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mc:AlternateContent xmlns:mc="http://schemas.openxmlformats.org/markup-compatibility/2006">
    <mc:Choice Requires="x15">
      <x15ac:absPath xmlns:x15ac="http://schemas.microsoft.com/office/spreadsheetml/2010/11/ac" url="C:\Users\My PC\Desktop\"/>
    </mc:Choice>
  </mc:AlternateContent>
  <bookViews>
    <workbookView xWindow="0" yWindow="0" windowWidth="25185" windowHeight="5970"/>
  </bookViews>
  <sheets>
    <sheet name="0-1_프레임워크-AIRisk" sheetId="1" r:id="rId1"/>
    <sheet name="0-2_프레임워크-Acceptability" sheetId="2" r:id="rId2"/>
    <sheet name="0-2_프레임워크-Acceptability의 사본" sheetId="3" r:id="rId3"/>
    <sheet name="0-3_프레임워크-규제&amp;가이드라인" sheetId="4" r:id="rId4"/>
    <sheet name="0-4_데모1(자율주행)" sheetId="5" r:id="rId5"/>
    <sheet name="0-5_데모2(교육챗봇)" sheetId="6" r:id="rId6"/>
    <sheet name="1-1_도메인_정의" sheetId="7" r:id="rId7"/>
    <sheet name="1-2_AIRisk_정의" sheetId="8" r:id="rId8"/>
    <sheet name="1-3_위험도_정의_측정방법" sheetId="9" r:id="rId9"/>
    <sheet name="2-1_Ref_신문기사" sheetId="10" r:id="rId10"/>
    <sheet name="2-2_Ref_법규" sheetId="11" r:id="rId11"/>
    <sheet name="=Appendix=&gt;" sheetId="12" r:id="rId12"/>
    <sheet name="App-1_Lifecycle" sheetId="13" r:id="rId13"/>
    <sheet name="App-2_Lifecycle_Subdomain" sheetId="14" r:id="rId14"/>
  </sheets>
  <definedNames>
    <definedName name="_xlnm._FilterDatabase" localSheetId="0" hidden="1">'0-1_프레임워크-AIRisk'!$B$1:$B$44</definedName>
    <definedName name="_xlnm._FilterDatabase" localSheetId="2" hidden="1">'0-2_프레임워크-Acceptability의 사본'!$A$5:$AA$46</definedName>
    <definedName name="_xlnm._FilterDatabase" localSheetId="9" hidden="1">'2-1_Ref_신문기사'!$A$1:$AB$1001</definedName>
    <definedName name="_xlnm._FilterDatabase" localSheetId="10" hidden="1">'2-2_Ref_법규'!$A$1:$G$26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9" i="6" l="1"/>
  <c r="G28" i="6"/>
  <c r="G27" i="6"/>
  <c r="G26" i="6"/>
  <c r="G25" i="6"/>
  <c r="G24" i="6"/>
  <c r="G23" i="6"/>
  <c r="G22" i="6"/>
  <c r="G21" i="6"/>
  <c r="G20" i="6"/>
  <c r="G19" i="6"/>
  <c r="G18" i="6"/>
  <c r="G17" i="6"/>
  <c r="G16" i="6"/>
  <c r="G15" i="6"/>
  <c r="G14" i="6"/>
  <c r="G13" i="6"/>
  <c r="G12" i="6"/>
  <c r="G11" i="6"/>
  <c r="G10" i="6"/>
  <c r="G9" i="6"/>
  <c r="G8" i="6"/>
  <c r="G7" i="6"/>
  <c r="E29" i="5"/>
  <c r="E28" i="5"/>
  <c r="E27" i="5"/>
  <c r="E26" i="5"/>
  <c r="E25" i="5"/>
  <c r="E24" i="5"/>
  <c r="E23" i="5"/>
  <c r="E22" i="5"/>
  <c r="E21" i="5"/>
  <c r="E20" i="5"/>
  <c r="E19" i="5"/>
  <c r="E18" i="5"/>
  <c r="E17" i="5"/>
  <c r="E16" i="5"/>
  <c r="E15" i="5"/>
  <c r="E14" i="5"/>
  <c r="E13" i="5"/>
  <c r="E12" i="5"/>
  <c r="E11" i="5"/>
  <c r="E10" i="5"/>
  <c r="E9" i="5"/>
  <c r="E8" i="5"/>
  <c r="E7" i="5"/>
  <c r="W3" i="2"/>
  <c r="P3" i="2"/>
  <c r="I3" i="3"/>
  <c r="S3" i="2"/>
  <c r="H3" i="2"/>
  <c r="V3" i="3"/>
  <c r="K3" i="2"/>
  <c r="H3" i="3"/>
  <c r="M3" i="3"/>
  <c r="J3" i="2"/>
  <c r="X3" i="2"/>
  <c r="G3" i="2"/>
  <c r="K3" i="3"/>
  <c r="O3" i="3"/>
  <c r="R3" i="3"/>
  <c r="W3" i="3"/>
  <c r="I3" i="2"/>
  <c r="F3" i="3"/>
  <c r="O3" i="2"/>
  <c r="D3" i="2"/>
  <c r="J3" i="3"/>
  <c r="V3" i="2"/>
  <c r="T3" i="3"/>
  <c r="Z3" i="3"/>
  <c r="R3" i="2"/>
  <c r="Q3" i="3"/>
  <c r="M3" i="2"/>
  <c r="G3" i="3"/>
  <c r="E3" i="3"/>
  <c r="F3" i="2"/>
  <c r="N3" i="3"/>
  <c r="S3" i="3"/>
  <c r="U3" i="3"/>
  <c r="Y3" i="2"/>
  <c r="P3" i="3"/>
  <c r="U3" i="2"/>
  <c r="Q3" i="2"/>
  <c r="L3" i="3"/>
  <c r="Y3" i="3"/>
  <c r="N3" i="2"/>
  <c r="T3" i="2"/>
  <c r="X3" i="3"/>
  <c r="E3" i="2"/>
  <c r="Z3" i="2"/>
  <c r="D3" i="3"/>
  <c r="L3" i="2"/>
</calcChain>
</file>

<file path=xl/comments1.xml><?xml version="1.0" encoding="utf-8"?>
<comments xmlns="http://schemas.openxmlformats.org/spreadsheetml/2006/main">
  <authors>
    <author/>
  </authors>
  <commentList>
    <comment ref="C1" authorId="0" shapeId="0">
      <text>
        <r>
          <rPr>
            <sz val="10"/>
            <color rgb="FF000000"/>
            <rFont val="Arial"/>
            <family val="2"/>
            <scheme val="minor"/>
          </rPr>
          <t>인종, 젠더 등 특성에 기반한 unfair outcomes &amp; representation</t>
        </r>
      </text>
    </comment>
    <comment ref="D1" authorId="0" shapeId="0">
      <text>
        <r>
          <rPr>
            <sz val="10"/>
            <color rgb="FF000000"/>
            <rFont val="Arial"/>
            <family val="2"/>
            <scheme val="minor"/>
          </rPr>
          <t>혐오발언, 폭력, 극단주의, 불법 등</t>
        </r>
      </text>
    </comment>
    <comment ref="E1" authorId="0" shapeId="0">
      <text>
        <r>
          <rPr>
            <sz val="10"/>
            <color rgb="FF000000"/>
            <rFont val="Arial"/>
            <family val="2"/>
            <scheme val="minor"/>
          </rPr>
          <t>AI 결정 및 조치의 정확성과 효율성은 그룹 구성원 자격에 따라 달라집니다. 여기서 AI 시스템 설계 및 편향된 교육 데이터의 결정은 불평등한 결과, 혜택 감소, 노력 증가 및 사용자 소외로 이어집니다.</t>
        </r>
      </text>
    </comment>
    <comment ref="F1" authorId="0" shapeId="0">
      <text>
        <r>
          <rPr>
            <sz val="10"/>
            <color rgb="FF000000"/>
            <rFont val="Arial"/>
            <family val="2"/>
            <scheme val="minor"/>
          </rPr>
          <t>개인정보 누출, 동의 없는 개인정보에 대한 정확한 제공</t>
        </r>
      </text>
    </comment>
    <comment ref="G1" authorId="0" shapeId="0">
      <text>
        <r>
          <rPr>
            <sz val="10"/>
            <color rgb="FF000000"/>
            <rFont val="Arial"/>
            <family val="2"/>
            <scheme val="minor"/>
          </rPr>
          <t>소프트웨어 및 하드웨어 차원의 불법 접근</t>
        </r>
      </text>
    </comment>
    <comment ref="H1" authorId="0" shapeId="0">
      <text>
        <r>
          <rPr>
            <sz val="10"/>
            <color rgb="FF000000"/>
            <rFont val="Arial"/>
            <family val="2"/>
            <scheme val="minor"/>
          </rPr>
          <t>실수로 부정확하거나 기만적인 정보를 생성하거나 전파하는 AI 시스템은 사용자에 대한 부정확한 믿음을 초래하고 자율성을 훼손할 수 있습니다. 잘못된 믿음을 바탕으로 결정을 내리는 인간은 신체적, 정서적, 물질적 피해를 입을 수 있습니다.</t>
        </r>
      </text>
    </comment>
    <comment ref="I1" authorId="0" shapeId="0">
      <text>
        <r>
          <rPr>
            <sz val="10"/>
            <color rgb="FF000000"/>
            <rFont val="Arial"/>
            <family val="2"/>
            <scheme val="minor"/>
          </rPr>
          <t>filter bubble (사용자가 원하는 것만 보여주는 편향) 강화
고도로 개인화된 AI가 생성한 잘못된 정보는 개인이 자신의 기존 신념과 일치하는 것만 보는 "필터 버블"을 생성하여 공유 현실을 훼손하고 사회적 결속력과 정치적 프로세스를 약화시킵니다.</t>
        </r>
      </text>
    </comment>
    <comment ref="J1" authorId="0" shapeId="0">
      <text>
        <r>
          <rPr>
            <sz val="10"/>
            <color rgb="FF000000"/>
            <rFont val="Arial"/>
            <family val="2"/>
            <scheme val="minor"/>
          </rPr>
          <t>의사결정(구조)을 왜곡하기 위한 프로파간다, 마타도어, 감시, 검열 등</t>
        </r>
      </text>
    </comment>
    <comment ref="M1" authorId="0" shapeId="0">
      <text>
        <r>
          <rPr>
            <sz val="10"/>
            <color rgb="FF000000"/>
            <rFont val="Arial"/>
            <family val="2"/>
            <scheme val="minor"/>
          </rPr>
          <t>AI를 의인화하거나 과신용해서 부적절한 관계를 맺거나 AI 시스템에 부적절한 결과를 기대하는 것</t>
        </r>
      </text>
    </comment>
    <comment ref="N1" authorId="0" shapeId="0">
      <text>
        <r>
          <rPr>
            <sz val="10"/>
            <color rgb="FF000000"/>
            <rFont val="Arial"/>
            <family val="2"/>
            <scheme val="minor"/>
          </rPr>
          <t>중요한 결정을 AI 시스템에 위임</t>
        </r>
      </text>
    </comment>
    <comment ref="R1" authorId="0" shapeId="0">
      <text>
        <r>
          <rPr>
            <sz val="10"/>
            <color rgb="FF000000"/>
            <rFont val="Arial"/>
            <family val="2"/>
            <scheme val="minor"/>
          </rPr>
          <t>업자들끼리 경쟁을 벌여서 unsafe, prone system 만들어내는 것
AI 개발자 또는 국가 관계자는 AI 시스템을 신속하게 개발, 배포 및 적용하여 전략적 또는 경제적 이점을 극대화하고 안전하지 않고 오류가 발생하기 쉬운 시스템을 출시할 위험을 증가시킴으로써 AI '경주'에서 경쟁합니다.</t>
        </r>
      </text>
    </comment>
    <comment ref="S1" authorId="0" shapeId="0">
      <text>
        <r>
          <rPr>
            <sz val="10"/>
            <color rgb="FF000000"/>
            <rFont val="Arial"/>
            <family val="2"/>
            <scheme val="minor"/>
          </rPr>
          <t>부적절한 규제 프레임워크와 감독 메커니즘이 AI 개발 속도를 따라가지 못하여 비효율적인 거버넌스와 AI 위험을 적절하게 관리할 수 없게 됩니다.</t>
        </r>
      </text>
    </comment>
    <comment ref="T1" authorId="0" shapeId="0">
      <text>
        <r>
          <rPr>
            <sz val="10"/>
            <color rgb="FF000000"/>
            <rFont val="Arial"/>
            <family val="2"/>
            <scheme val="minor"/>
          </rPr>
          <t>데이터 센터의 에너지 소비나 AI 하드웨어와 관련된 물질 및 탄소 발자국 등을 통해 환경에 해를 끼치는 AI 시스템의 개발 및 운영.</t>
        </r>
      </text>
    </comment>
    <comment ref="V1" authorId="0" shapeId="0">
      <text>
        <r>
          <rPr>
            <sz val="10"/>
            <color rgb="FF000000"/>
            <rFont val="Arial"/>
            <family val="2"/>
            <scheme val="minor"/>
          </rPr>
          <t>속임수, 무기 개발 및 획득, 설득 및 조작, 정치적 전략, 사이버 공격, AI 개발, 상황 인식 및 자기 확산을 통해 대량 피해를 일으킬 수 있는 잠재력을 증가시키는 기능을 개발, 액세스하거나 제공하는 AI 시스템입니다. 이러한 기능은 악의적인 인간 행위자, 잘못 정렬된 AI 시스템 또는 AI 시스템 오류로 인해 대량 피해를 일으킬 수 있습니다.</t>
        </r>
      </text>
    </comment>
    <comment ref="W1" authorId="0" shapeId="0">
      <text>
        <r>
          <rPr>
            <sz val="10"/>
            <color rgb="FF000000"/>
            <rFont val="Arial"/>
            <family val="2"/>
            <scheme val="minor"/>
          </rPr>
          <t>다양한 조건에서 안정적이거나 효과적으로 작동하지 못하는 AI 시스템은 특히 중요한 애플리케이션이나 도덕적 추론이 필요한 영역에서 심각한 결과를 초래할 수 있는 오류와 실패에 노출됩니다.</t>
        </r>
      </text>
    </comment>
    <comment ref="A2" authorId="0" shapeId="0">
      <text>
        <r>
          <rPr>
            <sz val="10"/>
            <color rgb="FF000000"/>
            <rFont val="Arial"/>
            <family val="2"/>
            <scheme val="minor"/>
          </rPr>
          <t>목적에 초점을, 비슷한 AI risk 끼리 묶일 수 있을지를 염두에 두며, 애매하면 안 하고 확실한 것만</t>
        </r>
      </text>
    </comment>
  </commentList>
</comments>
</file>

<file path=xl/comments2.xml><?xml version="1.0" encoding="utf-8"?>
<comments xmlns="http://schemas.openxmlformats.org/spreadsheetml/2006/main">
  <authors>
    <author/>
  </authors>
  <commentList>
    <comment ref="D2" authorId="0" shapeId="0">
      <text>
        <r>
          <rPr>
            <sz val="10"/>
            <color rgb="FF000000"/>
            <rFont val="Arial"/>
            <family val="2"/>
            <scheme val="minor"/>
          </rPr>
          <t>인종, 젠더 등 특성에 기반한 unfair outcomes &amp; representation</t>
        </r>
      </text>
    </comment>
    <comment ref="E2" authorId="0" shapeId="0">
      <text>
        <r>
          <rPr>
            <sz val="10"/>
            <color rgb="FF000000"/>
            <rFont val="Arial"/>
            <family val="2"/>
            <scheme val="minor"/>
          </rPr>
          <t>혐오발언, 폭력, 극단주의, 불법 등</t>
        </r>
      </text>
    </comment>
    <comment ref="F2" authorId="0" shapeId="0">
      <text>
        <r>
          <rPr>
            <sz val="10"/>
            <color rgb="FF000000"/>
            <rFont val="Arial"/>
            <family val="2"/>
            <scheme val="minor"/>
          </rPr>
          <t>AI 결정 및 조치의 정확성과 효율성은 그룹 구성원 자격에 따라 달라집니다. 여기서 AI 시스템 설계 및 편향된 교육 데이터의 결정은 불평등한 결과, 혜택 감소, 노력 증가 및 사용자 소외로 이어집니다.</t>
        </r>
      </text>
    </comment>
    <comment ref="G2" authorId="0" shapeId="0">
      <text>
        <r>
          <rPr>
            <sz val="10"/>
            <color rgb="FF000000"/>
            <rFont val="Arial"/>
            <family val="2"/>
            <scheme val="minor"/>
          </rPr>
          <t>개인정보 누출, 동의 없는 개인정보에 대한 정확한 제공</t>
        </r>
      </text>
    </comment>
    <comment ref="H2" authorId="0" shapeId="0">
      <text>
        <r>
          <rPr>
            <sz val="10"/>
            <color rgb="FF000000"/>
            <rFont val="Arial"/>
            <family val="2"/>
            <scheme val="minor"/>
          </rPr>
          <t>소프트웨어 및 하드웨어 차원의 불법 접근</t>
        </r>
      </text>
    </comment>
    <comment ref="I2" authorId="0" shapeId="0">
      <text>
        <r>
          <rPr>
            <sz val="10"/>
            <color rgb="FF000000"/>
            <rFont val="Arial"/>
            <family val="2"/>
            <scheme val="minor"/>
          </rPr>
          <t>실수로 부정확하거나 기만적인 정보를 생성하거나 전파하는 AI 시스템은 사용자에 대한 부정확한 믿음을 초래하고 자율성을 훼손할 수 있습니다. 잘못된 믿음을 바탕으로 결정을 내리는 인간은 신체적, 정서적, 물질적 피해를 입을 수 있습니다.</t>
        </r>
      </text>
    </comment>
    <comment ref="J2" authorId="0" shapeId="0">
      <text>
        <r>
          <rPr>
            <sz val="10"/>
            <color rgb="FF000000"/>
            <rFont val="Arial"/>
            <family val="2"/>
            <scheme val="minor"/>
          </rPr>
          <t>filter bubble (사용자가 원하는 것만 보여주는 편향) 강화
고도로 개인화된 AI가 생성한 잘못된 정보는 개인이 자신의 기존 신념과 일치하는 것만 보는 "필터 버블"을 생성하여 공유 현실을 훼손하고 사회적 결속력과 정치적 프로세스를 약화시킵니다.</t>
        </r>
      </text>
    </comment>
    <comment ref="K2" authorId="0" shapeId="0">
      <text>
        <r>
          <rPr>
            <sz val="10"/>
            <color rgb="FF000000"/>
            <rFont val="Arial"/>
            <family val="2"/>
            <scheme val="minor"/>
          </rPr>
          <t>의사결정(구조)을 왜곡하기 위한 프로파간다, 마타도어, 감시, 검열 등</t>
        </r>
      </text>
    </comment>
    <comment ref="N2" authorId="0" shapeId="0">
      <text>
        <r>
          <rPr>
            <sz val="10"/>
            <color rgb="FF000000"/>
            <rFont val="Arial"/>
            <family val="2"/>
            <scheme val="minor"/>
          </rPr>
          <t>AI를 의인화하거나 과신용해서 부적절한 관계를 맺거나 AI 시스템에 부적절한 결과를 기대하는 것</t>
        </r>
      </text>
    </comment>
    <comment ref="O2" authorId="0" shapeId="0">
      <text>
        <r>
          <rPr>
            <sz val="10"/>
            <color rgb="FF000000"/>
            <rFont val="Arial"/>
            <family val="2"/>
            <scheme val="minor"/>
          </rPr>
          <t>중요한 결정을 AI 시스템에 위임</t>
        </r>
      </text>
    </comment>
    <comment ref="S2" authorId="0" shapeId="0">
      <text>
        <r>
          <rPr>
            <sz val="10"/>
            <color rgb="FF000000"/>
            <rFont val="Arial"/>
            <family val="2"/>
            <scheme val="minor"/>
          </rPr>
          <t>업자들끼리 경쟁을 벌여서 unsafe, prone system 만들어내는 것
AI 개발자 또는 국가 관계자는 AI 시스템을 신속하게 개발, 배포 및 적용하여 전략적 또는 경제적 이점을 극대화하고 안전하지 않고 오류가 발생하기 쉬운 시스템을 출시할 위험을 증가시킴으로써 AI '경주'에서 경쟁합니다.</t>
        </r>
      </text>
    </comment>
    <comment ref="T2" authorId="0" shapeId="0">
      <text>
        <r>
          <rPr>
            <sz val="10"/>
            <color rgb="FF000000"/>
            <rFont val="Arial"/>
            <family val="2"/>
            <scheme val="minor"/>
          </rPr>
          <t>부적절한 규제 프레임워크와 감독 메커니즘이 AI 개발 속도를 따라가지 못하여 비효율적인 거버넌스와 AI 위험을 적절하게 관리할 수 없게 됩니다.</t>
        </r>
      </text>
    </comment>
    <comment ref="U2" authorId="0" shapeId="0">
      <text>
        <r>
          <rPr>
            <sz val="10"/>
            <color rgb="FF000000"/>
            <rFont val="Arial"/>
            <family val="2"/>
            <scheme val="minor"/>
          </rPr>
          <t>데이터 센터의 에너지 소비나 AI 하드웨어와 관련된 물질 및 탄소 발자국 등을 통해 환경에 해를 끼치는 AI 시스템의 개발 및 운영.</t>
        </r>
      </text>
    </comment>
    <comment ref="W2" authorId="0" shapeId="0">
      <text>
        <r>
          <rPr>
            <sz val="10"/>
            <color rgb="FF000000"/>
            <rFont val="Arial"/>
            <family val="2"/>
            <scheme val="minor"/>
          </rPr>
          <t>속임수, 무기 개발 및 획득, 설득 및 조작, 정치적 전략, 사이버 공격, AI 개발, 상황 인식 및 자기 확산을 통해 대량 피해를 일으킬 수 있는 잠재력을 증가시키는 기능을 개발, 액세스하거나 제공하는 AI 시스템입니다. 이러한 기능은 악의적인 인간 행위자, 잘못 정렬된 AI 시스템 또는 AI 시스템 오류로 인해 대량 피해를 일으킬 수 있습니다.</t>
        </r>
      </text>
    </comment>
    <comment ref="X2" authorId="0" shapeId="0">
      <text>
        <r>
          <rPr>
            <sz val="10"/>
            <color rgb="FF000000"/>
            <rFont val="Arial"/>
            <family val="2"/>
            <scheme val="minor"/>
          </rPr>
          <t>다양한 조건에서 안정적이거나 효과적으로 작동하지 못하는 AI 시스템은 특히 중요한 애플리케이션이나 도덕적 추론이 필요한 영역에서 심각한 결과를 초래할 수 있는 오류와 실패에 노출됩니다.</t>
        </r>
      </text>
    </comment>
    <comment ref="D4" authorId="0" shapeId="0">
      <text>
        <r>
          <rPr>
            <sz val="10"/>
            <color rgb="FF000000"/>
            <rFont val="Arial"/>
            <family val="2"/>
            <scheme val="minor"/>
          </rPr>
          <t xml:space="preserve">Likelihood	Severity - Damage	Severity - Legal
전체 합 (임의)
높을 수록 위험
</t>
        </r>
      </text>
    </comment>
    <comment ref="B5" authorId="0" shapeId="0">
      <text>
        <r>
          <rPr>
            <sz val="10"/>
            <color rgb="FF000000"/>
            <rFont val="Arial"/>
            <family val="2"/>
            <scheme val="minor"/>
          </rPr>
          <t>추가 필요 (근거에 기반한)</t>
        </r>
      </text>
    </comment>
    <comment ref="A6" authorId="0" shapeId="0">
      <text>
        <r>
          <rPr>
            <sz val="10"/>
            <color rgb="FF000000"/>
            <rFont val="Arial"/>
            <family val="2"/>
            <scheme val="minor"/>
          </rPr>
          <t>목적에 초점을, 비슷한 AI risk 끼리 묶일 수 있을지를 염두에 두며, 애매하면 안 하고 확실한 것만</t>
        </r>
      </text>
    </comment>
    <comment ref="C28" authorId="0" shapeId="0">
      <text>
        <r>
          <rPr>
            <sz val="10"/>
            <color rgb="FF000000"/>
            <rFont val="Arial"/>
            <family val="2"/>
            <scheme val="minor"/>
          </rPr>
          <t>human-in-the-loop</t>
        </r>
      </text>
    </comment>
    <comment ref="C29" authorId="0" shapeId="0">
      <text>
        <r>
          <rPr>
            <sz val="10"/>
            <color rgb="FF000000"/>
            <rFont val="Arial"/>
            <family val="2"/>
            <scheme val="minor"/>
          </rPr>
          <t>human-on-the-loop</t>
        </r>
      </text>
    </comment>
    <comment ref="C30" authorId="0" shapeId="0">
      <text>
        <r>
          <rPr>
            <sz val="10"/>
            <color rgb="FF000000"/>
            <rFont val="Arial"/>
            <family val="2"/>
            <scheme val="minor"/>
          </rPr>
          <t>human-out-of-the-loop</t>
        </r>
      </text>
    </comment>
  </commentList>
</comments>
</file>

<file path=xl/comments3.xml><?xml version="1.0" encoding="utf-8"?>
<comments xmlns="http://schemas.openxmlformats.org/spreadsheetml/2006/main">
  <authors>
    <author/>
  </authors>
  <commentList>
    <comment ref="D2" authorId="0" shapeId="0">
      <text>
        <r>
          <rPr>
            <sz val="10"/>
            <color rgb="FF000000"/>
            <rFont val="Arial"/>
            <family val="2"/>
            <scheme val="minor"/>
          </rPr>
          <t>인종, 젠더 등 특성에 기반한 unfair outcomes &amp; representation</t>
        </r>
      </text>
    </comment>
    <comment ref="E2" authorId="0" shapeId="0">
      <text>
        <r>
          <rPr>
            <sz val="10"/>
            <color rgb="FF000000"/>
            <rFont val="Arial"/>
            <family val="2"/>
            <scheme val="minor"/>
          </rPr>
          <t>혐오발언, 폭력, 극단주의, 불법 등</t>
        </r>
      </text>
    </comment>
    <comment ref="F2" authorId="0" shapeId="0">
      <text>
        <r>
          <rPr>
            <sz val="10"/>
            <color rgb="FF000000"/>
            <rFont val="Arial"/>
            <family val="2"/>
            <scheme val="minor"/>
          </rPr>
          <t>AI 결정 및 조치의 정확성과 효율성은 그룹 구성원 자격에 따라 달라집니다. 여기서 AI 시스템 설계 및 편향된 교육 데이터의 결정은 불평등한 결과, 혜택 감소, 노력 증가 및 사용자 소외로 이어집니다.</t>
        </r>
      </text>
    </comment>
    <comment ref="G2" authorId="0" shapeId="0">
      <text>
        <r>
          <rPr>
            <sz val="10"/>
            <color rgb="FF000000"/>
            <rFont val="Arial"/>
            <family val="2"/>
            <scheme val="minor"/>
          </rPr>
          <t>개인정보 누출, 동의 없는 개인정보에 대한 정확한 제공</t>
        </r>
      </text>
    </comment>
    <comment ref="H2" authorId="0" shapeId="0">
      <text>
        <r>
          <rPr>
            <sz val="10"/>
            <color rgb="FF000000"/>
            <rFont val="Arial"/>
            <family val="2"/>
            <scheme val="minor"/>
          </rPr>
          <t>소프트웨어 및 하드웨어 차원의 불법 접근</t>
        </r>
      </text>
    </comment>
    <comment ref="I2" authorId="0" shapeId="0">
      <text>
        <r>
          <rPr>
            <sz val="10"/>
            <color rgb="FF000000"/>
            <rFont val="Arial"/>
            <family val="2"/>
            <scheme val="minor"/>
          </rPr>
          <t>실수로 부정확하거나 기만적인 정보를 생성하거나 전파하는 AI 시스템은 사용자에 대한 부정확한 믿음을 초래하고 자율성을 훼손할 수 있습니다. 잘못된 믿음을 바탕으로 결정을 내리는 인간은 신체적, 정서적, 물질적 피해를 입을 수 있습니다.</t>
        </r>
      </text>
    </comment>
    <comment ref="J2" authorId="0" shapeId="0">
      <text>
        <r>
          <rPr>
            <sz val="10"/>
            <color rgb="FF000000"/>
            <rFont val="Arial"/>
            <family val="2"/>
            <scheme val="minor"/>
          </rPr>
          <t>filter bubble (사용자가 원하는 것만 보여주는 편향) 강화
고도로 개인화된 AI가 생성한 잘못된 정보는 개인이 자신의 기존 신념과 일치하는 것만 보는 "필터 버블"을 생성하여 공유 현실을 훼손하고 사회적 결속력과 정치적 프로세스를 약화시킵니다.</t>
        </r>
      </text>
    </comment>
    <comment ref="K2" authorId="0" shapeId="0">
      <text>
        <r>
          <rPr>
            <sz val="10"/>
            <color rgb="FF000000"/>
            <rFont val="Arial"/>
            <family val="2"/>
            <scheme val="minor"/>
          </rPr>
          <t>의사결정(구조)을 왜곡하기 위한 프로파간다, 마타도어, 감시, 검열 등</t>
        </r>
      </text>
    </comment>
    <comment ref="N2" authorId="0" shapeId="0">
      <text>
        <r>
          <rPr>
            <sz val="10"/>
            <color rgb="FF000000"/>
            <rFont val="Arial"/>
            <family val="2"/>
            <scheme val="minor"/>
          </rPr>
          <t>AI를 의인화하거나 과신용해서 부적절한 관계를 맺거나 AI 시스템에 부적절한 결과를 기대하는 것</t>
        </r>
      </text>
    </comment>
    <comment ref="O2" authorId="0" shapeId="0">
      <text>
        <r>
          <rPr>
            <sz val="10"/>
            <color rgb="FF000000"/>
            <rFont val="Arial"/>
            <family val="2"/>
            <scheme val="minor"/>
          </rPr>
          <t>중요한 결정을 AI 시스템에 위임</t>
        </r>
      </text>
    </comment>
    <comment ref="S2" authorId="0" shapeId="0">
      <text>
        <r>
          <rPr>
            <sz val="10"/>
            <color rgb="FF000000"/>
            <rFont val="Arial"/>
            <family val="2"/>
            <scheme val="minor"/>
          </rPr>
          <t>업자들끼리 경쟁을 벌여서 unsafe, prone system 만들어내는 것
AI 개발자 또는 국가 관계자는 AI 시스템을 신속하게 개발, 배포 및 적용하여 전략적 또는 경제적 이점을 극대화하고 안전하지 않고 오류가 발생하기 쉬운 시스템을 출시할 위험을 증가시킴으로써 AI '경주'에서 경쟁합니다.</t>
        </r>
      </text>
    </comment>
    <comment ref="T2" authorId="0" shapeId="0">
      <text>
        <r>
          <rPr>
            <sz val="10"/>
            <color rgb="FF000000"/>
            <rFont val="Arial"/>
            <family val="2"/>
            <scheme val="minor"/>
          </rPr>
          <t>부적절한 규제 프레임워크와 감독 메커니즘이 AI 개발 속도를 따라가지 못하여 비효율적인 거버넌스와 AI 위험을 적절하게 관리할 수 없게 됩니다.</t>
        </r>
      </text>
    </comment>
    <comment ref="U2" authorId="0" shapeId="0">
      <text>
        <r>
          <rPr>
            <sz val="10"/>
            <color rgb="FF000000"/>
            <rFont val="Arial"/>
            <family val="2"/>
            <scheme val="minor"/>
          </rPr>
          <t>데이터 센터의 에너지 소비나 AI 하드웨어와 관련된 물질 및 탄소 발자국 등을 통해 환경에 해를 끼치는 AI 시스템의 개발 및 운영.</t>
        </r>
      </text>
    </comment>
    <comment ref="W2" authorId="0" shapeId="0">
      <text>
        <r>
          <rPr>
            <sz val="10"/>
            <color rgb="FF000000"/>
            <rFont val="Arial"/>
            <family val="2"/>
            <scheme val="minor"/>
          </rPr>
          <t>속임수, 무기 개발 및 획득, 설득 및 조작, 정치적 전략, 사이버 공격, AI 개발, 상황 인식 및 자기 확산을 통해 대량 피해를 일으킬 수 있는 잠재력을 증가시키는 기능을 개발, 액세스하거나 제공하는 AI 시스템입니다. 이러한 기능은 악의적인 인간 행위자, 잘못 정렬된 AI 시스템 또는 AI 시스템 오류로 인해 대량 피해를 일으킬 수 있습니다.</t>
        </r>
      </text>
    </comment>
    <comment ref="X2" authorId="0" shapeId="0">
      <text>
        <r>
          <rPr>
            <sz val="10"/>
            <color rgb="FF000000"/>
            <rFont val="Arial"/>
            <family val="2"/>
            <scheme val="minor"/>
          </rPr>
          <t>다양한 조건에서 안정적이거나 효과적으로 작동하지 못하는 AI 시스템은 특히 중요한 애플리케이션이나 도덕적 추론이 필요한 영역에서 심각한 결과를 초래할 수 있는 오류와 실패에 노출됩니다.</t>
        </r>
      </text>
    </comment>
    <comment ref="D4" authorId="0" shapeId="0">
      <text>
        <r>
          <rPr>
            <sz val="10"/>
            <color rgb="FF000000"/>
            <rFont val="Arial"/>
            <family val="2"/>
            <scheme val="minor"/>
          </rPr>
          <t xml:space="preserve">Likelihood	Severity - Damage	Severity - Legal
전체 합 (임의)
높을 수록 위험
</t>
        </r>
      </text>
    </comment>
    <comment ref="B5" authorId="0" shapeId="0">
      <text>
        <r>
          <rPr>
            <sz val="10"/>
            <color rgb="FF000000"/>
            <rFont val="Arial"/>
            <family val="2"/>
            <scheme val="minor"/>
          </rPr>
          <t>추가 필요 (근거에 기반한)</t>
        </r>
      </text>
    </comment>
    <comment ref="A6" authorId="0" shapeId="0">
      <text>
        <r>
          <rPr>
            <sz val="10"/>
            <color rgb="FF000000"/>
            <rFont val="Arial"/>
            <family val="2"/>
            <scheme val="minor"/>
          </rPr>
          <t>목적에 초점을, 비슷한 AI risk 끼리 묶일 수 있을지를 염두에 두며, 애매하면 안 하고 확실한 것만</t>
        </r>
      </text>
    </comment>
    <comment ref="C28" authorId="0" shapeId="0">
      <text>
        <r>
          <rPr>
            <sz val="10"/>
            <color rgb="FF000000"/>
            <rFont val="Arial"/>
            <family val="2"/>
            <scheme val="minor"/>
          </rPr>
          <t>human-in-the-loop</t>
        </r>
      </text>
    </comment>
    <comment ref="C29" authorId="0" shapeId="0">
      <text>
        <r>
          <rPr>
            <sz val="10"/>
            <color rgb="FF000000"/>
            <rFont val="Arial"/>
            <family val="2"/>
            <scheme val="minor"/>
          </rPr>
          <t>human-on-the-loop</t>
        </r>
      </text>
    </comment>
    <comment ref="C30" authorId="0" shapeId="0">
      <text>
        <r>
          <rPr>
            <sz val="10"/>
            <color rgb="FF000000"/>
            <rFont val="Arial"/>
            <family val="2"/>
            <scheme val="minor"/>
          </rPr>
          <t>human-out-of-the-loop</t>
        </r>
      </text>
    </comment>
  </commentList>
</comments>
</file>

<file path=xl/comments4.xml><?xml version="1.0" encoding="utf-8"?>
<comments xmlns="http://schemas.openxmlformats.org/spreadsheetml/2006/main">
  <authors>
    <author/>
  </authors>
  <commentList>
    <comment ref="E2" authorId="0" shapeId="0">
      <text>
        <r>
          <rPr>
            <sz val="10"/>
            <color rgb="FF000000"/>
            <rFont val="Arial"/>
            <family val="2"/>
            <scheme val="minor"/>
          </rPr>
          <t xml:space="preserve">중복으로 포함
</t>
        </r>
      </text>
    </comment>
    <comment ref="B3" authorId="0" shapeId="0">
      <text>
        <r>
          <rPr>
            <sz val="10"/>
            <color rgb="FF000000"/>
            <rFont val="Arial"/>
            <family val="2"/>
            <scheme val="minor"/>
          </rPr>
          <t>추가 필요 (근거에 기반한)</t>
        </r>
      </text>
    </comment>
    <comment ref="A4" authorId="0" shapeId="0">
      <text>
        <r>
          <rPr>
            <sz val="10"/>
            <color rgb="FF000000"/>
            <rFont val="Arial"/>
            <family val="2"/>
            <scheme val="minor"/>
          </rPr>
          <t>목적에 초점을, 비슷한 AI risk 끼리 묶일 수 있을지를 염두에 두며, 애매하면 안 하고 확실한 것만</t>
        </r>
      </text>
    </comment>
    <comment ref="C26" authorId="0" shapeId="0">
      <text>
        <r>
          <rPr>
            <sz val="10"/>
            <color rgb="FF000000"/>
            <rFont val="Arial"/>
            <family val="2"/>
            <scheme val="minor"/>
          </rPr>
          <t>human-in-the-loop</t>
        </r>
      </text>
    </comment>
    <comment ref="C27" authorId="0" shapeId="0">
      <text>
        <r>
          <rPr>
            <sz val="10"/>
            <color rgb="FF000000"/>
            <rFont val="Arial"/>
            <family val="2"/>
            <scheme val="minor"/>
          </rPr>
          <t>human-on-the-loop</t>
        </r>
      </text>
    </comment>
    <comment ref="C28" authorId="0" shapeId="0">
      <text>
        <r>
          <rPr>
            <sz val="10"/>
            <color rgb="FF000000"/>
            <rFont val="Arial"/>
            <family val="2"/>
            <scheme val="minor"/>
          </rPr>
          <t>human-out-of-the-loop</t>
        </r>
      </text>
    </comment>
  </commentList>
</comments>
</file>

<file path=xl/comments5.xml><?xml version="1.0" encoding="utf-8"?>
<comments xmlns="http://schemas.openxmlformats.org/spreadsheetml/2006/main">
  <authors>
    <author/>
  </authors>
  <commentList>
    <comment ref="C6" authorId="0" shapeId="0">
      <text>
        <r>
          <rPr>
            <sz val="10"/>
            <color rgb="FF000000"/>
            <rFont val="Arial"/>
            <family val="2"/>
            <scheme val="minor"/>
          </rPr>
          <t>human-out-of-the-loop</t>
        </r>
      </text>
    </comment>
    <comment ref="K6" authorId="0" shapeId="0">
      <text>
        <r>
          <rPr>
            <sz val="10"/>
            <color rgb="FF000000"/>
            <rFont val="Arial"/>
            <family val="2"/>
            <scheme val="minor"/>
          </rPr>
          <t>human-in-the-loop</t>
        </r>
      </text>
    </comment>
    <comment ref="I15" authorId="0" shapeId="0">
      <text>
        <r>
          <rPr>
            <sz val="10"/>
            <color rgb="FF000000"/>
            <rFont val="Arial"/>
            <family val="2"/>
            <scheme val="minor"/>
          </rPr>
          <t xml:space="preserve">중복으로 포함
</t>
        </r>
      </text>
    </comment>
  </commentList>
</comments>
</file>

<file path=xl/comments6.xml><?xml version="1.0" encoding="utf-8"?>
<comments xmlns="http://schemas.openxmlformats.org/spreadsheetml/2006/main">
  <authors>
    <author/>
  </authors>
  <commentList>
    <comment ref="J16" authorId="0" shapeId="0">
      <text>
        <r>
          <rPr>
            <sz val="10"/>
            <color rgb="FF000000"/>
            <rFont val="Arial"/>
            <family val="2"/>
            <scheme val="minor"/>
          </rPr>
          <t>인간이 자신의 판단을 내리기 전에 AI 판단을 먼저 볼 경우, 자동화 편향 및 앵커링 효과 등이 있을 수 있음</t>
        </r>
      </text>
    </comment>
    <comment ref="A24" authorId="0" shapeId="0">
      <text>
        <r>
          <rPr>
            <sz val="10"/>
            <color rgb="FF000000"/>
            <rFont val="Arial"/>
            <family val="2"/>
            <scheme val="minor"/>
          </rPr>
          <t>어떤 경우에 체크박스에 체크해야할지 상세한 설명: 우리가 어떤 제품을 받았을 때 어떤 도메인에 해당되는지 체크를 할 것. 그랬을 때, "자율성 고" 이런 것이 정의가 안 되어있으므로 "이 정도면 자율성 '고'네~, 어떤 수준이나 정도가 돼야 "고/중/저"에 체크할 것이냐~" 이게 추가되어야 함</t>
        </r>
      </text>
    </comment>
    <comment ref="C26" authorId="0" shapeId="0">
      <text>
        <r>
          <rPr>
            <sz val="10"/>
            <color rgb="FF000000"/>
            <rFont val="Arial"/>
            <family val="2"/>
            <scheme val="minor"/>
          </rPr>
          <t>아래도 이것처럼 수정</t>
        </r>
      </text>
    </comment>
  </commentList>
</comments>
</file>

<file path=xl/comments7.xml><?xml version="1.0" encoding="utf-8"?>
<comments xmlns="http://schemas.openxmlformats.org/spreadsheetml/2006/main">
  <authors>
    <author/>
  </authors>
  <commentList>
    <comment ref="F1" authorId="0" shapeId="0">
      <text>
        <r>
          <rPr>
            <sz val="10"/>
            <color rgb="FF000000"/>
            <rFont val="Arial"/>
            <family val="2"/>
            <scheme val="minor"/>
          </rPr>
          <t xml:space="preserve">한 개만이라도 추가 필요
</t>
        </r>
      </text>
    </comment>
    <comment ref="C30" authorId="0" shapeId="0">
      <text>
        <r>
          <rPr>
            <sz val="10"/>
            <color rgb="FF000000"/>
            <rFont val="Arial"/>
            <family val="2"/>
            <scheme val="minor"/>
          </rPr>
          <t xml:space="preserve">중복으로 포함
</t>
        </r>
      </text>
    </comment>
  </commentList>
</comments>
</file>

<file path=xl/comments8.xml><?xml version="1.0" encoding="utf-8"?>
<comments xmlns="http://schemas.openxmlformats.org/spreadsheetml/2006/main">
  <authors>
    <author/>
  </authors>
  <commentList>
    <comment ref="D5" authorId="0" shapeId="0">
      <text>
        <r>
          <rPr>
            <sz val="10"/>
            <color rgb="FF000000"/>
            <rFont val="Arial"/>
            <family val="2"/>
            <scheme val="minor"/>
          </rPr>
          <t xml:space="preserve">발생빈도 기준 변경될 수 있음
</t>
        </r>
      </text>
    </comment>
    <comment ref="E12" authorId="0" shapeId="0">
      <text>
        <r>
          <rPr>
            <sz val="10"/>
            <color rgb="FF000000"/>
            <rFont val="Arial"/>
            <family val="2"/>
            <scheme val="minor"/>
          </rPr>
          <t>시행, 계류, 논의 구분에 대해선 고려 X</t>
        </r>
      </text>
    </comment>
    <comment ref="I12" authorId="0" shapeId="0">
      <text>
        <r>
          <rPr>
            <sz val="10"/>
            <color rgb="FF000000"/>
            <rFont val="Arial"/>
            <family val="2"/>
            <scheme val="minor"/>
          </rPr>
          <t xml:space="preserve">죽은 사람 (명)
상:
중:
하: 없음
</t>
        </r>
      </text>
    </comment>
    <comment ref="J12" authorId="0" shapeId="0">
      <text>
        <r>
          <rPr>
            <sz val="10"/>
            <color rgb="FF000000"/>
            <rFont val="Arial"/>
            <family val="2"/>
            <scheme val="minor"/>
          </rPr>
          <t>medical AI의 오진단 등 (명)
상:
중:
하: 없음</t>
        </r>
      </text>
    </comment>
    <comment ref="K12" authorId="0" shapeId="0">
      <text>
        <r>
          <rPr>
            <sz val="10"/>
            <color rgb="FF000000"/>
            <rFont val="Arial"/>
            <family val="2"/>
            <scheme val="minor"/>
          </rPr>
          <t>금액 (액)
&lt;만원단위&gt;
상:
중:
하: 없음</t>
        </r>
      </text>
    </comment>
    <comment ref="L12" authorId="0" shapeId="0">
      <text>
        <r>
          <rPr>
            <sz val="10"/>
            <color rgb="FF000000"/>
            <rFont val="Arial"/>
            <family val="2"/>
            <scheme val="minor"/>
          </rPr>
          <t>상:
중:
하: 없음</t>
        </r>
      </text>
    </comment>
  </commentList>
</comments>
</file>

<file path=xl/comments9.xml><?xml version="1.0" encoding="utf-8"?>
<comments xmlns="http://schemas.openxmlformats.org/spreadsheetml/2006/main">
  <authors>
    <author/>
  </authors>
  <commentList>
    <comment ref="A2" authorId="0" shapeId="0">
      <text>
        <r>
          <rPr>
            <sz val="10"/>
            <color rgb="FF000000"/>
            <rFont val="Arial"/>
            <family val="2"/>
            <scheme val="minor"/>
          </rPr>
          <t>검색  키워드: AI 위험, AI 차별, AI 한계, AI 위협, 자율주행자동차 위험 (+인공지능으로도 동일하게)</t>
        </r>
      </text>
    </comment>
    <comment ref="J2" authorId="0" shapeId="0">
      <text>
        <r>
          <rPr>
            <sz val="10"/>
            <color rgb="FF000000"/>
            <rFont val="Arial"/>
            <family val="2"/>
            <scheme val="minor"/>
          </rPr>
          <t xml:space="preserve">상: 법안, 행정규칙 등 제재와 처벌이 존재하는 경우, 국제조약
중: 가이드라인, 국내외 선언문 및 결의안, 사내 규제 및 컴플라이언스
하: 없음
</t>
        </r>
      </text>
    </comment>
    <comment ref="L2" authorId="0" shapeId="0">
      <text>
        <r>
          <rPr>
            <sz val="10"/>
            <color rgb="FF000000"/>
            <rFont val="Arial"/>
            <family val="2"/>
            <scheme val="minor"/>
          </rPr>
          <t xml:space="preserve">죽은 사람 (명)
상:
중:
하: 없음
</t>
        </r>
      </text>
    </comment>
    <comment ref="M2" authorId="0" shapeId="0">
      <text>
        <r>
          <rPr>
            <sz val="10"/>
            <color rgb="FF000000"/>
            <rFont val="Arial"/>
            <family val="2"/>
            <scheme val="minor"/>
          </rPr>
          <t>medical AI의 오진단 등 (명)
상:
중:
하: 없음</t>
        </r>
      </text>
    </comment>
    <comment ref="N2" authorId="0" shapeId="0">
      <text>
        <r>
          <rPr>
            <sz val="10"/>
            <color rgb="FF000000"/>
            <rFont val="Arial"/>
            <family val="2"/>
            <scheme val="minor"/>
          </rPr>
          <t>금액 (액)
&lt;만원단위&gt;
상:
중:
하: 없음</t>
        </r>
      </text>
    </comment>
    <comment ref="O2" authorId="0" shapeId="0">
      <text>
        <r>
          <rPr>
            <sz val="10"/>
            <color rgb="FF000000"/>
            <rFont val="Arial"/>
            <family val="2"/>
            <scheme val="minor"/>
          </rPr>
          <t xml:space="preserve">상: 사회전반에 큰 피해를 줄 것
중: 특정 집단에 피해
하: 
</t>
        </r>
      </text>
    </comment>
    <comment ref="P2" authorId="0" shapeId="0">
      <text>
        <r>
          <rPr>
            <sz val="10"/>
            <color rgb="FF000000"/>
            <rFont val="Arial"/>
            <family val="2"/>
            <scheme val="minor"/>
          </rPr>
          <t>인명피해, 신체적/정신적 피해, 금전적 손해, 사회적 피해, 법규제에 해당하지는 않으나 특기할 만한 피해와 손해가 존재하는 경우 기술</t>
        </r>
      </text>
    </comment>
    <comment ref="E221" authorId="0" shapeId="0">
      <text>
        <r>
          <rPr>
            <sz val="10"/>
            <color rgb="FF000000"/>
            <rFont val="Arial"/>
            <family val="2"/>
            <scheme val="minor"/>
          </rPr>
          <t>구글 딥마인드 연구팀, AI끼리의 반복된 학습 결과 주목
데이터 다양성 상실, 진본에서 멀어지는 '모델붕괴' 경고
소수의 지배세력, AI 조작 가능...'바벨탑 시나리오' 제기</t>
        </r>
      </text>
    </comment>
    <comment ref="E224" authorId="0" shapeId="0">
      <text>
        <r>
          <rPr>
            <sz val="10"/>
            <color rgb="FF000000"/>
            <rFont val="Arial"/>
            <family val="2"/>
            <scheme val="minor"/>
          </rPr>
          <t>생성형 AI를 활용한 공격에는 △피싱메일·스팸 △멀웨어·랜섬웨어 △취약점 노출 △민감데이터·개인정보 노출 △생성형 AI에 대한 공격 등이 있다 실제로 삼성SDS는 올해 초 '2024년 5대 사이버 보안 위협'을 선정하며 가장 큰 문제로 AI를 통한 사이버공격을 꼽았다. 국내 대기업과 공공부문 보안 전문가 700여명을 설문 조사한 결과다.</t>
        </r>
      </text>
    </comment>
    <comment ref="E238" authorId="0" shapeId="0">
      <text>
        <r>
          <rPr>
            <sz val="10"/>
            <color rgb="FF000000"/>
            <rFont val="Arial"/>
            <family val="2"/>
            <scheme val="minor"/>
          </rPr>
          <t>넷플릭스는 경쟁사가 AI를 배치해서 효과를 얻는 반면, 자사의 능력과 운영 성과에는 악영향이 미칠 수 있다고 언급했다.
모토로라는 "AI가 항상 의도한 대로 작동하지 않을 수도 있고, 데이터가 충분치 않거나 불법적이고 편향적인 정보를 담고 있어 수익과 평판에 피해가 생길 수 있다"고 말했다.
소프트웨어 업체 세일즈포스는 "AI 채택으로 데이터 수집과 개인정보 보호에 관해 새로운 윤리적 문제가 생긴다"고 지적했다.
새로운 AI 모델 개발 등을 위해 투자를 더 많이 해야 할 경우 이익률에 영향이 갈 수 있다는 점도 거론됐다. 디즈니는 "생성형 AI와 같은 신기술 개발을 관리하는 규정이 확립되지 않아서 지식재산권 등에서 수입을 얻는 사업 모델은 피해를 볼 수 있다"고 예상했다.</t>
        </r>
      </text>
    </comment>
    <comment ref="E246" authorId="0" shapeId="0">
      <text>
        <r>
          <rPr>
            <sz val="10"/>
            <color rgb="FF000000"/>
            <rFont val="Arial"/>
            <family val="2"/>
            <scheme val="minor"/>
          </rPr>
          <t>군사적 AI 활용에 대한 우려의 중심에 있는 무기 체계 산업은 국방 로드맵에 따라 인지, 판단, 결심지능으로 발전하며, 국방 도메인 지식에 기반한 AI 기술 내재화를 통해 임무 숙련도를 보조하는 단계를 지나, 전장 인식, 자율 판단, 지휘 결심, 임무수행 능력의 비약적 확대를 준비하고 있다. 또한 인명과 밀접하게 관계된 국방에서 AI 혁신에 따른 윤리적 도전을 해결하기 위해 각국 정부의 군사적 AI 활용 방침, AI 위험관리 프레임워크와 같은 AI 개발과 사용 원칙을 준비해야 한다.</t>
        </r>
      </text>
    </comment>
    <comment ref="I249" authorId="0" shapeId="0">
      <text>
        <r>
          <rPr>
            <sz val="10"/>
            <color rgb="FF000000"/>
            <rFont val="Arial"/>
            <family val="2"/>
            <scheme val="minor"/>
          </rPr>
          <t>AI 모델을 학습시키는 과정에서 발생하는 저작권 문제, 개인정보 유출과 사생활 침해, AI 챗봇의 차별·혐오 발언 등 각종 부작용에 대한 대책이 요구된다.
일례로 지난해 영국에선 AI가 엘리자베스 여왕 암살 시도를 부추긴 사건까지 벌어졌다. 여왕 살해 계획을 세운 한 남성은 AI 챗봇 여자친구와 5000여건의 대화를 주고받으며 암살 계획을 구체화했다. 그 과정에서 AI는 '현명하다', '당신은 할 수 있다'며 응원한 것으로 나타났다.
전창배 국제인공지능윤리협회 이사장은 "위험할 수 있는 자동차를 안전하게 탈 수 있는 것은 브레이크 등 기술적 안전장치와 함께 도로교통법과 같은 법과 제도 덕분"이라며 "안전한 AI 생태계 구현을 위한 법과 제도 마련이 그 어느 때보다 중요하다"고 했다.</t>
        </r>
      </text>
    </comment>
    <comment ref="E304" authorId="0" shapeId="0">
      <text>
        <r>
          <rPr>
            <sz val="10"/>
            <color rgb="FF000000"/>
            <rFont val="Arial"/>
            <family val="2"/>
            <scheme val="minor"/>
          </rPr>
          <t xml:space="preserve">학습데이터가 거짓
</t>
        </r>
      </text>
    </comment>
  </commentList>
</comments>
</file>

<file path=xl/comments10.xml><?xml version="1.0" encoding="utf-8"?>
<comments xmlns="http://schemas.openxmlformats.org/spreadsheetml/2006/main">
  <authors>
    <author/>
  </authors>
  <commentList>
    <comment ref="B3" authorId="0" shapeId="0">
      <text>
        <r>
          <rPr>
            <sz val="10"/>
            <color rgb="FF000000"/>
            <rFont val="Arial"/>
            <family val="2"/>
            <scheme val="minor"/>
          </rPr>
          <t>"도메인" 포함</t>
        </r>
      </text>
    </comment>
    <comment ref="H3" authorId="0" shapeId="0">
      <text>
        <r>
          <rPr>
            <sz val="10"/>
            <color rgb="FF000000"/>
            <rFont val="Arial"/>
            <family val="2"/>
            <scheme val="minor"/>
          </rPr>
          <t>"사용자", "제공자" 포함</t>
        </r>
      </text>
    </comment>
    <comment ref="A7" authorId="0" shapeId="0">
      <text>
        <r>
          <rPr>
            <sz val="10"/>
            <color rgb="FF000000"/>
            <rFont val="Arial"/>
            <family val="2"/>
            <scheme val="minor"/>
          </rPr>
          <t>뒤에 제품군별 정의, rationale 등 추가 sheet 만들기</t>
        </r>
      </text>
    </comment>
    <comment ref="A8" authorId="0" shapeId="0">
      <text>
        <r>
          <rPr>
            <sz val="10"/>
            <color rgb="FF000000"/>
            <rFont val="Arial"/>
            <family val="2"/>
            <scheme val="minor"/>
          </rPr>
          <t>뒤에 risk 정의 + 제품군별 mapping rationale 등 추가 sheet 만들기</t>
        </r>
      </text>
    </comment>
  </commentList>
</comments>
</file>

<file path=xl/comments11.xml><?xml version="1.0" encoding="utf-8"?>
<comments xmlns="http://schemas.openxmlformats.org/spreadsheetml/2006/main">
  <authors>
    <author/>
  </authors>
  <commentList>
    <comment ref="A3" authorId="0" shapeId="0">
      <text>
        <r>
          <rPr>
            <sz val="10"/>
            <color rgb="FF000000"/>
            <rFont val="Arial"/>
            <family val="2"/>
            <scheme val="minor"/>
          </rPr>
          <t>transparency, auditability와 연관된 risk factor를 중점적으로 기록할 것. structured data의 경우 document &amp; audit이 쉽고, data sharing policies에 영향을 크게 줄 수 있음</t>
        </r>
      </text>
    </comment>
    <comment ref="D14" authorId="0" shapeId="0">
      <text>
        <r>
          <rPr>
            <sz val="10"/>
            <color rgb="FF000000"/>
            <rFont val="Arial"/>
            <family val="2"/>
            <scheme val="minor"/>
          </rPr>
          <t xml:space="preserve">evaluation 측면에서 신뢰성있는지 확인할 때 좋을듯?
</t>
        </r>
      </text>
    </comment>
    <comment ref="C35" authorId="0" shapeId="0">
      <text>
        <r>
          <rPr>
            <sz val="10"/>
            <color rgb="FF000000"/>
            <rFont val="Arial"/>
            <family val="2"/>
            <scheme val="minor"/>
          </rPr>
          <t>없어도 될 것 같기도 하고?</t>
        </r>
      </text>
    </comment>
    <comment ref="A39" authorId="0" shapeId="0">
      <text>
        <r>
          <rPr>
            <sz val="10"/>
            <color rgb="FF000000"/>
            <rFont val="Arial"/>
            <family val="2"/>
            <scheme val="minor"/>
          </rPr>
          <t>domain에 information availability도 있는데 제거하였음, domain에 ensemble/single model도 있는데 제거했음, model transparency &amp; explainability (사용자에게 얼마나 많은 정보를 쉽게 제공하는지) 제외하였음
transparency, explainability, robustness, privacy &amp; fairness implication에 관련된 risk factor 적을 것</t>
        </r>
      </text>
    </comment>
    <comment ref="B39" authorId="0" shapeId="0">
      <text>
        <r>
          <rPr>
            <sz val="10"/>
            <color rgb="FF000000"/>
            <rFont val="Arial"/>
            <family val="2"/>
            <scheme val="minor"/>
          </rPr>
          <t>model-building: system development로, training과 optimization을 의미
using model: model-inferencing
from "OECD AI Principles (2019)"</t>
        </r>
      </text>
    </comment>
    <comment ref="C45" authorId="0" shapeId="0">
      <text>
        <r>
          <rPr>
            <sz val="10"/>
            <color rgb="FF000000"/>
            <rFont val="Arial"/>
            <family val="2"/>
            <scheme val="minor"/>
          </rPr>
          <t>data label의 경우, "misinformation"이나 "violent" 등 explainablility를 추가하는 것이 중요함</t>
        </r>
      </text>
    </comment>
    <comment ref="C51" authorId="0" shapeId="0">
      <text>
        <r>
          <rPr>
            <sz val="10"/>
            <color rgb="FF000000"/>
            <rFont val="Arial"/>
            <family val="2"/>
            <scheme val="minor"/>
          </rPr>
          <t>데이터에 모델이 얼마나 반응하여 evolve할지는 특히 public policy와 연관되어 있고, 새로운 데이터에 따른 model degradation 등을 의미하는 model drift는 safety, security, robustness, accountability, liability와 연관됨. stableness와 adaptiveness는 trade-off 관계</t>
        </r>
      </text>
    </comment>
    <comment ref="C54" authorId="0" shapeId="0">
      <text>
        <r>
          <rPr>
            <sz val="10"/>
            <color rgb="FF000000"/>
            <rFont val="Arial"/>
            <family val="2"/>
            <scheme val="minor"/>
          </rPr>
          <t>federated learning은 privacy, data security, data access right와 연결됨</t>
        </r>
      </text>
    </comment>
    <comment ref="C56" authorId="0" shapeId="0">
      <text>
        <r>
          <rPr>
            <sz val="10"/>
            <color rgb="FF000000"/>
            <rFont val="Arial"/>
            <family val="2"/>
            <scheme val="minor"/>
          </rPr>
          <t>robustness, security, safety, accountability와 연관되며, universal model과 tailored model의 model risk management 책임은 모델 개발사에게 있음</t>
        </r>
      </text>
    </comment>
    <comment ref="C59" authorId="0" shapeId="0">
      <text>
        <r>
          <rPr>
            <sz val="10"/>
            <color rgb="FF000000"/>
            <rFont val="Arial"/>
            <family val="2"/>
            <scheme val="minor"/>
          </rPr>
          <t>probabilistic model의 경우, testability, explainability, reproducibility와 관련됨</t>
        </r>
      </text>
    </comment>
  </commentList>
</comments>
</file>

<file path=xl/sharedStrings.xml><?xml version="1.0" encoding="utf-8"?>
<sst xmlns="http://schemas.openxmlformats.org/spreadsheetml/2006/main" count="7400" uniqueCount="3914">
  <si>
    <t>_x0008_Risk Factor</t>
  </si>
  <si>
    <t>Discrimination &amp; Toxicity</t>
  </si>
  <si>
    <t>Privacy &amp; Security</t>
  </si>
  <si>
    <t>Misinformation</t>
  </si>
  <si>
    <t>Malicious actors &amp; Misuse</t>
  </si>
  <si>
    <t>Human-Computer Interaction</t>
  </si>
  <si>
    <t>Socioeconomic &amp; Environmental</t>
  </si>
  <si>
    <t>AI system safety, failures, &amp; limitations</t>
  </si>
  <si>
    <t>_x0008_DSAIL 제안</t>
  </si>
  <si>
    <t>R2: Exposure to toxic content</t>
  </si>
  <si>
    <t>R3: Unequal performance across groups</t>
  </si>
  <si>
    <t>R4: Compromise of privacy by obtaining, leaking or correctly inferring sensitive information</t>
  </si>
  <si>
    <t>R5: AI system security vulnerabilities and attacks</t>
  </si>
  <si>
    <t>R6: False or misleading information</t>
  </si>
  <si>
    <t>R7: Pollution of information ecosystem and loss of consensus reality</t>
  </si>
  <si>
    <t>R8: Disinformation, surveillance, and influence at scale</t>
  </si>
  <si>
    <t>R9: Cyberattacks, weapon development or use, and mass harm</t>
  </si>
  <si>
    <t>R10: Fraud, scams, and targeted manipulation</t>
  </si>
  <si>
    <t>R11: Overreliance and unsafe use</t>
  </si>
  <si>
    <t>R12: Loss of human agency and autonomy</t>
  </si>
  <si>
    <t>R13: Power centralization and unfair distribution of benefits</t>
  </si>
  <si>
    <t>R14: Increased inequality and decline in employment quality</t>
  </si>
  <si>
    <t>R15: Economic and cultural devaluation of human effort</t>
  </si>
  <si>
    <t>R16: Competitive dynamics</t>
  </si>
  <si>
    <t>R17: Governance failure</t>
  </si>
  <si>
    <t>R18: Environmental harm</t>
  </si>
  <si>
    <t>R19: AI pursuing its own goals in conflict with human goals or values</t>
  </si>
  <si>
    <t>R20: AI possessing dangerous capabilities</t>
  </si>
  <si>
    <t>R21: Lack of capability or robustness</t>
  </si>
  <si>
    <t>R22: Lack of transparency or interpretability</t>
  </si>
  <si>
    <t>R23: AI welfare and rights</t>
  </si>
  <si>
    <t>R24: 규제 / 윤리</t>
  </si>
  <si>
    <t>위험도</t>
  </si>
  <si>
    <t>카테고리</t>
  </si>
  <si>
    <t>도메인</t>
  </si>
  <si>
    <t>적용분야</t>
  </si>
  <si>
    <t>D01</t>
  </si>
  <si>
    <t>농업, 임업 및 어업</t>
  </si>
  <si>
    <t>D02</t>
  </si>
  <si>
    <t>제조업</t>
  </si>
  <si>
    <t>D03</t>
  </si>
  <si>
    <t>건설업</t>
  </si>
  <si>
    <t>D04</t>
  </si>
  <si>
    <t>도매 및 창고업</t>
  </si>
  <si>
    <t>D05</t>
  </si>
  <si>
    <t>정보통신업</t>
  </si>
  <si>
    <t>D06</t>
  </si>
  <si>
    <t>금융 및 보험업</t>
  </si>
  <si>
    <t>D07</t>
  </si>
  <si>
    <t>부동산업</t>
  </si>
  <si>
    <t>D08</t>
  </si>
  <si>
    <t>전문, 과학 및 기술 서비스업</t>
  </si>
  <si>
    <t>D09</t>
  </si>
  <si>
    <t>공공 행정, 국방 및 사회보장 행정</t>
  </si>
  <si>
    <t>D10</t>
  </si>
  <si>
    <t>교육 서비스업</t>
  </si>
  <si>
    <t>D11</t>
  </si>
  <si>
    <t>보건업 및 사회복지 서비스업</t>
  </si>
  <si>
    <t>D12</t>
  </si>
  <si>
    <t>예술･스포츠･여가 관련 서비스업</t>
  </si>
  <si>
    <t>D13</t>
  </si>
  <si>
    <t>기타</t>
  </si>
  <si>
    <t>의사결정 지원의 중요도</t>
  </si>
  <si>
    <t>D14</t>
  </si>
  <si>
    <t>핵심적 의사결정</t>
  </si>
  <si>
    <t>D15</t>
  </si>
  <si>
    <t>운용적 의사결정</t>
  </si>
  <si>
    <t>D16</t>
  </si>
  <si>
    <t>일반적 의사결정</t>
  </si>
  <si>
    <t>데이터 민감도</t>
  </si>
  <si>
    <t>D17</t>
  </si>
  <si>
    <t>고</t>
  </si>
  <si>
    <t>D18</t>
  </si>
  <si>
    <t>중</t>
  </si>
  <si>
    <t>D19</t>
  </si>
  <si>
    <t>저</t>
  </si>
  <si>
    <t>시스템의
설명가능성</t>
  </si>
  <si>
    <t>D20</t>
  </si>
  <si>
    <t>설명 가능한 모델</t>
  </si>
  <si>
    <t>D21</t>
  </si>
  <si>
    <t>설명 인터페이스 포함</t>
  </si>
  <si>
    <t>D22</t>
  </si>
  <si>
    <t>설명 가능성 없음</t>
  </si>
  <si>
    <t>의사결정 자동화 수준</t>
  </si>
  <si>
    <t>D23</t>
  </si>
  <si>
    <t>높은 자율도</t>
  </si>
  <si>
    <t>D24</t>
  </si>
  <si>
    <t>중간 자율도</t>
  </si>
  <si>
    <t>D25</t>
  </si>
  <si>
    <t>낮은 자율도</t>
  </si>
  <si>
    <t>사용대상</t>
  </si>
  <si>
    <t>D26</t>
  </si>
  <si>
    <t>제한능력자</t>
  </si>
  <si>
    <t>D27</t>
  </si>
  <si>
    <t>일반인</t>
  </si>
  <si>
    <t>D28</t>
  </si>
  <si>
    <t>제한능력자와 일반인 모두 포함</t>
  </si>
  <si>
    <t>기술적 특징</t>
  </si>
  <si>
    <t>D29</t>
  </si>
  <si>
    <t>인식</t>
  </si>
  <si>
    <t>D30</t>
  </si>
  <si>
    <t>이벤트 탐지</t>
  </si>
  <si>
    <t>D31</t>
  </si>
  <si>
    <t>예측</t>
  </si>
  <si>
    <t>D32</t>
  </si>
  <si>
    <t>개인화</t>
  </si>
  <si>
    <t>D33</t>
  </si>
  <si>
    <t>상호작용 지원</t>
  </si>
  <si>
    <t>D34</t>
  </si>
  <si>
    <t>목표 기반 최적화</t>
  </si>
  <si>
    <t>D35</t>
  </si>
  <si>
    <t>지식 구조를 활용한 추론</t>
  </si>
  <si>
    <t>D36</t>
  </si>
  <si>
    <t>생성형 인공지능</t>
  </si>
  <si>
    <t>D37</t>
  </si>
  <si>
    <t>법적 관할 구역</t>
  </si>
  <si>
    <t>_x0008_EU</t>
  </si>
  <si>
    <t>EU</t>
  </si>
  <si>
    <t>US</t>
  </si>
  <si>
    <t>미국</t>
  </si>
  <si>
    <t>KR</t>
  </si>
  <si>
    <t>국내</t>
  </si>
  <si>
    <t>_x0008_Others</t>
  </si>
  <si>
    <t>이외 국가 및 전세계 (Others)</t>
  </si>
  <si>
    <t>R01: Unfair discrimination and misrepresentation</t>
  </si>
  <si>
    <t>R02: Exposure to toxic content</t>
  </si>
  <si>
    <t>R03: Unequal performance across groups</t>
  </si>
  <si>
    <t>R04: Compromise of privacy by obtaining, leaking or correctly inferring sensitive information</t>
  </si>
  <si>
    <t>R05: AI system security vulnerabilities and attacks</t>
  </si>
  <si>
    <t>R06: False or misleading information</t>
  </si>
  <si>
    <t>R07: Pollution of information ecosystem and loss of consensus reality</t>
  </si>
  <si>
    <t>R08: Disinformation, surveillance, and influence at scale</t>
  </si>
  <si>
    <t>R09: Cyberattacks, weapon development or use, and mass harm</t>
  </si>
  <si>
    <t>Acceptabiilty</t>
  </si>
  <si>
    <t>국가</t>
  </si>
  <si>
    <t>EU01</t>
  </si>
  <si>
    <t>EU02</t>
  </si>
  <si>
    <t>KR01</t>
  </si>
  <si>
    <t>KR02</t>
  </si>
  <si>
    <t>KR03</t>
  </si>
  <si>
    <t>KR04</t>
  </si>
  <si>
    <t>KR05</t>
  </si>
  <si>
    <t>KR06</t>
  </si>
  <si>
    <t>KR07</t>
  </si>
  <si>
    <t>KR08</t>
  </si>
  <si>
    <t>KR09</t>
  </si>
  <si>
    <t>KR10</t>
  </si>
  <si>
    <t>KR11</t>
  </si>
  <si>
    <t>Others01</t>
  </si>
  <si>
    <t>Others02</t>
  </si>
  <si>
    <t>Others03</t>
  </si>
  <si>
    <t>Others04</t>
  </si>
  <si>
    <t>US01</t>
  </si>
  <si>
    <t>US02</t>
  </si>
  <si>
    <t>US03</t>
  </si>
  <si>
    <t>US04</t>
  </si>
  <si>
    <t>US05</t>
  </si>
  <si>
    <t>US06</t>
  </si>
  <si>
    <t>US07</t>
  </si>
  <si>
    <t>US08</t>
  </si>
  <si>
    <t>규제&amp;가이드라인</t>
  </si>
  <si>
    <t>EU AI기본법 (EU AI Act)</t>
  </si>
  <si>
    <t>유럽평의회 AI 조약, 안전한 AI 시스템 개발을 위한 가이드라인</t>
  </si>
  <si>
    <t>개인정보보호위 개인정보 처리방침 평가계획</t>
  </si>
  <si>
    <t>과학기술정보통신부와 기업들의 AI 윤리성 및 신뢰성 강화 추진계획</t>
  </si>
  <si>
    <t>개인정보보호위원회 이동형 영상정보처리기기를 위한 개인영상정보 보호 활용 안내서</t>
  </si>
  <si>
    <t>개인정보보호위 개인정보처리시스템에 대한 인터넷망 차단조치 제도개선안 &amp; 개인정보보호위원회 AI 개발 서비스를 위한 공개된 개인정보 처리 안내서</t>
  </si>
  <si>
    <t>서울 생성형 인공지능(AI) 윤리 가이드라인 &amp; 개인정보보호위 LLM 보완 권고</t>
  </si>
  <si>
    <t>인공지능 발전과 신뢰 기반 조성 등에 관한 법률안 (정점식 대표발의안)</t>
  </si>
  <si>
    <t>리걸테크 산업진흥 및 이용 촉진에 관한 법률안 (권칠승 대표발의안)</t>
  </si>
  <si>
    <t>아동 청소년 성 보호에 관한 법률, 성폭력 방지 및 피해자 보호 등에 관한 법률 개정안</t>
  </si>
  <si>
    <t>금융위 디지털금융보안법</t>
  </si>
  <si>
    <t>디지털의료제품법</t>
  </si>
  <si>
    <t>방통위 AI 이용자보호법</t>
  </si>
  <si>
    <t>UN 긴급조치권고안</t>
  </si>
  <si>
    <t>UN 인공지능 규제 &amp; UN AI 결의안 &amp; UN 인류를 위한 인공지능(AI) 거버넌스</t>
  </si>
  <si>
    <t>영국 법관 대상 AI 지침 (Guidance on the Use of Artificial Intelligence by the Judiciary)</t>
  </si>
  <si>
    <t>일본 AI 규제법 &amp; 중국 생성형 AI 서비스 관리 임시규정</t>
  </si>
  <si>
    <t>미 연방통신위원회 AI 활용 정치광고 규제</t>
  </si>
  <si>
    <t>캘리포니아 SB1047 (AI에 대한 제재)</t>
  </si>
  <si>
    <t>캘리포니아 AB383 (딥보이스)</t>
  </si>
  <si>
    <t>캘리포니아 SB1220 (콜센터 AI 적용)</t>
  </si>
  <si>
    <t>캘리포니아 AB1394 (딥페이크)</t>
  </si>
  <si>
    <t>안심할 수 있고, 안전하며, 신뢰할 수 있는 인공지능(AI) 개발과 사용에 관한 행정명령 &amp; 백악관 직장 AI 도입 행정명령 &amp; 미 상원 AI 규제 로드맵</t>
  </si>
  <si>
    <t>AI와 자율성의 책임 있는 군사적 사용에 대한 정치적 선언</t>
  </si>
  <si>
    <t>예시 1</t>
  </si>
  <si>
    <t>자율주행 자동차</t>
  </si>
  <si>
    <t>Acceptability</t>
  </si>
  <si>
    <t>Risk Factor</t>
  </si>
  <si>
    <t>_x0008_total</t>
  </si>
  <si>
    <t>R20: 위험한 능력을 지닌 AI</t>
  </si>
  <si>
    <t>R21: 기능 또는 견고성 부족</t>
  </si>
  <si>
    <t>R9: 사이버 공격, 무기 개발 또는 사용, 대량 피해</t>
  </si>
  <si>
    <t>R22: 투명성이나 해석 가능성 부족</t>
  </si>
  <si>
    <t>R11: 과도한 의존과 안전하지 않은 사용</t>
  </si>
  <si>
    <t>R4: 민감한 정보를 획득, 유출 또는 정확하게 추론하여 개인정보를 침해하는 행위</t>
  </si>
  <si>
    <t>R12: 인간의 주체성과 자율성의 상실</t>
  </si>
  <si>
    <t>R8: 허위 정보, 감시 및 대규모 영향력</t>
  </si>
  <si>
    <t>R19: 인간의 목표나 가치와 충돌하면서 자신의 목표를 추구하는 AI</t>
  </si>
  <si>
    <t>R6: 허위 또는 오해의 소지가 있는 정보</t>
  </si>
  <si>
    <t>R14: 불평등 증가 및 고용 질 저하</t>
  </si>
  <si>
    <t>R1: 부당한 차별과 허위진술</t>
  </si>
  <si>
    <t>R7: 정보 생태계 오염 및 합의 현실 상실</t>
  </si>
  <si>
    <t>R13: 권력 집중화와 불공정한 이익 분배</t>
  </si>
  <si>
    <t>R17: 거버넌스 실패</t>
  </si>
  <si>
    <t>R2: 독성 콘텐츠에 대한 노출</t>
  </si>
  <si>
    <t>R3: 그룹 간 성과가 동일하지 않음</t>
  </si>
  <si>
    <t>R5: AI 시스템 보안 취약점 및 공격</t>
  </si>
  <si>
    <t>R10: 사기, 스캠, 표적 조작</t>
  </si>
  <si>
    <t>R15: 인간 노력의 경제적, 문화적 평가절하</t>
  </si>
  <si>
    <t>R16: 경쟁 역학</t>
  </si>
  <si>
    <t>R18: 환경 피해</t>
  </si>
  <si>
    <t>R23: AI 복지와 권리</t>
  </si>
  <si>
    <t>청소년 교육용 AI 챗봇</t>
  </si>
  <si>
    <t>R02: 독성 콘텐츠에 대한 노출</t>
  </si>
  <si>
    <t>R04: 민감한 정보를 획득, 유출 또는 정확하게 추론하여 개인정보를 침해하는 행위</t>
  </si>
  <si>
    <t>R06: 허위 또는 오해의 소지가 있는 정보</t>
  </si>
  <si>
    <t>R07: 정보 생태계 오염 및 합의 현실 상실</t>
  </si>
  <si>
    <t>R05: AI 시스템 보안 취약점 및 공격</t>
  </si>
  <si>
    <t>R03: 그룹 간 성과가 동일하지 않음</t>
  </si>
  <si>
    <t>R01: 부당한 차별과 허위진술</t>
  </si>
  <si>
    <t>R08: 허위 정보, 감시 및 대규모 영향력</t>
  </si>
  <si>
    <t>R09: 사이버 공격, 무기 개발 또는 사용, 대량 피해</t>
  </si>
  <si>
    <t>인덱스</t>
  </si>
  <si>
    <t>설명/기준</t>
  </si>
  <si>
    <t>예시</t>
  </si>
  <si>
    <t>근거</t>
  </si>
  <si>
    <t>-</t>
  </si>
  <si>
    <t>스마트팜, AI 기반 품종 개발, 최적 작물 추천, 생육 환경 제어 등</t>
  </si>
  <si>
    <t>KSIC 한국표준산업분류 (2023 인공지능산업 실태조사 (SPRI 소프트웨어정책연구소) 에 언급된 업종만 기재)</t>
  </si>
  <si>
    <t>스마트팩토리, 공정 자동화, 지능형 기계/로봇, 시뮬레이션, 자율차 제조 등</t>
  </si>
  <si>
    <t>스마트 건설, AI 설계, 건설 관리, 안전 관리, 영상 분석, 중장비 자동화 등</t>
  </si>
  <si>
    <t>무인 판매, AI 추천 엔진/큐레이션, 소셜 분석, 구매 예측 등</t>
  </si>
  <si>
    <t>AI 콘텐츠 제작, 지능형 게임, 가상비서, 정보 서비스 등</t>
  </si>
  <si>
    <t>사기 탐지, 보험, 재무 분석, 대출 심사, 투자 추천, 지불/결제 자동화, 리스크 관리 로보어드바이저, 준법 감독 등</t>
  </si>
  <si>
    <t>AI 부동산 감정 평가, 부동산 경기 분석, AI 부동산 컨설팅/중개 서비스 등</t>
  </si>
  <si>
    <t>AI 법률상담/판례 분석, AI 회계 관리, AI 번역, AI 경영 컨설팅 등</t>
  </si>
  <si>
    <t>무인 민원 처리, AI 문서 작성, AI 작전/훈련 시뮬레이션, 지능형 국방시스템, 국방 로봇/드론, 웨어러블 장비 등</t>
  </si>
  <si>
    <t>맞춤형 커리큘럼, AI 채점, 스마트 학습 지원, AI 튜터 등</t>
  </si>
  <si>
    <t>약물 관리, 신약개발, 조기 진단, 임신 관리, 처방, 의료 이미지 분석, 약물 및 의료기기 효과 분석 등</t>
  </si>
  <si>
    <t>AI 콘텐츠 제작, 아티스트 로봇, 지능형 스포츠 코칭, 실감형 스포츠 콘텐츠 등</t>
  </si>
  <si>
    <t>에너지 생산, 환경오염 탐지, 기상 예측 등</t>
  </si>
  <si>
    <t>의사결정 지원의 중대성</t>
  </si>
  <si>
    <t>핵심적 의사결정 지원</t>
  </si>
  <si>
    <t xml:space="preserve"> AI의 의사결정이 사람의 생명이나 안전, 기본권 등 인간의 권리에 중대한 영향을 미치는 경우</t>
  </si>
  <si>
    <t xml:space="preserve"> AI의 의사결정이 사람의 생명이나 안전, 기본권 등 인간의 권리에 중대한 영향을 미치는 경우 (의료AI 중 진단 지원 AI, 금융AI 중 신용 평가 AI 등)</t>
  </si>
  <si>
    <t>Reference: Towards a Science of Human-AI Decision Making: A Survey of Empirical Studies (2021), A Study on the Impact of Artificial Intelligence on Decision Making : Focusing on Human-AI Collaboration and Decision-Maker’s Personality Trait (2021), EU AI act</t>
  </si>
  <si>
    <t>운영적 의사결정 지원</t>
  </si>
  <si>
    <t>AI의 의사결정이 효율성을 높이고 비용을 절감하거나, 리스크 관리에 연관된 분야로, 생명이나 안전에 대한 직접적인 위험은 낮은 경우</t>
  </si>
  <si>
    <t>AI의 의사결정이 효율성을 높이고 비용을 절감하거나, 리스크 관리에 연관된 분야로, 생명이나 안전에 대한 직접적인 위험은 낮은 경우 (국방AI 중 군수 지원 AI, 건설업 안전 모니터링, 유통업 재고 최적화 AI)</t>
  </si>
  <si>
    <t>일반적 의사결정 지원</t>
  </si>
  <si>
    <t xml:space="preserve"> AI의 의사결정이 개인화된 경험을 제공하거나 사용자 편의성을 높이는 역할을 수행하는 경우</t>
  </si>
  <si>
    <t xml:space="preserve"> AI의 의사결정이 개인화된 경험을 제공하거나 사용자 편의성을 높이는 역할을 수행하는 경우 (개인 맞춤형 추천 시스템 등)</t>
  </si>
  <si>
    <t>데이터 민감도 (개인정보 보호와 보안)</t>
  </si>
  <si>
    <t>높은 민감도</t>
  </si>
  <si>
    <t>AI 모델의 결과가 개인의 사생활, 건강, 금융 안정성에 영향을 미칠 수 있는 경우로, 유출 시 법적 및 재정적 결과를 초래할 수 있음</t>
  </si>
  <si>
    <t>AI 모델의 결과가 개인의 사생활, 건강, 금융 안정성에 영향을 미칠 수 있는 경우로, 유출 시 법적 및 재정적 결과를 초래할 수 있음 (의료 AI의 진단 결과, 범죄 예측 AI의 특정 인물 위험 평가, 대출AI의 승인/거절 결정)</t>
  </si>
  <si>
    <t>Rights associated with data and input: Personal Data, Proprietary Data (OECD Framework 2022),
Identifiability of personal data: Identified Data (OECD Framework 2022)</t>
  </si>
  <si>
    <t>중간 민감도</t>
  </si>
  <si>
    <t>특정 집단과 관련된 정보가 포함되어 있으나, 민감한 정보는 포함되지 않은 경우</t>
  </si>
  <si>
    <t>특정 집단과 관련된 정보가 포함되어 있으나, 민감한 정보는 포함되지 않은 경우 (소비자 그룹의 성향 분석 등)</t>
  </si>
  <si>
    <t>Identifiability of personal data: Pseudonymized data, unlinked pseudonymised data, anonymized data (OECD Framework 2022)</t>
  </si>
  <si>
    <t>낮은 민감도</t>
  </si>
  <si>
    <t>익명화된 결과이거나, 특정 개인 및 조직에 대한 민감 정보가 포함되지 않은 경우</t>
  </si>
  <si>
    <t>익명화된 결과이거나, 특정 개인 및 조직에 대한 민감 정보가 포함되지 않은 경우 (트렌드 분석 리포트, 익명화된 피드백 데이터 등)</t>
  </si>
  <si>
    <t>Rights associated with data and input: Public Data (OECD Framework 2022)</t>
  </si>
  <si>
    <t>시스템의
설명가능성 (투명성)</t>
  </si>
  <si>
    <t>모델 자체 혹은 추가적인 모듈을 이용하여 설명 가능성이 확보된 경우</t>
  </si>
  <si>
    <t>모델 자체 혹은 추가적인 모듈을 이용하여 설명 가능성이 확보된 경우 (시스템을 디컴파일하여 분석 및 해석을 통해 각 요소 간 상호작용을 이해할 수 있는 경우)</t>
  </si>
  <si>
    <t>Explaining decisions made with ai (ICO &amp; The Alan Turing 2020), Four principles of Explainable AI (NIST 2020), Explainable AI Whitepaper (Google 2019)</t>
  </si>
  <si>
    <t>모델 내재적으로 설명이 어려워 (블랙박스 모델인 경우 등) 별도의 인터페이스를 이용해 설명가능성을 보강하거나, 소규모 데이터를 이용한 사후적 모델 테스트를 통해 모델이 해석 가능한 경우</t>
  </si>
  <si>
    <t>모델 내재적으로 설명이 어려워 (블랙박스 모델인 경우 등) 별도의 인터페이스 (LIME, SHAP 등) 를 이용해 설명가능성을 보강하거나, 소규모 데이터를 이용한 사후적 모델 테스트를 통해 모델이 해석 가능한 경우 (레드티밍 등)</t>
  </si>
  <si>
    <t xml:space="preserve"> "Safety cases: structured arguments for frontier AI safety (Aug. 2024)"</t>
  </si>
  <si>
    <t>모델이 내재적으로 설명 가능성을 탑재하지 않았거나, 별도의 설명 인터페이스 또한 없는 경우</t>
  </si>
  <si>
    <t>의사결정 자동화</t>
  </si>
  <si>
    <t>높은 자율도 (human-in-the-loop)</t>
  </si>
  <si>
    <t>AI가 인간의 개입 없이 독립적으로 작동하는 경우</t>
  </si>
  <si>
    <t>AI가 인간의 개입 없이 독립적으로 작동하는 경우 (5단계 자율주행)</t>
  </si>
  <si>
    <t>Model-building: Acquisition from human-encoded knowledge  (OECD Framework 2022)</t>
  </si>
  <si>
    <t>중간 자율도 (human-on-the-loop)</t>
  </si>
  <si>
    <t>AI가 대부분의 의사결정을 자동화하지만 인간이 모니터링하여 필요 시 개입하는 수준</t>
  </si>
  <si>
    <t>AI가 대부분의 의사결정을 자동화하지만 인간이 모니터링하여 필요 시 개입하는 수준 (AI 품질검사 및 이상탐지)</t>
  </si>
  <si>
    <t>Model-building: Acquisition from data through supervised learning (OECD Framework 2022)</t>
  </si>
  <si>
    <t>낮은 자율도 (human-out-of-the-loop)</t>
  </si>
  <si>
    <t>AI가 사용자를 지원하지만, 최종결정은 인간이 내리는 방식</t>
  </si>
  <si>
    <t>AI가 사용자를 지원하지만, 최종결정은 인간이 내리는 방식 (의료AI의 진단 방식 등)</t>
  </si>
  <si>
    <t>Model-building: Acquisition from data through unsupervised learning, Acquisition from data through semi-supervised learning, Acuiquisition from data through reinforcement-learning (OECD Framework 2022)</t>
  </si>
  <si>
    <t>제한능력자 (미성년자, 피한정후견인, 피성년후견인 등 법률행위를 완전하게 할 수 없는 자)</t>
  </si>
  <si>
    <t>의사결정 보조 시스템 등</t>
  </si>
  <si>
    <t>대한민국 민법에 의거해 아동보다 더 큰 범위로 잡았음. 법률행위의 능력이 없는 자는 의사능력이 없거나 부족한 것으로 판단함</t>
  </si>
  <si>
    <t>기술적 특징
(목적 기반)</t>
  </si>
  <si>
    <t>이미지, 비디오, 오디오, 텍스트 등을 인식하고 분류하는 작업. 결과물은 하나 이상의 라벨로 분류됨</t>
  </si>
  <si>
    <t>이미지, 비디오, 오디오, 텍스트 등을 인식하고 분류하는 작업. 결과물은 하나 이상의 라벨로 분류됨 (이미지 및 객체 탐지, 안면 인식, 텍스트 인식, 제스처 인식 등)</t>
  </si>
  <si>
    <t>2023 인공지능산업 실태조사 (SPRI 소프트웨어정책연구소), OECD framework for the classification of AI systems</t>
  </si>
  <si>
    <t>데이터 포인트 간의 연결을 통해 패턴, 이상치, 비정상적인 상황을 탐지하는 경우</t>
  </si>
  <si>
    <t>데이터 포인트 간의 연결을 통해 패턴, 이상치, 비정상적인 상황을 탐지하는 경우 (사기 및 위험 탐지, 인간 실수 탐지, 지능형 모니터링 등)</t>
  </si>
  <si>
    <t>시간적 요소를 이용하여 과거의 행동을 바탕으로 미래의 결과를 예측하는 경우</t>
  </si>
  <si>
    <t>시간적 요소를 이용하여 과거의 행동을 바탕으로 미래의 결과를 예측하는 경우 (검색 보조, 인구 행동 예측, 최적화 등)</t>
  </si>
  <si>
    <t>사용자 프로필을 구축해 개인에게 적합한 결과를 순위를 통해 제공하는 경우</t>
  </si>
  <si>
    <t>사용자 프로필을 구축해 개인에게 적합한 결과를 순위를 통해 제공하는 경우 (추천시스템)</t>
  </si>
  <si>
    <t>인간과 기계 간 상호작용을 위한 콘텐츠 생성 및 해석을 통해 대화를 포함한 다양한 형태의 인터랙션이 이루어지는 경우</t>
  </si>
  <si>
    <t>인간과 기계 간 상호작용을 위한 콘텐츠 생성 및 해석을 통해 대화를 포함한 다양한 형태의 인터랙션이 이루어지는 경우 (챗봇, 음성 비서, 감정 분석, 의도 분석 등)</t>
  </si>
  <si>
    <t>시스템에 목표를 설정하여 문제 해결을 위한 최적 솔루션을 찾도록 하는 경우</t>
  </si>
  <si>
    <t>시스템에 목표를 설정하여 문제 해결을 위한 최적 솔루션을 찾도록 하는 경우 (게임 플레이, 시나리오 시뮬레이션 등)</t>
  </si>
  <si>
    <t>기존 데이터에 존재하지 않는 새로운 결과를 모델링과 시뮬레이션을 통해 도출하는 경우</t>
  </si>
  <si>
    <t>기존 데이터에 존재하지 않는 새로운 결과를 모델링과 시뮬레이션을 통해 도출하는 경우 (전문가 시스템, 계획 수립 등)</t>
  </si>
  <si>
    <t>파운데이션 모델과 파운데이션 모델을 추가로 학습하여 특정 부문 및 목적에 파인튜닝한 모델을 모두 포함</t>
  </si>
  <si>
    <t>LLM (GPT, LLaMA, Mistral 등), 이미지 생성 모델 (DALL-E)</t>
  </si>
  <si>
    <t>가장 높은 수준의 규제 (모델 및 데이터) 가 적용되고 있음</t>
  </si>
  <si>
    <t>캘리포니아 한정으로 높은 수준의 규제 (모델 적용 차원) 가 적용되고 있으며, 연방정부 차원의 규제 및 가이드라인이 존재함. 향후 연방법 제정 및 개정을 통해 다른 주로 모델 및 데이터 규제가 확산될 수 있음</t>
  </si>
  <si>
    <t>캘리포니아 한정으로 높은 수준의 규제 (모델 적용 차원) 가 적용되고 있으나, 향후 연방법 제정 및 개정을 통해 다른 주로 확산될 수 있음</t>
  </si>
  <si>
    <t>EU를 추종하는 규제 법안이 논의중이나, 법안 통과가 불확실함</t>
  </si>
  <si>
    <t>그외</t>
  </si>
  <si>
    <t>예) 일본: 인공지능 규제 법안이 논의중이나, 일본 특유의 사법적 경직성으로 인해 법안 발효까지 난망. 인공지능 규제 법안이 논의중이나, 일본 특유의 사법적 경직성으로 인해 법안 발효까지 시간이 오래 걸릴 것으로 보임</t>
  </si>
  <si>
    <t>AI Risk</t>
  </si>
  <si>
    <t>설명</t>
  </si>
  <si>
    <t>대응방안</t>
  </si>
  <si>
    <t>_x0008_R01</t>
  </si>
  <si>
    <t>부당한 차별과 허위진술</t>
  </si>
  <si>
    <t>인종, 성별 또는 기타 민감한 특성을 기반으로 AI가 개인이나 그룹을 불평등하게 대우하여 불공정한 결과와 해당 그룹의 대표성을 초래합니다.</t>
  </si>
  <si>
    <t>The AI Risk Repository (MIT, 2024)</t>
  </si>
  <si>
    <t>1) 데이터 수준: 편향 제거
2) 학습 수준: 편향 제거 알고리즘 제거, 설명 가능성 보강
3) 배포 수준: 스트레스 테스트</t>
  </si>
  <si>
    <t>R02</t>
  </si>
  <si>
    <t>독성 콘텐츠에 노출</t>
  </si>
  <si>
    <t>AI는 사용자를 유해하거나 모욕적이거나 안전하지 않거나 부적절한 콘텐츠에 노출시킵니다. AI가 생성, 설명, 조언 제공 또는 행동 장려를 포함할 수 있습니다. 유해한 콘텐츠의 예로는 증오심 표현, 폭력, 극단주의, 불법 행위, 아동 성적 학대 자료는 물론 욕설, 선동적인 정치적 발언, 음란물 등 커뮤니티 규범을 위반하는 콘텐츠가 있습니다.</t>
  </si>
  <si>
    <t>1) 데이터 수준: 독성 데이터 제거, 데이터 품질 감사
2) 학습 수준: 유해 콘텐츠 완화 모델 및 알고리즘 적용
3) 배포 수준: 유해 콘텐츠 테스트 및 시뮬레이션</t>
  </si>
  <si>
    <t>R03</t>
  </si>
  <si>
    <t>그룹 간 성과가 동일하지 않음</t>
  </si>
  <si>
    <t>AI 결정 및 조치의 정확성과 효율성은 그룹 구성원 자격에 따라 달라집니다. 여기서 AI 시스템 설계 및 편향된 교육 데이터의 결정은 불평등한 결과, 혜택 감소, 노력 증가 및 사용자 소외로 이어집니다.</t>
  </si>
  <si>
    <t>1) 데이터 수준: 데이터의 다양성 확보, 소외 그룹 데이터 증강
2) 학습 수준: 공정성 알고리즘 도입
3) 배포 수준: 스트레스 테스트</t>
  </si>
  <si>
    <t>R04</t>
  </si>
  <si>
    <t>민감한 정보를 획득, 유출 또는 정확하게 추론하여 개인정보를 침해하는 행위</t>
  </si>
  <si>
    <t>민감한 개인정보를 기억해 유출하거나 개인의 개인정보를 동의 없이 추론하는 AI 시스템. 데이터 및 정보가 예기치 않게 공유되거나 무단으로 공유되면 개인 정보 보호에 대한 사용자의 기대가 훼손되거나 신원 도용이 발생하거나 기밀 지적 재산이 손실될 수 있습니다.</t>
  </si>
  <si>
    <t>1) 데이터 수준: 민감 데이터 식별 및 제거
2) 학습 수준: 모델 출력의 개인정보에 노이즈 적용 알고리즘 적용
3) 배포 수준: 프라이버시 침해 테스트</t>
  </si>
  <si>
    <t>R05</t>
  </si>
  <si>
    <t>AI 시스템 보안 취약점 및 공격</t>
  </si>
  <si>
    <t>악용될 수 있는 AI 시스템, 소프트웨어 개발 툴체인, 하드웨어의 취약성으로 인해 무단 액세스, 데이터 및 개인정보 침해, 시스템 조작으로 인해 안전하지 않은 출력이나 동작이 발생합니다.</t>
  </si>
  <si>
    <t>1) 데이터 수준: 데이터 무결성 확인, 학습 데이터 및 매개변수의 안호화 저장
2) 배포 수준: 적대적 테스트 수행</t>
  </si>
  <si>
    <t>R06</t>
  </si>
  <si>
    <t>허위 또는 오해의 소지가 있는 정보</t>
  </si>
  <si>
    <t>실수로 부정확하거나 기만적인 정보를 생성하거나 전파하는 AI 시스템은 사용자에 대한 부정확한 믿음을 초래하고 자율성을 훼손할 수 있습니다. 잘못된 믿음을 바탕으로 결정을 내리는 인간은 신체적, 정서적, 물질적 피해를 입을 수 있습니다.</t>
  </si>
  <si>
    <t>1) 데이터 수준: 데이터 검수, 데이터 다양성 확보, 데이터 검증 프로세스 도입
2) 모델 수준: 팩트체킹 모듈 추가
3) 배포 수준: 부정확 정보 탐지 테스트</t>
  </si>
  <si>
    <t>R07</t>
  </si>
  <si>
    <t>정보 생태계 오염 및 합의 현실 상실</t>
  </si>
  <si>
    <t>고도로 개인화된 AI가 생성한 잘못된 정보는 개인이 자신의 기존 신념과 일치하는 것만 보는 "필터 버블"을 생성하여 공유 현실을 훼손하고 사회적 결속력과 정치적 프로세스를 약화시킵니다.</t>
  </si>
  <si>
    <t>1) 데이터 수준: 데이터 다양성 확보, 데이터의 관점 다양성 확보
2) 모델 수준: 필터 버블 탐지 및 완화 알고리즘 설계
3) 배포 수준: 스트레스 테스트</t>
  </si>
  <si>
    <t>Malicious actors</t>
  </si>
  <si>
    <t>R08</t>
  </si>
  <si>
    <t>허위 정보, 감시, 대규모 영향력</t>
  </si>
  <si>
    <t>AI 시스템을 사용하여 정치적 과정, 여론 및 행동을 조작할 목적으로 대규모 허위 정보 캠페인, 악의적 감시 또는 표적화되고 정교한 자동 검열 및 선전을 수행합니다.</t>
  </si>
  <si>
    <t>1) 데이터 수준: 데이터 신뢰성 확인
2) 모델 수준: 허위 정보 방지 알고리즘
3) 배포 수준: 실시간 모니터링</t>
  </si>
  <si>
    <t>R09</t>
  </si>
  <si>
    <t>사이버 공격, 무기 개발 또는 사용, 대량 피해</t>
  </si>
  <si>
    <t>AI 시스템을 사용하여 사이버 무기를 개발하거나(예: 더 저렴하고 효과적인 악성 코드 코딩), 새로운 무기를 개발하거나 기존 무기를 강화하거나(예: 치명적인 자율 무기(CBRNE)), 무기를 사용하여 대량 피해를 입히는 행위.</t>
  </si>
  <si>
    <t>1) 모델 수준: 악의적 사용 방지를 위한 제약 조건 추</t>
  </si>
  <si>
    <t>R10</t>
  </si>
  <si>
    <t>사기, 스캠, 표적 조작</t>
  </si>
  <si>
    <t>AI 시스템을 사용하여 부정 행위, 사기, 사기, 협박 또는 신념이나 행동의 표적 조작 등을 통해 다른 사람보다 개인적 이점을 얻습니다. 예로는 연구나 교육을 위한 AI 활용 표절, 불법적인 금전적 이익을 위해 신뢰할 수 있는 개인이나 가짜 개인을 사칭하는 행위, 굴욕적이거나 성적인 이미지를 만드는 행위 등이 있습니다.</t>
  </si>
  <si>
    <t>1) 모델 수준: AI 생성물에 워터마크 자동 태깅</t>
  </si>
  <si>
    <t>Human- Computer Interaction</t>
  </si>
  <si>
    <t>R11</t>
  </si>
  <si>
    <t>과도한 의존과 안전하지 않은 사용</t>
  </si>
  <si>
    <t>사용자가 AI 시스템을 의인화하거나 신뢰하거나 의존하여 감정적 또는 물질적 의존성을 초래하고 AI 시스템과의 부적절한 관계 또는 기대를 초래합니다. 신뢰는 악의적인 행위자(예: 개인 정보 수집 또는 조작 활성화)에 의해 악용되거나 중요한 상황(예: 의료 응급 상황)에서 AI를 부적절하게 사용하여 피해를 입을 수 있습니다. AI 시스템에 대한 과도한 의존은 자율성을 손상시키고 사회적 유대를 약화시킬 수 있습니다.</t>
  </si>
  <si>
    <t>1) 사용자 교육 강화</t>
  </si>
  <si>
    <t>R12</t>
  </si>
  <si>
    <t>인간의 선택 의지와 자율성의 상실</t>
  </si>
  <si>
    <t>인간이 주요 결정을 AI 시스템에 위임하거나 AI 시스템이 인간의 통제와 자율성을 감소시키는 결정을 내려 잠재적으로 인간이 무력감을 느끼거나 만족스러운 삶의 궤도를 형성하는 능력을 잃거나 인지적으로 약화되는 결과를 가져올 수 있습니다.</t>
  </si>
  <si>
    <t>1) 모델 수준: 최종적 결정을 인간이 내릴 수 있도록 인간 중심 설계를 도입
2) 사용자 교육 강화</t>
  </si>
  <si>
    <t>R13</t>
  </si>
  <si>
    <t>권력중앙집권과 부당한 이익배분</t>
  </si>
  <si>
    <t>특정 단체나 그룹, 특히 강력한 AI 시스템에 접근하거나 이를 소유한 단체나 그룹 내에서 AI로 인해 권력과 자원이 집중되어 혜택이 불평등하게 분배되고 사회적 불평등이 증가합니다.</t>
  </si>
  <si>
    <t>1) AI 윤리 교육 강화</t>
  </si>
  <si>
    <t>R14</t>
  </si>
  <si>
    <t>불평등 증가와 고용의 질 저하</t>
  </si>
  <si>
    <t>AI의 광범위한 사용은 작업 자동화, 고용의 질 저하, 근로자와 고용주 간의 착취적 의존성 생성 등 사회적, 경제적 불평등을 증가시킵니다.</t>
  </si>
  <si>
    <t>1) 모델 수준: AI가 자동화하는 범위를 제한, 인간-AI 협력 모델 강화</t>
  </si>
  <si>
    <t>R15</t>
  </si>
  <si>
    <t>인간 노력의 경제적, 문화적 평가절하</t>
  </si>
  <si>
    <t>인간의 혁신이나 창의성(예: 예술, 음악, 글쓰기, 코드, 발명)의 재생산을 포함하여 경제적 또는 문화적 가치를 창출할 수 있는 AI 시스템은 인간의 노력에 의존하는 경제 및 사회 시스템을 불안정하게 만들 수 있습니다. 이는 AI 생성 콘텐츠의 편재성으로 인해 인간 기술에 대한 평가가 감소하고, 창의적 지식 기반 산업이 붕괴되고, 문화 경험이 균질화되는 결과를 초래할 수 있습니다.</t>
  </si>
  <si>
    <t>1) 데이터 수준: 데이터의 저작권 관리 강화</t>
  </si>
  <si>
    <t>R16</t>
  </si>
  <si>
    <t>경쟁 역학</t>
  </si>
  <si>
    <t>AI 개발자 또는 국가 관계자는 AI 시스템을 신속하게 개발, 배포 및 적용하여 전략적 또는 경제적 이점을 극대화하고 안전하지 않고 오류가 발생하기 쉬운 시스템을 출시할 위험을 증가시킴으로써 AI '경주'에서 경쟁합니다.</t>
  </si>
  <si>
    <t>1) 과도한 경쟁을 방지하는 신뢰성 및 안전성 확보 사내 컴플라이언스 도입</t>
  </si>
  <si>
    <t>R17</t>
  </si>
  <si>
    <t>거버넌스 실패</t>
  </si>
  <si>
    <t>부적절한 규제 프레임워크와 감독 메커니즘이 AI 개발 속도를 따라가지 못하여 비효율적인 거버넌스와 AI 위험을 적절하게 관리할 수 없게 됩니다.</t>
  </si>
  <si>
    <t>1) 배포 수준: AI 기술 영향 평가 체계 도입 및 적용</t>
  </si>
  <si>
    <t>R18</t>
  </si>
  <si>
    <t>환경 피해</t>
  </si>
  <si>
    <t>데이터 센터의 에너지 소비나 AI 하드웨어와 관련된 물질 및 탄소 발자국 등을 통해 환경에 해를 끼치는 AI 시스템의 개발 및 운영.</t>
  </si>
  <si>
    <t>1) 모델 수준: 효율적인 모델 설계, 재사용 가능한 훈련 과정 도입, 하드웨어 최적호</t>
  </si>
  <si>
    <t>R19</t>
  </si>
  <si>
    <t>인간의 목표나 가치와 충돌하면서 자신의 목표를 추구하는 AI</t>
  </si>
  <si>
    <t>인간의 목표나 가치, 특히 디자이너나 사용자의 목표, 윤리적 기준과 충돌하여 행동하는 AI 시스템. 이러한 잘못된 행동은 보상 해킹, 목표 잘못된 일반화 등 설계 및 개발 과정에서 인간에 의해 도입될 수 있으며, AI가 권력 추구, 자기 증식 또는 다른 목표 달성을 위해 조작, 기만, 상황 인식과 같은 위험한 기능을 사용한 결과일 수도 있습니다. .</t>
  </si>
  <si>
    <t>1) 모델 수준: 강력한 정렬 기술 적용, 안전성 메커니즘 강화
2) 배포 수준: 악의적 행동 시나리오 테스트</t>
  </si>
  <si>
    <t>R20</t>
  </si>
  <si>
    <t xml:space="preserve">위험한 능력을 지닌 AI
</t>
  </si>
  <si>
    <t>속임수, 무기 개발 및 획득, 설득 및 조작, 정치적 전략, 사이버 공격, AI 개발, 상황 인식 및 자기 확산을 통해 대량 피해를 일으킬 수 있는 잠재력을 증가시키는 기능을 개발, 액세스하거나 제공하는 AI 시스템입니다. 이러한 기능은 악의적인 인간 행위자, 잘못 정렬된 AI 시스템 또는 AI 시스템 오류로 인해 대량 피해를 일으킬 수 있습니다.</t>
  </si>
  <si>
    <t>1) 모델 수준: 위험 능력 제한, 안전성 중심 AI 설계, 상황 인식 및 회피 행동 차단 알고리즘 도입
2) 윤리 감시 기구 하 AI 모델 검토</t>
  </si>
  <si>
    <t>R21</t>
  </si>
  <si>
    <t>기능 또는 견고성 부족</t>
  </si>
  <si>
    <t>다양한 조건에서 안정적이거나 효과적으로 작동하지 못하는 AI 시스템은 특히 중요한 애플리케이션이나 도덕적 추론이 필요한 영역에서 심각한 결과를 초래할 수 있는 오류와 실패에 노출됩니다.</t>
  </si>
  <si>
    <t>1) 데이터 수준: 데이터 다양성 강화, 데이터 필터링 강화, 데이터 정합성 강화
2) 학습 수준: 다목적 테스트 적용, 강건성 개선 기술 도입, 다양한 환경 하 학습 및 검증</t>
  </si>
  <si>
    <t>R22</t>
  </si>
  <si>
    <t>투명성이나 해석 가능성 부족</t>
  </si>
  <si>
    <t>AI 시스템의 의사결정 프로세스를 이해하거나 설명하는 데 어려움이 있어 불신, 규정 준수 표준 시행의 어려움, 관련 행위자에게 피해에 대한 책임을 묻고 오류를 식별하고 수정할 수 없는 문제로 이어질 수 있습니다.</t>
  </si>
  <si>
    <t>1) 모델 수준: XAI 기술 도입, 모델 단순화, 모듈형 설계</t>
  </si>
  <si>
    <t>R23</t>
  </si>
  <si>
    <t>AI 복지와 권리</t>
  </si>
  <si>
    <t>특히 AI 시스템이 더욱 발전하고 자율화됨에 따라 잠재적인 권리와 복지에 대한 논의를 포함하여 잠재적으로 지각력이 있는 AI 개체의 처리에 관한 윤리적 고려 사항.</t>
  </si>
  <si>
    <t>1) AI 권리 및 복지를 감사하는 사내 컴플라이언스 도입</t>
  </si>
  <si>
    <t>법적 규제 및 가이드라인</t>
  </si>
  <si>
    <t>전세계 혹은 그 외 국가</t>
  </si>
  <si>
    <t>전세계 혹은 그 외 국가 (영국)</t>
  </si>
  <si>
    <t>전세계 혹은 그 외 국가 (일본)</t>
  </si>
  <si>
    <t>유럽</t>
  </si>
  <si>
    <t>한국</t>
  </si>
  <si>
    <t>출처: https://carnegieendowment.org/research/2024/03/ai-and-product-safety-standards-under-the-eu-ai-act?lang=en</t>
  </si>
  <si>
    <r>
      <rPr>
        <sz val="10"/>
        <color theme="1"/>
        <rFont val="Inherit"/>
      </rPr>
      <t xml:space="preserve">Table. Example Qualitative </t>
    </r>
    <r>
      <rPr>
        <b/>
        <i/>
        <sz val="10"/>
        <color theme="1"/>
        <rFont val="inherit"/>
      </rPr>
      <t>Likelihood Levels</t>
    </r>
  </si>
  <si>
    <t>Likelihood Level</t>
  </si>
  <si>
    <t>Description</t>
  </si>
  <si>
    <t>발생빈도</t>
  </si>
  <si>
    <t>Very likely</t>
  </si>
  <si>
    <t>Likely to happen, frequently or always.</t>
  </si>
  <si>
    <t>연간 관련 사건 50건 이상</t>
  </si>
  <si>
    <t>Possible</t>
  </si>
  <si>
    <t>Can happen, but not frequently. Likely to occur a few times during the lifetime of the system.</t>
  </si>
  <si>
    <t>연간 관련 사건 10-50건 이상</t>
  </si>
  <si>
    <t>Unlikely</t>
  </si>
  <si>
    <t>Unlikely to happen, rare or remote</t>
  </si>
  <si>
    <t>연간 관련 사건 10건 미만</t>
  </si>
  <si>
    <r>
      <rPr>
        <sz val="10"/>
        <color theme="1"/>
        <rFont val="Inherit"/>
      </rPr>
      <t xml:space="preserve">Table. Example Qualitative Severity Levels of </t>
    </r>
    <r>
      <rPr>
        <b/>
        <i/>
        <sz val="10"/>
        <color theme="1"/>
        <rFont val="inherit"/>
      </rPr>
      <t>Severity</t>
    </r>
  </si>
  <si>
    <r>
      <rPr>
        <sz val="10"/>
        <color theme="1"/>
        <rFont val="Inherit"/>
      </rPr>
      <t>Table. Example Qualitative Severity Levels of _x0008_</t>
    </r>
    <r>
      <rPr>
        <b/>
        <i/>
        <sz val="10"/>
        <color theme="1"/>
        <rFont val="inherit"/>
      </rPr>
      <t>Damage- Severity</t>
    </r>
  </si>
  <si>
    <t>Severity Level</t>
  </si>
  <si>
    <t>Damage - Severity</t>
  </si>
  <si>
    <t>규제 - Severity</t>
  </si>
  <si>
    <t>Damage Level</t>
  </si>
  <si>
    <t>인명피해</t>
  </si>
  <si>
    <t>신체적/정신적 피해</t>
  </si>
  <si>
    <t>금전적 손해</t>
  </si>
  <si>
    <t>사회적 피해</t>
  </si>
  <si>
    <t>Significant</t>
  </si>
  <si>
    <t>Results in serious injury, permanent impairment or death</t>
  </si>
  <si>
    <t>4가지 피해 중 N건 이상 상</t>
  </si>
  <si>
    <t>법안, 행정규칙 등 제재와 처벌이 존재하는 경우, 국제조약</t>
  </si>
  <si>
    <t>2명 이상</t>
  </si>
  <si>
    <t>Moderate</t>
  </si>
  <si>
    <t>Results in minor injury or impairment requiring medical or surgical intervention.</t>
  </si>
  <si>
    <t>가이드라인, 국내외 선언문 및 결의안, 사내 규제 및 컴플라이언스</t>
  </si>
  <si>
    <t>1명 (일회성)</t>
  </si>
  <si>
    <t>Negligible</t>
  </si>
  <si>
    <t>No injury or temporary discomfort</t>
  </si>
  <si>
    <t>없음</t>
  </si>
  <si>
    <t>0명</t>
  </si>
  <si>
    <t>Table. Example of a risk acceptability policy</t>
  </si>
  <si>
    <t>Level</t>
  </si>
  <si>
    <t>0~6</t>
  </si>
  <si>
    <t>Likelihood + Severity(Damage) + Severity(규제)</t>
  </si>
  <si>
    <t>빅카인즈 정보</t>
  </si>
  <si>
    <t>AI Risk 및 도메인 Annotation</t>
  </si>
  <si>
    <t>Severity Annotation</t>
  </si>
  <si>
    <t>AI Risk - Severity Annotation 근거</t>
  </si>
  <si>
    <t>뉴스 식별자</t>
  </si>
  <si>
    <t>일자</t>
  </si>
  <si>
    <t>언론사</t>
  </si>
  <si>
    <t>기고자</t>
  </si>
  <si>
    <t>제목</t>
  </si>
  <si>
    <t>URL</t>
  </si>
  <si>
    <t>AI risk</t>
  </si>
  <si>
    <t>요약-키워드</t>
  </si>
  <si>
    <t>Severity
(규제)</t>
  </si>
  <si>
    <t>Severity
 (AI Risk)</t>
  </si>
  <si>
    <t>신체/정신적 피해</t>
  </si>
  <si>
    <t>비고</t>
  </si>
  <si>
    <t>본문</t>
  </si>
  <si>
    <t>통합 분류1</t>
  </si>
  <si>
    <t>통합 분류2</t>
  </si>
  <si>
    <t>통합 분류3</t>
  </si>
  <si>
    <t>사건/사고 분류1</t>
  </si>
  <si>
    <t>사건/사고 분류2</t>
  </si>
  <si>
    <t>사건/사고 분류3</t>
  </si>
  <si>
    <t>인물</t>
  </si>
  <si>
    <t>위치</t>
  </si>
  <si>
    <t>기관</t>
  </si>
  <si>
    <t>키워드</t>
  </si>
  <si>
    <t>특성추출(가중치순 상위 50개)</t>
  </si>
  <si>
    <t>중앙일보</t>
  </si>
  <si>
    <t>강태화(thkang@joongang.co.kr)</t>
  </si>
  <si>
    <t>NYT 회장 "'잘못된 정보'의 시대 저널리즘 중대 도전"</t>
  </si>
  <si>
    <t>https://www.joongang.co.kr/article/25200704</t>
  </si>
  <si>
    <t>R07: 정보 생태계 오염 및 합의 현실 상실, R01: 부당한 차별과 허위진술, R06: 허위 또는 오해의 소지가 있는 정보</t>
  </si>
  <si>
    <t>적용분야-정보통신업</t>
  </si>
  <si>
    <t>정보 오염</t>
  </si>
  <si>
    <t>상</t>
  </si>
  <si>
    <t>아서 슐츠버거 뉴욕타임스(NYT) 회장은 “지금은 저널리즘에 대한 불신이란 매우 중대한 도전을 받고 있는 시기”라고 말했다. 그러면서 “NYT의 목표는 진실을 찾고 사람들이 세상을 바르게 이해하도록 돕는 일”이라고 강조했다.
 슐츠버거 회장은 19일 서울대 국제협력본부에서 진행한 중앙일보와의 인터뷰에서 “NYT가 품격 있는 언론(quality j..</t>
  </si>
  <si>
    <t>IT_과학&gt;콘텐츠</t>
  </si>
  <si>
    <t>슐츠버거</t>
  </si>
  <si>
    <t>아시아,미국,서울,중국,홍콩,한국,서울로</t>
  </si>
  <si>
    <t>중앙일보,서울,홍콩,NYT,서울대,뉴스본부,자유민주,한국,국제협력본부,정부,뉴욕타임스,종이신,중국 정부,팟캐스트</t>
  </si>
  <si>
    <t>NYT,회장,정보,시대,저널리즘,중대,도전,슐츠버거,뉴욕타임스,NYT,회장,저널리즘,불신,중대,도전,NYT,진실,사람들,세상,이해,강조,슐츠버거,회장,국제협력본부,서울대,국제,협력,본부,진행,중앙일보,인터뷰,NYT,품격,언론,quality,journalism,이자,독립,저널리즘,위치,자랑,생각,대선,내년,미국,한국,총선,여론,형성,미디어,불신,표현,저널리즘,불신,중대,도전,사실,중요,자유,민주주의,사회,신뢰,정보,소스,진실,불편,질문,사람들,진실,민주주,사회,의존,진실,역할,노력,정보,시대,era,misinformation,품격,언론,소셜미디어,여론,형성,전통,언론,유사,구조화,진행,정치인들,중요,역할,불행,세계,정치인들,가짜,국민,수사,동원,저널리즘,악마화,자신,단기,이익,행동,한마디,반애국적,민주주의,사회,언론,자유,중요,역할,슐츠버거,회장,홍콩,디지털,본부,서울,결정,홍콩,중국,반환,중국,정부,국가보안법,제정,기류,조치,슐츠버거,회장,홍콩,지사,서울,배경,언론,자유,수용,서울,NYT,허브,아시아,디지털,의미,선택,여지,현실,표현,자유,언론,자유,디지털,허브,선택지,한국,선택지,완벽,한국,언론,자유,보호장치,NYT,위치,국가,정부,파트너,멤버,한국,미디어,파트너,NYT,사회,투자,NYT,세계적,신뢰도,언론,평가,동시,전환,디지털,유료화,핵심,혁신보고서,Innovation,Report,미디어,업계,성격,근본,핵심,뉴욕타임스,종이신문,공식,2022년,기준,NYT,유료,구독자,1000만,근접,독자,디지털,유료,비중,종이,신문,구독자,10배,매출,디지털,9억,달러,분야,전통적,종이신문,매출,5억,달러,2배,NYT,매출,달러,디지털,수익,인쇄분야,8억,달러,구성,변화,미디어,업계,위기,상황,매출,가량,디지털,혁신,그동안,노력,평가,중요,생각,문화,변화,culture,shift,NYT,취재,보도,세상,사람들,변화,속도,언론,문화,고민,결과,혁신,보고서,변화,진행,150년,160년,NYT,중요,종이신문,1면톱,기사,기자들,1면톱,자신,이야기,노력,중요,NYT,팟캐스트,슐츠버거,회장,중앙일보,인터뷰,언론,자유,위협,Threat,Free,Press,주제,특별,강연,민주주의,사회,언론,자유,중요성,미디어,산업,변화,차례,언급,미디어,업계,미디어,산업,위기,전제,슐츠버거,회장,과거,절반,미디어,종사자,직장,발전,정보,프로파간다,전달,플랫폼,등장,인공지능,AI,활용,생산,정보,90%,차지,슐츠버거,회장,정치권,전통,미디어,가짜,상황,언급,정치인들,민주주의,상황,저널리즘,고민,시작점,중요,언론,자유,불편,사회,국가,사실</t>
  </si>
  <si>
    <t>nyt,슐츠버거,한국,홍콩,구독자,서울,민주주의,종이신문,1면톱,선택지,사람들,정치인들,뉴욕타임스,정치인,서울대,중국,보고서</t>
  </si>
  <si>
    <t>디지털타임스</t>
  </si>
  <si>
    <t>팽동현</t>
  </si>
  <si>
    <t>자율차도 `경적` 울리고 비상등 상향등도 켤까</t>
  </si>
  <si>
    <t>http://www.dt.co.kr/contents.html?article_no=2023102302109931081005&amp;ref=jeadan</t>
  </si>
  <si>
    <t>의사결정 지원-운용적 의사결정, 자동화-고, 기술-이벤트 탐지</t>
  </si>
  <si>
    <t>자율주행차</t>
  </si>
  <si>
    <t>AI(인공지능)와 첨단 센서기술로 무장한 자율주행차는 도로에서 소리 없이, 티내지 않고 조용히 최적의 경로를 찾고 사람과 차량, 위험한 상황을 피해 다닐까. 아니면 사람이 모는 차와 다를 것 없이 경적을 울리고 비상등이나 상향등으로 보행자나 다른 차량에 필요한 신호를 줄까. 자율주행차가 상용화되더라도 상당 기간은 일반 차량과 도로를 함께 다니고, 기술이..</t>
  </si>
  <si>
    <t>IT_과학&gt;IT_과학일반</t>
  </si>
  <si>
    <t>스미스,올리 스미스</t>
  </si>
  <si>
    <t>로스앤젤레스</t>
  </si>
  <si>
    <t>구글,재규어,더버지,알파벳</t>
  </si>
  <si>
    <t>자율차,경적,비상등,상향등,켤까,AI,인공지능,첨단,센서,무장,자율주행차,도로,소리,최적,경로,사람,차량,위험,상황,사람,경적,비상등,상향등,보행자,차량,신호,자율주행차,상용화,기간,일반,차량,도로,발달,보행자,정보,만큼,최적,소통,필수,더버지,전문,매체,보도,자율,주행,기업,시각,신호,녹음,소리,차량,지붕,LED,디스,플레이,이용,이용자들,자율차,의도,대표적,기업,구글,모기업,알파벳,소유,웨이모,자율,주행,기업,웨이모,자율주행차,도로,이용자,정보,전달,방법,웨이모,재규어,I-페이스,모델,이용,로보택시,샌프란시스코,피닉스,시험,운행,LED,디스플레이,루프,이용,메시지,전달,방식,채택,예정,차량,보행자,차량,양보,회색,흰색,직사각,차량,운전자,횡단보도,심볼,노란색,보행자,표시,방식,기호,시각,청각적,신호,활용,루프,차량,호출,고객,이니셜,표시,자전거,운전자,승객,신호,알림,외부,오디오,사용,응급,구조대,소통,경로,변경,차량,작업,설명,사람들,운전,창문,손짓,고개,방식,사람들,의사,전달,상향등,비상등,제품관리자,올리,스미스,웨이모,수석,제품,관리자,사람들,자율주행차,양보,당장,운전,자율차,보행자,양보,방법,웨이모,루프,이용자,표시,보행자,양보,방식,샌프란시스코,적용,피닉스,로스앤젤레스,확대,계획,웨이모,차량,LED,디스,플레이,장착,일관,메시지,체계,구상,우버,자체,자율,주행차,추진,사이드미러,도어,루프,방향지시등,부착,방식,드라이브,AV,스타트업,ai,텍스트,이모티콘,그림,사용,소통,LED,표지판,웨이모,차량,차체,보행,보행금지,표지판,이미지,디스플레이,혼잡,횡단보도,사용,청각,신호,특허,출원,동작,로봇,보행자,차량,보행자,인식,로봇,알림,고안,자율차,최후,경적,자율차,소통,부족,상황,웨이모,크루즈,로보택시,회사,소통방식,사용,도로,혼란,웨이모,혼란,업계,포괄,조명,패턴,소리,기호,표준,사업,종료,자율,주행차,스타트업,AI,로보택시,자전거,운전자,안전,상호작용,채택,촉구,제품관리자,스미스,수석,제품,관리자,자율차,책임,보행자,자전거,운전자,운전자,보편적,의사소통,방법,전망</t>
  </si>
  <si>
    <t>웨이모,보행자,ai,자율주행차,운전자,로보택시,스타트업,주행차,led,자율차,이용자,표지판,스미스,피닉스,샌프란시스코,횡단보도,사람들,흰색,더버지,올리,상향등,관리자,비상등,제품관리자</t>
  </si>
  <si>
    <t>국민일보</t>
  </si>
  <si>
    <t>최승훈</t>
  </si>
  <si>
    <t>무인 주행의 한계? 美로보택시 잇단 사고 운행 중단</t>
  </si>
  <si>
    <t>https://www.kmib.co.kr/article/view.asp?arcid=0018800301</t>
  </si>
  <si>
    <t>R11: 과도한 의존과 안전하지 않은 사용, R21: 기능 또는 견고성 부족, R12: 인간의 주체성과 자율성의 상실, R24: 책임소재/ 법적 책임</t>
  </si>
  <si>
    <t>자동화-고, 기술-인식, 법적 관할 구역-미국, 의사결정 지원-핵심적 의사결정</t>
  </si>
  <si>
    <t>무인주행 사고</t>
  </si>
  <si>
    <t>미국 샌프란시스코에서 운행 중이던 무인 자율주행 로보택시 ‘크루즈’가 운행 허가권을 반납하게 됐다. 최근 잇따라 발생한 크루즈의 안전 사고에 따른 조치로 분석된다. 
캘리포니아주 차량관리국(DMV)은 24일(현지시간) 제너럴 모터스(GM)의 자율주행 자회사인 크루즈의 운행 허가를 중단한다고 밝혔다. 
DMV는 공식 성명을 통해 “크루즈가 공공 안..</t>
  </si>
  <si>
    <t>사회&gt;여성</t>
  </si>
  <si>
    <t>美로보택시,미국,캘리포니아주</t>
  </si>
  <si>
    <t>구글,GM,차량관리국,DMV</t>
  </si>
  <si>
    <t>무인,주행,한계,로보택시,중단,사고,운행,안전,차량,관리국,공공,불합리,위험,초래,안전,사고,대응,조치,미국,샌프란시스코,운행,무인,자율,주행,로보택시,크루즈,운행,허가,반납,발생,크루즈,안전,사고,조치,캘리포니아주,차량,관리국,DMV,24일,현지시간,제너럴,모터스,GM,자율,주행,자회사,크루즈,운행,허가,중단,DMV,공식,성명,크루즈,공공,안전,불합리,위험,초래,DMV,허가,즉시,운행,중단,DMV,결정,제조업체,차량,대중,운행,안전,판단,제조업체,차량,자율,주행,안전,정보,허위진술,결정,크루즈,샌프란시스코,시간,로보택시,서비스,승인,DMV,중단,요건,설명,발생,일련,사고들,조치,풀이,크루즈,운행,사고,안전,지속적,제기,2일,여성,샌프란시스코,시내,교차로,로보택시,크루즈,중상,사고,발생,여성,교차로,횡단보도,일반,차량,충격,차선,접근,크루즈,크루즈,여성,브레이크,작동,여성,8월,크루즈,이동,보행,신호,횡단보도,보행자,보행자,무릎,통증,호소,병원,이송,이외,크루즈,출동,소방차,사건,크루즈,자사,차량,소방차,식별,제동,충돌,해명,크루즈,운행,중단,샌프란시스코,구글,자율,주행,계열사,웨이모,운영,로보택시</t>
  </si>
  <si>
    <t>로보택시,샌프란시스코,횡단보도,소방차,교차로,dmv,계열사,자회사,보행자,제조업체,불합리,관리국,캘리포니아주,허위진술,웨이모,사고들,로보</t>
  </si>
  <si>
    <t>조선일보</t>
  </si>
  <si>
    <t>실리콘밸리/오로라 특파원</t>
  </si>
  <si>
    <t>인간에 오염된 데이터로 학습 “편향 없는 AI는 불가능”</t>
  </si>
  <si>
    <t>https://www.chosun.com/economy/tech_it/2023/11/04/F6MXUXT5PVC65PFGVM4XW7OENI/?utm_source=bigkinds&amp;utm_medium=original&amp;utm_campaign=news</t>
  </si>
  <si>
    <t>R01: 부당한 차별과 허위진술, R03: 그룹 간 성과가 동일하지 않음</t>
  </si>
  <si>
    <t>데이터 민감도-고, 설명가능성-중</t>
  </si>
  <si>
    <t>편향</t>
  </si>
  <si>
    <t>“인공지능(AI)은 소원을 들어주는 ‘램프의 요정 지니’ 같습니다. 하지만 그런 동화가 좋게 끝나는 경우는 거의 없죠.” 
2일(현지 시각) 영국 런던 랭커스터 하우스에서 리시 수낙 영국 총리와 대담에 나선 일론 머스크 테슬라 최고경영자(CEO)는 “소원을 조심해서 빌어야 한다”고 했다. 고도로 발달한 인공지능(AI)이 인류 문명에 돌이킬 수 없는 ..</t>
  </si>
  <si>
    <t>국제&gt;유럽_EU</t>
  </si>
  <si>
    <t>사회&gt;사회문제&gt;성차별</t>
  </si>
  <si>
    <t>최예진,머스크,조슈아,제프리 힌턴,수낙,블룸버그,일론 머스크</t>
  </si>
  <si>
    <t>최고경영자,캐나다,미국,영국,안면,하우스,미,랭커스터,런던</t>
  </si>
  <si>
    <t>구글,몬트리올대,디트로이트,테슬라,워싱턴대,벤지오,토론토대,AI,하버드비즈니스리뷰,MIT,아마존,패스트푸드</t>
  </si>
  <si>
    <t>인간,오염,데이터,학습,편향,AI,불가능,AI,편견,차별,막나,인공지능,AI,소원,램프,요정,동화,2일,현지,시각,영국,런던,랭커스터,하우스,리시,수낙,영국,총리,대담,일론,머스크,테슬라,최고,경영자,CEO,소원,조심,고도,발달,인공지능,AI,인류,문명,AI,발전,초기,단계,통제,이날,머스크,AI,역사상,파괴적,AI,인간,머스크,세계,각국,빅테크,총수,AI,위험성,목소리,챗GPT,출현,1년,AI,급진적,발전,상황,인간,세계,편견,차별,증폭,AI,심화,AI,편향,리뷰,매체,MIT,테크놀로지,편향,팩트,사실,AI,기술적,불가능,AI,방식,오픈AI,챗GPT,구글,바드,AI,모델,데이터,땔감,딥러닝,심층학습,모델,학습,AI,알고리즘,이용,데이터,패턴,사람,질문,최적화,알고리즘,데이터,사람,의도,배제,AI,업체,편향성,최소화,정제,데이터,구매,사용,AI,답변,검증,수정,별도,지적,AI,윤리,최예진,최예진,워싱턴대,교수,데이터,분류,판단,사람,백인,남성,유색인종,여성,목소리,대변,대표적,사례,AI,결국,사람,편견,AI,방식,AI,딥러닝,원리,설명,블랙박스,AI,답변,학습,데이터,역추적,불가능,답변,하나하나,가능,편향성,예측,불가능,오류,상태,서비스,딥러닝,창시자들,딥러닝,창시자,딥러닝,발전,주도,제프리,힌턴,토론토대,교수,AI,킬러,로봇,AI,통제,AI,확장,교수,조슈아,벤지오,캐나다,몬트리올대,AI,발전,속도,효용성,안전성,우선시,평생,업적,상실감,AI,사람,역습,AI,광범위,활용,AI,편향성,아마존,정보,과거,채용,학습,AI,채용,여성,점수,배제,오류,통계적,10년,남성,승진,임원,8월,미국,디트로이트,흑인,여성,흑인,범죄,가능,판단,인식,오류,AI,안면,인식,오류,체포,경찰,소송,블룸버그,통신,진행,실험,생성AI,대표,이미지,생성,AI,스테이블,디퓨전,패스트푸드,직원,키워드,명령,70%,피부색,인물,묘사,블룸버그,직원,미국,패스트푸드점,70%,백인,현실,왜곡,편견,확대,하버드비즈니스리뷰,의료,사법,신용,평가,분야,활용,AI,치명적,결과,환자,성공,가능,치료법,제시,통계적,정보,중시,추가,조사,범죄,단정,AI,악용,피해,사례,급증,사이,추세,AI,Collaborative,미국,민간,AI,기관,Responsible,AI,집계,지난달,가짜,생성,가짜,여론,조작,AI,남용,피해,기간,36%,증가,1일,이틀간,영국,정상회의,AI,안전,정상,회의,프런티어,AI,미래,AI,대비,목소리,프런티어,AI,추론,가능,초고,AI,구상,AI,알파고,챗GPT,혁신적,전환점,급발전,순간,등장,발전,자의식,AI,통제,사람,인식,공격,영화,얼마,머스크,CEO,수낙,총리,대담,AI,휴머노이드,인간형,로봇,스위치,소프트웨어,업데이트,휴머노이드,친절,생각</t>
  </si>
  <si>
    <t>ai,딥러닝,미국,영국,불가능,블룸버그,휴머노이드,최예진,수낙,프런티어,편향성,빅테크,인공지능</t>
  </si>
  <si>
    <t>문화일보</t>
  </si>
  <si>
    <t>김선영</t>
  </si>
  <si>
    <t>AI 딥페이크 누드합성 주의보 한국 여성도 위험하다</t>
  </si>
  <si>
    <t>http://www.munhwa.com/news/view.html?no=2023110601071609287001</t>
  </si>
  <si>
    <t>R02: 독성 콘텐츠에 대한 노출, "R10: 사기, 스캠, 표적 조작", R11: 과도한 의존과 안전하지 않은 사용</t>
  </si>
  <si>
    <t>기술-생성형 인공지능, 데이터 민감도-고, 사용대상-제한능력자</t>
  </si>
  <si>
    <t>딥페이크 성범죄</t>
  </si>
  <si>
    <t>WP “미국내 AI생성 음란물
2018년 이후 290% 늘었다”
유명인 → 청소년 피해 확산
미국 내에서 인공지능(AI) 딥페이크(AI로 만든 영상 합성 조작물)를 활용한 가짜 누드 사진이 유행하면서 일반인 여성과 10대 청소년들의 피해가 급증하고 있다. 전 세계적으로 AI 기술을 악용한 디지털 성범죄 피해가 확대되는 등 AI 디지털 범죄가 일..</t>
  </si>
  <si>
    <t>사회&gt;사회일반</t>
  </si>
  <si>
    <t>사회&gt;사회문제&gt;미성년범죄</t>
  </si>
  <si>
    <t>미국,미네소타,캘리포니아,뉴욕,할리우드,알렉산드리아,한국</t>
  </si>
  <si>
    <t>미국,AI,WP,워싱턴포스트,뉴저지주,행정부</t>
  </si>
  <si>
    <t>AI,딥페이크,누드,합성,주의보,한국,여성,위험,WP,미국,AI,생성,음란물,2018년,290%,유명인,확산,청소년,피해,미국,인공지능,AI,딥페이크,AI,영상,합성,조작물,활용,사진,가짜,누드,유행,일반,여성,청소년,피해,급증,세계적,AI,악용,피해,디지털,성범죄,확대,범죄,AI,디지털,일반인들,일상,워싱턴포스트,WP,미국,AI,생성,포르노,제공,웹사이트,상위,가짜,2018년,290%,급증,290%,과거,할리우드,여배우,여성,정치인,알렉산드리아,오카시오코르테스,유명인,대상,청소년,피해,확산,지적,실제,피해자,99%,여성,사진,딥페이크,누드,문구,AI,경고,부착,온라인,유포,일반,사진,AI,사진,딥페이크,누드,사설,업체,광고,딥페이크,활용,피해,디지털,성범죄,인플루언,미국,유명,가비,WP,딥페이크,사진,삭제,온라인상,얼굴,합성,사진,가짜,누드,100여,사진,사진,가짜,누드,피해,호소,피해,확산,미국,딥페이크,이미지,디지털,성범죄,처벌,연방법,마련,상태,버지니아,캘리포니아,미네소타,뉴욕,가짜,포르노,피해자,제작자,민사,법정,고소,권리,부여,뉴저지주,계류,법안,조사,수준,행정부,행정명령,지난달,행정,명령,AI,생성,콘텐츠,워터마크,식별표시,부착,콘텐츠,출처,확인,기술표준,마련,실질적,실효성,대책,딥페이크,피해,확산,전망</t>
  </si>
  <si>
    <t>딥페이크,ai,미국,성범죄,피해자,온라인,음란물,wp,유명인,주의보,워싱턴포스트,가비,오카시오코르테스,뉴저지주,부여</t>
  </si>
  <si>
    <t>이데일리</t>
  </si>
  <si>
    <t>김가은</t>
  </si>
  <si>
    <t>해커도 활용하는 AI..."공격 막으려면 '보안자동화' 해야"</t>
  </si>
  <si>
    <t>http://www.edaily.co.kr/news/newspath.asp?newsid=03476806635803096</t>
  </si>
  <si>
    <t>R05: AI 시스템 보안 취약점 및 공격, "R10: 사기, 스캠, 표적 조작"</t>
  </si>
  <si>
    <t>기술-생성형 인공지능</t>
  </si>
  <si>
    <t>AI 이용 해킹</t>
  </si>
  <si>
    <t>[이데일리 김가은 기자] “인공지능(AI)은 해커(공격자)들을 위한 것이기도 하다. 미국과 중국의 경제 규모 다음으로 큰 것이 8조2억달러(1경647조7000억원)에 달하는 사이버 범죄인 만큼, 공격자들은 더 빠르고 새로운 방식으로 공격을 진행 중이다”
6일 이안 림 팔로알토네트웍스 아시아 태평양 지역 최고보안책임자(CSO)는 서울 여의도 콘래드 호텔..</t>
  </si>
  <si>
    <t>IT_과학&gt;보안</t>
  </si>
  <si>
    <t>IT_과학&gt;모바일</t>
  </si>
  <si>
    <t>김강수,스리샤,이안 림</t>
  </si>
  <si>
    <t>아시아,미국,서울,여의도,림,콘래드,태평양</t>
  </si>
  <si>
    <t>BEC,AI 툴,정부,애플,중국,브리티시텔레콤,웜GPT,CISO</t>
  </si>
  <si>
    <t>해커,활용,공격,보안자동화,글로벌,AI,보안,콘퍼런스,생성형,AI,해킹,웜GPT,등장,사이버,범죄,규모,경재규모,핵심,전문가,미래,AI,보안,자동화,목소리,인공지능,AI,해커,공격자,미국,중국,경제,규모,8조,달러,1경,7000억,사이버,범죄,만큼,공격자들,방식,공격,진행,아시아,이안,팔로알토네트웍스,태평양,지역,최고,보안,책임자,CSO,서울,여의도,콘래드,호텔,글로벌,AI,보안,콘퍼런스,AI,악용,보안,위협,증가,강조,이안,팔로알토네트웍스아시아,이안,태평양,지역,최고,보안,책임자,CSO,호텔,서울,여의도,콘래드,글로벌,AI,보안,콘퍼런스,모습,사진,생성형,AI,활용,공격자들,웜GPT,등장,등장,세계,생성,AI,내재화,매진,일상생활,편의,업무,생산성,일종,보조,도구,활용,사이버,범죄,해커들,생성,AI,활용,진화,웜GPT,WormGPT,대표적,웜GPT,생성형,AI,활용,범죄도구,글로벌,사이버,보안,기업,슬래시넥스트,GPT-J,오픈소스,언어,모델,GPT-J,해킹,악성코드,데이터,악성,코드,대량,학습,제작,피싱,이메일,특화,사용법,챗GPT,사용자,조건,자연어,입력,도출,방식,공격자,해킹포럼,온라인,사이버,해킹,포럼,생성,AI,피싱,범죄,도구,사용기,공유,모습,사진,슬래시넥스트,전문적,비즈니스,용어,사용,오탈자,문법,오류,발견,침해,비즈니스,이메일,BEC,방향성,제시,평가,이안,CSO,과거,해커공격,5일,소요,만큼,단축,웜GPT,생성,AI,활용,신종,변종,방법,공격,진행,경고,스리샤,벨락바디,브리티시텔레콤,데이터,AI,엔지니어링,총괄,공격자들,AI,주시,역설,챗GPT,AI툴,사용,공격,탐지,효과,AI,지식,공격자들,사용,AI,보안,사용,중요,설명,미래,AI,보안,핵심,자동화,성장세,지속,AI,사이버,공격,확대,전문가들,미래,보안,핵심,자동화,생성,AI,포함,활용,탐지,대응,자동화,방향,발전,효율적,방어,가능,과거,보안,인력,처리,위협,AI,자동화,사람,제시,방법,효율성,고도화,다변화,공격,대응,의미,마크,존스턴,구글클라우드,최고,정보,보호,책임자,CISO,방어자,스스로,자산,비즈니스,서비스,정부,상황,공격자,정보,바탕,AI,활용,포착,상황,보안,위협,정보,텍스트,요약,보안,능력,강화,설명,마크,존스턴,구글클라우드,최고,정보,보호,책임자,CISO,호텔,서울,여의도,콘래드,글로벌,AI,보안,콘퍼런스,모습,사진,CSO,세계적,조직들,보안,제품,수준,AI,자동화,연간,시간,절약,고도화,탐지,인력,투입,스리샤,총괄,기업,담론,AI,자동,얘기,자동화,투자,취약점,주도적,탐지,산업,AI,보안,전망,김강수,시장조,기관,포레스터,지사장,시장,AI,보안,2030년,성장률,연평균,19%,성장,2023년,90억,달러,12조,시장,예측,2030년,38조,보안,위협,특화,생성,AI,시장,영향,지사장,보안툴,생성,AI,애플리케이션,형태,별도,챗봇,프로세스,실제,업무,프로세스,자연,만큼,생성,AI,전적,1차,보안,위협,대응,활용,영향</t>
  </si>
  <si>
    <t>ai,생성형,공격자,이안,자동화,웜gpt,만큼,스리샤,지사장,슬래시넥스트,공격자들,오픈소스,김강수</t>
  </si>
  <si>
    <t>동아일보</t>
  </si>
  <si>
    <t>이의진 누원고 교사 roserain9999@hanmail.net</t>
  </si>
  <si>
    <t>[신문과 놀자!/피플 in 뉴스]AI 규제 필요성 주장한 ‘챗GPT’ 개발자</t>
  </si>
  <si>
    <t>https://www.donga.com/news/Society/article/all/20231109/122111179/1</t>
  </si>
  <si>
    <t>"R09: 사이버 공격, 무기 개발 또는 사용, 대량 피해", R19: 인간의 목표나 가치와 충돌하면서 자신의 목표를 추구하는 AI, R20: 위험한 능력을 지닌 AI</t>
  </si>
  <si>
    <t>생성형 AI의 자율적 발전</t>
  </si>
  <si>
    <t>미국 배우 톰 크루즈가 주연한 영화 ‘미션 임파서블 7―데드 레코닝’에서 강력한 악당으로 나온 건 인간이 아닌 ‘엔티티(The Entity)’라는 인공지능(AI)이었습니다. AI 혁명이 가져올 잠재적 위험에 대한 우려를 영화로 형상화한 셈이지만 영화 속 상상만은 아닙니다. 3초 만에 목소리를 복제해 전체 대화를 가짜로 만들어내는 놀랍고 무서운 기술은 이..</t>
  </si>
  <si>
    <t>톰,누원고,이의진</t>
  </si>
  <si>
    <t>최고경영자,미국</t>
  </si>
  <si>
    <t>구글,정부,마이크로소프트,원자력개발기구,상원,정보기술회사</t>
  </si>
  <si>
    <t>신문,피플,피플,AI,주장,규제,챗GPT,미국,배우,크루즈,주연,임파서블,영화,미션,데드,레코닝,악당,인간,엔티티,Entity,인공지능,AI,AI,혁명,잠재,위험,영화,형상화,영화,상상,영화,3초,목소리,복제,대화,가짜,구글,마이크로소프트,오픈,open,AI,거대,정보,회사,빅테크,범용,인공,지능,AGI,초인공지능,ASI,도달,인간,능력,ASI,결과물들,능력,가늠,상황,챗GPT,오픈AI,최고경영자,올트먼,최고,경영자,38,AI,규제,필요성,주장,올트먼,상원,미국,AI,청문회,민주,가치,AI,미국,정부,추진,정책,방향,제시,기준,AI,규제,AI,기업,AI,일종,라이선스,부여,부처,별도,정부,국제적,원자력개발기구,기구,국제,AI,AI,인쇄술,인류,문명,획기적,신기술,원자폭탄,위험,무기,경고,챗GPT,신기술,빅테크,CEO,발언,이례적,비행기,추락,사고,AI,재앙,세계,인물,우상화,기사,올트먼,주장,회사,이익,도모,비판,올트먼식,규제,핵심,AI,정부,일정,라이선스,부여,법무,우위,오픈AI,빅테크들,유리,올트먼,후발,주자,AI,견제,볼멘소리,나름,오픈AI,AI,위험성,대비,구축,소식,오픈AI,대비팀,AI,치명적,위험,예측,추적,보호,AI,복제,변형,능력,자율,복제,무기,사용,발생,화학적,생물학적,방사능,위협,대응,인류,문화,AI,양날,규제,윤리적,통제,인류,부인,교사,이의진,누원고</t>
  </si>
  <si>
    <t>ai,올트먼,미국,빅테크,오픈ai,신기술,비행기,누원고,이의진,인공지능,부여,챗gpt,최고경영자,청문회,생물학적,엔티티,생물학,마이크로소프트,구글</t>
  </si>
  <si>
    <t>머니투데이</t>
  </si>
  <si>
    <t>정세진|민수정|기자|기자</t>
  </si>
  <si>
    <t>상자로 착각' 사람 죽인 로봇, 책임은? "車급발진처럼 입증 어려워"</t>
  </si>
  <si>
    <t>http://news.moneytoday.co.kr/view/mtview.php?no=2023111013392872074&amp;type=2</t>
  </si>
  <si>
    <t>R11: 과도한 의존과 안전하지 않은 사용, R24: 책임소재/ 법적 책임</t>
  </si>
  <si>
    <t>"적용분야-농업, 임업 및 어업", 의사결정 지원-운용적 의사결정</t>
  </si>
  <si>
    <t>AI 책임</t>
  </si>
  <si>
    <t>[머니투데이 정세진 기자, 민수정 기자] 
산업 전 분야에서 로봇 활용도가 높아지면서 로봇에 의한 사망 사고가 잇따르고 있다. 특히 인공지능(AI) 기능이 접목된 로봇의 사용이 늘어나는 상황에서 책임 소재를 명확히 가릴 수 있는 기준이 정립돼야 한다는 목소리가 높아지고 있다. 
경남 고성경찰서는 고성의 한 파프리카 선별장에서 센서오류로 로봇팔에 압착돼..</t>
  </si>
  <si>
    <t>IT_과학&gt;과학</t>
  </si>
  <si>
    <t>사회&gt;노동_복지</t>
  </si>
  <si>
    <t>사고&gt;스포츠사고</t>
  </si>
  <si>
    <t>박호균,히포크라테스</t>
  </si>
  <si>
    <t>경북,일본,경기,한국,오작동,예천군,한,경남,팔레</t>
  </si>
  <si>
    <t>고성,일본,경찰,청구,싱가포르,고성경찰서,한국,평택,근로복지공단,IFR,고려대학교,한국산업안전보건공단,인공지능연구소</t>
  </si>
  <si>
    <t>상자,착각,사람,로봇,책임,급발진,입증,산업,분야,로봇,활용,로봇,사망,사고,인공지능,AI,접목,로봇,사용,상황,책임,소재,기준,정립,목소리,경남,고성경찰서,고성,파프리카,선별장,센서오류,로봇팔,압착,근로자,사건,한국산업안전보건공단,의뢰,로봇,여부,정상,작동,검사,계획,10일,경찰,7일,7시,분쯤,선별장,파프리카,1대,일본제,로봇,시운전,직원,집게,로봇,팔레트,사이,사고,발생,로봇,집게,로봇팔,이용,크기,분류,파프리카,박스,팔레트,작업,설치,로봇,사람,상자,구분,일정,중량,물건,반경,집게팔,가동,불시,작동,위험,경찰,로봇,센서,A씨,파프리카,박스,오인,사고,발생,경찰,관계자,로봇,오작동,여부,검사,공장,관계자,사건,경위,조사,계획,제조업,현장,고령화,인력부족,근로자,역할,로봇,사고,발생,한국산업안전보건공단,9월,재해예방OPS,산업,로봇,재해예방,OPS,5년,산업로봇,산업,로봇,사고,사망자,16명,5월,경북,예천군,공장,포장적,재공정,가동중,자동적재기,교체,작업,작업자,자동적,재기,로봇,사이,4월,경기,평택,음료,생산,공장,근로자,컨베이어벨트,연결,산업로봇,점검,컨베이어,벨트,IFR,국제로봇연맹,세계,로봇,보고서,한국,산업,로봇,밀도,노동자,1만,명당,로봇,대수,1000대,세계,싱가포르,670대,일본,399대,전문가들,로봇,산업,재해,발생,책임소재,기준,마련,강조,로봇,산업재해,통상,산업재해,근로복지공단,산업재해보상보험,산재,피해자,평균,임금,60~70%,수준,보상,급여,나머지,손해,법인,로봇,관리,책임자,제조사,상대,손해배상,청구,의사,출신,의료소송,전문,변호사,박호균,법무,법인,히포크라테스,대표,수술,기계,산업현장,로봇,산업재해,사고,발생,책임,원리,기계,자체,제조사,판매사,관리,법인,관리자,책임,한국,기계,자체,제조물,책임,피해자,제조사,입증,대표적,사고,자동차,급발진,생각,인공지능연구소,최병호,고려대학교,인공,지능,연구소,한국,산업현장,AI,활용,자율,로봇,단계,사건,발생,책임,측면,로봇,오동작,사고,발생,로봇,운용,법인,책임,운용,자체,로봇,자체,오류,주장,사건</t>
  </si>
  <si>
    <t>파프리카,근로자,제조사,산업로봇,한국,급발진,박호균,로봇팔,피해자,한국산업안전보건공단,사망자,관계자,일본,싱가포르,최병호,고려대학교</t>
  </si>
  <si>
    <t>시사IN</t>
  </si>
  <si>
    <t>조경숙 (테크-페미 활동가)</t>
  </si>
  <si>
    <t>누구를 죽일지 '추천'하는 AI, 전쟁터에 도입된 인공지능 [테크 너머]</t>
  </si>
  <si>
    <t>https://www.sisain.co.kr/news/articleView.html?idxno=51461</t>
  </si>
  <si>
    <t>R20: 위험한 능력을 지닌 AI, "R09: 사이버 공격, 무기 개발 또는 사용, 대량 피해"</t>
  </si>
  <si>
    <t>"적용분야-공공 행정, 국방 및 사회보장 행정", 의사결정 지원-핵심적 의사결정, 기술-인식</t>
  </si>
  <si>
    <t>무기 AI</t>
  </si>
  <si>
    <t>하</t>
  </si>
  <si>
    <t>전쟁이 끊이질 않는다. 2021년엔 미얀마에서 내전이 일어났고, 2022년에는 러시아가 우크라이나를 침공했다. 올해는 이스라엘이 팔레스타인에 무자비한 폭격을 쏟아부어 수많은 사람이 죽었다. 하마스가 납치한 여성들의 생사도 알 수 없다. 수많은 총탄이 오가는 사이 많은 사람이 죽거나 다쳤고, 살아남은 사람들도 여전히 공포와 위험 속에 놓여 있다. 
지구..</t>
  </si>
  <si>
    <t>국제&gt;중동_아프리카</t>
  </si>
  <si>
    <t>문화&gt;문화일반</t>
  </si>
  <si>
    <t>사고&gt;산업사고&gt;폭발</t>
  </si>
  <si>
    <t>사회&gt;사회갈등&gt;전쟁</t>
  </si>
  <si>
    <t>모센,파크리자데,윤석열</t>
  </si>
  <si>
    <t>서해,우크라이나,실리콘밸리,미국,서울,백령도,검문소,방산,중동,안면,이란,지구,미얀마,팔레스타인,이스라엘-팔레스타</t>
  </si>
  <si>
    <t>일화,LIG넥스원,드론작전사령부,군인공제회,하마스,유엔,이스라엘,쿠데타,뉴데일리,뉴욕타임스,미얀마,파이낸셜타임스,유진투자증권,한화시스템,러시아</t>
  </si>
  <si>
    <t>추천,AI,전쟁터,너머,인공,지능,테크,전쟁,2021년,미얀마,내전,2022년,러시아,우크라이나,침공,이스라엘,팔레스타인,무자비,폭격,사람,하마스,납치,여성들,생사,총탄,사이,사람,사람들,공포,위험,지구,수년,전쟁,발발,사람들,전쟁,관심,전쟁,비행기,사회,전쟁터,사회,전쟁,연관,우리나라,세계,손가락,방산,수출국,달러,수출액,만큼,위용,첨단무기,전시,서울,항공,우주,방위산업전시회,아덱스,ADEX,행사,규모,역대,최대,개최,연관,8월,윤석열,대통령,군부,쿠데타,집권,미얀마,대사,국산,무기,홍보,행사,초대,인권기관,유엔,산하,인권,기관,경고,일화,윤석열,대통령,서울,아덱스,환경,미래,전장,승리,AI,디지털,언급,무기,방위산업,밀접,인공지능,AI,국면,심화,투자금,집중,흐름,파악,파이낸셜타임스,미국,경제지,실리콘밸리,스타트업,방위,산업,분야,투자,달러,미만,달러,배가량,급증,1분기,달러,투자,테크업계,전반적,재정난,방위산업,승승장구,흐름,발견,한화시스템,군인공제회,400억,출자,800억,규모,펀드,국방,벤처,조성,유진투자증권,LIG넥스원,업무협약,방산,투자,펀드,조성,스타트업,탱크,비행기,드론,AI,경쟁력,전쟁터,사용,AI,전쟁터,영향력,발휘,러시아,우크라이나,침공,목표물,조준,자동,폭발,방식,AI,드론,투입,세계,충격,드론,자폭,속성,드론,일명,가미카제,실제,드론,전쟁터,투입,확인,드론,자체,사실,검토,8월,뉴데일리,보도,창설,드론작전사령부,자폭,드론,서해,백령도,배치,방안,추진,사람,결정,자율,살상,무기,국제사회,주목,중동,갈등,AI,무기,인권침해,논점,이스라엘,AI,전쟁,국제사회,실체,전쟁,현장,사용,기관총,AI,로봇,기관총,표적,얼굴,자동,총격,안면인식,이란,과학자,모센,파크리자데,이동,총격,사망,뉴욕타임스,공격,이스라엘,기관총,AI,로봇,기관총,AI,로봇,파크리자데,얼굴,자동,인식,조준,사격,AI,무기,암살,사용,일반,행인,시위대,조준,이스라엘,사람들,통행,검문소,로봇,기관총,설치,행동,사람,기관총,AI,로봇,총격,만큼,검문소,공포,이스라엘,팔레스타인,분쟁,소문,팩토리,군사,AI,모델,파이어,현장,활용,파이어,팩토리,목표물,확인,공격,공습,대상,제안,일상,광고,상품,추천,AI,알고리즘,전쟁터,목숨,추천,뉴스들,영화,불한당,대사,불한당,병갑,석기시대,사람,도끼,요즘,거리,도끼,죄의식,대사,죄의식,방식,작업,발전,방아쇠,버튼,사람,AI,대상,추천,자동,자동화,죄의식,공격,책임,소재,1월,생성,AI,인기,시작,무렵,과학,학술지,네이처,언어,모델,LLM,저자,인정,챗지피티,ChatGPT,AI,책임,전쟁터,활용,AI,자신들,구성,제안,전략,책임,사람,AI,발상,병갑,발전,작업,방식,사람들,죽음,죄의식,책임,사람,결정,자율,살상,무기,반대,목소리,전쟁터,AI,배치,동시,전쟁,기회,주식,방위,산업,유관,고공,행진,사회,전쟁,조경숙,테크,페미,활동가</t>
  </si>
  <si>
    <t>ai,드론,전쟁터,방위산업,이스라엘,죄의식,서울,파크리자데,스타트업,인공지능,아덱스,병갑,미얀마,수출액,만큼,비행기,목표물,기관총,검문소,사람들</t>
  </si>
  <si>
    <t>노컷뉴스</t>
  </si>
  <si>
    <t>CBS노컷뉴스 홍영선 기자
홍영선</t>
  </si>
  <si>
    <t>"보고도 속는다" AI 가짜뉴스 범람 딥페이크 전쟁</t>
  </si>
  <si>
    <t>https://www.nocutnews.co.kr/news/6044322</t>
  </si>
  <si>
    <t>R02: 독성 콘텐츠에 대한 노출, R06: 허위 또는 오해의 소지가 있는 정보, "R08: 허위 정보, 감시 및 대규모 영향력"</t>
  </si>
  <si>
    <t>적용분야-정보통신업, 법적 관할 구역-미국, 기술-생성형 인공지능</t>
  </si>
  <si>
    <t>딥페이크</t>
  </si>
  <si>
    <t>미 국방부 청사인 펜타곤 영내에서 폭발이 일어났다는 이른바 '가짜 사진'. SNS 캡처 
#1. 지난 5월 22일 미국 국방부(펜타곤) 옆 건물이 불타고 있는 사진이 급속도로 퍼졌다. 미국 S&amp;P500 지수가 0.3% 가량 급락했다. 미국 국방부가 "조작된 사진"이라고 공식 확인하면서 사태는 일단락됐다. 
#2. 지난달 31일 조 바이든 미국 대통령..</t>
  </si>
  <si>
    <t>펜타곤,조 바이든,기시다,알트만,빌 게이츠</t>
  </si>
  <si>
    <t>미국,오사카,일본,미,한국,오남,美</t>
  </si>
  <si>
    <t>구글,미국,국방부,상무부,AI,국회,AIAAIC,페이스북,HAI,정부,입법조사처,유튜브,스탠프드대학교,워싱턴포스트,메타,S&amp;P,인공지능연구소</t>
  </si>
  <si>
    <t>범람,AI,가짜,딥페이크,전쟁,생성형,AI,등장,스마트폰,SNS,배경,딥페이크,범람,AI,생성,콘텐츠,워터,마크,부착,행정,명령,빅테크들,정치광고,AI,표기,의무화,청사,국방부,펜타곤,영내,폭발,가짜,사진,SNS,캡처,미국,국방부,펜타곤,건물,사진,급속도,미국,S&amp;P,지수,급락,0.3%,가량,미국,국방부,조작,사진,공식,확인,사태,일단락,31일,2.,지난달,미국,대통령,AI,규제,행정명령,서명,연설,딥페이크,발언,행정명령,상무부,자료,AI,생성,워터마크,레벨,표준,예정,소개,3.,일본,총리,프로그램,출연,외석절,발언,동영상,SNS,순식간,일본,민영,방송인,니혼테레비,닛테레,로고,프로그램,LIVE,생중계,BREAKING,NEWS,속보,표시,영상,오사카,남성,생성,AI,이용,1시간,일본,정부,민주주,훼손,공유,확산,자제,요청,세상,AI,인공지능,가짜,진짜,조작,사진,영상,통제,미국,내년,대선,기업들,미국,빅테크,기업,정치,광고,AI,표시,의무,정책,등장,생성,AI,딥페이크,진화,딥페이크,딥러닝,Deep,learning,가짜,Fake,합성어,인공지능,이미지,합성,딥러닝,AI,학습,능력,생태계,AI,생태,딥페이크,일부분,사람들,일상적,미디어,콘텐츠,연계,사회,파장,스마트폰,인터넷,SNS,딥페이크,유포,확산,불쏘시개,역할,인공지능연구소,스탠프드대학교,인간,중심,인공,지능,연구소,HAI,Index,보고서,AI,독립적,개방,인공지능,알고리즘,자동,사고,데이터베이스,논쟁,공공,AIAAIC,보고,AI,사고,논쟁,증가,AI,현실,사용,시작,AI,윤리적,오남용,오픈,AI,챗GPT,등장,AI,관심,폭발적,증가,사회,AI,효용성,영향력,체감,한편,AI,부작용,역기능,방지,대응,마련,통제,수단,목소리,챗GPT,오픈AI,대표,알트만,대표,게이츠,AI,멸종,위험,전염병,핵전쟁,사회,위험,동일,세계,대비,성명,인공지능,FATE,동향,입법,논의,시사점,제공,국회,입법,조사처,AI,생성,콘텐츠,워터,마크,부착,행정,명령,발표미국,AI,안전성,규제,행정명령,지난달,현지시간,행정명령,핵심,기업,AI,대중,공개,안전,검사,결과,연방정부,보고,국가,안보,경제,공공,보건,위험,초래,AI,기업,단계,정부,객관성,보장,검사,결과,정부,공유,내년,대선,민주주의,위협,딥페이크,위험성,제거,방안,상무,행정명령,AI,생성,콘텐츠,워터마크,식별표시,부착,콘텐츠,출처,확인,표준,마련,빅테크들,정치광고,AI,표기,의무화,기업들,미국,빅테크,기업,내년,대선,정치,광고,AI,사용,여부,공개,의무화,대책,가짜뉴스,전쟁,내년,한국,총선,세계,65건,선거,워싱턴포스트,대선,AI,가짜,핵심,시험대,페이스북,메타,인스타그램,운영사,8일,현지시각,새해,정치,광고,기업,AI,사용,공개,세계,광고주,요구,광고,AI,사용,명시,메타,여부,AI,사용,반복적,공개,광고주,불이익,구체적,불이익,설명,메타,정치,사회,이슈,주택,고용,제약,금융,서비스,광고,서비스,제작,자사,AI,지원,구글,유튜브,자사,플랫폼,선거,광고,AI,사용,사용자,표기,조치,중순,시행,틱톡,스냅챗,정치,광고,차단</t>
  </si>
  <si>
    <t>ai,미국,딥페이크,일본,행정명령,국방부,메타,생성형,인공지능,sns,빅테크,의무화,스탠프드대학교,불이익,스마트폰,광고주,딥러닝</t>
  </si>
  <si>
    <t>백상진</t>
  </si>
  <si>
    <t>‘그놈 목소리’ AI로 잡아낸다 보이스피싱 조직원 51명 일망타진</t>
  </si>
  <si>
    <t>https://www.kmib.co.kr/article/view.asp?arcid=0924329757</t>
  </si>
  <si>
    <t>딥보이스 범죄 악용/ 사기</t>
  </si>
  <si>
    <t>목소리 정밀분석으로 보이스피싱범을 잡아내는 기술이 도입돼 큰 성과를 거두고 있다. 
12일 행정안전부에 따르면 최근 경기남부경찰청은 국내에 거점을 둔 보이스피싱 조직원 51명을 검거했다. 행안부가 직접 개발한 인공지능(AI) 음성분석 모델을 활용해 상담원과 현금수거책부터 콜센터 총책까지 조직원들을 일망타진한 것으로 알려졌다. 
이 모델은 100만..</t>
  </si>
  <si>
    <t>범죄&gt;범죄일반&gt;사기</t>
  </si>
  <si>
    <t>이상민</t>
  </si>
  <si>
    <t>행정안전부,경기남부경찰청,경찰,국립과학수사연구원,행안부,경찰청</t>
  </si>
  <si>
    <t>목소리,AI,보이,스피싱,조직원,일망,타진,행안부,음성,모델,모델,정확,77%,경찰,탑재,현장,적용,목소리,정밀,보이스피싱범,성과,행정안전부,경기남부경찰청,거점,51명,보이,스피싱,조직원,검거,행안부,인공지능,AI,음성,모델,활용,상담원,현금수거책,콜센터,총책,조직원들,일망타진,모델,100만,음성,학습,판별,능력,AI,AI,보이,스피싱,범죄자,목소리,대조,동일인,여부,방식,보이,스피싱,조직,검사,수사관,역할,사기,범죄,역할,피해자,신고,음성,범죄자,목소리,판별,연쇄적,보이스피싱범,특정,검거,그동안,보이,스피싱,음성,감정,국립과학수사연구원,해외,모델,적용,한국어,한국어,판별,능력,한계,행정절차,수사,어려움,행안부,설명,모델,모델,판별,정확도,77%,향상,목소리,군집,추가,조직화,범죄,대응력,시범,운영,단계,지난달,경찰,보이스피싱,수사,탑재,현장,신속,활용,행안부,관계자,혐의자,범죄자,목소리,판별,목소리,보이,스피싱,관련자,그룹화,모델,AI,음성,세계,설명,경찰청,5년,보이스피싱,건수,15만,피해금액,3조,수사기관,사칭,범죄,연루,피해자,협박,금융,기관,직원,사칭,저금리대출,수법,관리,자급,범죄자,음성,실제,보이스피싱,확보,추적,정확,음성분석,윗선들,확률,전망,이상민,사진,행안부,장관,진화,음성,범죄,상황,분석모델,고도화,모델,보이스피싱,음성,범죄자,수사,검거,속도,국민,피해,실질적,강조</t>
  </si>
  <si>
    <t>보이스피싱,행안부,ai,범죄자,조직원,스피싱,음성분석,일망타진,보이스피싱범,피해자,경찰청,한국어,관련자,그동안,행정안전부</t>
  </si>
  <si>
    <t>한국경제</t>
  </si>
  <si>
    <t>이주현/정희원</t>
  </si>
  <si>
    <t>"생성AI가 기사 무단 학습땐, 언론사 생존 위협"</t>
  </si>
  <si>
    <t>https://www.hankyung.com/article/2023111332831</t>
  </si>
  <si>
    <t>R11: 과도한 의존과 안전하지 않은 사용, R12: 인간의 주체성과 자율성의 상실, "R15: 인간 노력의 경제적, 문화적 평가절하", R17: 거버넌스 실패</t>
  </si>
  <si>
    <t>적용분야-정보통신업, 기술-생성형 인공지능, 데이터 민감도-고</t>
  </si>
  <si>
    <t>GenAI 학습데이터 저작권</t>
  </si>
  <si>
    <t>“생성형 인공지능(AI)이 마음껏 뉴스를 학습해 콘텐츠로 제공할 수 있게 되면 뉴스 콘텐츠 업체들은 생존할 수 없습니다.” 
13일 한국신문협회, 한국언론진흥재단 등이 서울 태평로 한국프레스센터에서 연 ‘생성형 AI 시대 뉴스 저작권 보호방안 토론회’에서 이대희 고려대 법학전문대학원 교수가 꺼낸 얘기다. 이날 행사는 생성 AI 학습에 무단으로 쓰이는..</t>
  </si>
  <si>
    <t>이대희,양진영,이성규</t>
  </si>
  <si>
    <t>서울,태평로,한국프레스센터,학전문대학원</t>
  </si>
  <si>
    <t>고려대,한국언론진흥재단,한국신문협회,민후</t>
  </si>
  <si>
    <t>생성AI,기사,학습땐,기사,학습,위협,언론사,생존,생성,인공,지능,AI,학습,콘텐츠,제공,업체들,콘텐츠,업체,생존,한국신문협회,한국언론진흥재단,한국프레스센터,서울,태평로,시대,토론회,생성,AI,시대,저작,보호,방안,이대희,고려대,법학,전문,대학원,교수,얘기,이날,행사,학습,생성,AI,콘텐츠,저작권,보호,논의,마련,토론회,연사,갈등,저작,핵심,쟁점,공정이용,생성,AI,데이터,학습,공익,차원,활용,허용,생성,AI,상업성,공정,이용,주장,연사,견해,교수,생성,AI,제공,언론사,공급,채널,결국,인간,활동,콘텐츠,제작,위축,결과,AI,여부,저작,침해,판단,언론사,콘텐츠,업체,증거,수집,제언,교수,소송전,AI,결국,생성,저작물,복제,입증,기사,생성,AI,답변,사례,노력,진영,법무,법인,민후,변호사,공정,이용,기준,대립,소지,만큼,언론사,분쟁,발생,반박,논리,준비,조언,언론사,AI,기업,협상,지적,대표,이성규,미디어스피어,언론사,AI,기업,협상,데이터,사용,기간,학습,언어모델,제한,제한,학습,나중,언어모델,학습,추적,보상</t>
  </si>
  <si>
    <t>언론사,저작권,공정이용,ai,토론회,진영,서울,한국신문협회,민후,고려대,이성규,만큼,태평로,이대희,변호사,미디어스피어,언어모델</t>
  </si>
  <si>
    <t>매일신문</t>
  </si>
  <si>
    <t>정은빈</t>
  </si>
  <si>
    <t>한국은행 "의사 회계사 변호사, AI로 대체될 위험 크다"</t>
  </si>
  <si>
    <t>https://www.yna.co.kr/view/AKR20231116059500002</t>
  </si>
  <si>
    <t>R14: 불평등 증가 및 고용 질 저하, R13: 권력 집중화와 불공정한 이익 분배</t>
  </si>
  <si>
    <t>"적용분야-전문, 과학 및 기술 서비스업", "적용분야-공공 행정, 국방 및 사회보장 행정", 의사결정 지원-운용적 의사결정</t>
  </si>
  <si>
    <t>일자리 대체</t>
  </si>
  <si>
    <t>단순 survey 결과 분석 기사</t>
  </si>
  <si>
    <t>의사와 한의사, 변호사 같은 고학력 고소득 근로자일수록 향후 인공지능(AI)에 대체될 가능성이 크다는 분석 결과가 나왔다. 
 16일 한국은행은 'AI와 노동시장 변화' 보고서를 통해 직업별 AI 노출 지수를 근거로 분석한 결과 고학력 고소득 근로자일수록 AI에 더 많이 노출돼 있어 대체 위험이 크다고 밝혔다. 
 AI 대체 가능성이 큰 직업으로..</t>
  </si>
  <si>
    <t>경제&gt;자원</t>
  </si>
  <si>
    <t>경제&gt;취업_창업</t>
  </si>
  <si>
    <t>회계사</t>
  </si>
  <si>
    <t>한국은행</t>
  </si>
  <si>
    <t>한국은행,의사,회계사,변호사,AI,대체,위험,한국은행,AI,노동,시장,변화,보고서,학력,소득,근로자,AI,노출,하위권,성직자,대학교수,가수,경호원,의사,한의사,변호사,고학력,소득,근로자,인공지능,AI,대체,가능성,결과,한국은행,AI,노동,시장,변화,보고서,직업,AI,노출,지수,근거,결과,소득,근로자,AI,노출,위험,가능성,AI,대체,가능,직업,화학,공학,기술자,발전,장치,조작원,철도,전동차,기관사,상하수도,처리,장치,조작원,처리,장치,조작원,기술자,금속,재료,공학,직업,일반,의사,한의사,지수,AI,노출,상위,전문,의사,회계사,자산운용가,변호사,상위권,AI,노출,지수,직업,음식,음식,단순,종사자,대학교수,강사,종사자,상품,대여,종교,종사자,종교,종사자,식음료,서비스,종사자,운송,서비스,제시,성직자,대학교수,가수,경호원,최하위권,AI,노출,지수,상위,대체,가능,일자리,일자리,341만,추산,성별,남성,여성,AI,대체,가능성,서비스업,상대적,여성,종사,AI,활용,임금,악화,소비자,보호,강화,이윤,독점,민주주,약화,사회적,초래,지적,한은,경제,주체,AI,발전,혜택,규제,방안,고민</t>
  </si>
  <si>
    <t>ai,종사자,조작원,기술자,변호사,한국은행,대학교수,보고서,소비자,경호원,일자리,성직자,상하수도,회계사,근로자,고학력,식음료</t>
  </si>
  <si>
    <t>김경희(amator@joongang.co.kr)</t>
  </si>
  <si>
    <t>AI가 대체할 일자리 341만개...의사 변호사 회계사도 위험</t>
  </si>
  <si>
    <t>https://www.joongang.co.kr/article/25207740</t>
  </si>
  <si>
    <t>인공지능(AI)이 확산하면서 향후 20년간 341만개 일자리가 AI로 대체될 수 있다는 연구 결과가 나왔다. 전체 일자리의 12%로 의사ㆍ회계사ㆍ자산운용가ㆍ변호사 등 고소득 직종도 포함된다. 산업용 로봇이나 소프트웨어 기술과 달리 AI는 비반복적이고도 분석적인 업무 수행이 가능하기 때문으로 풀이된다. 
 16일 한국은행 고용분석팀 한지우 조사역과 오..</t>
  </si>
  <si>
    <t>한지우</t>
  </si>
  <si>
    <t>고용분석팀,IBM,sk,한국은행,오삼일</t>
  </si>
  <si>
    <t>AI,대체,일자리,의사,변호사,회계사,위험,인공지능,AI,확산,20년,341만,일자리,AI,대체,결과,일자리,12%,의사,회계사,자산운용,변호사,직종,포함,산업,로봇,소프트웨어,AI,비반복적,분석적,업무,수행,가능,풀이,조사역,한국은행,고용,한지우,오삼일,팀장,AI,노동,시장,변화,보고서,20%,AI,노출,지수,상위,20%,직업,근로자,결과,취업자,결과,341만,취업자,12%,AI,대체,가능,지수,AI,노출,상위,25%,확대,가능,일자리,398만,14%,지수,AI,노출,AI,AI,특허,정보,활용,특정,직업,업무,AI,수행,가능,업무,결과,AI,노출,지수,10퍼,센타일,백분위수,일자리,고용,비중,포인트,임금,상승,포인트,2000~2021년,20여년,AI,소프트웨어,고용,임금,부정,영향,20년,AI,영향,예상,결과,직업,직종,분류,일반,의사,상위,1%,전문,의사,상위,7%,회계사,상위,19%,자산운용가,상위,19%,변호사,상위,21%,AI,노출,지수,AI기술,위협,의미,상위,86%,성직자,상위,98%,대학교수,상위98,가수,성악가,99%,지수,AI,노출,고용분석팀장,의사,업무,종류,AI,특허,AI,의학,산업,분야,단순,진단,업무,가능성,AI,정보,기사,작성,취재,업무,대체,수준,지수,AI,노출,설명,미국,정보,업체,IBM,3곳,주요국,기업,1곳,AI기술,활용,기업,42%,AI,활용,계획,AI,생산성,업무,환경,개선,고용,미래,상황,결국,AI,긍정,효과,최대화,근로자들,적응력,정책,대응,중요,의미,팀장,AI,생산,증가,전반적,노동,수요,증가,임금,상승,대체효과,특정,그룹,집중,만큼,교육,직업,훈련,변화,제언,STEM,과학,공학,수학,수요,팀워크,의사소통,능력,소프트,스킬,soft,skill,보상,가능성,진단</t>
  </si>
  <si>
    <t>ai,일자리,회계사,변호사,팀장,한국은행,한지우,근로자,20여년,가능성,취업자,341만,주요국,미국,생산성</t>
  </si>
  <si>
    <t>CBS노컷뉴스 최인수 기자
최인수</t>
  </si>
  <si>
    <t>행정망 먹통 사흘 만에 정상화 '디지털 강국' 민낯[뉴스쏙:속]</t>
  </si>
  <si>
    <t>https://www.msn.com/ko-kr/news/national/%ED%96%89%EC%A0%95%EB%A7%9D-%EB%A8%B9%ED%86%B5-%EC%82%AC%ED%9D%98-%EB%A7%8C%EC%97%90-%EC%A0%95%EC%83%81%ED%99%94-%EB%94%94%EC%A7%80%ED%84%B8-%EA%B0%95%EA%B5%AD-%EB%AF%BC%EB%82%AF-%EB%89%B4%EC%8A%A4%EC%8F%99-%EC%86%8D/ar-AA1kcklb</t>
  </si>
  <si>
    <t>적용분야-정보통신업, "적용분야-공공 행정, 국방 및 사회보장 행정"</t>
  </si>
  <si>
    <t>네트워크 장애</t>
  </si>
  <si>
    <t>출근길에 필요한 뉴스만 '쏙' 뽑아 '속'도감 있게 전달해드리는 [뉴스쏙:속]입니다. ■ 방송 : CBS 아침뉴스 (11월20일) 
■ 채널 : 표준 FM 98.1 MHz (07:00~07:17) 
 행정망 먹통 사흘 만에 정상화 '디지털 강국' 민낯 이상민 행정안전부 장관이 19일 오후 서울 종로구 청운효자동주민센터를 방문해 사흘째 이어지고 있는 정부..</t>
  </si>
  <si>
    <t>이상민,이상혁</t>
  </si>
  <si>
    <t>사흘째,서울,경기,중계,가자지구,고척,청운효자동주민센터,이스라엘,종로구,미,고척돔,광화문광장,결승전</t>
  </si>
  <si>
    <t>알시파,미국,민낯,중국,대원,한국,CEO,하마스,이스라엘군,행정안전부,정부,마이크로소프트,CBS,뉴욕타임스,백악관,연합뉴스,워싱턴포스트,결승전,T1</t>
  </si>
  <si>
    <t>사흘,행정망,먹통,정상화,디지털,강국,민낯,뉴스쏙,출근길,도감,전달,뉴스쏙,방송,11월,CBS,채널,07:00~07,표준,FM,98.1,MHz,07:00~07,사흘,행정망,먹통,정상화,디지털,강국,민낯,이상민,행정안전부,장관,19일,청운효자동주민센터,서울,종로구,청운효자동,주민,센터,방문,사흘째,정부,행정,전산망,장애,복구,본인,현장,점검,도중,등본,인감,서류,발급,지문,인식,초유,민원,서비스,중단,사태,정부,행정,전산망,장애,복구,사실,정상,사태,원인,공무원,인증,네트워크,장비,파악,디지털,정부,불신,디지털,강국,자부,정부,민낯,비판,롤드컵,우승,응원전,T1,페이커,이상혁,서울,고척,스카이돔,롤드컵,결승전,종료,기자회견,발언,세계,최대,대회,롤드컵,리그,오브,레전드,월드,챔피언십,결승전,세계,응원,열기,서울,고척돔,한국,T1,중국,웨이보게이밍,우승컵,전설,페이커,이상혁,선수,아시안,게임,우승,롤드컵,제패,역대,우승자,이름,열흘간,예선,토너먼트,경기,7만,경기장,결승전,중계,광화문광장,1만,인파,전국,영화관,상영관,2만,관객,스크린,결승전,접속자,온라인,누적,4억,돌파,추정,돌풍,올트먼,해임,AI,위험성,갈등,올트먼,열풍,오픈AI,CEO,올트먼,CEO,주말,사이,해임,1년,챗GPT,출시,세계적,인공지능,AI,회사,가치,달러,111조,이사회,해고,이사회,올트먼,소통,AI,안전,의견,차이,블룸버그,통신,보도,인류사회,위협,안전,AI,이사회,업계,경쟁,상업화,속도,올트먼,충돌,결과,외신,뉴욕타임스,AI,사업,기회,사람들,발전,위험,사람,사이,갈등,주목,평가,오픈AI,달러,투자,마이크로소프트,투자자들,폭락,기업,가치,투자,손실,올트먼,복귀,이사회,요구,올트먼,독자적,인공지능,AI,반도체,회사,설립,보도,해임,주말,사이,복귀설,철회,내부,갈등,상황,접근,인질,협상,이스라엘,하마스,땅굴,공개,이스라엘군,공개,병원,가자지구,알시파,하마스,땅굴,내부,모습,위치,이스라엘,하마스,인질,석방,협상,교전,중지,타결,접근,백악관,워싱턴포스트,미국,가자지구,억류,인질,여성,인질,어린,맞교환,합의,근접,며칠,석방,조치,시작,이스라엘군,의료기관,가자지구,최대,의료,기관,단지,알시파,병원,10m,55m,길이,지하터널,발견,영상,공개,가자지구,지상전,하마스,대원,100명,생포,심문중,지하,터널,무기,위치,정보,제공,설명</t>
  </si>
  <si>
    <t>올트먼,가자지구,결승전,이사회,하마스,ai,서울,롤드컵,민낯,알시파,상영관,뉴스쏙,정상화,챗gpt,사람들,스카이돔,이스라엘군,공무원,우승자</t>
  </si>
  <si>
    <t>이혜진 기자</t>
  </si>
  <si>
    <t>“시속 100km 자율주행?” 운전석 비우고 뒷좌석서 영상 찍은 차주</t>
  </si>
  <si>
    <t>https://www.chosun.com/national/national_general/2023/11/20/MXPA6XVII5EJFKTJDGP66SVSDU/?utm_source=bigkinds&amp;utm_medium=original&amp;utm_campaign=news</t>
  </si>
  <si>
    <t>R11: 과도한 의존과 안전하지 않은 사용, R12: 인간의 주체성과 자율성의 상실</t>
  </si>
  <si>
    <t>자동화-중, 기술-이벤트 탐지</t>
  </si>
  <si>
    <t>한 SUV 차량이 고속도로를 주행하던 중 운전석이 텅 비어있는 모습이 포착됐다. 이 모습을 직접 영상으로 촬영한 차주는 차량의 주행 보조 기능(스마트 크루즈 컨트롤)을 켜둔 채로 뒷좌석에서 이를 촬영한 것으로 보인다. 이를 본 네티즌들은 “단순한 주행 보조 기능을 마치 완전한 자율주행 기능으로 착각한 위험한 처사”라며 비판하고 있다. 
20일 온라인..</t>
  </si>
  <si>
    <t>울산</t>
  </si>
  <si>
    <t>자율주행,시속,100km,자율,주행,운전석,뒷좌,석서,영상,차주,SUV,차량,고속도로,주행,운전석,모습,포착,모습,영상,촬영,차주,차량,주행,보조,스마트,크루즈,컨트롤,뒷좌석,촬영,네티즌들,단순,주행,보조,완전,자율주행,착각,위험,처사,비판,커뮤니티,온라인,논란,울산,고속도,자율,주행,영상,제목,장면,영상,확산,영상,인스타,그램,이용자,차량,차주,자신,인스타그램,차량,뒷좌석,영상,차량,운전자,고속도로,10초,모습,차량,계기판,시속,100km,표시,작성자,영상,영상,안전,촬영,차량,기업,제작,SUV,차량,컨트롤,스마트,크루즈,차량,전방,장착,레이더,사용,일정,속도,앞차,간격,유지,주행,보조,자율,주행,자율,주행,차량,가속,감속,조향,방향,조절,제어,운전자,위험,상황,대비,수동,운전,준비,완전,자율,주행,거리,장착,차량,일정,시간,운전대,경고음,포함,사용,운전자,핸들,전방,주시,도로교통법,운전,제조사,안내,영상,네티즌들,위험,행위,주행,보조,맹신,경찰,신고,네티즌들,자랑,사고,사람,평생,면허,박탈,행동,이해,격앙,반응,차량,소유,네티즌,차량,주행,보조,실행,핸들,커브길,차선,이탈,발생,주의,1항,도로,교통,차량,운전자,장치,차량,조향,제동,장치,장치,정확,조작,사람,위험,장해,속도,방법,운전,도로,교통,1항,2호,완전,자율,주행,자율주행자동차,운전자,운전,요구,지체,대응,조향장치,조작,운전,위반,벌금,구류,과료</t>
  </si>
  <si>
    <t>운전자,자율주행,도로교통법,1항,운전대,인스타그램,100km,이용자,네티즌들,고속도로,뒷좌석,온라인,인스타,운전석,suv,울산,경고음,앞차,커브길,조향장치</t>
  </si>
  <si>
    <t>매일경제</t>
  </si>
  <si>
    <t>이지안(cup@mk.co.kr)</t>
  </si>
  <si>
    <t>달달함에 눈멀어 다 털린다 '로맨스 스캠' 주의보</t>
  </si>
  <si>
    <t>http://www.mk.co.kr/article/10884868</t>
  </si>
  <si>
    <t>R02: 독성 콘텐츠에 대한 노출, "R10: 사기, 스캠, 표적 조작", R06: 허위 또는 오해의 소지가 있는 정보, R11: 과도한 의존과 안전하지 않은 사용</t>
  </si>
  <si>
    <t>딥페이크 사기</t>
  </si>
  <si>
    <t>"아빠가 도박으로 사고를 쳐서 돈을 끌어오고 있는데 200만원만 빌려줄 수 있을까. 오죽하면 내가 너에게 이런 말을 하겠니."
20대 직장인 정현아 씨(가명)는 최근 데이트앱을 통해 만난 남성에게 메시지를 받고 돈을 보내야 할지 수차례 망설였다. 두 달간 지속된 남성의 연락과 선물 공세로 정씨의 마음도 많이 기울어진 상태였다. 주변의 만류로 실제 돈을 ..</t>
  </si>
  <si>
    <t>서준배,정현아</t>
  </si>
  <si>
    <t>서울</t>
  </si>
  <si>
    <t>경찰대,국가정보원,국정원,마포경찰서,신원,행정학과</t>
  </si>
  <si>
    <t>달달,로맨스,스캠,주의보,아빠,도박,사고,200만,가명,데이트앱,남성,메시지,수차례,지속,남성,연락,선물,공세,정씨,마음,상태,주변,만류,실제,직전,고민,정씨,기승,로맨스,스캠,의심,사회관계망서비스,SNS,의도적,이성,접근,호감,금품,요구,사기,로맨스,스캠,증가,로맨스,스캠,상대방,호감,경계심,금전적,요구,특징,이성,호감,마음,상태,판단,방식,피해,확산,보안,강조,해외,이용,사진,도용,용의자,경찰,수사,서준배,경찰대,행정학,교수,사기,로맨스,스캠,투자,사기,첨단화,양상,특별,관리,국가정보원,사기,로맨스,스캠,건수,93건,기준,2년,2배,피해,규모,국정원,규모,피해,31억,수준,48억,기준,가량,증가,코로나,팬데믹,온라인,이성,피해,로맨스,스캠,데이터,데이터,플랫폼,업체,data.ai,소비자들,세계,모바일,소비자,데이트,사용,100억,코로나19,발생,43%,대비,43%,증가,익명,이용,신분,대담,사기,행각,데이트앱,이용,4만,12억,일당,재판,남성,여성,행세,가짜,신분,상대방,피해자들,교제,명목,스캠,이달,로맨스,일종,사기,포인트,환전,여성,서울,마포경찰서,조사,극단,선택,논란,특정,사이트,포인트,입금,부탁,방식,피해자,로맨스,스캠,피해,주범,검거,도용,신원,계정,사용,경찰,수사,마무리,피해,금액,입금,대포통장,제공,위주,처벌,전문가들,급증,피해,로맨,스캠,대책,강조,현행,규제,확산,한계,범죄,사용,은행,계좌,지급,정지,요건,나라,상황,교수,보이스피싱,피해자,신고,금융,이용,계좌,지급정지,스캠,로맨스,조치,한계,설명</t>
  </si>
  <si>
    <t>스캠,피해자,데이트앱,정씨,경찰대,지급정지,서준배,사회관계,전문가들,국가정보원,코로나19,마포경찰서,100억,200만</t>
  </si>
  <si>
    <t>강현철</t>
  </si>
  <si>
    <t>ECB "AI의 일자리 대체 공포는 과장됐다"</t>
  </si>
  <si>
    <t>http://www.dt.co.kr/contents.html?article_no=2023112902109954058001&amp;ref=jeadan</t>
  </si>
  <si>
    <t>인공지능(AI)이 인간의 일자리를 빼앗아 갈 것이라는 공포가 적지 않다. 하지만 이는 과장됐다는 중앙은행의 연구 결과가 나왔다.
28일(현지시간) 폭스뉴스에 따르면 유럽중앙은행(ECB)은 이날 2011~2019년 유럽 16개국 표본을 대상으로 AI 지원 기술과 고용률 간의 연관성을 조사한 보고서를 발표했다.
이 기간 언어 처리와 이미지 인식,..</t>
  </si>
  <si>
    <t>미국,유럽</t>
  </si>
  <si>
    <t>폭스뉴스,유럽중앙은행,ECB,중앙은행,AI</t>
  </si>
  <si>
    <t>ECB,AI,일자리,공포,과장,지원,유럽,개국,표본,대상,AI,지원,고용률,고용,연관,조사,임금,미국인,2명,AI,인간,대체,인공지능,AI,인간,일자리,공포,과장,중앙은행,결과,28일,현지시간,폭스뉴스,유럽중앙은행,ECB,표본,이날,유럽,개국,대상,AI,지원,고용률,연관성,조사,보고서,처리,기간,언어,이미지,인식,알고리즘,추천,분야,사기,적발,혁신,오픈AI,챗GPT,모델,생성,AI,모델,가속화,혁명,촉발,딥러닝,조사,결과,딥러닝,2010년대,고숙련,직원,일자리,ECB,AI,면죄부,조사,결과,AI,인간,노동,종말,두려움,과장,시사,지적,AI,노출,직종,임금,상승,중립적,부정적,영향,발견,조사,과거,사례,바탕,한계,ECB,AI,지원,채택,고용,임금,영향,성장,평등,영향,확인,3명,일반,미국인,2명,AI,자신들,직업,생각,조사,스포키오,데이터,제공,업체,1027명,대상,설문,조사,결과,응답자,66.7%,직장,AI,인간,대체,응답,74.8%,자신들,산업,AI,영향,78.1%,AI,직장,스트레스,76.7%,출근,일수,낙관적,전망</t>
  </si>
  <si>
    <t>ai,일자리,유럽,연관성,고용률,미국인,딥러닝,고숙련,ecb,자신들,폭스뉴스,유럽중앙은행,인공지능,가속화,스포키오,3명,응답자,보고서,중앙은행,2명</t>
  </si>
  <si>
    <t>이도경</t>
  </si>
  <si>
    <t>[이도경의 에듀 서치] 교사 못 믿는다면 AI는 믿을 수 있나?</t>
  </si>
  <si>
    <t>https://www.kmib.co.kr/article/view.asp?arcid=0924332273</t>
  </si>
  <si>
    <t>R14: 불평등 증가 및 고용 질 저하, R21: 기능 또는 견고성 부족</t>
  </si>
  <si>
    <t>적용분야-교육 서비스업, 사용대상-제한능력자, 기술-생성형 인공지능</t>
  </si>
  <si>
    <t>일자리 대체 - 교사</t>
  </si>
  <si>
    <t>컴퓨터 활용 서 논술형 채점 방안 
한국교육과정평가원이 타당성 살펴 
AI 의견은 “교사 완전 대체 어렵다” 
교육 현장 AI 본격 활용 전 우리 자세 
‘교사니까 믿을 수 있다’는 환경 조성 
포기하는 일도 미루는 일도 없어야 
어느 고교의 학부모 상담시간, 담임교사가 학생의 내신 성적을 설명하고 있다. “이번 학기에 국어가 3등급으로 떨어..</t>
  </si>
  <si>
    <t>사회&gt;교육_시험</t>
  </si>
  <si>
    <t>정부,중국,교육평가원,한국교육과정평가원,교육부,통일,교육청</t>
  </si>
  <si>
    <t>교사,AI,논술형,채점,방안,한국교육과정평가원,살펴,AI,의견,교사,완전,AI,활용,교육,현장,AI,활용,자세,교사,환경,조성,포기,고교,학부모,상담,시간,담임교사,학생,내신,성적,설명,학기,국어,3등급,논술,점수,교사,중간,기말고사,답안지,채점지,테이블,인공지능,AI,답글,논리,부족,점수,논리,구성력,어휘력,문장력,점수,학부모,AI,채점,결과,학교,프로그램,AI,채점,교사,교육청,지침,AI,정부,공인,3개,산출,활용,설명,교사들,과목,교사,결과,학기,채점,점검,발견,학부모,항의,AI,자녀,권유,학습법,출력,발길,AI,학교,평가,미래,한번,미래,생각,한국교육과정평가원,대학수학능력시험,주관,시험,최고,권위,기관,평가원,개최,2023년,발표회,눈길,논술형,평가,자동,채점,방안,설계,AI,실제,학생,논술형,시험,채점,활용,AI,채점,시도,연구팀,AI,학생,국어,능력,측정,길이,어휘,형태소,단위,구성,요소,훈련,고교,실제,작성,C등급,채점,정확도,AI,채점,61%,측정,AI,학생,평가,국어,교사,실제,평가,대조,61%,정도,등급별,성능,차이,A등급,73%,67%,,73%,B등급,44%,연구팀,데이터,AI,판별,어중간,추정,어휘,사용,외견상,주제,통일성,부족,얘기,평가,수학,서술,정확도,73~79%,수준,국어,AI,채점,수준,AI,발전,속도,가능성,결과,교육부,움직임,교육부,중학교,적용,학년도,수능,논술형,문항,학교,현장,파장,사교육,증가,포기,수능,판단,고교,내신,적용,방침,지난달,학년도,대입,개편,시안,공식화,5등급,고교,내신,수능,선택,과목,변화,주목,학교,현장,갑론을박,교육부,고교,논술형,평가,내신,산출,학교생활기록,관리지침,개정,학교,교사,판단,선다,단답형,논술형,시험,내신,등급,산출,근거,마련,교육부,세계,주요국,내신,주제,논술형,평가,지향,지식,암기,위주,선다,출제,지양,사고력,해결력,평가,강조,중국,수능,가오카오,영어,수학,과목,800자,지역,교육,평가원,지정,대학,채점,중국,학교,평가,지향점,논술형,5지선다,평가,생각,한계,교육계,오래전,논술형,평가,학교,현장,빈약,신뢰,발목,학부모,교사,교사,학생,학부모,항의,감당,간극,기미,정부,교육계,AI,돌파구,AI,권위,심산,의견,AI,논술형,채점,완전,대체,창의성,논리,추론,인간,주관,판단,측면,한계,미래,AI,고도화,미래,AI,수준,문맥,이해,추론,능력,주관적,창의성,인간,역할,중요,교사,AI,협력,AI,데이터,일관,판단,효율성,제공,교사,창의성,주관,판단,상황,학생,개별,서로,결합,공정성,대답,AI,정답,교사,교사,조성,신뢰,환경,신뢰,포기,교사,AI,평가,결국,반쪽,짜리</t>
  </si>
  <si>
    <t>ai,논술형,학부모,교육부,선다,평가원,한국교육과정평가원,연구팀,창의성,정확도,중국</t>
  </si>
  <si>
    <t>기술 콘퍼런스에도 `AI 가짜 연사`가 `MS 아마존` 빅테크 임원 참석 취소</t>
  </si>
  <si>
    <t>http://www.dt.co.kr/contents.html?article_no=2023112902109954058002&amp;ref=jeadan</t>
  </si>
  <si>
    <t>R13: 권력 집중화와 불공정한 이익 분배, R14: 불평등 증가 및 고용 질 저하, "R10: 사기, 스캠, 표적 조작", R16: 경쟁 역학, R22: 투명성이나 해석 가능성 부족</t>
  </si>
  <si>
    <t>진짜 직원인 척 사기</t>
  </si>
  <si>
    <t>온라인 기술개발 콘퍼런스의 발표자 명단에 인공지능(AI) '가짜' 연사가 이름을 올렸다. 이에 빅테크 기술 담당 임원을 비롯한 참석자들이 반발하며 대거 불참하기로 하자 주최 측은 결국 행사를 취소했다.
28일(현지시간) AP 블룸버그통신과 테크 전문매체 '더버지' 등에 따르면 다음달 7 8일 예정된 기술개발 콘퍼런스 '데브터니티'(DevTernit..</t>
  </si>
  <si>
    <t>리즈 퐁,오로스,에두아르즈,보이코,스콧,게르겔리,크리스틴</t>
  </si>
  <si>
    <t>하워드,미국,아마존</t>
  </si>
  <si>
    <t>애,구글,JDKon,화폐거래소,MS,코인베이스,하이타워,프로코다,아마존,트위터,켈시,AP,시조브스,가상,마이크로소프트</t>
  </si>
  <si>
    <t>콘퍼런스,연사,AI,가짜,MS,빅테크,임원,참석,취소,직원,코인,베이스,여성,자동생성,여성,참석자,보이콧,취소,온라인,콘퍼런스,온라인,콘퍼런스,온라인,발표자,명단,인공지능,AI,가짜,연사,이름,빅테크,빅테크,임원,참석자들,반발,불참,주최,결국,행사,취소,28일,현지시간,AP,더버지,테크,전문,매체,다음달,8일,예정,데브터니티,콘퍼런스,DevTernity,발표자,명단,보이코,이름,여성,포함,보이코,직원,가상,화폐,거래소,코인,베이스,소개,테크,분야,뉴스레터,운영자,게르겔리,오로스,인물,실존,여성,조작,의혹,제기,콘퍼런스,창립자,엔지니어,에두아르즈,시조브스,소셜미디어,발표자,가짜,직함,자동,생성,여성,사실,인정,행사,참석자,다양성,지적,수긍,사과,거부,사실,유일,여성,발표자,아마존,크리스틴,하워드,마이,크로소프트,임원,스콧,한셀만,구글,클라우드,켈시,하이타워,콘퍼런스,불참,한셀,소셜미디어,트위터,발표자,콘퍼런스,초대,참석,가짜,연사,주최,절반,발표자,참석,콘퍼런스,취소,시조브스,계획,내년,콘퍼런스,제이디콘,JDKon,발표자,알리,프로,조작,인물,의혹,제기,상태,해프닝,IT업계,차별,시각,여성,엔지니어,단체,어니타,AnitaB.org,조사,비율,미국,기업,기술자,여성,엔지니어,직장,활동가,리즈,존스,리즈,여성,자신,가짜,섹시,사진,유혹,노력,자리,100배,증명,지적</t>
  </si>
  <si>
    <t>발표자,빅테크,아마존,참석자,온라인,미국,리즈,시조브스,보이코,참석자들,클라우드,활동가,운영자,어니타,소셜미디어,기술자,ai</t>
  </si>
  <si>
    <t>최형창</t>
  </si>
  <si>
    <t>챗GPT에 무심코 코드 입력했다간 '악' "해킹 경고"</t>
  </si>
  <si>
    <t>https://www.hankyung.com/article/202312056669i</t>
  </si>
  <si>
    <t>GenAI 해킹</t>
  </si>
  <si>
    <t>챗GPT에 무심코 코드를 입력하는 행위가 해킹의 단초가 될 수 있다는 전망이 제기됐다. 
보안기업 SK쉴더스는 5일 서울 중구 HJ비즈니스센터에서 기자간담회를 열고 내년도 보안 위협 트렌드에 대해 소개했다. SK쉴더스 관계자는 "생성형 인공지능(AI) 위협과 관련해 유출을 우려하는 사례가 있다"며 "특정 정보를 입력해야 아웃풋이 나오는데 임직원들이 ..</t>
  </si>
  <si>
    <t>김병무,이재우</t>
  </si>
  <si>
    <t>중구,서울</t>
  </si>
  <si>
    <t>SK쉴더스,타깃,EQST,HJ비즈니스센터</t>
  </si>
  <si>
    <t>챗GPT,코드,입력,해킹,경고,챗GPT,코드,입력,행위,해킹,단초,전망,제기,보안,기업,SK,쉴더스,서울,중구,HJ,비즈니스,센터,기자간담회,내년도,보안,위협,트렌드,소개,SK,쉴더스,관계자,생성,인공,지능,AI,위협,유출,사례,특정,정보,입력,임직원들,보안,인식,명령어,회사,소스코드,기밀,정보,소스,코드,입력,지적,이재우,SK,쉴더스,EQST,사업,그룹장,내년,생성,AI,활용,피싱,개인,사기,정보,불법,취득,목적,피해,증가,AI,진짜,메일,피싱,공격,사람들,EQST,내년도,보안,위협,AI,악용,사이버,공격,제로데이,악용,랜섬웨어,공격,전략,고도,연쇄적,공급망,공격,형태,자격,증명,탈취,증가,클라우드,리소스,공격,타깃,전망,핵심,보안,취약점,발견,패치,제로데이,악용,전략,랜섬웨어,공격,고도화,예상,발생,연쇄적,공급망,공격,2024년도,공격,공격,연계,인프라,공급망,공격,기승,전망,SK쉴더스,설명,SK쉴더스,내년도,보안,위협,대비,전략,맞춤,대응,제시,SK,쉴더스,관계자,지능화,AI,공격,대비,서비스,이메일,보안,관제,AI,활용,공격,이메일,피싱,모니터링,만큼,시간,악성,메일,패턴,악성,공격,패턴,위협,정보,제공,소개,PC,서버,엔드포인트,발생,보안,위협,선제적,탐지,대응,제공,MDR,Managed,Detection,Response,서비스,급증,랜섬웨어,공격,대비,클라우드사업본부장,SK,쉴더스,김병무,클라우드,사업,본부장,2024년,원년,AI,비즈니스,AI,보안,위협,대응,SK쉴더스,보안,위협,전망,대응,전략,제시,역량,만큼,전문,바탕,기업,사회,보안,의식,활동</t>
  </si>
  <si>
    <t>ai,sk쉴더스,쉴더스,만큼,내년도,클라우드,sk,관계자,랜섬웨어,김병무,고도화,중구</t>
  </si>
  <si>
    <t>이덕주 특파원(mrdjlee@mk.co.kr)</t>
  </si>
  <si>
    <t>AI 가짜뉴스 사이트 쏟아져  각국 선거 판세 흔든다</t>
  </si>
  <si>
    <t>http://www.mk.co.kr/article/10892455</t>
  </si>
  <si>
    <t>R02: 독성 콘텐츠에 대한 노출, R06: 허위 또는 오해의 소지가 있는 정보, R07: 정보 생태계 오염 및 합의 현실 상실, "R08: 허위 정보, 감시 및 대규모 영향력", "R10: 사기, 스캠, 표적 조작"</t>
  </si>
  <si>
    <t>가짜뉴스/딥페이크</t>
  </si>
  <si>
    <t>◆ 챗GPT 혁명 ◆
챗GPT가 등장한 지 1년 만에 생성형 인공지능(AI)을 활용한 다양한 부작용 사례가 쏟아지고 있다. AI를 활용해 대량 생산된 가짜뉴스와 가짜 이미지가 대표적이다.
지난 5월에는 미국 국방부 청사(펜타곤)에서 폭발이 일어났다는 가짜 이미지가 소셜미디어에서 퍼지면서 미국 주식시장이 크게 하락하기도 했다.
미국 '뉴스가드'에 따르면 ..</t>
  </si>
  <si>
    <t>조 바이든</t>
  </si>
  <si>
    <t>미국,뉴욕</t>
  </si>
  <si>
    <t>뉴스가드,미국,국방부,가짜뉴스</t>
  </si>
  <si>
    <t>사이트,AI,가짜,판세,각국,선거,혁명,챗GPT,등장,생성,인공,지능,AI,활용,부작용,사례,AI,활용,대량,생산,가짜뉴스,가짜,이미지,대표적,5월,청사,미국,국방부,펜타곤,폭발,가짜,이미지,소셜미디어,미국,주식,시장,하락,미국,AI,신뢰성,이미지,사이트,기준,세계,15개,언어,뉴욕,회사,인터넷,신뢰성,판단,제작,내년,개국,중요,선거들,AI,가짜뉴스,정보,선거,영향,경고,AI,속도,AI,인간,위협,AI,사이,두려움,미국,대통령,10월,AI,행정명령,서명,규제,본격적,기업들,혁신,속도,저하,속도,안전장치</t>
  </si>
  <si>
    <t>미국,ai,가짜뉴스,국방부,신뢰성,각국,기업들,뉴욕,소셜,안전장치,부작용,펜타곤,소셜미디어,선거들,행정명령,챗gpt,선거,가짜,속도,이미지,사이트,세계,개국,혁명,기준,인터넷,활용,신뢰,안전,규제,본격적</t>
  </si>
  <si>
    <t>헤럴드경제</t>
  </si>
  <si>
    <t>김현경 기자</t>
  </si>
  <si>
    <t>AI, 선거까지 침투? 캐나다 사이버 보안국 “AI 개입해 유권자 조종 가능성”</t>
  </si>
  <si>
    <t>http://biz.heraldcorp.com/view.php?ud=20231207000244</t>
  </si>
  <si>
    <t>R06: 허위 또는 오해의 소지가 있는 정보, R07: 정보 생태계 오염 및 합의 현실 상실, "R08: 허위 정보, 감시 및 대규모 영향력", R20: 위험한 능력을 지닌 AI</t>
  </si>
  <si>
    <t>[헤럴드경제=김현경 기자] 캐나다의 사이버 보안 당국이 차기 연방 총선에서 외부 세력이 인공지능(AI)을 이용해 개입할 가능성을 경고했다. 
 6일(현지시간) CBC에 따르면 캐나다 통신보안국(CSE)은 이날 사이버 보안 위협에 관한 최신 보고서에서 외국의 적대 세력이나 전문 해커들이 캐나다 유권자들을 조종하기 위해 AI를 이용할 가능성이 크다고 밝..</t>
  </si>
  <si>
    <t>캐나다,통신보안국,보안국</t>
  </si>
  <si>
    <t>캐나다,정부,빌 블레어,CSE,통신보안국,CBC,국방부</t>
  </si>
  <si>
    <t>AI,선거,침투,개입,캐나다,사이버,보안국,AI,가능성,유권자,조종,가능,캐나다,당국,사이버,보안,총선,연방,외부,세력,인공지능,AI,이용,개입,가능성,경고,6일,현지시간,CBC,캐나다,통신보안국,CSE,이날,사이버,보안,위협,최신,보고서,외국,적대,세력,전문,해커,캐나다,유권자,조종,AI,이용,가능성,통신보안국,AI,딥페이크,활용,허위,영상,판별,보고서,해외,적대,세력,해커들,2년,AI,무기화,가능성,판단,딥페이크,동영상,이미지,제작,가공,정치인,정부,관리,예상,능력,딥페이크,생산,식별,능력,상회,공개적,식별,기법,딥페이크,실제,내용물,효과적,구분,설명,생성,AI,획득,만큼,AI,활용,유권자들,공작,일반,대중,선거,영향,후보,토론회,딥페이크,표적,세력,사이버,위협,토론,조작,유포,유권자들,경고,각료,보안국,소관,블레어,국방부,장관,소셜,미디어,업체,허위,콘텐츠,차단,책임,언론,정통,독립,캐나다,국민,교육,역할</t>
  </si>
  <si>
    <t>딥페이크,캐나다,ai,유권자,보안국,가능성,보고서,통신보안국,유권자들,블레어,해커들,만큼,정치인,소셜,내용물,공개적</t>
  </si>
  <si>
    <t>강원도민일보</t>
  </si>
  <si>
    <t>정민엽</t>
  </si>
  <si>
    <t>"교실 안 인공지능 성공활용 학생 디지털 문해력 키워야"</t>
  </si>
  <si>
    <t>www.kado.net/news/articleView.html?idxno=1217849</t>
  </si>
  <si>
    <t>R06: 허위 또는 오해의 소지가 있는 정보, "R15: 인간 노력의 경제적, 문화적 평가절하", R13: 권력 집중화와 불공정한 이익 분배, R14: 불평등 증가 및 고용 질 저하</t>
  </si>
  <si>
    <t>적용분야-교육 서비스업, 사용대상-제한능력자, 기술-상호작용 지원</t>
  </si>
  <si>
    <t>교육 수업 질 저하</t>
  </si>
  <si>
    <t>인공지능을 잘 활용하는 방법에 대해 배워야 한다는 단편적인 내용</t>
  </si>
  <si>
    <t>더 나은 미래 교육 포럼 인공지능을 활용해 강원특별자치도의 지역적 한계를 극복하는 교육 모델을 만들어야 한다는 주장이 제기됐다. 인공지능 교육이 화두가 된 지 1년이 지났지만 아직도 올바른 담론이 형성되지 않은 데다 인공지능이 오히려 교사의 업무량을 늘게 해 수업의 질을 떨어트릴 수 있는 만큼 충분한 예산과 실행 계획이 담보돼야 한다는 지적도 나왔다. ..</t>
  </si>
  <si>
    <t>김진숙,맹자,김홍래,박춘성,박건률,김백균</t>
  </si>
  <si>
    <t>대전,대도,원주,강원도,강원도민일보,횡성,강원특별자치도,춘천,단원,내포</t>
  </si>
  <si>
    <t>강원특별자치도교육청,진로,도교육청,인재양성위원회,강원특별자치도,미래 교육,상지대,학군,강원,남산초,태백,국가교육위원회,강원지역,강원교육,강원도,대치동,강림초,단원,춘천교대</t>
  </si>
  <si>
    <t>교실,문해력,인공,지능,성공,활용,학생,디지털,포럼,미래,교육,미래,교육,포럼,인공,지능,활용,강원특별자치도,지역,한계,극복,교육,모델,주장,제기,인공,지능,교육,화두,담론,형성,인공지능,교사,업무량,수업,만큼,예산,실행,계획,담보,지적,강원도민일보,강원특별자치도,마련,포럼,미래,교육,강원특별자치,미래,융합,인재,양성,미래,수업,환경,구축,오키드호텔,원주,포럼,시대,발제,AI,환경,강원,교육,수업,학력격차,적용,인공,지능,플랫폼,홍승기,춘천,남산초,교사,장점,단원,학습량,정보,제공,교사,기초,학력,부족,이질적,학생,교사,학생들,아이들,학력격차,교사,경력,경험,난이도,활동,준비,아이들,학급,학생수,인공지능,개별,피드백,제공,효과적,아이들,피드백,설명,인공지능,제공,데이터,교사,교육,기초학력,부족,학생,자기,주도,학습,학습,의욕,부족,집중력,교실,아이들,지도,능력,디지털,기기,활용,차이,인공,지능,플랫폼,장점,공부,단원,학습량,비교,객관적,정보,제공,학부모,상담,유용,자료,학부모,자료,단원,부족,가늠,1년,연구학교,운영,결과,학생,자신,피드백,제공,아이들,수업,자체,태블릿,PC,이용,아이들,학습,흥미,학생들,플랫폼,이용,학습,기초,부족,학생들,교사,인공지능,장점,생각,예산,사용,방향성,생각,발제,강원,특별,자치도,도교육청,미래교육체제,디지털,전환,담론,부족,가치정보,공유,선행,김진숙,국가,교육,위원회,미래,과학,인재,양성,위원회,전문,위원,데이터,확인,실천,사례,논의,급선무,강원도,지역,한계,극복,8000여,학교장,교장들,디지털,전환,단어,99%,인공지능,인공지능,학습,생각,극복,이야기,담론,담론,형성,혁신,대전환,이야기,의문,교사,수업,이야기,가치정보,공유,전환,실천사례,논의,기초학력,측면,감정적,데이터,확인,강원도,전반적,하향,개개인,평가,생각,교사,수업지원,우선,학습자들,대상,학습지원,공교육,AI,장점,발현,아이들,미래,중요,생각,강원도,공동체,자연속,아이,잠재력,발현,간과,코로나19,신체,지능,아이들,지역사회,공동체,경험,중요,역할,강원특별자치도교육청,특성,생각,브랜드,교수학습,모습,생각,교류학습,디지털,지역,한계,극복,강원도,가능,특성,토론,디지털,변화,필연,강원지역,공간,장점,제약,극복,AI,사람,불가,전제,내포,이해,인공,지능,정보,문해력,수반,학생,능력,디지털,교육,병행,학교,4차,산업,대응,변화,능동,좌장,강병로,강원도민일보,전략,국장,종합,토론,박건률,강원,특별,자치도,교육청,장학사,김홍래,춘천교대,교수,김백균,횡성,강림초,교사,박춘성,상지대,교수,박건률,며칠,GPT4,터보,인간,존재,철학,질문,대응,영역,도달,학생,자신,맞춤,학습,교사,인공지능,대체,교육,본질,회복,결국,인공,지능,인간,대체,전제,내포,학생,학습속도,인공지능,학생,학습정보,포트폴리오,교사,학부모,제공,맹자,년지애,도모,안목,열정,준비,지혜,인공지능,완성,아이들,인공지능,활용,인간,지혜,김홍래,인공지능,교육,교실,수업,실천,예상,장벽,노력,인공지능,보조,교사,교사,업무,교사,노력,인공지능,활용,클라우드,인공,지능,플랫폼,사용,전제,디지털,기기,자연,활용,인공지능,제시,정보,이해,문해력,필요로,기초학력,부족,학생들,능력,플랫폼,사용,부족,디지털,리터러시,교육,병행,의미,디지털,변화,필연적,학생들,디지털,시대,요구,역량,인공지능,활용,미래,교실,개별화,수준,교육,지원,인공지능,학생,선생님,제공,만큼,학습,인공지능,진화,미래,초등학교,교실,선생님,인공지능,인공지능,교실,성공적,활용,학생들,디지털,문해력,능력,김백균,디지털학습,공간,제약,학령인구,감소세,디지털교육,교육,타지,학생,대치동,공교육,태백,공교육,수준,차이,생각,대치동,학군,형성,학원,강원,공교육,도시지역,사교육,경쟁,학생들,지역,촌지역,학교,교육,중심,도시,학교,강원지역,학교,도시,지역,학생,평소,학습기회,제공,극복,디지털,디지털,세상,체험,가능,디지털,학습,공간,제약,대도시,학생들,제공,디지털,학습,동일,수준,학습,경험,가능,장점,도시지역,수준,학습,가능,박춘성,강원도,특색,1980년대,완전학습,관리,핵심,교사,수업,학생,노력,강조,실패,1990년대,학생,난이도,학습,중심,학교,교실,하드웨어,변화,치중,측면,2000년대,등장,수행평가,지필,평가,위주,평가체계,평가,치중,비판,세계시민,교육,영어중심,교육,의지,영재교육,개별학생,영재,중심,교육,입시,스펙,중심,2010년대,등장,창의인성교육,철학,부재,기초,학력,저하,부작용,부모,사회,경제적,지위,학생,성적,일치,학생,스펙,학생,양극화,초래,디지털,연장선,접근,목적,달성,정책,실패,포인트,학교,현장,산업,변화,능동적,대응,적응,도태,격투기,선수,수도권,초등학생,강원도,방법,초등학생,강원도,격투기,선수,수도권,강원도,경쟁력,강병로,포럼,참석,분들,고민,인재,방법,수단,고민,행사,강원도민일보,강원특별자치도교육청,마련,번째,진로교육포럼,번째,자리,아이들,주제,AI,교육,비중,차지,자리,포럼,이야기,정리,정민엽,양유근</t>
  </si>
  <si>
    <t>인공지능,강원도,강원,학생들,아이들,강원도민일보,공교육,ai,문해력,박건률,자치도,강원특별자치도교육청</t>
  </si>
  <si>
    <t>SBS</t>
  </si>
  <si>
    <t>조을선 기자</t>
  </si>
  <si>
    <t>AI 프로필' 대박 난 앱 지인 사진 넣자 반라 만들어놨다</t>
  </si>
  <si>
    <t>https://news.sbs.co.kr/news/endPage.do?news_id=N1007455491&amp;plink=ORI&amp;cooper=ETC</t>
  </si>
  <si>
    <t>R02: 독성 콘텐츠에 대한 노출, R11: 과도한 의존과 안전하지 않은 사용</t>
  </si>
  <si>
    <t>기술-생성형 인공지능, 적용분야-정보통신업</t>
  </si>
  <si>
    <t>허위 및 선정성 이미지 생성</t>
  </si>
  <si>
    <t>&lt;앵커&gt; 
최근 인공지능 기술로 프로필 사진을 만들어주는 앱이 인기를 끌고 있습니다. 많은 시간을 들이지 않아도 금방 원하는 사진 여러 장을 얻을 수 있는데, 이런 앱을 이용했다가 선정적인 사진이 만들어졌다는 제보가 들어왔습니다. 
보도에 조을선 기자입니다. 
&lt;기자&gt; 
SNS에는 AI가 만든 진짜 같은 프로필 사진들이 넘쳐..</t>
  </si>
  <si>
    <t>IT_과학&gt;인터넷_SNS</t>
  </si>
  <si>
    <t>유재석,백종원</t>
  </si>
  <si>
    <t>송파구,미국,저도,서울시</t>
  </si>
  <si>
    <t>고려대,애플,VJ,네이버,정보보호대학원</t>
  </si>
  <si>
    <t>AI,프로필,대박,지인,사진,반라,앵커,인공지능,프로필,사진,인기,사진,이용,선정적,사진,제보,보도,조을선,SNS,AI,진짜,프로필,사진,졸업앨범,미국,졸업,앨범,AI,사진,유행,유재석,백종원,연예인들,AI,사진,화제,사진,입력,성별,선택,유료,결제,30분,미국,복고,졸업,앨범,사진,완성,스노우,네이버,계열사,이미지,생성,앱스토어,개국,애플,1위,기록,만큼,인기,이용,곤란,사람,외국인,친구,프로필,사진,신청,묶음,사진,친구,친구,직장,동료,공유,반라,생성,친구,사진,포함,윤가비,서울시,송파구,친구,창피,미안,아이,학생,접근,스노우,개방,이미지,생성,모델,활용,명령어,이미지,제외,AI,수준,AI,완벽,설명,실제,AI,한계,선정적,인종,편견,오류들,보고,업체,서비스,관리,허점,지적,임종인,고려대,정보,보호,대학원,석좌,교수,AI,미래,변화,영향력,AI,책임,사용,가지,조치,스노우,선정적,혐오,이미지,고도화,오류,발생,고객,센터,연결,영상취재,박진호,영상편집,전민규,VJ,김영래</t>
  </si>
  <si>
    <t>ai,미국,졸업앨범,조을선,앱스토어,네이버,외국인,계열사,전민규,고려대,임종인,대학원,백종원,박진호,연예인들,인공지능,영상취재,유재석,영상편집,서울시,윤가비,1위</t>
  </si>
  <si>
    <t>아시아투데이</t>
  </si>
  <si>
    <t>교실에 퍼지는 '딥페이크 범죄' 신종 학폭 떠오르나</t>
  </si>
  <si>
    <t>https://www.asiatoday.co.kr/view.php?key=20231212010007138</t>
  </si>
  <si>
    <t>딥페이크 성범죄 청소년</t>
  </si>
  <si>
    <t>아시아투데이 정민훈 기자 = 지난 11일 오전 10시 12분께 인천 미후홀구 한 중학교에 경찰이 출동했다. '중학교 학생이 여학생들의 사진을 찍고 합성해 인터넷에 올렸다'는 신고를 접수한 경찰이 범인으로 추정되는 학생을 찾기 위해 학교를 찾아온 것이다. 학교 관계자를 통해 인적사항을 확인한 경찰은 A군을 교무실로 불러 사실관계를 물으며 범행 여부를 추궁..</t>
  </si>
  <si>
    <t>사회&gt;사건_사고</t>
  </si>
  <si>
    <t>반포,인천</t>
  </si>
  <si>
    <t>형사1부,춘천지법,원주지원,방송통신심의위원회,아시아투데이,경찰청,A군</t>
  </si>
  <si>
    <t>교실,딥페이크,범죄,신종,학폭,아시아투데이,정민훈,11일,인천,미후,홀구,중학교,경찰,출동,중학교,학생,여학생들,사진,합성,인터넷,신고,접수,경찰,범인,추정,학생,학교,학교,관계자,인적,사항,확인,경찰,A군,교무실,사실관계,범행,여부,추궁,A군,휴대전화,사진,경찰,A군,설득,30여분,딥페이크,어플,이용,합성,사진,사람,텔레그램,전송,사실,진술,확보,성공,사진들,유포,A군,추가,진술,여죄,가능,판단,경찰,성폭력범죄,처벌,특례법,위반,허위영상물,반포,혐의,A군,임의동행,검거,디지털,기기,친숙,10대,중심,딥페이크,인공지능,AI,이용,범죄,수사,당국,AI,악용,범죄,사이버,학교,폭력,진화,상황,주시,집중단속,선제,대처,방침,경찰청,3년,경찰청,집계,딥페이크,딥페이크,범죄,건수,평균,기록,딥페이크,범죄,딥페이크,160건,기록,기준,발생,딥페이크,딥페이크,공식,통계,영상,편집물,가공물,상대방,의사,처벌,성폭력,처벌법,개정안,제정,2021년,집계,시작,범죄,청소년,법원,실형,선고,법정구속,발생,형사1부,춘천지법,원주지원,형사,아동,청소년,성보호,법률,위반,착취물,제작,모욕,교사,혐의,기소,A군,2년,징역,장기,단기,선고,A군,선고,법정구속,A군,SNS,B양,사진,성명불상자,나체사진,합성,딥페이크,사진,전송,능욕,일명,지인,사진,게시,혐의,재판,B양,A군,학원,사이,경찰청,AI,발달,딥페이크,예전,위협,만큼,범죄,증가,판단,신고,딥페이크,성범죄,접수,수사,착수,동시,피해자,보호,조치,적극,대처,경찰청,관계자,딥페이크,범죄,연관,사람,허위,사실,결부,범죄,피해자들,심리,충격,위협성,경찰,위협,딥페이크,범죄,예의주시,집중단속,범죄,선제적,대처,동시,병행,예정,심리상담,법률상담,제공,기관,연계,신청,국선,변호인,선임,방송통신심의위원회,삭제,차단,요청,피해자보호,적극</t>
  </si>
  <si>
    <t>딥페이크,경찰청,a군,피해자,개정안,ai,중학교,성폭력,피해자보호,관계자,인천,정민훈,아시아투데이,원주지원,춘천지법,만큼,성범죄</t>
  </si>
  <si>
    <t>경향신문</t>
  </si>
  <si>
    <t>민서영 기자 mins@kyunghyang.com</t>
  </si>
  <si>
    <t>사회서비스 제공업체 10곳 중 6곳은 ‘10인 미만’  절반 이상 “AI 등 신기술 쓰고 싶다”</t>
  </si>
  <si>
    <t>https://www.khan.co.kr/national/health-welfare/article/202312121730001</t>
  </si>
  <si>
    <t>적용분야-보건업 및 사회복지 서비스업</t>
  </si>
  <si>
    <t>서비스 지원 불균형</t>
  </si>
  <si>
    <t>사회서비스 제공 업체 10곳 중 6곳은 10인 미만의 소규모 사업체인 것으로 나타났다. 인공지능(AI) 등 디지털 기술을 활용하고 싶다고 응답한 업체는 절반이 넘었다.
보건복지부는 12일 이런 내용을 담은 ‘2022년 사회서비스 공급 실태조사’ 결과를 발표했다. 복지부는 사회서비스의 공급 실태를 파악해 정책에 반영하기 위해 수요 조사와 공급 조사를 2..</t>
  </si>
  <si>
    <t>사회&gt;의료_건강</t>
  </si>
  <si>
    <t>한덕수</t>
  </si>
  <si>
    <t>기초자치단체,참여연대,사회복지위원회,보건복지부,정부,국민연,정부서울청사,사회서비스원,복지부,사회보장위원회</t>
  </si>
  <si>
    <t>10곳,사회,서비스,제공,업체,6곳,미만,절반,AI,신기술,사회,서비스,제공,업체,6곳,미만,사업체,인공지능,AI,디지털,활용,응답,업체,절반,보건복지부,12일,사회,서비스,공급,실태,조사,결과,복지부,사회서비스,공급,실태,파악,정책,반영,수요,조사,공급,조사,주기,복지부,9월,10월,한국,표준,산업,분류,사회,복지,서비스업,사업체,대상,방문,웹조사,병행,조사,결과,종사자,규모,미만,사업체,절반,59.4%,제공,기관,대다수,개인사업체,54.7%,중심,기초,자치,단체,83.4%,사업,운영,사업체,전국,단위,6%,서비스,제공,사물,인터넷,인공지능,디지털,활용,업체,비율,15%,미만,활용,희망,50%,정부,이날,정부서울청사,주재,한덕수,국무총리,사회,보장,위원회,이날,위원회,5년,정부,추진,사회보장정책,기본계획안,사회,보장,기본,계획안,기본계획안,사회,서비스,기본,계획안,논의,정부,사회,보장,기본,계획안,약자,복지,기조,강조,약자,복지,고도화,생애,사회,서비스,고도,사회,보장,체계,혁신,전략,제시,기초,생활,보장,확대,고립,고독사,취약,계층,지원,국민연금,고용보험,체계,개편,제정,사회,서비스,지원,사회,서비스원,설립,운영,법률,근거,수립,사회서비스,국민,사회서비스,분야,9대,제시,서비스,확충,영유아,유보,통합,초등,늘봄학교,교육,통합서비스,확대,장년,대상,일상,서비스,확대,주기,정신,건강,검진,단축,경감,간병,부담,확대,노인,일자리,지원,추진,서비스,제공,분야,품질인증제,단계적,확대,계획,요양보호사,보수교육,의무화,제공,인력,양성,체계화,자금,조달,한계,사업화,어려움,혁신,지원,사회,서비스,투자,펀드,확대,조성,정부,사회서비스,사회,서비스,고도,시장화,정책,비판,참여,연대,사회,복지,위원회,논평,사회,서비스,국민,보편,욕구,사회,공동,부담,사회보장급여,서비스,이용,추후,경제력,격차,서비스,수준,차별,가능성,정부,사회서비스기본계획,전면</t>
  </si>
  <si>
    <t>사회서비스,사업체,위원회,기본계획안,대다수,계획안,복지부,10곳,영유아,국무총리,한덕수,인공지능</t>
  </si>
  <si>
    <t>박지민 기자</t>
  </si>
  <si>
    <t>“챗GPT에 의약품 질문? 4개 중 1개만 정답”</t>
  </si>
  <si>
    <t>https://www.chosun.com/medical/2023/12/12/T7C36MCE7JCOJIRESKITCQZ4QE/?utm_source=bigkinds&amp;utm_medium=original&amp;utm_campaign=news</t>
  </si>
  <si>
    <t>R06: 허위 또는 오해의 소지가 있는 정보, R21: 기능 또는 견고성 부족, R22: 투명성이나 해석 가능성 부족</t>
  </si>
  <si>
    <t>적용분야-보건업 및 사회복지 서비스업, 의사결정 지원-핵심적 의사결정, 사용대상-제한능력자, 기술-생성형 인공지능</t>
  </si>
  <si>
    <t>의료 AI 정확도</t>
  </si>
  <si>
    <t>의약학 분야에서 오픈AI의 인공지능 챗봇 챗GPT를 사용하는 것이 위험할 수 있다는 연구 결과가 나왔다. 
미국 롱아일랜드대 연구팀은 챗GPT의 무료 버전에 약물 관련 질문을 39개 입력해 실제 약학 지식과 비교해 이 같은 결과를 얻었다고 밝혔다. 이 연구는 미국 보건시스템 약사학회 연례 회의에서 발표됐다. 
연구팀은 작년 1월부터 올해 4월까지..</t>
  </si>
  <si>
    <t>사라 그로스먼</t>
  </si>
  <si>
    <t>미국,롱아일랜드대</t>
  </si>
  <si>
    <t>챗GPT,의약품,질문,4개,1개,정답,의약학,분야,오픈AI,챗GPT,인공,지능,챗봇,사용,위험,결과,연구팀,미국,롱아일랜드대,챗GPT,무료,버전,약물,질문,약물,입력,지식,실제,약학,비교,결과,회의,미국,보건,약사,학회,연례,연구팀,1월,4월,롱아일랜드대,약물,정보,서비스,39개,실제,질문,챗GPT,참여,약사들,10개,만족,대답,판단,챗GPT,나머지,질문,부정확,대답,대답,챗GPT,실제,건강,악영향,대답,챗GPT,코로나,항바이러스제,팍스로비드,혈압,베라파밀,질문,약물,복용,혈압,과도,연구팀,저자,사라,그로스먼,가지,환자,의사,베라파밀,복용량,환자,계획,챗GPT,지침,환자,위험,지적,연구팀,챗GPT,무료,버전,데이터,사용,정확,정보,제공,경고</t>
  </si>
  <si>
    <t>연구팀,챗gpt,미국,롱아일랜드대,베라파밀,챗봇,의약학,1개,사라,항바이러스제,그로스먼,팍스로비드,약사들,복용량,코로나,4개,악영향,부정확,의약품,ai,오픈ai,질문,실제,약물,대답,환자</t>
  </si>
  <si>
    <t>“AI, 일자리 뺏는다” 우려에 MS, “反노조 활동 안하겠다” 약속</t>
  </si>
  <si>
    <t>https://www.chosun.com/economy/tech_it/2023/12/12/QDBSVMYZBRDRJOKRZV6B6RZCP4/?utm_source=bigkinds&amp;utm_medium=original&amp;utm_campaign=news</t>
  </si>
  <si>
    <t>미국에서 처음으로 빅테크와 노조가 함께 인공지능(AI)이 근로자에 미치는 영향에 대해 협력하겠다는 협의가 이뤄졌다. 급격하게 똑똑해지는 AI가 사람의 일자리를 대체할 수 있다는 우려가 높아지는 가운데 기술 기업이 직접 고용 안정성에 대한 위협을 최소화하겠다고 약속하고 나선 것이다. 
11일(현지 시각) 블룸버그 통신 등 외신에 따르면 마이크로소프트(..</t>
  </si>
  <si>
    <t>국제&gt;미국_북미</t>
  </si>
  <si>
    <t>브래드 스미스</t>
  </si>
  <si>
    <t>최고경영자,미국,미국노동연맹,워싱턴,미국통신노조(CWA)</t>
  </si>
  <si>
    <t>마이크로소프트,노조연맹,MS,AFL-CIO</t>
  </si>
  <si>
    <t>AI,일자리,MS,노조,활동,약속,빅테크,기업,노조,최대,일자리,협력,합의,미국,빅테크,노조,인공지능,AI,근로자,영향,협력,협의,AI,사람,일자리,대체,기업,고용,안정,위협,최소화,약속,11일,현지,시각,블룸버그,통신,외신,마이크로소프트,MS,이날,미국,최대,노조,연맹,미국노동연맹,AFL-CIO,AI,합의,합의,MS,노조,AI,AI,대화,노조,지도,근로자들,AI,작동,정식,교육,교육,세션,내년,겨울,시작,근로자들,영문,AI,일자리,가능성,교육,예방,블룸버그,노조,테크,기업,AI,공식적,협력,사례,합의,MS,내부,노조,조직,중립성,조건,포함,중립,협정,사측,결성,사내,노조,활동,반대,행위,약속,이날,워싱턴,행사,브래드,스미스,MS,최고,경영자,CEO,AI,일자리,대체,정직,노조,지도자,협력,AI,근로자들,AFL-CIO,협력,획기적,역사적,동맹,MS,일환,기업,실밸,테크,노조,상급,단체,미국통신노조,CWA,AI,협의,MS,산하,비디오,게임,스튜디오,제니맥스,직원,대상,협의,MS,AI기술,직원들,생산성,만족,상승,사용,원칙,AI,사용,AI개발,근로자,이익,AI,자동화,자동,사실,노조,요청,직원,영향,조절,협상,협의</t>
  </si>
  <si>
    <t>ai,ms,근로자,일자리,중립성,블룸버그,미국,빅테크,근로자들,자동화,브래드,제니맥스,실밸,경영자,마이크로소프트,최소화,미국통신노조</t>
  </si>
  <si>
    <t>배한님|기자</t>
  </si>
  <si>
    <t>"AI 의존도 높아지면 예측 못한 안보 위협 올 수도"</t>
  </si>
  <si>
    <t>http://news.moneytoday.co.kr/view/mtview.php?no=2023121216291978581&amp;type=2</t>
  </si>
  <si>
    <t>R01: 부당한 차별과 허위진술, R02: 독성 콘텐츠에 대한 노출, R05: AI 시스템 보안 취약점 및 공격, R06: 허위 또는 오해의 소지가 있는 정보, R07: 정보 생태계 오염 및 합의 현실 상실, "R08: 허위 정보, 감시 및 대규모 영향력", R03: 그룹 간 성과가 동일하지 않음, R14: 불평등 증가 및 고용 질 저하, R17: 거버넌스 실패, R11: 과도한 의존과 안전하지 않은 사용</t>
  </si>
  <si>
    <t>생성형 인공지능의 전반적인 문제점 (딥페이크, 편향, 환각 등)</t>
  </si>
  <si>
    <t>[머니투데이 배한님 기자] 韓 英 공동 인공지능 안전 신뢰성 세미나
생성형 AI 안전성 검증할 도구 만들어야
할루시네이션(환각) 편향 등 생성형 AI(인공지능)가 가진 안전 신뢰성 문제를 해결하지 못하면 국가 안보에 위협이 될 수 있다는 주장이 나왔다. 생성형 AI 활용이 늘면서 정책 결정에 잘못된 영향을 미치면 사이버 안보를 넘어 물리적 안보 위..</t>
  </si>
  <si>
    <t>이강해,앨런튜링연구소,얀예바,알디 얀예바,이,이주형,하정우</t>
  </si>
  <si>
    <t>북미,아시아,영국,韓·,경기,민주,계산,한국,더블트리,블레츨리,중동권,성남</t>
  </si>
  <si>
    <t>TTA,KoSBI,정부,세미나,영국,한국정보통신기술협회,네이버,힐튼호텔,글로벌AI센터,삼성전자,삼성,AI융합기획단</t>
  </si>
  <si>
    <t>AI,의존도,예측,안보,위협,안전,공동,인공,지능,신뢰성,세미나,생성,AI,안전,검증,도구,할루시네이션,환각,편향,생성,AI,인공지능,안전,신뢰성,해결,국가,안보,위협,주장,활용,생성,AI,정책,결정,영향,사이버,안보,위협,물리,안보,지적,전문가,세계,AI,평가,수석연구원,알디,얀예바,영국,앨런튜링연구소,수석,연구원,경기,성남,더블트리,힐튼호텔,안전,공동,인공,지능,신뢰성,세미나,생성,AI,중요성,외교,안보,관계자들,AI,활용,편향,환각,해결,AI,의존,특정,군수,물자,재고,계산,불필요,군사,행동,유발,세계적,군사,긴장감,경고,얀예바,연구원,생성,AI,가짜뉴스,특정,국가,여론,형성,간접적,영향,생성,AI,활용,정보,정치,허위,악의,공격,위협,진행,지적,얀예바,연구원,내년,세계적,64건,선거,AI,투표소,위치,가짜뉴스,여론,형성,영향,가짜뉴스,의도,환각,편향,AI,자체,예기,생성,학습,데이터,편향,AI,모델,사용자,의도,결과,모델,조절,영국,AI,모델,프론티,AI,정의,프론티어,AI,해석,측정,도구,노력,얀예바,연구원,생성,AI,안전성,생각,얀예바,연구원,AI,사용,사업,전쟁,게임,승자,전략,고안,전략,피해,고민,프레임워크,AI,의도,행위,결과,평가,AI,사용,여파,완화,확인,강조,얀예바,연구원,영국,한국,AI,선도,민주,국가,책임,혁신,중요,이날,세미나,참석,삼성전자,네이버,NAVER,주장,얀예바,연구원,동의,AI,안전,신뢰성,담보,자신들,사용,방법,공유,이주,삼성전자,글로벌,AI,센터,부사장,삼성,AI,모델,서비스,활용,모델,카드,데이터,카드,자가,진단,체크,리스트,활용,부사장,데이터,AI,학습,취득,AI,모델,학습,벤치마크,평가,윤리,형평성,편견,대응,카드,기재,AI,운영,라이프,사이클,전반,활용,자가,진단,체크리스트,지속적,AI,서비스,평가,설명,AI센터장,하정우,네이버클라우드,AI,센터장,네이버,윤리,안전,검증,벤치,마크,데이터셋,스퀘어,SQuARe,KoSBI,소개,사회적,질문,데이터셋,지속적,AI,모델,학습,안전,쓸모,답변,유도,센터장,사회적,논쟁,질문,윤리적,질문,예단,질문,질문,학습,AI,답변,사람,라벨링,데이터셋,북미,중심,아시아나,중동,적용,KoSBI,한국어,문맥,문장,편향성,검증,서비스,각종,네이버,적용,정부,AI,안전,신뢰성,평가,도구,내년,상반기,예정,이강해,한국정보통신기술협회,TTA,AI,융합,기획단,단장,요구,사항,항목,점검,AI,안내서,AI,안전성,AI,모델,안전,검증,인증,프로그램,TTA,표준,제정,화이트해커,유저,대상,안전,테스트,레드티밍,RedTeaming,내년,상반기,LLM,초거대,언어모델,기업,대상,준비,세미나,영국,블레츨리,파크,개최,인공지능,AI,안전,정상,회의,논의,연장,영국,내년,예정,공동,개최,미니,AI,안전,정상,회의,준비,일환,마련,참석자들,세미나,AI,안전,신뢰,확보,양국,교류,협력,강화</t>
  </si>
  <si>
    <t>ai,영국,얀예바,연구원,안전성,데이터셋,부사장,네이버,삼성전자,인공지능,더블트리,상반기,체크리스트</t>
  </si>
  <si>
    <t>스포츠서울</t>
  </si>
  <si>
    <t>표권향 기자</t>
  </si>
  <si>
    <t>“우리 아이 노리는 온라인 성범죄” 미성년자 상대 범죄 주의보</t>
  </si>
  <si>
    <t>https://www.sportsseoul.com/news/read/1380686</t>
  </si>
  <si>
    <t>"R10: 사기, 스캠, 표적 조작", R22: 투명성이나 해석 가능성 부족</t>
  </si>
  <si>
    <t>사용대상-제한능력자</t>
  </si>
  <si>
    <t>온라인 성범죄 청소년</t>
  </si>
  <si>
    <t>메타버스 이용자 70~80%가 유아 청소년 올바른 성 가치관 확립 부모 관리 중요 
 미성년자의 메타버스 서비스 사용이 증가하면서 이들을 타겟으로 한 온라인 그루밍 성범죄가 지속적으로 발생하고 있다. 사진 | PIXABAY
[스포츠서울 | 표권향기자] 우리 아이들이 온라인 성범죄에 노출되고 있다. 재미로 시작한 애플리케이션이 범죄 소굴의 출입문이..</t>
  </si>
  <si>
    <t>대구고법</t>
  </si>
  <si>
    <t>서울북부지검,형사2부,애플,검찰,유튜브,메타,페이스북</t>
  </si>
  <si>
    <t>아이,온라인,성범죄,상대,범죄,주의보,70~80%,메타버스,이용자,70~80%,유아,청소년,확립,가치관,부모,관리,중요,미성년자,사용,메타버스,서비스,증가,타겟,성범죄,온라인,그루밍,지속적,발생,사진,PIXABAY,아이들,온라인,성범죄,노출,재미,시작,애플리케이션,범죄,소굴,출입문,범죄전문가들,미성년자,표적,사용,청소년,인식,어른들,관심,주의,강조,메타버스,가공,추상,의미,메타,현실세계,유니버스,합성어,사회,경제,문화,활동,가상,세계,인공지능,AI,페이스북,인스타그램,틱톡,각종,SNS,인터넷,플랫폼,광범위,코로나19,팬데믹,가속화,추세,가속,범위,확대,서비스,10대,가입절차,사용,범위,철저,관리,요구,조사,비율,메타버스,서비스,이용자,연령대,7~12세,50%,,20%,성범죄,온라인,그루밍,피해자,미성년자,성범죄,온라인,그루밍,인터넷,피해자,접근,신뢰,피해자,정신,지배,범죄전문가들,사춘기,정서,불안,온라인,활동,아동,청소년들,타겟,경고,대구고법,형사,아동,청소년,10명,대상,성관계,화상통화,신체,노출,요구,녹화,수법,착취,징역,선고,원심,징역,선고,A씨,전력,형사,처벌,건강,상태,양형,결정,국민들,분노,사건,지속적,발생,자녀,부모,즉시,사태,부모,자녀,메타버스,서비스,이용,정확,파악,예방,대책,장난,시작,가상,연인관계,초래,사건,여아,동갑내기,남자,친구,중반,남성,남성,여아,성인,자신,결혼,결혼서약서,개인정보,요구,남성,여아,선정적,사진,요구,소유물,사건,여아,부모,남성,신고,상태,방식,성범죄,가상세계,범죄전문가들,확립,가치관,10대,온라인,몰입,만남,생각,지적,지난달,검찰,유튜브,미성년자들,유인,착취물,전송,피해자,성추행,남성,판결,서울북부지검,항소장,제출,범죄전문가,아이들,가상,세계,몰입,아이,범죄,표적,사실,어른들,위험,아이들,자녀들,휴대폰,다운로드,확인,자녀들,온라인,성범죄,보호,당부</t>
  </si>
  <si>
    <t>온라인,메타버스,피해자,미성년자,성범죄,전문가,그루밍,메타,10대,아이들,범죄전문가들,가치관,이용자,주의보,대구고법,동갑내기,어른들,연령대,소유물,가상세계,자녀들,페이스북</t>
  </si>
  <si>
    <t>이유정(uuu@joongang.co.kr)</t>
  </si>
  <si>
    <t>"아프죠?" 진화하는 AI 공감도 척척 그래도 의사 대체 못해, 왜</t>
  </si>
  <si>
    <t>https://www.joongang.co.kr/article/25214673</t>
  </si>
  <si>
    <t>적용분야-보건업 및 사회복지 서비스업, 기술-생성형 인공지능</t>
  </si>
  <si>
    <t>일자리 대체 - 의사</t>
  </si>
  <si>
    <t>지난 9월 오픈AI의 생성형 인공지능(AI) 챗GPT로 자녀의 희귀병을 찾아낸 엄마의 사연이 의료계에서 화제가 됐다. 워싱턴포스트(WP)에 따르면 자신을 코트니라고 밝힌 한 미국 여성은 네살배기 아들 알렉스(익명)가 몇 년 전부터 턱 머리 등에 만성적인 통증에 시달렸다고 털어놨다. 
 알렉스의 통증은 심해져 이부프로펜 계열 진통제 ‘모트린’을 매일 ..</t>
  </si>
  <si>
    <t>텐베르그,김충기</t>
  </si>
  <si>
    <t>오스트리아,미국,안면,일본,중국,도쿄의과치과대,구로이,UC샌디에이고,미,빈,네덜란드,하이데</t>
  </si>
  <si>
    <t>구글,의협,미 터프츠 의과대 병원,인턴,WP 칼럼니스트 비,골드먼삭스,하복,AI,아마존,충칭의과대,이화여대의대,악시오스,워싱턴포스트,WP,컨버세,유럽응급의학회</t>
  </si>
  <si>
    <t>진화,AI,공감,척척,의사,대체,오픈,AI,생성,인공,지능,AI,챗GPT,자녀,엄마,사연,의료계,화제,워싱턴포스트,WP,자신,코트,미국,여성,알렉스,아들,익명,머리,만성적,통증,알렉스,통증,이부,프로펜,계열,진통제,모트린,복용,일상,생활,코트니,3년,17명,치과,소아과,이비인후,전문의,기형,선천,안면,발달,지연,진단,근본,치료,코트니,자포자기,심정,아들,증상,자기공명영상장치,MRI,기록,챗GPT,입력,챗GPT,척수,증후군,cord,symptoms,근거,신경외과,방문,알렉스,일종,척추,갈림증,진단,알렉스,사례,통증,표현,소아,환자,진단,생성,AI,상황,돌파구,동시,챗GPT,출시,이래,기관들,세계,의료,기관,WP,온라인,매체,악시오스,1년,출시,현상,집중,조명,의료계,궁금증,한마디,AI,의사,인간,의사,진단,미국,의사,평균,오진,10건,의사,초기,진단,AI,의사,인간,실수,시각,반대,증폭,의견,공존,1년,의료,AI,결과,바탕,활용,견해,예스,논박,형태,정리,챗GPT,의사,능가,사례,챗GPT,출시,2월,의료면허시험,의료,면허,시험,USMLE,합격선,60%,통과,구글,의료,AI,챗봇,메드팜,MedPALM,80%,소식,미래학,취재,WP,칼럼니스트,벤카타라만,근거,미국인,세계,질병,진단,챗GPT,도움,주장,뒷받침,유럽응급의학회,결과,응급실,네덜란드,종합,병원,실제,치료,환자,증상,혈액,소변,검사,수치,챗GPT,입력,진단,정확도,87~97%,집계,최종,진단,비교,의사,응급실,판단,정확도,87%,한마디,챗GPT,인간,의사,능가,얘기,수행,박사,하이데,텐베르그,관절통,부종,환자,며칠,발열,며칠,손가락,변색,증상,응급실,사례,의사들,류마티스열,챗GPT,혈관염,제시,챗GPT,AI,진단,응급실,대기,질환,발견,도움,진단,오진,위험,신뢰도,자가진단,질환,진단,활용,위험,정반대,도쿄,일본,과치과대,연구진,질환,정형외과,챗GPT,진단,결과,손목,터널,증후군,증상,진단,정확도,100%,척수,병증,진단,성공,4%,환자,척수,질환,쓸모,의미,도모유키,구로이,교수,정형외과,진단,질병,일관성,정확성,환자,진단,혼란,최악,의사,오진,경고,오스트리아,응용과학기술대,오스트리아,응용,과학,기술대,연구진,중국,충칭,의과대,수행,정확,진단,실험,일반,질환,정확도,충칭의과대,모델,언어,LLM,학습,원리,특성,사람,언급,질병,판단,비교,정보,질병,정확도,풀이,인턴,경험,진화,한계,챗GPT,인간,의사,인턴,레지던트,경험,진화,재반박,인간,의사,휴식,AI,학습,지식,매체,컨버세이션,챗GPT,하복부,통증,여성,증상,입력,AI,가능성,자궁,임신,가능,제시,질문,입력,자궁,임신,포함,진단,AI,학습,한계,극복,설명,환자,입장,의사,증상,과소평가,챗GPT,공감,의사,결과,연구진,UC,샌디에이고,소셜미디어,SNS,레딧,195건,의료,문의,인간,의사,답변,실험,결과,답변,공감,만족,비율,의사,5%,답변,45%,9배,개인,정보,수집,유출,위험,공통적,지적,문제점,생성,AI,한계,할루시네이션,환각,팩트,왜곡,현상,의학,문헌,출처,왜곡,한계,특정,조건,챗GPT,성능,의사,대체,세계,과학자,공통,의견,대표,유색,인종,과소,대표,영어,답변,정치,편향,지적,의료,행위,특성상,근거,AI,진단,결과,책임,의료,챗봇,학습,개인,수집,의료,정보,유출,한계,사람,100년,AI,5년,달성,컨설팅,기업,골드먼삭스,관측,의료,분야,대체율,AI,노동력,대체,28%,사무,관리,법률,직종,40%대,1년,진료,처방,의사,원스톱,서비스,미래,정보정책이사,김충기,의협,정보,정책,이사,이화여대의대,순환기,내과,교수,AI,가능성,의료,현장,적용,위험성,규명,상태,시점,경험,임상의,판단,대체,수준,지적,터프츠,의과대,병원,샤피크,라비,최고,디지털,악시오스,인류,100년,일들,AI,도움,5년,10년,성취,평가,테크,가능성,투자,아마존,헬스,스크,라이브,생성,AI,도구,구글,딥마인드,메드팜,의료,챗봇,일선,병원,배치,시험</t>
  </si>
  <si>
    <t>챗gpt,ai,정확도,응급실,연구진,알렉스,가능성,wp,챗봇,악시오스,정형외과,오스트리아</t>
  </si>
  <si>
    <t>YTN</t>
  </si>
  <si>
    <t>이동우</t>
  </si>
  <si>
    <t>AI는 급부상하는 취약점...美 "금융시스템에 위험" 첫 경고</t>
  </si>
  <si>
    <t>https://www.ytn.co.kr/_ln/0104_202312150955307745</t>
  </si>
  <si>
    <t>"R04: 민감한 정보를 획득, 유출 또는 정확하게 추론하여 개인정보를 침해하는 행위", R06: 허위 또는 오해의 소지가 있는 정보, R07: 정보 생태계 오염 및 합의 현실 상실, "R08: 허위 정보, 감시 및 대규모 영향력", R12: 인간의 주체성과 자율성의 상실</t>
  </si>
  <si>
    <t>적용분야-금융 및 보험업, 기술-생성형 인공지능</t>
  </si>
  <si>
    <t>금융AI의 문제 (데이터 보안, 소비자 보호, 환각)</t>
  </si>
  <si>
    <t>미국 금융 감독 당국이 인공지능, AI가 금융 시스템에 위험을 초래할 수 있다고 처음으로 경고했습니다.
미국 CNN방송 등 외신에 따르면 미 금융안정감독위원회, FSOC는 연례 보고서에서 "AI가 혁신을 촉진하고 효율성을 높일 잠재력이 있지만 금융 분야에서의 사용은 잠재적 리스크를 관리하기 위한 신중한 시행과 감독을 요구한다"고 밝혔습니다.
FSOC..</t>
  </si>
  <si>
    <t>신중한</t>
  </si>
  <si>
    <t>미국,미 금융안정감독위원회</t>
  </si>
  <si>
    <t>FSOC,YTN,CNN방송</t>
  </si>
  <si>
    <t>AI,급부상,취약점,금융시스템,위험,경고,미국,금융,감독,당국,인공지능,AI,금융,위험,초래,경고,미국,CNN,방송,외신,금융,FSOC,연례,보고서,AI,혁신,촉진,효율성,잠재력,금융,분야,사용,잠재,리스크,관리,신중,시행,감독,요구,FSOC,AI,급부상,취약점,공식,규정,전문가,분야,AI,상태,통제,불능,성장,재앙적,결과,초래,경종,FSOC,챗GPT,모델,생성,AI,금융기관들,생성,AI,데이터,보안,소비자,보호,사생활,위험,지적,생성,AI,환각,현상,결함,결과,거론,YTN</t>
  </si>
  <si>
    <t>ai,미국,fsoc,취약점,소비자,효율성,재앙적,인공지능,사생활,전문가,보고서,위원회,잠재력,급부상,금융시스템,금융기관들,ytn,챗gpt,cnn,금융,감독,위험,분야,결과,리스크,불능,경고,당국,통제,모델,생성,방송</t>
  </si>
  <si>
    <t>아시아경제</t>
  </si>
  <si>
    <t>김은하</t>
  </si>
  <si>
    <t>美 기업인 44% “AI 발달로 내년 해고 발생할 것”</t>
  </si>
  <si>
    <t>https://view.asiae.co.kr/article/2023121710524059472</t>
  </si>
  <si>
    <t>R14: 불평등 증가 및 고용 질 저하, R13: 권력 집중화와 불공정한 이익 분배, "R15: 인간 노력의 경제적, 문화적 평가절하"</t>
  </si>
  <si>
    <t>미국 기업인 3명 중 1명 이상이 인공지능(AI)이 일자리를 대체하고 있으며, AI로 인해 내년에 해고가 있을 것으로 예상했다. 
16일(현지시간) CNBC 방송은 미 구인 플랫폼 레주메빌더(ResumeBuilder)가 최근 발간한 보고서를 인용해 올해 AI 기술이 노동자를 대체했다고 생각하는 기업인은 37%에 달한다고 보도했다. 또 44%는 AI의..</t>
  </si>
  <si>
    <t>미국,미,미국노동총연맹</t>
  </si>
  <si>
    <t>CNBC,마이크로소프트,MS,AI,레주메빌더,AFL-CIO</t>
  </si>
  <si>
    <t>기업,발달,44%,AI,발생,내년,해고,마이크로소프트,노조,AI,대화,약속,미국,기업,3명,1명,인공지능,AI,일자리,대체,AI,내년,해고,예상,16일,현지시간,CNBC,방송,플랫폼,레주메빌더,ResumeBuilder,발간,보고서,인용,AI,노동자,대체,생각,기업인,37%,보도,44%,AI,효율화,내년,해고,발생,조사,AI,지난달,활용,기업,750명,비즈니스,리더,대상,진행,응답자,AI,사용,기업,53%,내년,사용,응답,24%,기업,96%,내년,채용,AI,지원자,채용,83%,AI,노동자,고용,안전,노동자,AI,일자리,대체,조사,세계적,도구,업무,협업,아사나,Asana,직장,AI,현황,보고서,노동자들,업무,29%,AI,가능,보고서,사람들,인간,중심,AI,이해,AI,업무,긍정적,영향,AI,인간,일자리,위협,존재,MS,노사,AI,파트너십,AI,영향,일자리,노동단체,대응,모색,기업,마이크로소프트,MS,노동단체,노동,단체,1250만,노동자,대표,미국,최대,노동,단체,미국노동총연맹,AFL-CIO,협약,체결,AI,일자리,영향,대화,합의,연맹,8월,설문조사,응답자,70%,AI,일자리,대체,두려움,해소,노사,AI,지식,이해,근로자,세션,AI,학습,내년,3년,AI,분야,기회,지원,체험,워크숍,노동자들,AI,AI,참여,회의,MS,주최,노동,정상,협약,포함,AI,근로자,관점,전문성,반영,일선,근로자,향상,능력,수립,공공,정책,지원,브래드,스미스,MS,부회장,사장,AI,노동자,생산성,업무,효율성,수준,전환,노동자,요구,염두,AI,설계,AI,방향,정보,공유,AI,노동자,도움,지원</t>
  </si>
  <si>
    <t>ai,노동자,보고서,근로자,일자리,ms,노동단체,미국노동총연맹,미국,응답자,크로소프트,브래드,부회장,노동자들,마이크로소프트,레주메빌더,cnbc,아사나,인공지능</t>
  </si>
  <si>
    <t>이투데이</t>
  </si>
  <si>
    <t>김나은</t>
  </si>
  <si>
    <t>“AI로 더 치밀한 사이버 공격ㆍ총선 노린 사이버 위협” 주의보</t>
  </si>
  <si>
    <t>https://www.etoday.co.kr/news/view/2312606</t>
  </si>
  <si>
    <t>"적용분야-공공 행정, 국방 및 사회보장 행정", 기술-생성형 인공지능</t>
  </si>
  <si>
    <t>AI 이용 정치 공격</t>
  </si>
  <si>
    <t>[이투데이] 김나은 기자 (better68@etoday.co.kr)
 일반인들의 사이버 범죄 시도 가능성 증가 전망 
전문지식 없어도 AI로 손쉽게 악성코드 제작 가능 
내년 총선 겨냥한 핵티비스트 공격 증가 우려도
내년 생성형 인공지능(AI)을 악용해 더 치밀해진 사이버 범죄가 증가할 것이란 전망이 나왔다. 이와 함께 내년 4월 총선을 노린 세력들..</t>
  </si>
  <si>
    <t>홍진배</t>
  </si>
  <si>
    <t>과학기술정보통신부,한국인터넷진흥원(KISA),마이크로소프트,이스트시큐리티,신원,안랩,라자루스,과기정통부,KISA</t>
  </si>
  <si>
    <t>AI,사이버,공격,총선,사이버,위협,주의보,일반인들,사이버,범죄,전망,가능,증가,전문지식,AI,가능,악성,코드,제작,겨냥,내년,총선,공격,증가,우려도,인공지능,내년,생성,인공,지능,AI,악용,사이버,범죄,증가,전망,총선,내년,세력들,사이버,위협,과학기술정보통신부,과기정통부,한국인터넷진흥원,KISA,안랩,이스트시큐리티,마이크로소프트,사이버,보안,기관,업체,전망,사이버,보안,위협,보안,전문가,AI,내년,생성,악용,일반인들,사이버,범죄,시도,가능성,전문적,지식,악성코드,제작,공격,대상,정보,수집,자동화,가속,백신,탐지,변종,악성,코드,생성,AI,이용,예상,과기정통부,생성,AI,AI,언어,모델,LLM,활용,범죄,대상,범죄,방법,제공,서비스,다크웹,해킹,포럼,소개,사이버,범죄,가담,진단,공격,피싱,이메일,생성,AI,도구,사이버,범죄,발견,총선,내년,국회의원,사회,혼란,세력들,가능성,사이버,위협,가능,제기,내년,총선,미국,하원,선거,미국,대통령,선거,예정,정치적,의제,이데올로기,전파,해킹,활용,핵티비스트,Hacktivist,Hacking,activist,지속적,공격,내년,소프트웨어,SW,시도,공급망,공격,증가,전망,전문가들,SW,제작,운영단계,정상,제품,악성코드,포함,SW,이용,기업,기관들,악성코드,침투,사실,고객사,이용자,연쇄적,피해,지적,해킹,그룹,라자루스,소행,추정,프로그램,보안,인증,취약점,해킹,공격,신원,미상,해킹,그룹,내부,보안,프로그램,개발사,침투,업데이트,파일,서버,악성,코드,유포,고객사들,감염,공격,발생,운영기술,OT,산업제어시스템,ICS,사물인터넷,IoT,보안,위협,급증,전망,글로벌,보안,업체,세계,ICS,33%,악성,코드,탐지,10%,감염,반복,OT,ICS,환경,일반적,환경,제한적,공격,표면,취약점,펌웨어,보안패치,제조사별,제공,소극적,보안,패치,적용,운영방식,문제점,과기정통부,KISA,유관기관들,협력,공격,탐지,차단,SW,개발사,신속,보안패치,방지,피해,확산,대응,내년,보안,SW,공급망,보안,마련,기업,강화,정보,보호,역량,지원,계획,네트워크정책실장,홍진배,과기,정통부,네트워크,정책,실장,사회,대상,사이버,공격,서비스,장애,불편,사회,마비,생명,위협,중대,사고,민관,협력,사이버,위협,재발,대책,마련,위협,선제적,예방,노력</t>
  </si>
  <si>
    <t>악성코드,sw,미국,과기정통부,가능성,ai,개발사,정통부,보안패치,핵티비스트</t>
  </si>
  <si>
    <t>박정연 동아사이언스</t>
  </si>
  <si>
    <t>진실 찾겠다며 검색창 켠 당신 ‘가짜뉴스의 늪’ 더 깊이 빠진다</t>
  </si>
  <si>
    <t>https://www.donga.com/news/It/article/all/20231222/122737930/1</t>
  </si>
  <si>
    <t>R06: 허위 또는 오해의 소지가 있는 정보, R07: 정보 생태계 오염 및 합의 현실 상실</t>
  </si>
  <si>
    <t>가짜뉴스스</t>
  </si>
  <si>
    <t>인터넷 검색엔진이 일명 ‘가짜뉴스’로 불리는 허위정보를 사실로 믿게 하는 데 영향을 미치는 것으로 나타났다. 정보의 정확성을 판단하기 위해 인터넷 검색엔진 등 온라인 도구를 활용하는 경우가 많지만 인터넷 검색을 하는 사람들이 그렇지 않은 사람들보다 허위 주장을 사실로 평가할 가능성이 오히려 높다는 것이다. 온라인 공간에서 확산되는 무분별한 정보에 대한 ..</t>
  </si>
  <si>
    <t>케빈,조 바이든,박정연</t>
  </si>
  <si>
    <t>미국,미,진위,플로리다대</t>
  </si>
  <si>
    <t>미국,뉴스가드,정부,국방부,상무부,동아사이언스</t>
  </si>
  <si>
    <t>진실,검색창,가짜뉴스,허위정보,검색,역설,인터넷,검색,엔진,일명,가짜,허위정보,사실,영향,정보,정확성,판단,인터넷,검색,엔진,온라인,도구,활용,인터넷,검색,사람들,사람들,허위,주장,사실,평가,가능성,온라인,공간,확산,무분별,정보,비판,사고력,디지털,리터,러시,교육,필수적,진단,제기,검색,거짓정보,가능성,케빈,애슬릿,미국,플로리다대,교수,결과,20일,현지,국제,학술지,네이처,연구팀,3006명,대상,진행,실험,연구팀,미국,거주,실험,참가자,대상,정확도,평가,요청,허위정보,포함,13개,기사,거짓,오해,소지,거짓,여부,판단,가지,항목,선택,답변,열흘간,진행,실험,결과,인터넷,검색,권고,참가자,거짓,주장,진실,판단,가능성,19%,차례,반복,추가,실험,일관,결과,도출,인터넷,검색,활용,사람들,정보,인식,경향,통계적,유의미,수준,관찰,연구팀,결과,데이터,보이드,data,void,결정적,영향,판단,품질,데이터,보이드란,허위정보,사실,근거,증거,진실,보도,특정,문장,문단,거짓,얘기,네이처,연구팀,실험,검색엔진,평가,저품질,신뢰,결과,연구팀,정보,평가,검색,서비스,사용,사람들,품질,정보,출처,확증적,증거,위험,디지털,교육,규제,검토,검색,엔진,활용,디지털,프로그램,연구진,지적,연구팀,세계,각국,정치적,분열,심화,온라인,공간,정보,진위,실정,그동안,사회,소셜,미디어,플랫폼,정보,확산,관심,검색,엔진,위험성,파악,토대,검색,엔진,디지털,리터러시,관심,필요성,인공지능,AI,고도화,허위,정보,콘텐츠,기승,미국,기관,허위,정보,추적,뉴스가드,AI,활용,허위,정보,콘텐츠,뉴스사이트,6월,기준,챗GPT,문장,영상,생성,AI,활용,허위정보,양산,광고,수익,구조,증시,미국,청사,미국,국방부,펜타곤,폭발,사진,사망설,대통령,사망,허위정보들,사이트,생성,유포,미국,정부,내년,대선,AI,안전성,규제,행정명령,기업,AI,대중,공개,안전,검사,결과,연방정부,보고,골자,국가,안보,경제,공공,보건,위험,초래,AI,기업,단계,정부,객관성,보장,검사,결과,정부,공유,민주주의,위협,딥페이크,위험성,제거,방안,상무,행정명령,AI,생성,콘텐츠,워터마크,식별표시,부착,콘텐츠,출처,확인,표준,마련,데이터,보이드,data,void,인터넷,정보,검색,사용자,관심사,알고리즘,반영,진실,정보,노출,거짓,정보,전달,양상,사용자,정보,유도,미국,연구자,소셜,미디어,분야,연구자,보이드,용어,제시,박정연,동아사이언스</t>
  </si>
  <si>
    <t>미국,연구팀,허위정보,ai,온라인,보이드,연구자,안전성,사용자,참가자,사람들,가능성,동아사이언스,그동안,박정연,행정명령</t>
  </si>
  <si>
    <t>부산일보</t>
  </si>
  <si>
    <t>송지연</t>
  </si>
  <si>
    <t>영혼 바친 교사보다 더 잘 쓴 AI 생기부, 걸러낼 장치가 없다</t>
  </si>
  <si>
    <t>https://www.busan.com/view/busan/view.php?code=2023122518321137019</t>
  </si>
  <si>
    <t>R14: 불평등 증가 및 고용 질 저하, R03: 그룹 간 성과가 동일하지 않음, R21: 기능 또는 견고성 부족, R17: 거버넌스 실패</t>
  </si>
  <si>
    <t>챗GPT를 활용해 생기부를 작성하는 교사들이 늘고 있다. 생기부 전용 챗GPT를 소개한 플랫폼 화면. 화면캡처
 학생생활기록부(이하 생기부)는 학생의 생활 태도와 성장 변화를 담은 보고서로, 교사가 관찰 평가하는 것이 원칙이다. 초등학교부터 고등학교까지 모든 학생에 대해 기록하도록 되어 있다. 상급학교의 학생 선발에 활용될 수 있는 자료이기도 하다..</t>
  </si>
  <si>
    <t>권혁제,이상수,이상지,김종욱</t>
  </si>
  <si>
    <t>한국대학입학사정관협의회,적도,부산일과학고</t>
  </si>
  <si>
    <t>진로,생기부,네이버,나이스,부산,교육부,동아대,대학,부산대,부산대학교,구세주,유튜브,부산일보,교육학과,입학사정관,전자공학과</t>
  </si>
  <si>
    <t>영혼,교사,AI,생기부,장치,위협,입시,공정,챗GPT,무료,생기부,작성,프로그램,등장,문구,교사,작성,고민,구세주,교사,고유권한,논란,원칙,위배,현행,유사,검사,검증,한계,대세,인정,논의를,윤리,활용,챗GPT,활용,생기부,작성,교사들,챗GPT,생기부,전용,소개,플랫폼,화면,화면캡처,학생생활기록부,생기부,학생,생활,태도,성장,변화,보고서,교사,관찰,평가,원칙,초등학교,고등학교,학생,기록,상급학교,학생,선발,활용,자료,챗GPT,활용,생기부,작성,교사,작성,활용,정도,정도,활용,검증,사실상,생기부,폭탄,챗GPT,구세주,차세대,나이스,2800억,1%,생기부,천사,특정,주제,챗GPT,공유,플랫폼,게시,프로그램,행발,작성,찬사들,행발,생기부,항목,행동특성,종합의견,담임교사,작성,행발,학생,정보,반장,성실,리더십,단어,입력,순식간,형태,일명,음슴체,작성,부산,대입,전문가,프로그램,완성도,생기부,문장,문구,작성,어려움,교사들,도움,평가,유사,프로그램,온라인,학교,공공기관,챗GPT,해외,프로그램,해외,구매,대행,B업체,GPT,버전,접목,무료,생기부,작성,프로그램,홈페이지,가지,조건,입력,챗GPT,교사,평가,문구,가미,결과,안내,업체,이용,요즘,하루,정도,동시,접속자,서버,다운,회사,고객,교사,생기부,업무,프로그램,네이버,포털,사이트,생기부,작성,꿀팁,정보성,유튜브,숏폼,동영상,콘텐츠,생기부,작성,챗GPT,활용,교사들,생기부,업무,피로도,호소,생기부,항목별,500~700자,작성,교과,과목,수업,학생,대상,담임교사,창의적,체험활동,자율활동,진로,활동,특기,사항,행발,작성,학교,관리자,교사들,제한,글자,표현,작성,요구,부산,교사,교사,사이,생기부,기부,자조,정도,업무,강도,생기부,표현,고민,챗GPT,이용,업무,부담,보조,수단,VS,교사,권한,포기,생기부,고입,대입,입시,전형,활용,대학,학생부종합전형,학종,생기부,성적,산출,기준,고입,특목고,입학,전형,생기부,중요,자료,상급학교,교사,관찰,작성,생기부,문장,평가,입시,결과,반영,신뢰도,중요,입시,생기부,교사,챗GPT,학생,평가,문구,생기부,신뢰도,생기부,작성,챗GPT,활용,교사들,기우,이야기,학종,전형,지원,학생,관찰,작성,IT전문가,교사,챗GPT,의견,부산일보,취재,챗GPT,이용,생기부,작성,시도,결과,교사,작성,생기부,상위,대학,진학,학생,생기부,문장,차이,챗GPT,생기부,작성,교사,작성,원칙,교육부,지침,의견,교육부,지침,교육부,생기부,작성,교사,고유,권한,명시,학생,학부모,요구,문장,생기부,반영,챗GPT,생기부,활용,부정적,교사,교과,학종,전형,서류평가,의미,생기부,학생,요구,문장,챗GPT,문장,모순,학생들,챗GPT,수행,대입,서류,평가,생기부,작성,활용,의문,현장,요구,사실상,전형,대학,활용,수준,입장,부산대학교,입학사정관,교사들,챗GPT,생기부,이야기,극소수,생기부,동향,파악,회장,한국대학입학사정관협의회,이상지,개별,대학,사정,협의회,차원,사항,논의,교사,챗GPT,활용,생기부,작성,기술적,지적,생기부,신뢰도,검증,유사,검사,한계,유사,검사,동일,어구,반복,정도,감안,의심,생기부,문구,방식,회장,챗GPT,특성,감안,유사,검사,장치,진단,동아대,전자,공학,김종욱,교수,시시각각,표현,어구,챗GPT,특성,작성,문구,정확,사실상,일선,학교,챗GPT,혼란,교육당국,대응,주문,교장,부산일과학고,권혁제,수행평가,챗GPT,활용,생기부,작성,혼란,부분들,현장,챗GPT,대변,인공지능,확산,인공지능,일상화,흐름,감안,생기부,교육,전반,개선,의견,부산대,교육학,이상수,교수,교사,능력,사용,생기부,확산,염두,학교,현장,적극,방법,윤리,사용,동시,논의</t>
  </si>
  <si>
    <t>생기부,챗gpt,교사들,교육부,동아대,부산대</t>
  </si>
  <si>
    <t>이수민(lee.sumin1@joongang.co.kr)</t>
  </si>
  <si>
    <t>美 "지문 여권번호까지 털 수 있다 中, AI로 해킹 정보 분석"</t>
  </si>
  <si>
    <t>https://www.joongang.co.kr/article/25217366</t>
  </si>
  <si>
    <t>"R04: 민감한 정보를 획득, 유출 또는 정확하게 추론하여 개인정보를 침해하는 행위", "R08: 허위 정보, 감시 및 대규모 영향력"</t>
  </si>
  <si>
    <t>기술-지식 구조를 활용한 추론</t>
  </si>
  <si>
    <t>중국이 그간 해킹으로 미국 등지에서 빼돌린 막대한 개인정보를 인공지능(AI)으로 분석해 국가안보에 잠재적 위협이 될 가능성이 커지고 있다고 연방수사국(FBI)이 밝혔다. 
 25일(현지시간) 월스트리트저널(WSJ)에 따르면 미 당국은 중국이 그간 확보한 미 관리 기업 경영자 등의 개인정보를 AI 기술과 결합해 대규모 사이버 간첩 행위를 할 수 있다고..</t>
  </si>
  <si>
    <t>글렌 거스텔,크리스토퍼 레이</t>
  </si>
  <si>
    <t>앤섬,실리콘밸리,미국,중국,미,美</t>
  </si>
  <si>
    <t>정부,중국,연방수사국,메리어트,FBI,에퀴팩스,국가안보국(,중국 정부,NSA,인사관리처</t>
  </si>
  <si>
    <t>지문,여권번호,AI,해킹,정보,중국,그간,해킹,미국,등지,개인정보,인공지능,AI,국가안보,잠재,위협,가능성,연방수사국,FBI,25일,당국,중국,그간,확보,관리,기업,경영자,개인정보,AI,결합,사이버,간첩,행위,크리스토퍼,레이,FBI,국장,실리콘밸리,기자회견,AI,중국,해킹,작전,증폭기,중국인들,사용,지적,중국,고객,정보,해킹,사건,그간,유출,고객,정보,인사,OPM,현직,정부,직원,가족,2000만,파일,개인,정보,세계,호텔,체인,메리어트,소비자,신용,정보,회사,에퀴팩스,건강,보험,회사,엘리밴스,헬스,앤섬,정보,유출,중국,확보,개인정보,AI,거대,정보,보물,상자,조합,주장,제기,인간,개인,정보,조각,사이,연관성,AI,정보,중국,정보기관,그간,해킹,확보,미국인,지문,연락처,상태,개인,채무,개인,의료,기록,포함,데이터베이스,정보,연관성,정보,연관,AI,국가,NSA,법무,자문,위원,글렌,거스텔,중국,사실상,미국인,건강기록,신용,카드,정보,여권,부모,자녀,이름,주소,사항,정보,파일,구축,AI,활용,경고,정보,파일,해커들,중국,정부,국가안보,소름,잠재,위협,지적</t>
  </si>
  <si>
    <t>중국,ai,개인정보,그간,메리어트,미국인,소비자,에퀴팩스,연관성,크리스토퍼,엘리밴스,국가안보,실리콘밸리,관리처,수사국</t>
  </si>
  <si>
    <t>세계일보</t>
  </si>
  <si>
    <t>현지용</t>
  </si>
  <si>
    <t>“AI에게 비밀, 정치 견해 등 사적 대화 말하는 건 위험”</t>
  </si>
  <si>
    <t>http://www.segye.com/content/html/2023/12/26/20231226513357.html</t>
  </si>
  <si>
    <t>"R04: 민감한 정보를 획득, 유출 또는 정확하게 추론하여 개인정보를 침해하는 행위"</t>
  </si>
  <si>
    <t>기술-생성형 인공지능, 기술-개인화</t>
  </si>
  <si>
    <t>AI 사생활 침해</t>
  </si>
  <si>
    <t>서터스톡 캡쳐 
 영국 옥스퍼드 대학교의 한 교수가 “챗GPT 등 인공지능(AI) 챗봇에게 자신의 비밀을 말하는 등 사적 대화를 하는 것은 매우 현명하지 못한 행동”이라 경고했다. 
 25일(현지시각) 영국 언론에 따르면 마이크 울드리지 옥스퍼드대 컴퓨터과학 교수는 “AI에게 자신의 상사에 대해 불평하거나 정치적 견해를 표현하는 것은 당신을 곤란하게..</t>
  </si>
  <si>
    <t>마이크,울드리지</t>
  </si>
  <si>
    <t>영국,옥스퍼드</t>
  </si>
  <si>
    <t>챗GPT,BBC,옥스퍼드대,대학교,컴퓨</t>
  </si>
  <si>
    <t>AI,비밀,정치,견해,대화,위험,서터스톡,캡쳐,대학교,영국,옥스퍼드,교수,챗GPT,인공지능,AI,챗봇,자신,비밀,대화,현명,행동,경고,25일,현지시각,영국,언론,교수,마이크,울드리지,옥스퍼드대,컴퓨터,과학,AI,자신,상사,불평,정치,견해,표현,곤란,AI,신뢰,친구,챗GPT,AI,입력,데이터,AI,버전,입력,데이터,AI,저장,회수,불가능,지적,챗GPT,오픈AI,사용자,사용자,채팅,기록,버그,수정,오픈AI,30일,사용자,입력,채팅,내역,보유,챗봇,교육,사용,약속,챗봇,미래,버전,훈련,도움,조언,챗봇,성격,아이디어,구름,얼굴,AI,공감,능력,동정심,설명,챗봇,행동,결정적,AI,아무것,경험,AI,설계,지적,울드리지,교수,26일,28일,사흘간,AI,인간,주제,BBC,온라인,강연</t>
  </si>
  <si>
    <t>ai,챗봇,영국,사용자,울드리지,옥스퍼드대,챗gpt,옥스퍼드,사흘간,온라인,현지시각,서터스톡,동정심,오픈ai,인공지능,불가능,결정적,대학교,bbc,교수,입력,견해,행동,대화,지적,채팅,버전,비밀,자신,구름,마이크,주제,현지</t>
  </si>
  <si>
    <t>박종화</t>
  </si>
  <si>
    <t>AI가 위협하는 일자리..."구글, 3만명 규모 구조조정"</t>
  </si>
  <si>
    <t>http://www.edaily.co.kr/news/newspath.asp?newsid=01518646635842456</t>
  </si>
  <si>
    <t>AI 인력 대체</t>
  </si>
  <si>
    <t>[이데일리 박종화 기자] 인공지능(AI) 발달에 따른 대규모 인력 구조조정이 현실화할 것이란 관측이 나왔다. 첨단 AI 개발을 주도하는 구글이 인력 구조조정에서도 선제적으로 나설 것으로 보인다.
(사진=AFP)
25일(현지시간) IT전문매체 디인포메이션 등에 따르면 구글은 광고 판매 부문을 대폭 구조조정할 계획이다. 구글이 검토하는 구조조정 방안 중..</t>
  </si>
  <si>
    <t>트래비스,순다르 피차이</t>
  </si>
  <si>
    <t>최고경영자,창사</t>
  </si>
  <si>
    <t>구글,드롭박스,디인포메이션,유튜브,IBM,뉴욕대</t>
  </si>
  <si>
    <t>AI,위협,일자리,3만,규모,구조,조정,전문,매체,디인,포메이션,보도,해고,가능성,생성,AI,인력,수요,인공지능,AI,발달,구조조정,인력,구조,조정,현실화,관측,첨단,AI,주도,구글,인력,구조,조정,선제적,사진,AFP,25일,현지시간,전문,매체,디인,포메이션,구글,광고,판매,구조조정,계획,구글,검토,구조,조정,방안,정리해고,포함,판매,구글,광고,판매,3만,근무,구글,구조,조정,AI,발달,구글,광고,사업,퍼포먼스,맥스,AI,플랫폼,키워드,입력,생성,AI,광고,헤드라인,이미지,수요,광고,인력,감소,디인포메이션,맥스,광고주가,퍼포먼스,검색,유튜브,지메일,구글,특정,서비스,광고,판매,전담,직원,설명,구글,1월,창사,이래,최대,규모,해고,순다르,피차이,구글,최고,경영자,CEO,결정,회사,결정,결정,AI,확대,인력,감축,회사,구글,드롭박스,클라우드,회사,드롭,박스,4월,직원,16%,500명,해고,AI,인원,AI,보강,IBM,인사,지원,중심,7800명,신규,채용,중단,업무,AI,대체,교수,트래비스,뉴욕대,AI,인간,수행,업무,대체,시대,주의,기업들,AI,발전,대대적,조직,개편,준비</t>
  </si>
  <si>
    <t>구글,ai,구조조정,디인포메이션,3만,트래비스,순다르,뉴욕대,광고주가,포메이션,맥스,클라우드,경영자</t>
  </si>
  <si>
    <t>뉴욕=김현수</t>
  </si>
  <si>
    <t>NYT, 오픈AI에 수조원대 저작권 소송 “기사 수백만건 무단 사용”</t>
  </si>
  <si>
    <t>https://www.donga.com/news/Inter/article/all/20231228/122804535/1</t>
  </si>
  <si>
    <t>"R04: 민감한 정보를 획득, 유출 또는 정확하게 추론하여 개인정보를 침해하는 행위", R17: 거버넌스 실패, R16: 경쟁 역학</t>
  </si>
  <si>
    <t>데이터 민감도-중, "적용분야-전문, 과학 및 기술 서비스업", 법적 관할 구역-미국, 기술-생성형 인공지능</t>
  </si>
  <si>
    <t>생성형 데이터 저작권</t>
  </si>
  <si>
    <t>미국에서 가장 영향력 있는 언론사 중 하나로 꼽히는 뉴욕타임즈(NYT)가 오픈AI 와 마이크로소프트(MS)를 저작권 무단 사용 혐의로 수조 원대 소송을 제기했다. 오픈AI가 인공지능(AI) 훈련에 NYT 의 수백만 개 기사를 무단 사용한 것 뿐 아니라 챗봇이 언론사의 경쟁자임도 명시해 소송전의 새 국면을 열었다는 평가다. 
27일(현지시간) NYT는..</t>
  </si>
  <si>
    <t>사회&gt;미디어</t>
  </si>
  <si>
    <t>미국,맨해튼,전선,뉴욕</t>
  </si>
  <si>
    <t>마이크로소프트,MS,청구,NYT,연방지방법원,뉴욕타임즈(NYT)</t>
  </si>
  <si>
    <t>NYT,오픈AI,소송,저작,기사,사용,미국,영향력,언론사,뉴욕타임즈,NYT,오픈AI,마이크로소프트,MS,저작권,저작,사용,혐의,소송,제기,오픈AI,인공지능,AI,훈련,NYT,기사,사용,챗봇,언론사,경쟁자,명시,소송전,국면,평가,27일,현지시간,NYT,오픈AI,MS,저작물,사용,저작물,연방지방법원,뉴욕,맨해튼,연방,지방,법원,고소,AI,저작,사용,분쟁,전선,미국,언론사,저작권,오픈AI,소송,제기,NYT,저작,침해,침해,이득,챗봇,언론사,경쟁,강조,주목,챗GPT,시사문제,NYT,기사,바탕,답변,제공,언론사,감소,시장,디지털,미디어,위협,정학,액수,손해배상금,소송,청구,NYT,달러,법적,실제,손해,책임,명시,타임즈,저작권,자료,사용,챗봇,모델,훈련,데이터,폐기,요구,NYT,자료,크롤링,NYT,4월,오픈AI,MS,협의,저작물,사용,협상,결렬,소송,제기,뉴욕,김현수</t>
  </si>
  <si>
    <t>저작권,언론사,nyt,뉴욕,ai,저작물,미국,챗봇,오픈ai,맨해튼,ms,시사문제,손해배상금,소송전,크로소프트,연방지방법원,마이크로소프트,인공지능,경쟁자,배상금,영향력,뉴욕타임즈,크롤링,타임즈,챗gpt,김현수,사용</t>
  </si>
  <si>
    <t>기자협회보</t>
  </si>
  <si>
    <t>최승영 기자(sychoi@journalist.or.kr)</t>
  </si>
  <si>
    <t>기자 54.3%, 직무에 생성 AI 활용 교육 필요 62.6%</t>
  </si>
  <si>
    <t>http://www.journalist.or.kr/news/article.html?no=54900</t>
  </si>
  <si>
    <t>일자리 대체 - 언론</t>
  </si>
  <si>
    <t>절반 이상의 언론인이 이미 직무에 생성형 AI를 활용하고 있는 것으로 나타났다. 20대와 30대 초반에서 활용률이 높게 나타났으며 의외로 60대 이상에서 높은 수치가 확인됐다. 일자리 안정성에 미칠 영향에 대한 우려도 엿보였고 직무별로는 교열기자, 데이터기자 등에서 위협이 크다고 인식하는 것으로 드러났다. 
..</t>
  </si>
  <si>
    <t>이상일,바드</t>
  </si>
  <si>
    <t>뉴스통신사,한국,트라</t>
  </si>
  <si>
    <t>구글,네이버,메가리서치,언론재단,한국,한국언론진흥재단</t>
  </si>
  <si>
    <t>54.3%,직무,활용,생성,AI,교육,62.6%,절반,언론인,직무,생성,AI,활용,20대,초반,활용률,60대,수치,확인,일자리,안정,영향,직무별,교열기자,데이터기자,위협,인식,한국언론진흥재단,발행,한국,언론인,직무수행,직무,수행,생성,AI,활용,기자들,비율,54.3%,활용,45.7%,활용,상태,연령대별,20대,62.7%,30~34세,58.6%,수치,35~39세,49.7%,40~44세,48.3%,상대적,60대,59.5%,활용,비율,확인,의외,결과,62.6%,직무,수행,AI,지식,AI,비율,10.1%,언론재단,흥미,연령대,사이,학습,필요성,인공,지능,지식,인식,정도,척도,측정,결과,결과,응답자,평균,3.63,비교,40~44세,3.64점,45~49세,3.68점,50대,3.79점,60대,3.73점,필요성,한국,언론인,활용,AI,도구,네이버,클로바,34.3%,챗GPT,30.7%,구글,바드,13.3%,녹취,활용,분야,번역,교정,활용,43.9%,답변,자료,수집,분류,24.5%,기사,사용,텍스트,이미지,생성,20.2%,정보,팩트체킹,5.3%,구상,발제,아이템,4.3%,활용,답변,상대적,생성,AI,정보,기사,반영,정도,생성,AI,도구,활용,언론사,영향,척도,조사,기자들,속내,3점,영향,중요,인식,조사,기자들,표절,저작,침해,발생,3.81점,언론인,위협,일자리,안정,3.14점,업무,효율,향상,3.54점,신속,보도,3.28점,측면,긍정적,추가,일자리,안정,위협,응답자,구체적,직무,결과,교열기자,39.3%,데이터기자,19.1%,편집기자,17.0%,취재기자,12.4%,일러스트디자이너,7.2%,소셜미디어,3.9%,위협,가능성,인식,변화,문항,별개,대상,응답자,29.7%,1년,취재,보도,취재원,취재대상,독자,결과,비율,남성,28.3%,여성,32.8%,비율,조사,수준,구체적,유형,이메일,전화,문자,메신저,79.1%,악성댓글,51.2%,악의적,고소,고발,23.7%,SNS,집단,17.1%,언론,대상,정도,결과,응답자,절반,45.4%,17.8%,유형,소속,매체,온도차,방송사,종사자,3.60점,인식,여타,전국,영향력,종합일간지,종편,보도전문채널,뉴스통신사,15.9,19.0%,비율,인식차,대응책,질문,70.7%,지원책,언론인,지원,법률,서비스,43.3%,언론재단,언론인,대상,대처,조직차원,지원,1년,취재,보도,경험,응답자,62.5%,무시,대처,조사,67.1%,경험,기자들,사내,도움,비율,29.1%,도움,소속,언론사,악의,고소,고발,경험,인터넷언론사,지상파방송사,스포츠,외국어,매체,거론,법적,발생,역설적,조직차원,대응,짐작,1년,재난,사고,취재과정,트라우마,경험,비율,21.8%,대처,양상,응답자,17.6%,소속,언론사,도움,도움,휴직,인사이동,공식적,도움,8.2%,개인,수준,대처,동료,선배,상의,43.2%,휴가,26.9%,언론재단,응답자,75.3%,취재,보도,트라우마,대응책,대응책,언론사,노력,대응책,응답자,25.0%,트라우마,유발,무리,취재,관행,개선,촉구,언론사,내부,인식,관심,18.8%,운영,언론사,내부,제도,지원,기구,18.3%,취재,보도,트라우마,최소화,제작,대응,매뉴얼,교육,11.4%,기자들,직업만족도,사기,2년,조사,비교,하락,언론,직업,전반,만족도,동일문항,적용,시작,2003년,최고점,기록,2013년,6.97점,척도,최저점,기록,2017년,5.99점,상승,소폭,하락,0.21점,6.09점,편집,보도국,사기변화,2.38점,5점,척도,하락,반등,2021년,2.42점,상승,조사,2.36점,하락,조사,언론재단,메가리서치,의뢰,7월,10월,언론,2011명,대상,진행,면접조사,온라인,모바일,조사,병행,표본오차,95%,신뢰,수준,2%포인트</t>
  </si>
  <si>
    <t>응답자,언론사,기자들,언론인,언론재단,필요성,대응책,60대,일자리,만족도,ai,방송사,영향력,악의적,20대,한국,연령대,5점</t>
  </si>
  <si>
    <t>아주경제</t>
  </si>
  <si>
    <t>윤주혜</t>
  </si>
  <si>
    <t>NYT, 저작권 침해로 오픈AI MS 소송 "무임승차 하지마"</t>
  </si>
  <si>
    <t>https://www.ajunews.com/view/20231228064148572</t>
  </si>
  <si>
    <t>R07: 정보 생태계 오염 및 합의 현실 상실, "R15: 인간 노력의 경제적, 문화적 평가절하", R24: 책임소재/ 법적 책임</t>
  </si>
  <si>
    <t>NYT 저작권</t>
  </si>
  <si>
    <t>[사진=EPA 연합뉴스] 
미국 언론사 뉴욕타임스(NYT)가 27일(현지시간) 오픈AI와 마이크로소프트(MS)에 소송을 제기했다. 두 회사가 인공지능(AI) 챗봇 훈련을 위해서 수백만개에 달하는 NYT의 기사를 허가도 없이 ‘긁어’ 사용해, 저작권을 침해했다고 주장했다. 미국 주요 언론사가 AI 훈련과 관련해 저작권 문제로 해당 기업들을 고소한 것은 이..</t>
  </si>
  <si>
    <t>그리샴,R.R,브레이튼,마틴,다이앤</t>
  </si>
  <si>
    <t>독일,미국</t>
  </si>
  <si>
    <t>AP통신,마이크로소프트,MS,뉴욕타임스,NYT,로이터통신,악셀스프링거,메타,뉴욕남부연방지방법원,AP</t>
  </si>
  <si>
    <t>NYT,저작,침해,오픈AI,MS,소송,무임승차,AI,훈련,허가,사용,챗봇,기사,제공,언론사,트래픽,감소,뉴욕타임스,미국,언론사,NYT,27일,현지시간,오픈AI,마이크로소프트,MS,소송,제기,회사,인공지능,AI,챗봇,훈련,NYT,기사,허가,사용,저작권,침해,주장,미국,언론사,AI,훈련,저작권,기업,고소,로이터통신,NYT,이날,뉴욕남부연방,지방,법원,소장,제출,오픈AI,MS,NYT,저널리즘,투자,무임승차,비난,회사,언론,정보,전달,대체,수단,언론사,콘텐츠,대가,사용,지적,NYT,콘텐츠,대가,이용,NYT,대체,독자,상품,변형,AI,훈련,기사,사용,지적,NYT,구체적,손해액,명시,172년,역사,자사,피해,달러,강조,NYT,소송,오픈AI,MS,챗봇,사용자,기사,제공,사례,인용,독자들,방문,NYT,홈페이지,필요성,자사,트래픽,감소,결국,광고,구독,수익,감소,저널리즘,위협,주장,NYT,법률,자문,위원,다이앤,브레이튼,도구,생성,AI,콘텐츠,사용,규정,대로,콘텐츠,대로,공정,가치,반영,허가,합의,NYT,오픈AI,MS,자사,콘텐츠,훈련,챗봇,모델,훈련,세트,제거,요구,소송,오픈AI,MS,해결,협상,시도,합의,설명,오픈AI,온라인,정보,수집,챗봇,생성,AI,교육,투자금,유치,투자자들,오픈AI,가치,달러,평가,MS,오픈AI,달러,지분,49%,투자,오픈AI,저작권,법정,싸움,NYT,왕좌,미국,드라마,게임,원작자,조지,마틴,조지,R.R.,그리샴,17명,유명,작가,오픈,AI,상대,저작,침해,주장,집단,소송,제기,7월,실버맨,코미디언,사라,오픈AI,메타,AI,훈련,허가,본인,작품,사용,소송,제기,생성,AI,언론,입장,양분,미국,AP,통신,오픈,AI,기술제휴,AI,보도,활용,방안,공동,AP,과거,기사,AI,훈련,사용,허가,독일,미디어,악셀,스프링거,이달,오픈AI,제휴,오픈AI,챗GPT,악셀스프링거,기사,바탕,요약,제공,예정</t>
  </si>
  <si>
    <t>오픈ai,nyt,미국,ai,챗봇,언론사,저작권,악셀스프링거,무임승차,조지,ms,사라,독일,홈페이지,스프링거</t>
  </si>
  <si>
    <t>서울경제</t>
  </si>
  <si>
    <t>실리콘밸리=윤민혁 특파원</t>
  </si>
  <si>
    <t>거세지는 AI '일자리 습격' 글로벌 테크기업 올 26만명 해고</t>
  </si>
  <si>
    <t>http://www.sedaily.com/NewsView/29YP95MMPF</t>
  </si>
  <si>
    <t>올 한 해 1200개에 가까운 글로벌 테크 기업이 감원을 진행해 총 26만여 명이 해고당한 것으로 나타났다. 감원 속도는 줄어들고 있으나 올 한 해 화두였던 인공지능(AI)이 내년 각 기업에 본격 적용되며 인력 수요가 줄어 추가적인 감축이 예상된다. 코로나19 펜데믹 기간 넘치는 유동성을 타고 몸값이 높아졌던 IT 인력들이 순식간에 ‘자리’를 걱정해야 ..</t>
  </si>
  <si>
    <t>인도,경기,새크라멘토,아마존</t>
  </si>
  <si>
    <t>빅테크,구글,보스턴컨설팅,MS,파이낸스,AI,총감원,트위터,마이크로소프트,총해고,페이티엠,메타,푸드,뉴욕타임스(NYT)</t>
  </si>
  <si>
    <t>습격,AI,일자리,글로벌,테크기업,26만,해고,1179곳,감원,59%급증,1200개,기업,글로벌,테크,감원,진행,26만,해고,감원,속도,화두,인공지능,AI,내년,기업,적용,인력,수요,추가적,감축,예상,기간,코로나19,펜데믹,유동성,몸값,인력,순식간,자리,걱정,처지,평가다,28일,현지,현황,글로벌,테크,기업,감원,추적,레이오프,layoff.fyi,이날,기업,해고,해고,기업,규모,해고,인원,58.7%,크리스마스,연휴,해고,사례,크리스마스,직전,터널,이용,교통수단,미래,교통수단,하이퍼루프원,인텔,새크라멘토,지사,300명,해고,크리스마스,당일,인도,최대,핀테크,기업,업체,세계,전자,결제,페이티엠,1000명,감원,빅테크,직원,정리,해고,인원,감축,기업,아마존,해고,메타,구글,마이크로소프트,MS,감원,메타,20%,직원,20%,구글,6%,,5%,해고,일론,머스크,인수,트위터,해고,인원,3700명,빅테크,감원,비중,50%,기타,5만,5543명,제외,리테일,3만,2133명,컨슈머,3만,103명,하드웨어,2만,3943명,푸드,1만,9682명,헬스케어,1만,8135명,파이낸스,1만,5201명,해고,규모,경기,위축,유통,소비,분야,타격,암시,연말,해고,속도,테크,업계,감원,2분기,본격적,시작,테크,실직자,직전,5257명,지난,기록,7409명,정점,총감원,인원,해고,실직자,6383명,5535명,감소,추세,분기,해고,규모,수준,감안,전반,테크,업계,공포,정리,해고,지속,짐작,금리,인상,중단,추세,경기,회복,신호,감지,테크,업계,내년,구직,시장,전망,테크,업계,총아,AI,일자리,본격적,위협,이날,뉴욕타임스,NYT,보스턴컨설팅,BCG,컨설턴트,생성,AI,사용,작업,평가,AI,작업,40%,작업,속도,20%,결과,기업,입장,AI,생산성,만큼,인건비,판단,평가,구글,광고,판매,구조,조정,추진,소식,해고,AI,대량,구글,매출,광고,광고,판매,총원,핵심,영업,생성,AI,효율,인력,핵심,감원,추진,AI,빅테크,직원,AI,대체,아이러니,상황</t>
  </si>
  <si>
    <t>1만,ai,2만,구글,3만,실직자,일자리,26만,빅테크,메타,교통수단</t>
  </si>
  <si>
    <t>서유진(suh.youjin@joongang.co.kr)</t>
  </si>
  <si>
    <t>이혼당하고 목숨 끊고, 내각은 총사퇴 네덜란드서 AI가 벌인 짓</t>
  </si>
  <si>
    <t>https://www.joongang.co.kr/article/25218663</t>
  </si>
  <si>
    <t>R06: 허위 또는 오해의 소지가 있는 정보, "R08: 허위 정보, 감시 및 대규모 영향력", R21: 기능 또는 견고성 부족, R22: 투명성이나 해석 가능성 부족</t>
  </si>
  <si>
    <t>적용분야-금융 및 보험업, "적용분야-공공 행정, 국방 및 사회보장 행정", 의사결정 지원-핵심적 의사결정, 데이터 민감도-고, 설명가능성-저, 자동화-중, 법적 관할 구역-EU</t>
  </si>
  <si>
    <t>공공 AI 세무로 인한 부작용</t>
  </si>
  <si>
    <t>네덜란드 헤이그에 사는 싱글맘 자넷 라메사(38)는 7년 전 세무서로부터 청천벽력 같은 통지문을 받았다. "아동수당을 부당하게 받았으니 4만 유로(약 5730만원)를 토해내라"는 내용이었다. 
 깜짝 놀란 그는 세무서에 설명을 요구했지만, 상대조차 해주지 않았다. 하루아침에 '부정수급자'가 된 라메사는 빚을 질 수 밖에 없었다. 거액의 빚이 있는 직..</t>
  </si>
  <si>
    <t>크리스,테민크,마르크 뤼터</t>
  </si>
  <si>
    <t>헤이그,장녀,일본,인도,로테르담,네덜란드,수리남</t>
  </si>
  <si>
    <t>세무,조사위원회,시의회,대우,청구,터내셔널,로이터통신,AI,국회,세무서,유럽위원회,EU,AFP·,아사히신문,정부,남미국,엠네스티,사회당,국회조사위,세무당국,라메사,유럽연합(</t>
  </si>
  <si>
    <t>이혼,목숨,내각,총사퇴,네덜란드,AI,네덜란드,헤이그,라메사,싱글,자넷,7년,세무서,청천벽력,통지문,아동수당,부당,유로,5730만,세무서,설명,요구,상대,하루아침,부정수급자,라메사,거액,직원,고용불가,회사,방침,일자리,설상가상,당국,라메사,경제,상황,육아,부적합,아들,양육권,남편,라메사,부정,수급자,네덜란드,세무,당국,데이터,과거,세무,국적,개인정보,인공지능,AI,토대,2012~2019년,아동,수당,환급,가구,명령,AI,국정,감사,결과,AI,오류,수급자,부정수급자,사실,라메사,피해자,2만,일본,아사히신문,AI,사람,존엄,현실,네덜란드,아동,수당,피해자,현황,보도,사건,네덜란드인,유로,경제,부담,이혼,부부,자녀,양육,박탈,절망,목숨,사례,세무,당국,AI,화근,사태,정부,네덜란드,아동,수당,부정,수급자,통보,결정,시인,내각,총사퇴,AFP,마르크,뤼터,네덜란드,총리,부당,대우,부모,정의,사과,조사위원회,네덜란드,국회,조사,위원회,2020년,보고서,세무당국,아동,수당,부정,수급자,94%,AI,판단,국회조사위,세무당국,부정수급,확인,과거,데이터,바탕,부정수급자,패턴,학습,AI,신청과정,기재,실수,보육,시설,기재,부모,아동,수당,전액,반납,반환,수당,제도,피해,확대,정부,피해자,유로,4200만,보상금,지급,규모,피해자,보상,절차,2년,아사히,신문,피해자들,세무당국,데이터,투명,공개,그간,낙인,부정,수급자,지원,행정,서비스,재개,요구,피해자,행정서비스,피해자들,상처,당국,공식,사과,2년,로테르담,진행,난치병,장남,장녀,센시밀리아,슈헨더린,피해자,부정수급자,부정,수급자,8000유로,1145만,반납,세무당국,연락,주택수당,건강보험,원래,서비스,생활,와중,악화,장남,통학,행정,당국,휠체어,요청,거절,슈헨더린,본인,난치병,크론병,악화,몸무게,입원,슈헨더린,아사히,아동수당,고통,아들,악화,자유,한탄,슈헨더린,피해자,인정,정부,사과,편지,세무,당국,기록,공개,부정수급자,분류,정확,토로,부정수급자,분류,행정,서비스,피해자,지원,변호사,크리스,센트,슈헨더린,엑스,표시,주홍글씨,이름,근거,EU,태생,부정,수급,판단,불법,소지,부모들,이중국적자,아동,조부모,네덜란드,태생,조사,대상,사실,제도,인종,차별,비판,제기,현지,언론,저소득,이민자,사회,취약,계층,부모,대상,정보,공개,청구,자신,기록,라메사,아사히신문,학력,부모,출생지,거주지역,AI,부정수급자,판단,지표,사용,라메사,헤이그,태생,네덜란드인,부모,네덜란드,식민지,출신,남미,국가,수리남,인도계,세무,직원,라메사,인디언,케이스,사실,나중,인권단체,엠네스티,인터내셔널,인권,수석,고문,메렐,코닝,성명,인종,프로파일링,알고리즘,외국인,혐오,알고리즘,잠재적,범죄,사기,용의자,알고리즘,국적,민족,사용,데이터,촉구,유럽위원회,2021년,의견서,국적,판단,지표,사용,행위,네덜란드,유럽연합,EU,법률,생각,지적,라메사,부정수급자,계기,정치,관심,의원,헤이그,시의회,자신,피해자,아들,시절,친모,경험,마음,라메사,네덜란드,선진,국가,경위,강조,피해자들,지원,네덜란드,사회당,하원의원,니콜,테민크,하원,의원,아사히신문,AI,의지,AI,검증,발생,AI,사용,사람</t>
  </si>
  <si>
    <t>네덜란드,부정수급자,피해자,라메사,수급자,ai,세무당국,슈헨더린,유로,아동수당,헤이그,피해자들,난치병,세무서,부모들,아사히신문,외국인,수리남</t>
  </si>
  <si>
    <t>美대법원장 “AI, 정보 격차 해소 장점 그러나 ‘인간 판사’ 대체 불가”</t>
  </si>
  <si>
    <t>https://www.kmib.co.kr/article/view.asp?arcid=0019024819</t>
  </si>
  <si>
    <t>R01: 부당한 차별과 허위진술, R03: 그룹 간 성과가 동일하지 않음, R14: 불평등 증가 및 고용 질 저하, R07: 정보 생태계 오염 및 합의 현실 상실, R24: 책임소재/ 법적 책임</t>
  </si>
  <si>
    <t>기술-생성형 인공지능, "적용분야-전문, 과학 및 기술 서비스업"</t>
  </si>
  <si>
    <t>일자리 대체 - AI 판사</t>
  </si>
  <si>
    <t>존 로버츠 미국 연방대법원장이 인공지능(AI)이 법원 업무에 도움이 될 수 있다고 내다보면서도 “우리가 쓸모 없어지지는 않을 것”이라 말하며 AI가 인간을 완전히 대체할 수 없음을 강조했다, 
존 로버츠 대법원장은 지난달 31일(현지시각) 연방법원 전체 운영과 관련한 주요 현안을 돌아보는 ‘2023 연말보고서’에서 AI 사용이 법원에 가져올 명백한 ..</t>
  </si>
  <si>
    <t>국제&gt;국제일반</t>
  </si>
  <si>
    <t>미국,경기,장단</t>
  </si>
  <si>
    <t>연방법원,법원,연방대법원</t>
  </si>
  <si>
    <t>대법원장,AI,정보,격차,해소,장점,인간,판사,불가,연말,보고서,AI,자료,조사,법적,접근정,결정,인간,판단,영역,로버츠,미국,연방,대법원장,인공지능,AI,법원,업무,도움,쓸모,AI,인간,대체,강조,대법원장,로버츠,지난달,현지시각,연방법원,운영,연방,법원,현안,연말,보고서,AI,사용,법원,장단점,로버츠,대법원장,AI,자료,조사,변호사,고용,사람,소송,대응,도움,예측,AI,변호사,변호사,사람,중요,정보,접근,잠재력,미래,AI,판사,쓸모,전망,확신,인간,판사,역할,강조,변화,업무,확신,로버츠,대법원장,미국,변호사,AI,작성,변론서,AI,존재,판례,인용,사건,AI,활용,주의,겸손,주장,형사사건,도주,재범,가능,판단,AI,활용,AI,편견,반영,지적,로버츠,대법원장,결정,인간,판단,적용,회색,영역,포함,인간,판사,공정성,신뢰성,주장,테니스,경기,심판,광학,판정,판단,영역,반대,법적,결정,인간,판단력,적용,회색지대,설명,기계,법정,행위자,대체,강조,이외,로버츠,대법원장,증가,AI,사용,사생활,침해,비인간화,위험,존재</t>
  </si>
  <si>
    <t>ai,로버츠,대법원장,변호사,미국,연방법원,신뢰성,현지시각,형사사건,잠재력,행위자,공정성,사생활,비인간화,인공지능,회색지대,보고서,변론서,판단력,장단점,접근정,인간,판사,판단,법원,강조,정보,법적,영역</t>
  </si>
  <si>
    <t>변진경 기자</t>
  </si>
  <si>
    <t>교육 현장의 갈등과 격차, 로봇이 해소할까 키울까</t>
  </si>
  <si>
    <t>https://www.sisain.co.kr/news/articleView.html?idxno=51851</t>
  </si>
  <si>
    <t>"R04: 민감한 정보를 획득, 유출 또는 정확하게 추론하여 개인정보를 침해하는 행위", R11: 과도한 의존과 안전하지 않은 사용, R14: 불평등 증가 및 고용 질 저하</t>
  </si>
  <si>
    <t xml:space="preserve">교육 AI -불평등/ 일자리 대체 </t>
  </si>
  <si>
    <t>학교 안으로 로봇이 들어가고 있다. 학생들을 만나면 영어로 인사하고 말을 건네며 외국어 학습을 돕고, 학교 사각지대 구석구석을 훑으며 방범ㆍ 순찰 활동을 벌인다. 급식 시간에 조리실 튀김 솥 앞에 서서 학생들에게 나눠줄 요리를 만들기도 한다. 
학교 내 필요한 인력은 늘어나는데 교육 예산은 한정되어 있다. 학령인구 감소로 학교에 주어지는 예산을 앞으로..</t>
  </si>
  <si>
    <t>사고&gt;산업사고&gt;화재</t>
  </si>
  <si>
    <t>조,신,김태식,조기성,함영기</t>
  </si>
  <si>
    <t>관내 초,미국,서울,일본,중국,해보면,서울시,서초구,경기도,성북구,안면,탕,구마모토시,일부 초,삼양초</t>
  </si>
  <si>
    <t>서울시교육청,서울시교육감,한희정 서울,고용노동부,뉴멕시코,의회,경기도교육청,계성초등학교,서초구청,로봇산업진흥원,구마모토시,숭곡중학교,급식기획팀,팬데믹,한창,에듀테크,한국로봇산업진흥원,교육청</t>
  </si>
  <si>
    <t>교육,현장,갈등,격차,로봇,해소,학교,로봇,학생들,영어,인사,외국어,학습,구석구석,학교,사각지대,방범,순찰,활동,급식,조리실,튀김,학생들,요리,학교,인력,예산,교육,한정,학령,인구,감소,학교,예산,사회,압박,인력,채용,고용,유지,산업,재해,위험,교육,당국,부담,학교,로봇들,교육,현장,사람,조리실,서울시,성북구,숭곡중학교,급식,학생들,720인,점심,식사,준비,한창,이날,메뉴,볶음밥,쇠고기탕국,양념치킨,김치볶음,근대얼갈이무침,유해,조리,Cooking,fumes,음식,조리,실무사,방수포,기계,가스,가스,음식,준비,2학기,숭곡중학교,급식실,급식,로봇,숭뽀끔,숭바삭,튀김,숭국이,숭고기,학생들,이름표,로봇들,음식,재료,기름,재료,조리,로봇,학교,급식실,숭곡중학교,서울,서울시교육청,상반기,한국로봇산업진흥원,로봇,융합,모델,시범,사업,공모,10억,예산,4대,급식,로봇,지원,노동강도,폐암,산업,재해,위험,학교,급식실,조리,실무사,구인난,학교들,학교,현장,실사,로봇,적합,학교,숭곡중학교,최종,선정,학기,시범,로봇,학교,급식,성적,종사자들,숭곡중,급식실,종사자,대상,만족도,조사,급식,로봇,개선,근무,여건,도움,83%,대비,25~50%,정도,업무,경감,86%,평가,11월,급식,로봇,공개,행사,참여,조희연,서울시,교육감,인력,조리,종사원,부족,학교,중심,급식,로봇,확대,계획,서울시교육청,2024년,로봇산업진흥원,급식,로봇,지원,사업,공모,예정,관계자,서울시교육청,급식,기획,만족도,시범,사업,애초,학교,로봇,배치,방식,학교,생각,경기도,의회,예산안,경기도,교육청,10억,급식,로봇,예산,편성,서울시교육청,서울교육,국제,추진,방안,영어,방안,공교육,강화,회견,로봇,최대,관심사,서울시교육청,일선,학교,로봇,영어,튜터,교육청,초등학교,중학교,학교,로봇,영어,튜터,시범,수요,조사,학교,계획,예산,50억,책정,방안,이날,영어,공교육,강화,기자회견,질문,로봇,영어,튜터,기자들,로봇,구체적,형태,역할,기관,방식,협업,결과,현장,4개월,교육청,답변,김태식,교수,학습,기초,학력,지원,과장,외형,식당,주문,서빙,로봇,정도,생각,로봇,학생들,소통,실시간,영어,가능,소프트웨어,탑재,학생,얼굴,인식,철수,철수,수준,대화,정도,협력,구체적,기관,예산,공개,프로그램,AI,학습,차별점,함영기,교육,정책,국장,튜터,로봇,주목,학생들,호기심,동기,유발,물리적,실체,학교,프로그램,여타,에듀테크,물리적,이동,가능,디스플레이,아동,인식,단계,상호작용,유용,학교,로봇,활용,사례,세계적,추세,단발,이벤트,현장,나라,교육,고질적,해결,지속,가능,수단,활용,모색,일본,구마모토시,정신,불안,학생,장기,결석,학교,유도,복귀,중간,다리,로봇,활용,방안,시도,구마모토시,중학교,원격,로봇,교실,학교,학생,실시간,영상,전송,수업,참여,학우들,인사,학교생활,의사,疑似,체험,학생,불안,학교,학생,장기,결석,학교,학교,침입자,총기,사고,미국,로봇,학교,순찰,미국,뉴멕시코,산타페,고등학교,영상,비디오,전송,무게,사륜,로봇,교내,구석구석,침입자,감지,위험,사람,발견,로봇,보안팀,경고,보안팀,비디오,영상,전송,침입자,보안팀,대화,무기,장착,침입자,가슴,레이저,겨냥,위협,침입자,일종,공격,발휘,학교,로봇,배치,사례,급식,로봇,로봇,영어,튜터,관내,서울시,서초구,고교,51개,적외,카메라,안면인식,탑재,로봇,발열,체크,보급,서초구청,구매비용,지원,로봇,학생,등굣길,발열,검사,일정,온도,측정,경고음,마스크,착용,지시,음성,안내,방식,방역,인력,지원,코로나19,팬데믹,학교,발열,체크,요즘,로봇들,사용,계성초등학교,서울시,서초구,재직,조기,교사,학교,로봇,중국산,고가,발열,체크,방식,활용,방법,고민,스마트교육학회장,고문,교사,학교,로봇,배치,로봇,하드웨어,생각,로봇,결국,프로그래밍,나름,로봇,학교,교사,활용,역량,데이터,교육과정,실제,현장,연동,제반,환경,로봇,하드웨어,사람,투입,환경,사람,대체,로봇,환상,검증,서울시,초등학교,급식실,신청,조리실무사,기사,소식,급식,로봇,생각,청소,로봇,업무,보조,대체,관리,로봇,유지,보수,결국,사람,청소,급식실,기름,조리실무사들,로봇,목욕,추가,걱정,실무사,로봇,업무,사람,급식,숙련,업무,사람,조리,청소,업무,상황,수행,설정,가능,로봇,지속,가능,급식실,활용,학교,로봇,로봇,얼마,예산,얼마,투입,소식,현장,인력,입장,환영,추가,인력,시설,개선,요구,예산,시도,교육청,교부금,7조,상황,학교,노동자,로봇들,제로섬,경쟁자,인식,여지,로봇,실제,급식,활용,예산,로봇,구입,배전,설비,구축,조리대,기구,교체,대대적,급식실,리모델링,학교,급식실,종사자들,위험,폐암,발생,환기,시설,부족,실정,시도,교육청,결과,전국,학교,급식실,환기,설비,점검,조사,97%,4802개,학교,고용,노동부,마련,기준,환기,설비,설치,미달,반지,지하,위치,급식실,실무사,로봇,사람,환기,시설,개선,마음,도구,학습,보조,로봇,활용,신중,의견,10년,교사,영어,전담,한희정,서울,삼양초,교사,서울시교육청,2024년,학기,계획,로봇,영어,튜터,효용,회의적,요즘,학생,인공지능,활용,수업,대화,상대,노예,인공지능,로봇,윤리,교육,현장,사회,준비,상황,무작정,로봇,교육,효용,악영향,교사,코로나19,학교,현장,교육,격차,현상,상상,사교육,실력,아이들,튜터,로봇,활용,자유,영어,대화,한쪽,5~6학년,알파벳,아이,상황,교부금,감소,내년도,교육청,핵심적,추진,사업,격차,해소,예산,삭감,실체,로봇,자체,이해</t>
  </si>
  <si>
    <t>급식실,서울시교육청,서울시,교육청,침입자,숭곡중학교,실무사,학생들</t>
  </si>
  <si>
    <t>EBN</t>
  </si>
  <si>
    <t>EBN 연찬모 기자 (ycm@ebn.co.kr)</t>
  </si>
  <si>
    <t>노드VPN “올해 신규 해커 불법 개인정보 판매 증가”</t>
  </si>
  <si>
    <t>https://www.ebn.co.kr/news/articleView.html?idxno=1607438</t>
  </si>
  <si>
    <t>R05: AI 시스템 보안 취약점 및 공격, "R10: 사기, 스캠, 표적 조작", R24: 책임소재/ 법적 책임</t>
  </si>
  <si>
    <t>기술-기타</t>
  </si>
  <si>
    <t>글로벌 인터넷 보안 업체 노드VPN이 4일 2024년 주요 사이버 보안 위협다섯 가지를 발표하고, 주의를 당부했다.
대규모 다크웹 해커 포럼에서 수집한 데이터를 바탕으로 노드VPN의 전문 연구팀이 분석해 발표한 사이버 보안 위협은 △누드 사진이나 영상 불법 배포 △해커의 인공지능(AI) 적극 활용 △신규 해커 수 증가 △불법 개인정보 판매 증가 △..</t>
  </si>
  <si>
    <t>조성우</t>
  </si>
  <si>
    <t>노드VPN</t>
  </si>
  <si>
    <t>노드VPN,신규,해커,불법,증가,개인,정보,판매,노드VPN,글로벌,인터넷,보안,업체,노드,VPN,위협,사이버,보안,가지,주의,당부,다크웹,해커,포럼,수집,데이터,바탕,노드VPN,전문,위협,사이버,보안,누드,사진,영상,불법,해커,인공지능,AI,적극,활용,신규,해커,증가,증가,불법,개인,정보,판매,생체,인증,우회법,발견,노드VPN,시장,온라인,암거래,다크웹,게시판,결과,온리팬,인스타그램,기타,콘텐츠,공유,플랫폼,유출,누드,사진,영상,댓글,평균,댓글,20위,기준,상위,게시물,노드VPN,불법,유출,이미지,딥페이크,생성,불법,이미지,유출,소셜,미디어,이미지,영상,공유,안전,보안,프로그램,이용,당부,AI,불법,해킹,사용,해커들,급증,전망,계정,해킹,활용,나라,언어,피싱,사이트,문법,철자,자연,활용,범위,판매,불법,개인,정보,증가,개인정보,다크웹,검색,거래,상품,개인정보,소셜,미디어,계정,정보,신분증,주소,이메일,주소,휴대폰,포함,주의,요구,다크웹,게시물,결과,해커,사이,얼굴,인식,우회,방법,정보,교환,조사,한국지사장,조성우,노드,VPN,한국,지사장,해커,방법,개인정보,탈취,악용,위험,위협,온라인,보안,예상,그동안,위협,AI,비약적,발전,사람들,유인,방법,상황,철저,보안,수칙,보안,프로그램,사용,피해,미연,방지,중요,EBN</t>
  </si>
  <si>
    <t>다크웹,온라인,개인정보,노드vpn,게시물,해커들,조성우,ai,휴대폰,암거래,소셜</t>
  </si>
  <si>
    <t>주영재 기자 jyj@kyunghyang.com</t>
  </si>
  <si>
    <t>업무만 가르치고 빠져라? AI발 해고 ‘올 것이 왔다’</t>
  </si>
  <si>
    <t>https://www.khan.co.kr/national/national-general/article/202401070900021</t>
  </si>
  <si>
    <t>“메뉴 안내를 하는 단순 업무를 챗봇이나 인공지능(AI)이 가져갔지만, 상담사들은 업무가 늘어났다고 생각하지 줄어들었다고 생각하지 않아요. 외환이나 기업 뱅킹처럼 난이도가 굉장히 높은 업무가 많은데 그런 업무는 줄지 않고 오히려 비대면 거래가 많아지면서 늘고 있어요. 청년 적금처럼 정부 시책이 발표될 때마다 대출 상품이 계속 늘어나면 저희 업무도 계속 ..</t>
  </si>
  <si>
    <t>사회&gt;사회문제&gt;노예</t>
  </si>
  <si>
    <t>사회&gt;사회갈등&gt;시위</t>
  </si>
  <si>
    <t>김현주,장지연,정해주,장,한지우,대런,김하나,최순욱,김종섭</t>
  </si>
  <si>
    <t>대전지역일반지부,회계사</t>
  </si>
  <si>
    <t>구글,KB국민은행,미국,한국노동연구원,경기,AI,국민은행,고용노동부,공공운수사회서비스노동조합,고려휴먼스,경제정책연구센터,두율,디지털정보위원회,노동조합,정부,고용분석팀,구글코리아,더군다나,애쓰모글루,민주노총,한국은행,CEPR</t>
  </si>
  <si>
    <t>업무,AI,해고,메뉴,안내,단순,업무,챗봇,인공지능,AI,상담사들,업무,생각,생각,외환,기업,뱅킹,난이도,업무,업무,거래,청년,적금,정부,시책,대출,상품,업무,업무,사람,생각,국민은행,콜센터,전반,사람,업무,난이도,신입,교육,상담사,KB,국민은행,고객,센터,지부장,김현주,민주,노총,공공,운수,사회,서비스,노동조합,대전,지역,일반,지부,AI,영향,AI,상담사,업무,강도,방향,현실,일자리,방향,전개,국민은행,1월,감축,상담사,인력,유도,정년,퇴사,사람,충원,자연감소,협력업체,콜센터,협력,업체,6곳,4곳,계약,해지,2곳,상담사,해고위기,국민은행,인공,지능,상담,코로나19,영업점,영업,진행,콜센터,노조,실제,사용자,국민은행,상담사,고용,국민은행,국민은행,노숙,농성,여론,압박,국민은행,고용노동부,고용,노동부,고용,승계,입장,반쪽,짜리,해결,고용승계,고려휴먼스,고용,승계,설명회,육아휴직자,단축,육아기,근로,시간,사용,상담사,승계,불가능,공지,급여,최저,임금,수준,체계,근로계약,작성,요구,국민은행,용역업체,민법,도급,계약,수탁,업체,근로자,인사노무,인사,노무,관리,권한,AI,학습,동원,직원,고객센터,AI,AI,고용,임금,수준,대표적,사례,사람,경험,고객센터,전화,인간,상담사,목소리,AI,안내,음성,단계,안내,음성,반복,상담사,연결,포기,사례,불편,고객들,연결,상담사들,불만,고객들,AI,선택,AI,연결,고객,생각,고객,입장,선택권,어르신들,상담원,연결,챗봇,연결,사람,말씀,고객,전화,자체,상담원,연결,불편,중간,포기,표면적,콜센터,인원,채권,추심,상담사,고객,전화,아웃바운드,업무,60%,정도,인공지능,대체,대출,건수,대출자,연령,인공지능,전화,대출,대출자,노령,상담사,전화,경기,채권추심,AI,상환,상담사,경향,콜센터,직원,자신들,일자리,위협,AI,학습,역할,고객센터,수년,사이,고객,센터,중심,STT,Speech,Analytics,Text,Text,활용,국민은행,3월,고객,센터,전화,상담,텍스트,변환,상담,상담,유형,자동,분류,지부장,상담,고객,텍스트화,기록,데이터,활용,AI,고도화,STT,평가,감점,급여,감소,사실,강제,AI,상담사,공존,방법,고민,해고,접근,분노,하루,150~200콜,업무,AI,사람,전화,방향,화장실,정도,경쟁,사람,자체,비인간적,생각,AI,예상,직무,고용형태,용역,전환,납득이,생성,AI,일자리,본격화,자신,일자리,위협,AI,동원,직원들,직원,구글,AI,도구,광고,제작,퍼포먼스,맥스,PMax,출시,5월,생성,AI,자동화,광고,제작,자동,효율성,광고주가,전환율,방문객,회원가입,구매,도달,비율,고객층,광고,문구,제목,이미지,영상,자동,측정,자동,텍스트,프롬프트,사용,텍스트,이미지,생성,반복,생성,AI,자동화,광고,제작,자동,접목,업무,인원,미국,IT전문매체,인포메이션,현지시간,구글,3만,직원,광고,판매,대상,구조조정,보도,생성,AI,조직,개편,부서,인력,해고,관측,자신,동료,생성,AI,자신,동료,일자리,위협,오픈AI,회사,역량,생성,AI,집중,인력,최적화,평가,아르스테크니카,등장,코드,레드,발동,구글,AI,아이디어,안간힘,작업,내부,시선,AI,회사,최적화,시도,구글,모회사,알파벳,자회사,직원,6%,1만,해고,구조,조정,직원,영향,구글코리아,노동조합,김종섭,지부장,3만,구글,광고,판매,조직,조직개편,예상,해고,구체적,AI,고용시장,변동,상황,노동조합,해고,최소화,사측,고용안정,협의,진행,예정,생성,AI,등장,로봇,제조,공장,자동화,수준,인공지능,노동시장,충격파,예상,맥킨지,6월,생성,AI,경제,잠재력,제목,보고서,생성,AI,지식노동,영향력,자동,잠재력,영역,의사,결정,협력,활동,대상,전망,생성,AI,업무,영역,자연어,이해,사용,한국은행,11월,결과,데이터,활용,업무,효율화,적합,일자리,AI,노출,지수,대면,접촉,형성,중요,일자리,AI,노출,지수,의사,회계사,자산운용가,변호사,고학력,소득,근로자,AI,노출,한지우,한국은행,고용,조사역,고졸,저학력,중간,소득,근로자,영향,산업,로봇,소프트웨어,차별화,지점,AI,비반복적,인지적,업무,대체,적합,고학력,소득,일자리,AI,위험,상대적,전문,직종,AI,대체,영역,업무,가능성,김하나,변호사,민변,디지털정보위원회,법무법,두율,AI,변호사,업무,대체,영역,임대차,보증금,지급,명령,신청서,작성,이혼,소장,정형화,업무,사람,상대,권리,의무,영향,영역,창조,사례,전문,지식,해결,법률관계,시각,해석,판례,시각,빅데이터,기준,결과,인공지능,대응,AI,노동,미래,생성,AI,일자리,대체,한편,생산성,일자리,창출,긍정적,측면,생성,AI,개인,능력,증강,작업,맥킨지,언급,보고서,생성,AI,업무,자동,직원,업무,60~70%,추정,자동화,노동시간,절반,정도,잠재력,자동,잠재력,가속도,AI,생성,자연어,이해,능력,설명,생성,AI,도구,프로그래밍,보조,코파일럿,Copilot,활용,프로그래밍,작업,56%쯤,소프트웨어,문서,작성,고객,지원,작업,초보자,숙련자,품질,차이,여럿,실제,직장인,AI,실시간,번역,녹취록,작성,활용,PPT,제작툴,이용,자료,콘텐츠,창작자,생성,AI,초안,토대,작업,시작,기업,종사자,30쪽,영어,생성,AI,10초,요약,문서,이해,요약,도움,직무,인공지능,대체,위기감,기업,노동자,인공지능,이용,적응,1870년대,1970년,기계화,자동화,산업,일자리,급여,위험,육체적,피곤,조합,긍정,순환,40년,제조로봇,디지털,확산,소득,양극,자동화,노동력,대체,중점,생성,AI,불평등,임금,노동자들,AI,대체,임금,노동자들,일자리,경쟁,임금,수준,최순욱,너비,이사,생성,AI,인간,노동력,대체,기계,인공지능,근본적,콘텐츠,대체,발전,속도,대비,차이,기계,대체,콘텐츠,제공,저가,단순노동,사람,대비,안전망,설계,AI,역사,생성,AI,정도,시점,고용,임금,영향,수치화,상황,선임연구위원,장지연,한국노동연구원,선임,위원,일자리,AI,영향,분야,일자리,절대적,수준,일자리,일자리,AI,대체,업무,사회보장제도,사용,실업,개념,확대,직원,AI,대체,미래,예상,회사,자발,이직자,도움,위원,전망,고용,규모,고용형태,임금수준,불평등,AI,인사관리,노동,감시,사용,상황,검토,대응,강조,위원,AI,일자리,감소,미래,미국,애쓰모글루,경제학자,대런,경제정책연구센터,경제,정책,센터,CEPR,정책,메모,생성,AI,영향,발전,적용,결정,인공지능,경로,생성,AI,노동자,대체,노동자,협상력,부정,경로,발전,인간,보완,발전,정책,노력,강조,인간,고용,기업,자동화,투자,기업,부담,구조,AI,방향,AI,영향,노동자들,목소리,제도적,중요</t>
  </si>
  <si>
    <t>ai,상담사,일자리,국민은행,콜센터,구글,자동화,인공지능,고객센터,근로자,잠재력,노동자,노동조합,변호사,지부장,고용승계</t>
  </si>
  <si>
    <t>서울신문</t>
  </si>
  <si>
    <t>김헌주</t>
  </si>
  <si>
    <t>AI는 인류를 이롭게 할까 개인정보 침해 우려에도 환경 의료 개선 기대감 컸다[AI 블랙홀 시대-인간다움을 묻다]</t>
  </si>
  <si>
    <t>http://www.seoul.co.kr/news/newsView.php?id=20240109500016</t>
  </si>
  <si>
    <t>"R04: 민감한 정보를 획득, 유출 또는 정확하게 추론하여 개인정보를 침해하는 행위", R17: 거버넌스 실패, R21: 기능 또는 견고성 부족, R22: 투명성이나 해석 가능성 부족, R24: 책임소재/ 법적 책임</t>
  </si>
  <si>
    <t>적용분야-보건업 및 사회복지 서비스업, 데이터 민감도-고, 의사결정 지원-핵심적 의사결정, 기술-예측</t>
  </si>
  <si>
    <t>의료 AI 개인정보</t>
  </si>
  <si>
    <t>9일(현지시간) 미국 라스베이거스에서 열리는 세계 최대 가전 정보기술(IT) 전시회인 CES 2024의 화두는 인공지능(AI)이다. 전 산업에 파고든 AI는 업종의 경계를 허물고 있다. CES 전시 예정인 제품을 대상으로 사전에 선정하는 혁신상 수상작을 보더라도 AI는 ‘대세 기술’이 됐다.
이렇듯 AI가 모든 산업을 관통하는 트렌드로 자리 잡았지만 A..</t>
  </si>
  <si>
    <t>제시카,김기수</t>
  </si>
  <si>
    <t>미국,일본,라스베이거스</t>
  </si>
  <si>
    <t>미국소비자기술협회,AI,한국사회여론연구소,삼성전자,소상공인연구소,리얼미터,휴먼앤데이터,CES,CTA,정부,리서치DNA,조원씨앤아이,CES 2024,ESG,리서치,서울신문,피플네트웍스리서치</t>
  </si>
  <si>
    <t>AI,인류,개인,정보,침해,환경,의료,시대,개선,기대감,AI,블랙홀,인간다,미국,CES,개막,산업,관통,트렌드,AI,발전,선순환,사회,분야,영향,달라,공공의창,리서치DNA,공동조사,9일,현지시간,미국,라스베이거스,가전,세계,최대,정보기술,전시회,CES,화두,인공지능,AI,산업,AI,업종,경계,예정,CES,전시,제품,대상,사전,선정,혁신,수상작,AI,대세,AI,산업,관통,트렌드,자리,AI,사회,변화,의견,기업들,AI,사업,접목,별개,정부,부작용,최소화,규범,마련,목소리,미국소비자기술협회,CTA,CES,개막,개최,미디어,행사,AI,산업,트렌드,창립,주년,CTA,CES,슬로건,투게더,AI,첨단,산업,분야,확산,세계,공통,해결,취지,선순환,방점,AI,파급력,긍정,63%,부정,24%,서울신문,공공,조사,네트워크,공공,의창,여론,조사,기관,리서치,DNA,18세,남녀,대상,조사,ARS,전화,결과,응답자,63.5%,AI,발전,AI,세상,방향,방향,응답,24.3%,구체적,AI,사회,분야,영향,확인,항목,세분화,AI,의료,서비스,교통,관리,안전,향상,환경,보호,기후,변화,대응,교육,개선,영향,시민,의견,확인,일자리,감소,증가,개인,정보,침해,프라이버시,AI,편향성,차별,사회,격리,인간관계,약화,AI,부정,영향,질문,챗GPT,생성,AI,도출,AI,개선,의료,서비스,응답자,77%,공감,사회,개선,사회,AI,질병,진단,수립,치료,계획,환자,모니터링,정확도,효율성,개선,질문,응답자,77.1%,공감,남성,81.0%,여성,73.2%,남성,상대적,공감,비율,연령대별,30대,82.1%,공감,비율,18세,29세,80.5%,소득,구간,850만,82.3%,공감,비율,미만,68.7%,고소득자,저소득자,응답,비율,차이,AI,의료,서비스,획기적,비용,부담,전망,풀이,AI,교통,흐름,사고,예측,예방,자율주행차량,교통,사고,질문,응답자,75.4%,공감,남성,공감,비율,78.2%,여성,72.6%,연령별,40대,80.9%,공감,비율,소득구간별,차이,의료,개선,850만,공감,비율,90.1%,구간,공감,비율,62.9%,모빌리티,CES,AI,주목,자율주행차,주행,사고,보험사,자율,주행,데이터,신속,기법,평가,환경,보호,활용,AI,에너지,절약,등장,절약,환경,모니터링,기후,변화,예측,개선,에너지,효율,AI,활용,생각,질문,80.6%,공감,비율,9.7%,10명,1명,연령별,30대,87.7%,공감,비율,소득구간별,850만,87.5%,AI,선언,삼성전자,CES,에너지,사용량,요금,모니터링,제공,모드,AI,절약,에너지,사용량,저감,탄소,배출,기여,스마트싱스,에너지,계획,전기요금,시간대,탄소,집약도,시간대,로봇청소기,충전,설정,세탁기,건조기,대로,콤보,비스,포크,AI,비스포크,식기,세척기,자동,운전,상반기,기후위기,해결,기여,ESG,환경,사회,지배구조,글로벌,현안,기업들,AI,환경,접목,시도,inQs,일본,스타트업,유리,제품,SQPV,글래스,실내,발생,조명,전력,변환,탑재,혁신상,CES,최고,혁신,AI,활용,해소,교육,격차,20대,55%,공감,비율,55%,맞춤,학습,경험,제공,증가,학습,효율,해소,교육,격차,AI,활용,질문,응답자,62.8%,공감,공감,비율,26.5%,의료,교통,환경,영향,교육,상대적,시민,의견,연령대별,18세,29세,55.3%,공감,비율,소득구간별,250만,미만,58.3%,AI,진단,개인,수준,제공,맞춤,콘텐츠,교육,격차,AI,사람,사람,경쟁력,차이,격차,의견,해석,자동화,AI,일자리,감소,사회,심화,생각,질문,응답자,69.7%,공감,질문,여성,공감,비율,73.4%,남성,65.9%,연령대별,30대,81.1%,공감,비율,18세,29세,63.3%,직종별,사무,관리직,76.7%,공감,비율,수산업,41.9%,AI,대체,가능,공감,비율,차이,AI,데이터,수집,개인,프라이버시,침해,생각,질문,76.6%,공감,여성,79.2%,남성,74.0%,공감,비율,직종별,사무,관리직,88.1%,수산업,48.7%,소득구간별,AI,사생활,침해,850만,84.5%,사생활,침해,공감,250만,미만,63.1%,공감,편향,학생,대다수,데이터,AI,차별,결정,AI,편향,데이터,차별적,결정,생각,질문,응답자,76.4%,공감,다수,응답자들,AI,편향성,차별성,18세,29세,82.4%,30대,80.7%,40대,83.7%,80%대,공감,비율,50대,60세,공감,비율,60세,66.0%,차이,응답자,학생,93.5%,AI,편향성,차별성,공감,비율,가정주부,수산업,63.3%,62.8%,공감,비율,상대적,소득구간별,850만,87.2%,공감,비율,250만,미만,64.7%,사회,악화,사회,동의,3분,긍정,방향,AI,규범,의견,수렴,AI,의존,인간,상호작용,커뮤니케이션,약화,생각,질문,응답자,77.2%,공감,여성,공감,비율,81.7%,남성,72.7%,소득구간별,850만,87.7%,공감,비율,250만,미만,63.9%,사회,개선,사회,악화,질문,AI,발전,AI,세상,방향,방향,긍정,방향,응답,비율,66.2%,사회문제,63.5%,부정,방향,응답,비율,22.9%,소폭,하락,AI,사회,악화,사회,동의,응답자,2명,AI,세상,방향,특징,대표,김기수,리서치,DNA,AI,발생,가지,세상,방향,사람,3분,방향,전망,4분,수준,AI,경제성,효용성,유용성,경도,보호장치,규제,무분별,활용,인권,기본,침해,생각,수준,지적,방향,AI,규범,의견,수렴,취지,행사,CTA,미디어,연결,디렉터,제시카,부스,CTA,리서치,CTA,미국인들,대상,자체,조사,성인,9명,86%,AI,친숙,AI,적용,의구심,조사,소비자들,기업들,AI,개인정보,가짜뉴스,실업,정부,역할,강조,조사,공공,조사,네트워크,공공,의창,여론,조사,기관,리서치,DNA,ARS,전화,진행,설문조사,전국,지난달,18세,남녀,대상,남녀,496명,49.6%,504명,50.4%,연령별,16.1%,14.9%,18.0%,19.6%,60세,31.4%,31.4%,표본,오차,95%,신뢰,수준,3.1%,포인트,리얼미터,리서치뷰,리서치,리서치DNA,조원씨앤아이,코리아스픽스,한국사회여론연구소,휴먼앤데이터,피플네트웍스리서치,서던포스트,메타서치,소상공인연구소,PDI,여론,조사,데이터,기관,사회,투명,반영,공동체,조사,공공의창,출범</t>
  </si>
  <si>
    <t>ai,응답자,ces,30대,18세,850만,공공의창,60세,cta,40대,비스포크,수산업,미국,29세,소득구간별</t>
  </si>
  <si>
    <t>이기욱</t>
  </si>
  <si>
    <t>“AI가 쓴 자소서, 오류 없지만 평범 대입 도움 안돼”</t>
  </si>
  <si>
    <t>https://www.donga.com/news/Inter/article/all/20240109/122974546/1</t>
  </si>
  <si>
    <t>적용분야-교육 서비스업, 기술-생성형 인공지능, 사용대상-제한능력자</t>
  </si>
  <si>
    <t>교육 AI -  생성 악용</t>
  </si>
  <si>
    <t>“처음으로 쓴 시를 낭송하려고 지역청소년센터에서 떨고 있던 제 모습이 떠오르네요. 그 순간 제 인생이 바뀌었다는 데 의심의 여지가 없습니다.” 
 ‘인공지능(AI) 챗GPT가 미국 하버드대에 입학할 수 있을까.’ 오픈AI가 생성형 AI 챗봇 ‘챗GPT’를 출시한 지 1년이 넘은 지금, 미 워싱턴포스트(WP)가 도발적인 실험을 했다. 하버드대 등 미 ..</t>
  </si>
  <si>
    <t>문화&gt;출판</t>
  </si>
  <si>
    <t>미국,미,독창</t>
  </si>
  <si>
    <t>에세,아이비리그,에세이,하버드대,AI,워싱턴포스트,WP,명문대</t>
  </si>
  <si>
    <t>AI,자소서,오류,대입,도움,명문대,단골,질문,전문가,검토,결과,디테일,부족,독창,한계,참고자료,활용,낭송,지역청소년센터,모습,순간,인생,의심,여지,인공지능,AI,챗GPT,미국,하버드대,입학,오픈AI,생성,AI,챗봇,출시,워싱턴포스트,WP,도발적,실험,하버드대,명문대,지원자,요구,자기소개서,에세이,자신,단골,질문,성장,촉발,사건,서술,챗GPT,작성,WP,아이비리그,대학,입시,전문가,애덤,응우옌,챗GPT,작성,단어,자소서,검토,요청,결과,문법,오류,인상,평가,가능성,실제,합격,가능,지원자,도움,부정,반응,에세이,시작,디테일,측면,부족,전반,총평,조각들,little,pieces,구체적,의미,전달,지원자,낭송,에세이,챗GPT,낭송,관객,찬사,센터,인종차별,이야기,지적,응우옌,에세이,절반쯤,주제,주제,방식,짜증,AI,무작위적,방식,정리,사회학,수업,연결,공부,취미,균형,엽서,취미,흐름,관련성,성적,인간관계,마무리,촌평,응우옌,WP,AI,일상적,대입,에세이,자신,구체적,독창적,특별,작문,도움,자신,브레인스토밍,참고,자료,정도,이용,제안,영감,수준,AI,활용,불이익,경고</t>
  </si>
  <si>
    <t>응우옌,ai,지원자,전문가,챗gpt,명문대,하버드대,아이비리그,참고자료,자소서,wp,챗봇,애덤,조각들,인공지능,인간관계,관련성,little,사회학,불이익,인종차별,도발적,pieces,자기소개서,가능성,지역청소년센터</t>
  </si>
  <si>
    <t>여성국(yu.sungkuk@joongang.co.kr)</t>
  </si>
  <si>
    <t>AI 프로듀서 AI 카피라이터 ‘전문가 영역’까지 파고든다</t>
  </si>
  <si>
    <t>https://www.joongang.co.kr/article/25220818</t>
  </si>
  <si>
    <t>R14: 불평등 증가 및 고용 질 저하, "R15: 인간 노력의 경제적, 문화적 평가절하"</t>
  </si>
  <si>
    <t>적용분야-예술･스포츠･여가 관련 서비스업</t>
  </si>
  <si>
    <t>인공지능(AI)은 인간의 조력자일까, 대체자일까. 9일(현지시간) 미국 라스베이거스에서 개막하는 세계 최대 가전 정보기술(IT) 전시회 ‘소비자가전쇼(CES) 2024’에선 단순 업무뿐 아니라 전문적이고 창의적인 업무까지 대신할 수 있는 AI 기술과 제품이 대거 공개된다. 
 지금껏 AI는 단순 반복 노동을 대체해 왔다. 노동력 부족 문제를 풀어주는..</t>
  </si>
  <si>
    <t>존 메이,존 디어,장병탁</t>
  </si>
  <si>
    <t>최고경영자,미국,라스베이거스</t>
  </si>
  <si>
    <t>CES,미국,OECD,유자베이스USA,일본,스튜디오랩,경제협력개발기구,AI,IDC,서울대,파이온코퍼레이션,페이스북</t>
  </si>
  <si>
    <t>AI,프로듀서,AI,카피라이터,전문가,영역,인공지능,AI,인간,조력자,대체자,9일,현지시간,미국,라스베이거스,개막,가전,세계,최대,정보기술,전시회,소비자,가전쇼,CES,단순,업무,전문적,창의적,업무,AI,제품,공개,AI,노동,단순,반복,대체,노동력,부족,일종,해결사,역할,CES,기조연설,미국,농기계,제조,기업,디어,최고경영자,메이,최고,경영자,CEO,사람,기계,AI,살포기,로봇,비료,혼자,1년,CES,AI,전문성,창의성,요구,영역,확장,신설,AI,노동,과거,단순,대체,AI,차원,AI,인간,생산,조력자,한편,일자리,위협,대체자,실제,경제,협력,기구,OECD,고용,전망,보고서,27%,세계,일자리,27%,AI,대체,가능성,글로벌,시장,조사,업체,IDC,2024년,보고서,미래,전망,2027년,전통적,업무,일상,마케팅,30%,생성,AI,수행,전망,마케팅,업무,검색,엔진,최적,콘텐트,웹사이트,최적화,개인,마케팅,대체,분야,기업,CES,출품,AI,제품,가능성,영역,미래,웹툰,작가,디자이너,기획자,카피라이터,프로듀서,업무,CES,혁신,수상,기업,서비스,도전,가능성,크림,스타트업,에이드,웹툰,분야,AI,맞춤,보조,작가,제공,서비스,오노마AI,분야,기업,오노마,AI,웹툰,제작,엔진,투툰,AI,시놉시스,스토리보드,생성,서비스,창작,영역,제공,노동집약적,웹툰,제작,생산성,효율성,획기적,개선,대중화,작가,소수,보조,작가,입지,가능성,CES,최고,혁신,스튜디오랩,스타트업,셀러캔버스,AI,창작,서비스,마케팅,콘텐트,창작,제품,사진,15초,자동,상품,판매,페이지,그간,디자이너,기획자,마케터,머리,파이온코퍼레이션,AI,브이캣,광고,영상,제작,플랫폼,제품,설명,사진,인터넷,링크,입력,광고,영상,이미지,제작,광고,소재,서비스,달력,표시,날짜,자동,인스타그램,페이스북,마케팅,채널,광고,미국,유자베이스USA,AI,산업,데이터,활용,컨설턴트,보고서,플랫폼,일본,코퍼레이션,정신건강,진단,얼굴,솔루션,얼굴,혁신상,장병탁,컴퓨터공학과,교수,서울대,AI,원장,전문성,창의성,개념,AI,서비스,활용,능력,경쟁력</t>
  </si>
  <si>
    <t>ai,ces,미국,웹툰,스타트업,보고서,가능성,혁신상,서울대,대체자,최적화,일자리,조력자,카피라이터,투툰,전시회</t>
  </si>
  <si>
    <t>양연호 기자(yeonho8902@mk.co.kr)</t>
  </si>
  <si>
    <t>AI 악용 사이버 공격 심각 90%가 이메일 피싱서 뚫려</t>
  </si>
  <si>
    <t>http://www.mk.co.kr/article/10918962</t>
  </si>
  <si>
    <t>디지털 전환이 가속화하면서 사이버 위협이 일상 속으로 깊이 침투하고 있다. 특히 생성형 인공지능(AI)이 일상생활 전반에 적용되며 사이버 공격도 AI를 활용해 개인을 타깃으로 하는 추세다.
11일 보안 기업 SK쉴더스의 화이트 해커 그룹 이큐스트(EQST)에 따르면 지난해 업종별 침해 사고 발생 통계에서 '개인'이 차지하는 비중이 17%로 제조업(20%..</t>
  </si>
  <si>
    <t>김병무</t>
  </si>
  <si>
    <t>미국,사이버보안국</t>
  </si>
  <si>
    <t>이큐스트,SK쉴더스,타깃,CISA</t>
  </si>
  <si>
    <t>AI,악용,사이버,공격,90%,이메일,피싱,디지털,전환,가속화,사이버,위협,일상,침투,생성,인공,지능,AI,일상생활,전반,적용,사이버,공격,AI,활용,개인,타깃,추세,보안,기업,SK,쉴더스,화이트,해커,그룹,이큐스트,EQST,통계,업종,침해,사고,발생,개인,차지,비중,17%,제조업,20%,기록,AI,악용,사이버,공격,대표,사례,피싱,Phishing,피싱,전통적,유형,사이버,공격,이메일,문자메시지,사회관계망서비스,SNS,이용,사람,기업,메시지,가장,악성,URL,피싱,사이트,유도,수법,SK,쉴더스,관계자,피싱,공격,개인정보,정보,탈취,해커,사용,방식,미국,사이버,보안국,CISA,성공적,사이버,공격,90%,이메일,피싱,시작,추정,설명,피싱,공격,AI,활개,웜GPT,Worm,GPT,프러드GPT,Fraud,GPT,메일,악성,피싱,작성,범죄,맞춤,생성,AI,등장,AI,악용,사이버,공격,대비,이큐스트,사용자,기업,측면,안전,방안,AI,활용,대응,전략,공유,이큐스트,관계자,사용자,목적,AI,서비스,악의적,목적,사용,유의,AI,서비스,생성,복수,출처,사실,확인,활용,조언,편향,정보,내재,주의,AI,서비스,한계,인식,설명,정보보안사업부장,김병무,SK,쉴더스,정보,보안,사업부장,AI,악용,공격,급증,보안의식,디지털,정보,이해,활용,능력,디지털,교육,강조,피싱,딥페이크,공격,개인,상황,심리,이용,범죄,수법,사용,보안수칙,준수,전문적,대응,전략,수립</t>
  </si>
  <si>
    <t>ai,이큐스트,관계자,김병무,쉴더스,gpt,사용자,미국,sk,프러드,제조업,보안국,가속화</t>
  </si>
  <si>
    <t>전성필</t>
  </si>
  <si>
    <t>“그림 도구 광고를 AI에 맡기다니” 열받은 창작자들</t>
  </si>
  <si>
    <t>https://www.kmib.co.kr/article/view.asp?arcid=0019056484</t>
  </si>
  <si>
    <t>적용분야-예술･스포츠･여가 관련 서비스업, 기술-생성형 인공지능</t>
  </si>
  <si>
    <t>AI 창작자</t>
  </si>
  <si>
    <t>최근 한 정보기술(IT) 하드웨어 기업의 광고 하나가 창작자 커뮤니티를 들썩이게 했다. 창작자들이 디지털 이미지 작업을 할 때 쓰는 태블릿 전자펜 등의 기기를 판매하는 일본 기업 와콤이 자사 광고에 생성형 인공지능(AI)이 만든 이미지를 활용했다는 의혹이 불거진 탓이다. ‘인간 창작자’들이 사서 쓰기 때문에 수익을 내는 기업이 정작 ‘AI 창작자’를 광..</t>
  </si>
  <si>
    <t>미국,일본</t>
  </si>
  <si>
    <t>OECD,어도비,경제협력개발기구,AI,IDC,트위터,와콤,동양권</t>
  </si>
  <si>
    <t>광고,그림,도구,AI,창작자들,정보기술,하드웨어,기업,광고,창작자,커뮤니티,창작자들,작업,디지털,이미지,태블릿,전자펜,기기,판매,와콤,일본,기업,자사,광고,생성,인공,지능,AI,이미지,활용,의혹,인간,창작자,수익,기업,창작자,정작,AI,광고,활용,창작자,반발,인류,전유물,영역,콘텐츠,창작,AI,인간,대체,공포감,현실,반응,업계,와콤,9일,현지시간,트위터,계정,사과문,게재,와콤,생성,AI,이미지,사용,의도,제3자,업체,광고,이미지,구매,발생,해명,와콤,2일,새해,축하,광고,게시물,게시물,이미지,자사,이미지,주력,제품,와콤,갑진년,동양,이용자,관심,이미지,활용,생성,AI,이미지,의혹,와콤,사용자,어도비,스톡,이미지,활용,광고,이미지,이미지,생성,AI,주장,제기,창작자들,와콤,배신,지적,창작자,사이,와콤,창작자,종말,선언,좌절,반응,인간,창작,영역,유지,믿음,상태,불매,움직임,와콤,시장,글로벌,태블릿,절대,강자,주력,상품,창작자들,디지털,방식,작업,태블릿,전자펜,시장,세계,태블릿,80%,점유,이미지,창작자,와콤,고객,전자펜,하드웨어,사용,이미지,생성,AI,시대,본격화,와콤,사업,위기감,와콤,생성,AI,확산,활동,창작자들,조력자,강조,생성,AI,학습,창작물,정보,분산화,상태,저장,와콤,광고,정작,자사,생성,AI,이미지,활용,아이러니,연출,논란,와콤,게시물,삭제,9일,사과문,와콤,업체,생성,AI,생성,이미지,표기,도구,가지,온라인,활용,AI,이미지,조사,이미지,생성,확신,해명,IT업계,생성,AI,인간,대체,공포감,사례,미국,작가,조합,배우조합,생성,AI,작업,대체,일자리,위협,6개월,파업,경제협력개발기구,OECD,고용,전망,보고서,27%,세계,일자리,27%,AI,대체,가능성,글로벌,시장,조사,업체,IDC,2024년,보고서,미래,전망,2027년,전통적,업무,일상,마케팅,30%,생성,AI,수행</t>
  </si>
  <si>
    <t>와콤,창작자,창작자들,ai,태블릿,정작,전자펜,게시물,사과문,일자리,하드웨어,미국,이용자,공포감</t>
  </si>
  <si>
    <t>국제신문</t>
  </si>
  <si>
    <t>장세훈 기자 garisani@kookje.co.kr</t>
  </si>
  <si>
    <t>[국제칼럼] 생성형 AI시대와 저작권</t>
  </si>
  <si>
    <t>http://www.kookje.co.kr/news2011/asp/newsbody.asp?code=1700&amp;key=20240115.22023004012</t>
  </si>
  <si>
    <t>R24: 책임소재/ 법적 책임, R23: AI 복지와 권리</t>
  </si>
  <si>
    <t>AI 저작권</t>
  </si>
  <si>
    <t>챗GPT를 운영하는 ‘오픈AI’가 AI(인공지능) 챗봇을 사고팔 수 있는 ‘GPT스토어’를 열었다. 챗GPT를 앞세운 마이크로소프트(MS)는 미국 증시 시총 1위를 넘보고 있다. 오픈AI의 지난해 연간 매출은 16억 달러(약 2조976억 원)로 집계됐다.
새해 들어서도 IT업계의 화두는 단연 챗GPT를 비롯한 생성형 AI다. 특히 오픈AI의 GPT스토..</t>
  </si>
  <si>
    <t>장세훈</t>
  </si>
  <si>
    <t>구글,사고파,마이크로소프트,애플,MS,뉴욕타임스,GP,언론재단,한국신문협회,AP</t>
  </si>
  <si>
    <t>생성,AI,시대,저작권,생성,AI,진화,윤리,공정성,부각,챗GPT,운영,오픈AI,AI,인공지능,챗봇,GPT스토어,챗GPT,마이크로소프트,MS,미국,증시,시총,오픈AI,연간,매출,달러,2조,집계,새해,IT업계,화두,챗GPT,생성,AI,오픈AI,GPT,스토어,개설,AI,생태,지각변동,예고,만큼,파급력,전망,애플,앱스토어,구글,플레이스토어,챗GPT,챗봇,장터,300만,사용자,챗GPT,이미지,생성,AI,프로그래밍,교육,종류,출시,GPT,스토어,AI,대중,평가,동전,그림자,존재,생성,AI,진화,생성,AI,해결,대표적,저작,일례,챗GPT,언론사,작가들,저작,소송,유력,언론사,유명,작가,오픈AI,마이크로소프트,상대,저작,침해,소송,미국,이야기,우리나라,AI,저작,사회,논란,제도,정비,생성,AI,콘텐츠,저작권,침범,짝퉁,제재,장치,언론사,콘텐츠,기업,당장,발등,대응,우리나라,포함,국가,저작,침해,주장,입증,책임,속도,진화,생성,AI,인간,요구,윤리성,공정성,가지,결여,인간,AI,인간,악영향,생성,AI,운영,기업,콘텐츠,이용,기준,방식,절차,저작권자,언론사들,협의,보상,체계,마련,한국신문협회,언론재단,언론,유관,기관,제안,저작,논의,보상,요구,포털,AI기업,현실,챗GPT,운영,오픈AI,학습자료,비밀,침해,저작권자,소송,당국,행사,규제,권리,방해,화가,이미지,생성,AI,기업,저작,침해,주장,소송,오픈AI,챗GPT,저작물,응수,만큼,제도,침해,생성,AI,저작,침해,해결,AI,기업,AI,언론사,존재,위협,AI,기업,AI,학습용,활용,기업,최신,AI,콘텐츠,학습,우리나라,언론사,콘텐츠,기업,생성,AI,기업,저작,소송,해결책,모색,AP,오픈AI,협상,타결,뉴욕타임스,오픈AI,협상,사례,우리나라,포털,기업,생성,AI,콘텐츠,기업,협상,전향적,사회,AI,보호,여부,저작자,결정,보호,체제,AI,생성물,저작자,중요,저작자,인간,한정,AI,자체,저작자,이용자,저작자,업무,저작물,원리,적용,얘기,AI,저작,수면,전문가들,AI,작품,워터마크,제시,콘텐츠,재생산,사람,워터마크,삭제,프로그램,AI,생성물,자동,가시,워터,마크,방안,생성,AI,진화,사람들,유익,윤리성,공정성,담보,가지,결여,인간,윤리성,공정성,저작권,생성,AI,활성화,저작권,해결,제도,안전장치,디지털부문장,장세훈,편집국,디지털부,문장</t>
  </si>
  <si>
    <t>ai,저작권,언론사,저작자,챗gpt,우리나라,오픈ai,저작물,미국,워터마크,만큼,챗봇,gpt,마이크로소프트,윤리성,저작권자,생성물,편집국,장세훈,시총</t>
  </si>
  <si>
    <t>이동준</t>
  </si>
  <si>
    <t>남자는 군대, 여자는 카페서 수다...AI가 그린 한국 20대</t>
  </si>
  <si>
    <t>http://www.segye.com/content/html/2024/01/16/20240116505567.html</t>
  </si>
  <si>
    <t>생성 성 편향</t>
  </si>
  <si>
    <t>사진=커뮤니티 갈무리 인공지능(AI)이 그렸다고 알려진 ‘한국 20대 남녀의 모습’이 공개돼 논란이 일고 있다. 
 남성은 천막을 치고 훈련하는 군인 모습을 그린 반면 여성은 커피숍에 앉아 수다를 떠는 모습이 그려졌기 때문이다. 
 이에 일각에서 ‘성 고정관념’을 AI가 답습한 게 아니냐는 주장이 나온 반면 ‘사실적’ 이란 의견도 나온다. 
..</t>
  </si>
  <si>
    <t>정치&gt;북한</t>
  </si>
  <si>
    <t>정치&gt;국회_정당</t>
  </si>
  <si>
    <t>전,류호정,금태섭</t>
  </si>
  <si>
    <t>이란,한국</t>
  </si>
  <si>
    <t>정의당,성우회,국방부,병무청,대한민국,MBC</t>
  </si>
  <si>
    <t>남자,군대,여자,카페서,AI,한국,사진,커뮤니티,갈무리,인공,지능,AI,남녀,한국,모습,공개,논란,남성,천막,훈련,군인,모습,여성,커피숍,수다,모습,일각,고정관념,AI,답습,주장,사실,의견,복무,의무,한국,남성,입대,훈련,여성,의무,논란,그림,소셜미디어,SNS,공개,AI,남녀,제목,게시물,남녀,모습,그림,첨부,그림,남성들,혹한,취위,훈련,여성들,카페,커피,그림,남성,표정,기색,여성,모습,누리꾼,조작,의심,실제,AI,그림,결과,다고,주장,사진,커뮤니티,갈무리,인구절벽,여성,복무,검토,의견,2030년,상비,병력,규모,50만,예상,규정,수치,삭제,국방개혁,법률,개정안,예고,50만,수준,가용자원,안보,위협,대응,범위,수준,하향,의원,류호정,정의당,금태섭,의원,대책,여성,병역,사회,논의,시작,제안,선택,병역,지난달,가사,성평등,젠더,정책,선택,대한민국,저출생,최대,난제,저출생,주장,선택,규정,여성,노동시장,참여,여성,가사,전담,남성,동등,가정,성평등,병역,우선적,논의,군대,나라,남성,가족,여성,성역할,구분,기초,한국,가부장,금태섭,의원,여성들,직장,진출,출생률,여성들,직장,집안일,결국,남성,가사,분담,정상화,남성,병역,의무,출생률,유턴,국가들,여성,병역,의무,논의,여성,병역,의무,부담,설명,특정,제도,얘기,남성,병역,의무,생각,생각,강조,류호정,의원,라디오,MBC,급감,국방,전력,12년,여성,국방,병력,참여,논제,가능,남성,징병,여성,징병,성역,생각,구체적,토론,내년,총선,정치권,병역,해결,여성,징병,카드,거론,여파,입대,대상,남성,부족,상비,1만,현실,여성,징병,주목,요인,실제,인구절벽,대상,징집,남성,인구,국방부,인구,남성,2년,25만,30%,급감,국방부,22만,수준,인구,남성,2040년,13만,전망,여군,확대,이야기,모병,전환,10여,예고,절벽,병역,자원,예비역,장성,모임,성우회,병무청,공동,주관,포럼,출산율,0.78,정도,현실,장기,여성,징집,전향적,검토,지적</t>
  </si>
  <si>
    <t>성평등,저출생,한국,ai,인구절벽,국방부,류호정,50만,여성들,소셜미디어,예비역,금태섭,출생률,취위</t>
  </si>
  <si>
    <t>김나인</t>
  </si>
  <si>
    <t>제시카 혜정이 카린...`AI판 앱스토어` 점령한 `여친봇들`</t>
  </si>
  <si>
    <t>http://www.dt.co.kr/contents.html?article_no=2024011602109931029011&amp;ref=jeadan</t>
  </si>
  <si>
    <t>R02: 독성 콘텐츠에 대한 노출, R11: 과도한 의존과 안전하지 않은 사용, R12: 인간의 주체성과 자율성의 상실</t>
  </si>
  <si>
    <t>가상 연인</t>
  </si>
  <si>
    <t>가상 연인'부터 '여자친구 스칼렛'까지 . 
오픈AI가 고성능 AI 챗봇을 사고팔수 있는 AI 챗봇 온라인 장터인 'GPT 스토어'를 선보인 가운데 오픈AI의 정책을 무시하고 가상의 연인 기능을 수행하는 서비스들이 속속 등장하고 있다. 
16일 경제매체 쿼츠 등 외신에 따르면, 지난 10일 오픈AI가 선보인 GPT스토어에는 AI 여자친구 봇..</t>
  </si>
  <si>
    <t>혜정,여자친구</t>
  </si>
  <si>
    <t>고성,한국,이탈리아</t>
  </si>
  <si>
    <t>분당,정부,이루다,마조리,스캐터랩,쿼츠</t>
  </si>
  <si>
    <t>제시카,혜정이,카린,AI판,앱스토어,점령,여친봇들,오픈AI,GPT,스토어,초반,AI,여자,친구,등장,가상,연인,여자,친구,스칼렛,오픈AI,챗봇,AI,AI,챗봇,온라인,장터,GPT,스토어,오픈,정책,무시,가상,연인,수행,서비스들,등장,쿼츠,경제,매체,외신,오픈,AI,GPT스토어,AI,여자,친구,속출,스토어,실제,GPT,girlfriend,검색,AI,걸프렌드,걸프렌드,유어,AI,다수,챗봇,검색,한국인,여자,친구,표방,챗봇,혜정이,비밀친구,여자친구,제목,챗봇,혜정이,AI,한국인,가상,여자,친구,혜정이,여대,대화,소개글,챗봇들,오픈AI,약관,서비스,이용,위배,오픈AI,이용,약관,낭만적,동반,육성,규제,활동,수행,GPT,명시적,데이터보호청,이탈리아,정부,데이터,보호청,AI,챗봇,서비스,업체,레플리카,서비스,금지령,생성,AI,구동,레플리카,이용자,형성,주력,서비스,공유,음란,콘텐츠,부작용,영화,사용자,AI,정서적,현실,발생,레플리카,1000만,다운로드,기록,스냅챗,인플루언서,카린,마조리,GPT-,자신,가상,버전,챗봇,카린,AI,CarynAI,1달러,분당,이용료,일주일,1억,수익,창출,낭만적,로맨스,영역,AI,침투,정서,빈자리,효과,실제,심리적,취약,이용자들,위험,위험성,우리나라,스캐터랩,챗봇,이루다,성희롱,논란,개인,정보,유출,곤욕,쿼츠,오픈AI,이틀째,GPT,스토어,운영,이틀,스토어,규칙,위반,사례,GPT,규제,AI,챗봇,사람들,사람들,고립,해결책,인간,고통,이용,수단</t>
  </si>
  <si>
    <t>ai,챗봇,여자친구,혜정이,gpt,레플리카,카린,오픈ai,쿼츠,한국인,이용자,스칼렛,분당,이용료,이탈리아,빈자리</t>
  </si>
  <si>
    <t>한국일보</t>
  </si>
  <si>
    <t>최연진</t>
  </si>
  <si>
    <t>생성형AI가 경제 불평등 심화시켜' 국내외 AI업체들 올해 전망</t>
  </si>
  <si>
    <t>https://www.hankookilbo.com/News/Read/A2024011616010004624</t>
  </si>
  <si>
    <t>"R04: 민감한 정보를 획득, 유출 또는 정확하게 추론하여 개인정보를 침해하는 행위", R07: 정보 생태계 오염 및 합의 현실 상실, R14: 불평등 증가 및 고용 질 저하, R24: 책임소재/ 법적 책임</t>
  </si>
  <si>
    <t>기술-생성형 인공지능, 의사결정 지원-운용적 의사결정, 설명가능성-중</t>
  </si>
  <si>
    <t>생성형 인공지능 기업 도입 문제 (신뢰성, 고객데이터 오용, 지적재산권 침해, 경제적 불평등)</t>
  </si>
  <si>
    <t>인공지능(AI) 관련 국내외 업체들은 올해 생성형AI가 생활 전반에 확산될 것으로 내다 봤다. 이와 함께 AI가 야기하는 경제 불평등도 심화할 전망이다.
16일 관련업계에 따르면 국내외 AI 업체들이 내놓은 올해 전망의 핵심 키워드는 생성형 AI의 생활화다. 생성형 AI가 산업 뿐 아니라 각종 장치에 탑재돼 생활 곳곳으로 확산되면서 사람들을 편리하게 할..</t>
  </si>
  <si>
    <t>우쿠조글루</t>
  </si>
  <si>
    <t>최고경영자,대전</t>
  </si>
  <si>
    <t>트렌드버드,딜로이트,AI연구소,RAG,스켈터랩스</t>
  </si>
  <si>
    <t>생성형,AI,심화,경제,AI,전망,인공지능,AI,업체들,업체,생성형,AI,생활,전반,확산,AI,야기,경제,심화,전망,16일,업체들,AI,업체,전망,핵심,생성,AI,생활화,생성,AI,산업,각종,장치,탑재,생활,확산,사람들,편리,전망,AI,활용,여부,경제,지적,딜로이트,AI,연구소,2,800명,세계,개국,기업,임원,대상,조사,결과,3년,생성,AI,기업,변화,기업들,비용,절감,생산효율,생성,AI,해외,해외,동향,조사,업체,트렌드,버드,생성,AI,스마트폰,차량,각종,장치,기본,탑재,디바이스,현상,가속화,전망,기업들,활용,생성,AI,준비,미흡,딜로이트,조사,생성,AI,인력,준비,응답자,22%,부족,전문,인력,생성,AI,신뢰성,지적,재산권,침해,오용,고객,데이터,사항,생성,AI,경제,심화,조사,응답자,딜로이트,조사,절반,생성,AI,일반화,세계,경제,집중,현상,52%,경제,51%,심화,현상,국가,기관,국제,기구,신뢰,조사,해소,세계적,규제,78%,협력,72%,지적,딜로이트,최고,경영자,CEO,생성,AI,촉발,시작,지배,구조,장치,위험,완화,마련,강조,AI,신생,스타트업,스켈터랩스,화두,AI,실용주의,생성,AI,각축전,실생활,본격적,활용,시대,거짓,정보,사실,전달,AI,현상,환각,오류,해결,AI업체들,최대,AI,업계,환각,오류,미세,조정,튜닝,검색증강생성,RAG,적극,활용,전망,튜닝,특정,목적,데이터,활용,AI,답변,정확,미세,조정,RAG,답변,제시,데이터,자체,활용,적합,확인,환각,오류</t>
  </si>
  <si>
    <t>ai,생성형,딜로이트,업체들,응답자,기업들,실용주의,경영자,생산효율,스켈터랩스,검색증강생성,실생활,재산권</t>
  </si>
  <si>
    <t>미디어오늘</t>
  </si>
  <si>
    <t>박서연 기자</t>
  </si>
  <si>
    <t>조선일보 '기사 5만건 학습' 생성AI 도입 기자들 반응은</t>
  </si>
  <si>
    <t>https://www.mediatoday.co.kr/news/articleView.html?idxno=315199</t>
  </si>
  <si>
    <t>R11: 과도한 의존과 안전하지 않은 사용, R12: 인간의 주체성과 자율성의 상실, "R15: 인간 노력의 경제적, 문화적 평가절하"</t>
  </si>
  <si>
    <t>적용분야-정보통신업, 기술-생성형 인공지능, 의사결정 지원-운용적 의사결정</t>
  </si>
  <si>
    <t>AI 기자</t>
  </si>
  <si>
    <t>조선일보가 아침보고나 보도자료를 입력하면 기사 초고를 자동으로 만드는 생성형 AI ‘조선 AI 기사 작성 어시스턴트’를 도입했다. 조선일보는 ‘챗GPT 3.5’를 기반으로 자사 기사 5만 건 이상을 학습시켜 ‘AI 어시스턴트’를 만들었다. 기자들은 활용도 측면에서 만족스럽다면서도 본격 도입을 위해서는 검토해야 할 사안이 많다고 지적했다. 조선일보는 관련..</t>
  </si>
  <si>
    <t>범죄&gt;기업범죄&gt;내부자거래</t>
  </si>
  <si>
    <t>우크라이나,통신사,한국</t>
  </si>
  <si>
    <t>사보,조선일보,베스핀글로벌,미디어DX,애플,C기자,네이버,조인트벤처,AI,레몬주사</t>
  </si>
  <si>
    <t>5만,조선일보,기사,학습,생성AI,기자들,반응,조선일보,아침보고,보도자료,입력,기사,초고,자동,어시스턴트,생성,AI,조선,AI,기사,작성,조선일보,3.5,5만,자사,기사,학습,AI,어시스턴트,기자들,활용,측면,만족,검토,사안,지적,조선일보,작성,기사,온라인뉴스,한정,수습기자,저연차,사용,제한,지난달,조선일보,AI,어시스턴트,활용,기사,작성,101개,기준,기사,AI,어시스턴트,사용,보도,기사,조선일보,미디어DX,공동,생성,AI,도움,작성,기사,표시,미디어DX,조선일보,베스핀글로벌,클라우드,스타트업,베스핀,글로벌,조인트벤처,조선일보,주주,서비스,이용,미디어DX,지불,기자들,PC,모바일,AI,어시스턴트,웹사이트,접속,기사,제목,발제문,생성,버튼,초고,방식,기사,외신,원문,보도자료,첨부,기사,반영,작성,모드,단문,600~1000자,장문,1200~1800자,가지,단문,보통,박스,기사,형태,장문,소제목,형태,일반,톱기사,출력,조선일보,AI,어시스턴트,사용,동시,노보,조선일보,노조,AI,어시스턴트,사용,노조,노보,확인,기사,완성도,제목,기사,리드,보고,요약,수준,핵심,포인트,반영,애플,새해,증시,거래,주가,급락,테크부,보고,증발,애플,시총,달러,위협,시장,지배력,제목,보고,제목,위협,단어,조선일보,A기자,노보,수준,AI,활용,만족,B기자,기사,리드,노조,발제,분량,장문,생성,요청,AI,분량,확인,회사,설명,사람,기사,표기,팩트,최종,확인,설명,조선일보,C기자,보도자료,AI,입력,통신사,기사,차별화,AI,노조,저연차들,AI,어시스턴트,사용,목소리,조선일보,회사,내부,정도,연차,AI,기사,업무,사용,논의,무분별,연차들,능력,기사,작성,사보,조선일보,수습기자,저연차,AI,어시스턴트,사용,제한,회사,AI,어시스턴트,이용,범위,온라인,한정,AI,어시스턴트,출력,기사,확인,게시,당부,기자들,과학,테크,사회,경제,과학,법조,국제,분야,작성,분야,AI,어시스턴트,활용,사보,출고,횟수,기록,온라인,대응,회사,조선,NS,사보,각종,해외토픽,우크라이나,전쟁,게시,지난달,주사,지방,난리,정체,한국,레몬,주사,기사,네이버,포털,페이지뷰,주간,기록,처리용,단순,보도,자료,처리,얼마,독자들,기사,AI,기사,한국,언론,활용,생성,AI,보도자료,시작,기사,주문</t>
  </si>
  <si>
    <t>조선일보,ai,기자들,온라인,보도자료,한국,노보,저연차,발제문,조선,스타트업</t>
  </si>
  <si>
    <t>일자리 생산성 이어 군사 분야로 확산되는 AI 위협</t>
  </si>
  <si>
    <t>http://www.dt.co.kr/contents.html?article_no=2024011702109931081004&amp;ref=jeadan</t>
  </si>
  <si>
    <t>"R09: 사이버 공격, 무기 개발 또는 사용, 대량 피해", R11: 과도한 의존과 안전하지 않은 사용, R20: 위험한 능력을 지닌 AI</t>
  </si>
  <si>
    <t>"적용분야-공공 행정, 국방 및 사회보장 행정", 데이터 민감도-고, 의사결정 지원-핵심적 의사결정</t>
  </si>
  <si>
    <t>군사 AI</t>
  </si>
  <si>
    <t>올해 세계경제포럼(다보스포럼)의 화두도 AI(인공지능)다. IMF(국제통화기금)는 AI가 세계적으로 일자리 40%에 영향을 주면서 불평등을 심화시킬 것으로 예측했다. 아르빈드 크리슈나 IBM CEO(최고경영자)는 2030년 이전에 연간 4조달러(약 5378조원) 규모의 생산성 증가를 예상했다.
이런 가운데 AI의 실질적 위협에 대한 우려가 커지고 ..</t>
  </si>
  <si>
    <t>국제&gt;러시아</t>
  </si>
  <si>
    <t>범죄&gt;기업범죄&gt;거래제한</t>
  </si>
  <si>
    <t>권헌영,스티브,시진핑,바이든,펠드스타인,크리슈나</t>
  </si>
  <si>
    <t>싱크탱크,최고경영자,우크라이나,미국,브루킹스,중국,홍콩,러시아-,미,이스라엘-하마스</t>
  </si>
  <si>
    <t>미국,일정부,IMF,고려대,국방부,시카고대,핵과학자협회,바이두,북한,DARPA(고등연구계획국,카네기국제평화재단,브루킹스연구소,IBM,SCMP,세계경제포럼,정보보호대학원,다보스포럼,중국인민해방군,양강,국방AI,국제통화기금</t>
  </si>
  <si>
    <t>일자리,생산성,군사,분야,확산,AI,위협,세계경제포럼,다보스포럼,화두,AI,인공지능,IMF,국제통화기금,AI,세계적,일자리,40%,영향,불평등,심화,예측,아르빈드,크리슈나,IBM,CEO,최고경영자,2030년,연간,달러,5378조,규모,생산,증가,예상,AI,실질,위협,홍콩,SCMP,사우스차이나모닝포스트,중국인민해방군,연계,대학,연구진,LLM,거대언어모델,적군,미군,전투,전략,예측,AI시스템,테스트,게재,보도,바이두,중국,빅테크,어니,자사,LLM,주가,회사,사실,부인,상태,오픈AI,챗GPT,이용약관,자사,AI,이용,약관,군사,전쟁,사용,삭제,자신,타인,행위,사용,조항,유지,인프라,산업,오픈소스SW,소프트웨어,보호,국방부,산하,DARPA,고등연구계획국,사이버,보안,도구,정책,변경,분야,군사,AI,활용,제한,목소리,러시아,우크라이나,이스라엘,하마스,세계,전쟁,분쟁지역,드론,탱크,상황,AI,탑재,치명적,자율무기,재앙,관측,AI,군사분야,각종,센서,수집,대량,데이터,신속,전장,환경,상황,파악,예측,바탕,표적,식별,유리,고지,선점,대응,정찰,지휘통제,군수,활용,예상,AI,AI,통제,의사,결정,권한,인간,유지,스티브,펠드스타인,카네기국제평화재단,선임,연구원,시카고대,발행,불리틴,과학자,협회,학회지,AI,군사,활용,감독,역량,예측,가능,강화,미국,무기,자국,AI,무기,감독,약속,선도,역할,그룹,전문가,모니터링,구성,AI,전쟁,사용,감시,주장,공통,합의,제한,각국,파괴적,제한,연속적,배치,경쟁,위험,주장,브루킹스연구소,미국,싱크탱크,미국,중국,양강,AI,군사,활용,일정선,합의,필요성,제기,창구,11월,대통령,시진핑,주석,정상회담,합의,AI,대화채널,AI,대화,채널,지목,AI,양국,군사,일정,탑재,발전,강대국,군사적,허용,가능,자동,활용,경계선,공감대,형성,브루킹스,인간,결정,발사,결정,자동화,공통,이해,가시적,성과,불리틴,왓치맨,유명,그래픽노블,상징적,등장,지구종말시계,자정,23일,현지시간,공개,2024년,시각,국제정세,감안,촉박,AI,위협,반영,가능성,국방,분야,AI,활용,저해,실익,전문가,의견,지정학,리스크,고조,상황,북한,도발,위협,상존,AI,규제,글로벌,흐름,보조,역량,확보,견해,권헌영,고려대,정보,보호,대학원,교수,AI,군사,이용,일정수준,핵무기,대량,살상,무기,성격,간주,과거,군비,경쟁,나라,행동,가능성,국방AI,중요,군사AI,수준,정치,외교,메시지,글로벌,협력,공통,검증체계,마련,핵심,과학자,실무단,소통</t>
  </si>
  <si>
    <t>ai,중국,미국,전문가,불리틴,과학자,생산성,가능성,학회지,자동화,카네기국제평화재단,그래픽노블,국방부,스티브,홍콩,아르빈드,고려대,브루킹스,권헌영,일자리,빅테크</t>
  </si>
  <si>
    <t>생성형 AI로 팩트체크? 미디어 전문가들 "인간 대체 어려워"</t>
  </si>
  <si>
    <t>https://www.mediatoday.co.kr/news/articleView.html?idxno=315205</t>
  </si>
  <si>
    <t>R06: 허위 또는 오해의 소지가 있는 정보, R07: 정보 생태계 오염 및 합의 현실 상실, R11: 과도한 의존과 안전하지 않은 사용, R12: 인간의 주체성과 자율성의 상실</t>
  </si>
  <si>
    <t>적용분야-정보통신업, 기술-개인화</t>
  </si>
  <si>
    <t>언론 AI</t>
  </si>
  <si>
    <t>생성형 AI 기술이 현재에도, 5년 후에도 국내 언론산업의 팩트체크 분야에서 활용되기 어려울 것이라는 전망이 나왔다. 뉴스 미디어ㆍAI 기술 분야 전문가, 현업 저널리스트, 언론사 경영진, 미디어 스타트업 대표, 연구자 등 19명 전문가 의견을 조사한 결과다. 
지난달 한국언론진흥재단이 공개한 (이현우ㆍ이성민ㆍ이상규ㆍ김도연) 보고서를 보면 전문가 19..</t>
  </si>
  <si>
    <t>재구,독창</t>
  </si>
  <si>
    <t>한국언론진흥재단,미디어 스타트업</t>
  </si>
  <si>
    <t>생성,AI,팩트체크,인간,미디어,전문가,생성,AI,5년,언론,팩트,체크,분야,활용,전망,미디어,AI,전문가,분야,현업,저널리스트,언론사,경영진,대표,미디어,스타트업,연구자,의견,전문가,조사,결과,지난달,한국언론진흥재단,공개,이현우,이성민,이상규,김도연,보고서,전문가,팩트,체크,AI,언론산업,활용,질문,상대적,점수,2.89점,5점,만점,5년,질문,3.11점,보고서,AI,활용,업무,효율,자동,측면,한정적,향상,보장,의견,언론,산업,종사자,판단력,기획력,팩트체크,독창성,원본성,중요,취재,자료,조사,영역,사람,수행,의견,제시,설명,보고서,당장,사람,업무,보조,자동화,차원,활용,활성화,근원적,저널리즘,활동,대체,견해,지배적,단순,업무,측면,AI,활용,인터뷰,오디오,영상,자료,텍스트,변환,활용,4.74점,이미지,영상,생성,생성,활용,3.68점,자료조사,요약,활용,4.11점,문법,오류,수정,교정,교열,활성화,자동,서비스,활성,4.47점,자동,번역,서비스,활성,4.47점,점수,기록,항목들,5년,질문,점수,전문가들,AI,활용,빈도,활용,증가,빈도,향상,미지수,AI,생성,가짜,정보,책임소재,10년,오리지널,리소스,확보,취재,자료,조사,영역,사람,수행,판단,개입,팩트체크,기획,기사,인간,대체,중론,전문가들,판단,개입,팩트체크,정보,기사,기획,생산,업무,직업,AI,인간,대체,언론사,팩트체크,보유,자사,보도,변조,유통,방어적,사용,가능성,전문가들,AI,중심,업무,프로세스,조직문화,재구성,질문,2.79점,언론사,수익모델,사업,영역,AI,활용,중심,재구성,질문,2.74점,전문가들,전반적,AI,변화,예상,조직,수준,방식,변화,상대적,예상,AI,제공,이용자,서비스,이용자,콘텐츠,추천,정도,챗봇,한정적,전문가들,AI,콘텐츠,생산,자동화,하락,콘텐츠,단가,콘텐츠,광고,단가,하락,예상,수익모델,보수적,접근,단순,업무,AI,대체,보완,저널리스트,탐사보도,취재,활동,강화,질문,점수,2.63점,전문가들,인간,활용,인간,대체,분리,접근,AI,인간,역량,책임성,대체,완성도,오프라인,세계,노동,대체,한계,물리,윤리,극복,전망</t>
  </si>
  <si>
    <t>ai,전문가,팩트체크,전문가들,자동화,보고서,언론사,저널리스트,활성화,자료조사,언론산업,이용자,완성도</t>
  </si>
  <si>
    <t>정승환 전문기자(fanny@mk.co.kr)</t>
  </si>
  <si>
    <t>"AI가 노동력 5% 대체  양질의 일자리 만드는게 경영자 책무"</t>
  </si>
  <si>
    <t>http://www.mk.co.kr/article/10925834</t>
  </si>
  <si>
    <t>◆ 비즈니스 리더 ◆
"인공지능(AI) 로봇을 외면하고는 경영을 할 수 없는 시대가 됐습니다. AI 시대에 새로운 일자리 창출은 경영자의 의무입니다. 물론 여기엔 노동개혁이 필수입니다."
손경식 한국경영자총협회 회장은 여든을 넘긴 나이에도 AI를 공부하고 있다. AI가 노동시장에 미치는 영향이 크기 때문이다.
그는 지난 18일 서울 마포구 소재 경..</t>
  </si>
  <si>
    <t>경제&gt;자동차</t>
  </si>
  <si>
    <t>유연화,손경식,황인혁</t>
  </si>
  <si>
    <t>미국,오클라호마주립대,서울,일본,마포구,선진</t>
  </si>
  <si>
    <t>삼성화재,CJ(주),G20,산업부,서울대,한국,MBA,한국경영자총협회,경기고,법학,경총,매일경제,대한상공회의소,국가경쟁력강화위원회,정상회의,조직위,CJ그룹</t>
  </si>
  <si>
    <t>AI,노동력,양질,일자리,일자리,경영자,책무,비즈니스,리더,인공지능,AI,로봇,외면,경영,시대,AI,시대,일자리,창출,경영자,의무,노동개혁,필수,회장,손경식,한국경영자총협회,나이,AI,공부,AI,노동시장,영향,서울,마포구,소재,경총,집무실,산업부장,부국장,황인혁,매일경제,산업,부장,1시간,인터뷰,노동,시장,선진,기업가,정신,발현,의견,피력,회장,AI,중요성,인정,AI,노동,수요,대체,정도,AI,노동,일자리,AI,로봇,첨단,분야,양질,일자리,근로자,제공,기업인,책무,얘기,전제조건,노동개혁,노동시장,혁신,생태,구축,경영자들,기업가정신,회장,한국,노동시장,노사,수준,세계,국가경쟁력,걸림돌,지적,기업들,글로벌,시장,국가,기업,동등,환경,경쟁,노동시장,분야,시대,관행,제도,정비,강조,회장,노동개혁,해소,노동,시장,경직,우리나라,해고,근로시간,파견,규제,경직적,산업,변화,신속,대응,미래,세대,일자리,창출,현행법,해고,사유,제한적,회장,저성과자,사용,해고,사유,업무,태도,불량,업무,능력,부족,강조,근로,기준,사용자,근로자,해고,휴직,정직,전직,감봉,징벌,근로시간,연장,시간,제한,기업,상황,수주,일감,탄력적,대응,상황,파견,대상,업무,32개,제한적,회장,연장근로,단위,분기,반기,단위,변경,방안,파견,제약,공정,제조업,생산,파견,허용,대상,업무,확대,파견,도급,구분,완성,도급,업무,업무,협력,파견,오인,주장,회장,임금,체계,개선,필요성,강조,노력,연공,임금체계,기업,인재,유치,생산성,한계,공정,노동시장,조성,직무,중심,임금,체계,개편,성과,임금,체계,개편,보상,공정성,생산,향상,마련,얘기,임금,체계,개편,실효성,확보,일본,합리적,임금,체계,개편,노사,협의,가능,제도,개선,회장,설명,근로기준법,노조,근로자,과반수,동의,임금,체계,개편,회장,고령,인력,활용,방안,중심,계속고용,제안,재고용,정년,도달,근로자,퇴직,회사,근로계약,제도,신규,근로,계약,임금,조정,포함,노동시장,기업가,정신,확산,회장,주장,전기차,2차,전지,반도체,첨단,산업,육성,기업가,정신,발현,중요,설명,회장,기업가정신,걸림돌,상속세,첫손,기업,절망,과도,상속세,기업가,용기,사례,상속세,부담,나라,수준,야당,상속세,개편,손뼉,회장,운동장,노사,노사,균형,회복,강조,부당노동행위제도,사용자,처벌,노조,고의적,교섭,거부,불법적,요구,경비,원조,근로3권,남용,사례,회장,설명,산업현장,확립,질서,사업장,점거,노조,부당노동행위,노사,노사,균형,제도,개선,동반,손경식,회장,CJ,경기고,졸업,서울대,법학,졸업,미국,오클라호마주립대,MBA,삼성화재,대표,이사,부회장,회장,대표,이사,회장,CJ,그룹,회장,대한상공회의소,회장,정상,회의,비즈니스서밋,조직,위원장,국가,경쟁력,강화,위원회,위원장,한국경영자총협회</t>
  </si>
  <si>
    <t>노동시장,임금체계,일자리,근로자,상속세,ai,기업가정신,경영자,위원장,기업가,한국경영자총협회,비즈니스서밋,삼성화재,서울대,재고용,생산성,손경식,노동개혁,사용자,근로기준법</t>
  </si>
  <si>
    <t>최우영|기자</t>
  </si>
  <si>
    <t>AI로 만든 '지인능욕 합성' 딥페이크, 청소년은 못본다</t>
  </si>
  <si>
    <t>http://news.moneytoday.co.kr/view/mtview.php?no=2024012208425276790&amp;type=2</t>
  </si>
  <si>
    <t>R06: 허위 또는 오해의 소지가 있는 정보, "R10: 사기, 스캠, 표적 조작"</t>
  </si>
  <si>
    <t>기술-생성형 인공지능, 사용대상-제한능력자</t>
  </si>
  <si>
    <t>[머니투데이 최우영 기자] AI(인공지능)를 통한 딥페이크가 성행하고 이에 청소년들이 노출될 우려가 커지면서 지난해 KISO(한국인터넷자율정책기구)가 포털 플랫폼들과 손잡고 선제대응에 나섰다.
KISO는 네이버, 카카오, SK커뮤니케이션즈(SK컴즈) 등 포털 회원사들과 협력해 지난해 청소년 보호를 위한 검색어 110개를 새로 추가했다고 22일 밝혔다...</t>
  </si>
  <si>
    <t>황용석</t>
  </si>
  <si>
    <t>카카오,애플,한국인터넷자율정책기구,네이버,자율규제DB위원회,KISO,SK컴즈,SK커뮤니케이션즈(SK컴즈)</t>
  </si>
  <si>
    <t>AI,지인능욕,합성,딥페이크,청소년,AI,인공지능,딥페이크,성행,청소년들,노출,KISO,한국인터넷자율정책기구,포털,플랫폼,선제대응,KISO,네이버,카카오,SK커뮤니케이션즈,SK컴즈,포털,회원사,협력,청소년,보호,검색어,추가,22일,110개,추가,검색어,불법,촬영물,성착취,검색어,성착취,마약,매매,사기대출,검색어,신종,불법,사기,대출,불법,유해,콘텐츠,검색어,포함,AI,활용,콘텐츠,생성,증가,딥페이크,검색어들,추가,조치,인공지능,부상,증가,유해,정보,신속,대응,AI,지인능욕,지인합성,딥페이크,검색어,딥페이크,대표적,성인,콘텐츠,검색,노출,애플리케이션,언드레스,undress,검색어,선제적,검색어,청소년,보호,지정,검색어,청소년,보호,단어,자체,유해성,유해,검색어,입력,결과,노출,판단,등록,추가,언드레스,사전,의미,정장,편안,사진,인물,사진,딥페이크,애플리케이션,등장,검색어,이용자,폭증,악용,단어,자체,범용적,중립적,단어,동일,명칭,애플리케이션,유해성,선제적,검색어,청소년,보호,추가,황용석,KISO,자율,규제,DB,위원회,위원장,딥페이크,검색어,추가,초상,침해,명예훼손,기타,형법,발생,위험,착취,폭력,연결,가능,예방,조치,미국,AI,관리,감독,아동,청소년,보호,중요,이슈,KISO,회원사들,선제적,대응,네이버,카카오,SK컴즈,포털,KISO,공동,청소년,보호,검색어,데이터베이스,구축,관리,5만,청소년,보호,검색어,데이터베이스,운영,지속적,업데이트,조정,최신,상태,유지,KISO,자율,규제,DB,위원회,과거,검색어,청소년,보호,지정,검색어,유해,검색,결과,동반,제외,심의,동시,검색어,청소년,보호,지정,검색어,입력,청소년,부적합,검색,결과,노출,제한,일반,이용자,절차,연령,확인,검색,결과,확인</t>
  </si>
  <si>
    <t>검색어,딥페이크,kiso,ai,이용자,위원장,언드레스,회원사,성착취,데이터베이스,선제적,위원회,지인능욕,인공지능,네이버,회원사들,유해성,황용석,sk</t>
  </si>
  <si>
    <t>AI 교과서 ‘수업 데이터’, 사교육업체에 고스란히 넘어갈 판</t>
  </si>
  <si>
    <t>https://www.kmib.co.kr/article/view.asp?arcid=0924340856</t>
  </si>
  <si>
    <t>"R04: 민감한 정보를 획득, 유출 또는 정확하게 추론하여 개인정보를 침해하는 행위", R05: AI 시스템 보안 취약점 및 공격</t>
  </si>
  <si>
    <t>교과서 AI - 데이터</t>
  </si>
  <si>
    <t>내년 3월부터 학교에서 학생이 공부하고 교사가 지도한 기록이 사교육업체로 넘어가게 된다. 교육부가 도입하는 인공지능 디지털 교과서(AI 교과서)가 학교 교실과 사교육을 잇는 매개가 되는 것이다. 돈으로 환산하기 어려운 가치를 지닌 방대한 학습 데이터를 사교육에 무상 제공하는 특혜로도 볼 수 있는데, 별다른 공론화 과정 없이 정부와 업체끼리 추진하고 있어..</t>
  </si>
  <si>
    <t>환산,무의</t>
  </si>
  <si>
    <t>정부,진도,교육부,에듀테크,학교,제작사</t>
  </si>
  <si>
    <t>AI,교과서,수업,데이터,사교육업체,공교육,혁신,취지,내년,앞둬,교과서,제작사,공유,데이터,무상,교육부,공론화,추진해,내년,학교,학생,공부,교사,지도,기록,사교육업체,교육부,교과서,인공,지능,디지털,AI,교과서,학교,교실,사교육,매개,환산,가치,학습,데이터,사교육,무상,제공,특혜,공론화,정부,업체,끼리,추진,지적,교육부,관계자,학교,학습,데이터,개별,AI,교과서,제작사,제공,데이터,제작사,AI,교과서,공유,방안,추진,교실,학생들,개념,문항,유형,문항,소요,정보,사교육,교육부,AI,교과서,계획,부각,AI,공교육,혁신,집중적,홍보,AI,교과서,수학,내년,영어,정보,국어,특수교육,교과,시작,2028년,초3,학년,교과,확대,예정,AI,교과서,명분,공교육,혁신,AI,교과서,일종,개인,교사,개념,학생들,진도,수준,AI,공부,AI,개념,정립,도움,콘텐츠,추천,교사,AI,제공,상황,학습,활동,맞춤,지도,교육부,관계자,학습,진도가,학생,수업,학생,무의미,학생,나머지,공교육,사교육,원인,교사,AI,협력,교실,한계,극복,설명,사항,교육부,희망,반론,AI,교과서,학생,개별,학습,수준,미지수,AI,교과서,교사,변화,교육부,연수,교사,준비,수업,방식,탈피,교사,의문,입시,신경,고교생,낭비,외면,사교육,혜택,대형,입시,학원,에듀테크,업체,사교육,시장,데이터,업체들,AI,교과서,업체,비용,활용,범위,무궁무진,데이터,교육부,학습,데이터,공교육,활성,목적,활용,장치,마련,입장,AI,디지털,교과서,학습,데이터,서비스,개발사,사교육,활용,명시,로그,기록,활용,방식,교육,관계자,학생들,취약,오답,문항,문항,경쟁력,유료,서비스,데이터,활용,결국,사교육,교육부,업체명,AI,교과서,제작,참여,교과서,검정,공정성,공개,학생,학부모,정보,제공,동의,의문,교육부,관계자,학기,학생,학부모,동의,절차,동의,학생,수업,검토</t>
  </si>
  <si>
    <t>ai,사교육,교육부,공교육,관계자,시간date,제작사,학생들</t>
  </si>
  <si>
    <t>해커 손에 들어간 AI 기업 보안이 위험하다</t>
  </si>
  <si>
    <t>http://www.dt.co.kr/contents.html?article_no=2024012302109931081002&amp;ref=jeadan</t>
  </si>
  <si>
    <t>R20: 위험한 능력을 지닌 AI, "R04: 민감한 정보를 획득, 유출 또는 정확하게 추론하여 개인정보를 침해하는 행위", R05: AI 시스템 보안 취약점 및 공격, "R10: 사기, 스캠, 표적 조작"</t>
  </si>
  <si>
    <t>기술-생성형 인공지능, 적용분야-정보통신업, 기술-이벤트 탐지</t>
  </si>
  <si>
    <t>AI 보안</t>
  </si>
  <si>
    <t>삼성SDS가 새해 정보보호 이슈 중 하나로 AI(인공지능) 기반 보안위협을 꼽았다. 삼성SDS는 지난해 국내외에서 발생한 사이버보안 이슈를 분석해 올해 주목해야할 5대 사이버보안위협을 23일 발표했다. IT 제조 금융 운송 회계 등 국내 대기업과 공공부문 보안전문가 700여명 대상으로 한 설문조사 결과와 대응방안을 함께 제시했다.
삼성SDS는 올해..</t>
  </si>
  <si>
    <t>변상경</t>
  </si>
  <si>
    <t>삼성SDS,CNAPP,애플,브로커,제로트러스트</t>
  </si>
  <si>
    <t>해커,AI,기업,보안,위험,삼성SDS,이슈,새해,정보,보호,AI,인공지능,보안위협,삼성SDS,발생,사이버,보안,이슈,주목,사이버,보안,위협,23일,IT,공공,보안,전문가,대상,설문,조사,결과,대응방안,제시,삼성SDS,사이버,보안,위협,AI,악용,보안,위협,하이브리드,환경,클라우드,보안,위협,개인,정보,민감정보,지속적,데이터,유출,지속,진화,랜섬웨어,공격,대상,확장,위협,네트워크,보안,생성형,AI,산업,전반,확산,보안위협,등장,해커,웜GPT,사기GPT,생성형,AI,악용,대량,악성코드,제작,사이버공격,시도,기업들,대응,AI,적용,악성코드,위협,자동,식별,방어,확보,기업,맞춤,하이브리드,환경,구성,보안,관리,영역,가능성,보안,취약점,발생,가능,기업,클라우드,네이티브,환경,전반,보호,CNAPP,클라우드,네이티브,애플리케이션,보호,플랫폼,클라우드,위협,사전,탐지,하이브리드,환경,가시성,확보,컴플라이언스,규정,점검,환경,설정,신속,식별,취약점,대응,경로,데이터,유출,공격,방법,유출,데이터,다크,거래,피해,기업,비즈니스,프로세스,규정,임직원,컴플라이언스,수립,방지,데이터,손실,저작권,체계적,관리,데이터,유출,예방,규제,대응,RaaS,서비스형,랜섬웨어,상품화,사이버범죄,활용,사례,IAB,초기,침투,브로커,활용,공격,증가,기업,데이터,자산,보호,보안취약점,제거,엔드,포인트,보안,강화,발생,랜섬웨어,공격,발생,비즈니스,중단,피해,최소화,보안,탄력,확보,DX,디지털전환,가속화,클라우드,모바일,업무환경,확장,해커,공격대상,증가,네트워크,보안,위협,대응,제로트러스트,보안,적용,사용자,인증,데이터,접근권한,부여,공격,대상,선제적,축소,사이버공격,자동,탐지,차단,TI,위협,인텔리전스,활용,생성형,AI,활용,폭발적,증가,기업,정보,유출,활용,확대,주저,삼성SDS,대응,프라이빗,환경,생성형,AI,활용,가능,패브릭스,정보,탐지,차단,AI필터링,제공,예정,보안기술실장,변상경,삼성,SDS,보안,기술실장,상무,생성형,AI,클라우드,업무환경,보안위협,관점,전사,위기관리,대응,보안,강화,제로트러스트,솔루션,서비스,기업,경영,필수요소</t>
  </si>
  <si>
    <t>클라우드,랜섬웨어,생성형,ai,하이브리드,삼성sds,취약점,보안취약점,네트워크,변상경,컴플라이언스,위기관리,보안위협,네이티브,제로트러스트</t>
  </si>
  <si>
    <t>해외에서 난리난 ‘불타는 에펠탑’... AI사진 쓴 가짜뉴스였다</t>
  </si>
  <si>
    <t>https://www.chosun.com/international/international_general/2024/01/24/BG7QQBH2W5FI7OJPOCW2DAF7LA/?utm_source=bigkinds&amp;utm_medium=original&amp;utm_campaign=news</t>
  </si>
  <si>
    <t>가짜뉴스</t>
  </si>
  <si>
    <t>“파리 중심부에 위치한 세계에서 가장 상징적인 기념물 중 하나인 에펠탑에 불이 붙었습니다.” (틱톡) 
23일(현지시각) 영국 더선 등 외신에 따르면 지난 21일 틱톡, 엑스(트위터) 등 소셜미디어에서 에펠탑이 화재에 휩싸였다는 출처 불명의 소문과 함께 화재에 휩싸인 에펠탑의 사진이 돌기 시작했다. 이는 22일까지 조회수 230만회, 좋아요 수 49..</t>
  </si>
  <si>
    <t>국제&gt;중국</t>
  </si>
  <si>
    <t>사회&gt;사회갈등&gt;테러행위</t>
  </si>
  <si>
    <t>영국,파리</t>
  </si>
  <si>
    <t>에펠탑,BBC,미디어DX</t>
  </si>
  <si>
    <t>해외,난리,에펠탑,AI사진,가짜뉴스,파리,중심부,위치,세계,상징적,기념물,에펠탑,틱톡,23일,현지시각,영국,더선,외신,틱톡,엑스,트위터,소셜미디어,에펠탑,화재,출처,불명,소문,화재,에펠탑,사진,시작,22일,조회수,아요,49만,기록,틱톡,동영상,확산,동영상,최신,정보,소방관들,발생,화재,진압,엑스,이용자,nguyenthey,에펠탑,불길,영상,에펠탑,진짜,화재,확인,결과,가짜뉴스,화재,이미지,영상,AI,생성,가짜,에펠탑,화재,발생,사실,홈페이지,파리,경찰,화재,신고,화재,가짜,네티즌들,BBC,언론,소셜미디어,에펠탑,영상,가짜뉴스,불식,에펠탑,공식,소셜,미디어,에펠탑,사진,가짜,소셜,미디어,이용자,반응,가짜뉴스,에펠탑,에펠탑,2024년,가짜뉴스,판단,에펠탑,가짜뉴스,폭탄테러,허위,신고,골머리,8월,폭탄,테러,위협,접수,허위,신고,확인,에펠탑,정상적,운영,6월,9월,사이,방문객,주말,일주일,에펠탑,테러,안전사고,예방,보안,운영,점검,방문객,가지,보안,검색,단계,번째,현장,입구,번째,엘리베이터,계단,이용,방문객,가방,내용물,주의,위험성,물건,주의,2018년,방탄유리,설치,잠재적,테러,공격,방문객,보호,조선일보,미디어DX,공동,생성,AI,도움,작성,기사</t>
  </si>
  <si>
    <t>에펠탑,방문객,틱톡,소셜미디어,가짜뉴스,ai,이용자,소셜,조회수,조선일보,영국,더선,방탄유리,소방관들,아요,현지시각,49만,위험성,소방관,내용물,중심부,안전사고,네티즌들,기념물,홈페이지</t>
  </si>
  <si>
    <t>전남혁</t>
  </si>
  <si>
    <t>“벌레GPT 등 악성 AI, 올 사이버 보안 최대 위협”</t>
  </si>
  <si>
    <t>https://www.donga.com/news/Economy/article/all/20240123/123196628/1</t>
  </si>
  <si>
    <t>인공지능(AI)을 악용한 악성코드 제작이 올해 사이버 보안의 최대 화두로 떠올랐다. 
 삼성SDS는 23일 ‘2024년 5대 사이버 보안 위협’을 선정하며 가장 큰 문제로 AI를 통한 사이버공격을 꼽았다. 국내 대기업과 공공부문 보안전문가 700여 명을 설문조사한 결과다. 
 생성형 AI가 산업 전 영역의 업무를 돕고 있지만, 이에 따른 보안 위..</t>
  </si>
  <si>
    <t>삼성SDS</t>
  </si>
  <si>
    <t>벌레GPT,악성,AI,사이버,보안,최대,위협,AI,악성코드,대량,용이,대량,삼성SDS,위협,요소,꼽아,인공지능,AI,악용,악성,코드,제작,사이버,보안,최대,화두,삼성SDS,사이버,보안,위협,선정,AI,사이버공격,700여,공공,보안,전문가,설문조사,결과,생성,AI,산업,영역,업무,보안,위협,증가,벌레,Worm,GPT,사기,GPT,AI,활용,대량,악성코드,개발사,윤리,활용,제한,일반,챗봇,제한,랜섬웨어,이메일,해킹,사이버,범죄,악용,기업,공격,대응,AI,활용,악성코드,위협,자동,식별,방어기술,확보,이외,삼성SDS,하이브리드,환경,클라우드,보안,위협,개인,정보,민간정보,진화,데이터,유출,랜섬웨어,공격,대상,확장,보안,위협,위협,요소,기업,가속화,디지털,전환,가속,업무환경,모바일,클라우드,해커,공격,대상,증가,삼성SDS,설명,위협,네트워크,보안,대응,사용자,인증,데이터,접근가능,권한,부여</t>
  </si>
  <si>
    <t>ai,악성코드,클라우드,랜섬웨어,삼성sds,꼽아,gpt,700여,네트워크,삼성,방어기술,설문조사,접근가능,민간정보,가속화,업무환경,챗봇</t>
  </si>
  <si>
    <t>이귀전</t>
  </si>
  <si>
    <t>“뇌에 칩 이식” 머스크의 도전, 축복될까 [뉴스 투데이]</t>
  </si>
  <si>
    <t>http://www.segye.com/content/html/2024/01/30/20240130515411.html</t>
  </si>
  <si>
    <t>"R04: 민감한 정보를 획득, 유출 또는 정확하게 추론하여 개인정보를 침해하는 행위", R12: 인간의 주체성과 자율성의 상실, R11: 과도한 의존과 안전하지 않은 사용, R17: 거버넌스 실패</t>
  </si>
  <si>
    <t>적용분야-보건업 및 사회복지 서비스업, 의사결정 지원-핵심적 의사결정, 데이터 민감도-고, 법적 관할 구역-미국, 사용대상-제한능력자, 기술-상호작용 지원</t>
  </si>
  <si>
    <t>뉴럴링크</t>
  </si>
  <si>
    <t>일론 머스크 테슬라 최고경영자(CEO)가 소유한 뇌신경과학 스타트업 뉴럴링크가 29일(현지시간) 인간의 뇌에 처음으로 컴퓨터 칩을 이식하는 임상을 했다. 당장은 신체 손상을 입은 인간의 활동을 돕는 게 목표지만 궁극적으로는 인공지능(AI)과 대결할 정도로 인류의 지능과 신체 능력을 끌어올리는 게 머스크의 계획이다. 
 머스크는 이날 엑스(X 옛 트위..</t>
  </si>
  <si>
    <t>루게릭병,블룸버그통신,루트비히,전현직,스티븐 호킹,호킹,일론 머스크</t>
  </si>
  <si>
    <t>최고경영자,미국,호도</t>
  </si>
  <si>
    <t>BC,FDA,위스콘신대,뉴럴링크,뉴로테크,식품의약국,중개신경공학연구소,BCI,트위터,스타트업,로이터연합뉴스,머스크,테슬라,로이터,블랙록,투데이</t>
  </si>
  <si>
    <t>이식,머스크,도전,축복,투데이,일론,머스크,테슬라,최고,경영자,CEO,소유,뉴럴링크,뇌신경,과학,스타트업,29일,현지시간,인간,컴퓨터,이식,임상,당장,신체,손상,인간,활동,인공지능,AI,대결,정도,인류,지능,신체,능력,머스크,계획,머스크,이날,엑스,X,트위터,28일,환자,뉴럴링크,이식,implant,환자,회복,사진,로이터연합뉴스,뉴럴링크,제품,텔레파시,Telepathy,생각,휴대전화,컴퓨터,기기,제어,초기,사용자,팔다리,사람들,스티븐,호킹,타자,타이피스트,경매인,의사소통,상상,강조,호킹,21세,근육,위축,근위축성,측삭경화증,ALS,평생,휠체어,의지,세계적,물리학자,뉴럴링크,신체,손상,사람,생각,각종,기기,제어,컴퓨터,인터페이스,BCI,장치,이식,치아,임플란트,임플란트,단계,BCI,컴퓨터,커서,키보드,제어,머스크,선천적,시각장애인,사람,시각,강조,뉴럴링크,이식,5월,식품의약국,식품,의약국,FDA,임상,승인,회사,부상,경추,척수,루게릭병,사지,마비,환자,임상,대상,모집,머스크,결과,이날,이식,초기,결과,조짐,탐지,뉴런,스파이크,컴퓨터,인터페이스,BCI,장치,블룸버그통신,환자,기록,의미,위스콘신대,중개,신경,공학,연구소,공동책임자,루트비히,공동,책임자,인용,보도,뉴럴링크,임플란트,시도,블랙록,뉴로테크,싱크론,경쟁사,후발,주자,분류,뉴럴링크,미만,깊이,이식,BCI,기업,프리,시전,뉴로사이언스,장치,뉴럴링크,머스크,1억,달러,1329억,투자,설립,회사,AI,시대,대비,인간,두뇌,컴퓨터,기계,연결,특수,섬유,전극,뇌전증,우울증,치료,질환,사용,전망,기준,회사,가치,50억,달러,6조,추산,머스크,AI,위협,인간,AI,인간,AI,영화,터미네이터,묘사,머신,기계,반란,상황,대처,머스크,논리,뉴럴링크,컴퓨터,연결,안전,논란,2016년,동물,대상,광범위,실험,4명,미국,하원,의원,원숭이,컴퓨터,이식,컴퓨터,마비,발작,뇌부종,포함,쇠약,부작용,최소,마리,건강,원숭이들,안락사,주장,증권,당국,머스크,실험,이식,투자자들,호도,조사,요청,로이터,직원들,뉴럴링크,전현직,직원,인터뷰,토대,2018년,뉴럴링크,실험,동물,1500마리,추정,보도,로이터,뉴럴링크,이동,위험,물자,당국,미국,교통,규칙,위반,이달,벌금,부과</t>
  </si>
  <si>
    <t>뉴럴링크,미국,ai,루게릭,마리,호킹,뉴로사이언스,스타트업,bci,위스콘신대,공동책임자,루트비히,원숭이들,식품의약국,뉴런,테슬라,일론,전현직,로이터</t>
  </si>
  <si>
    <t>이진경</t>
  </si>
  <si>
    <t>국민 10명 중 4명 "AI가 플랫폼 노동자 권리 침해할까 우려"</t>
  </si>
  <si>
    <t>http://www.segye.com/content/html/2024/01/30/20240130510584.html</t>
  </si>
  <si>
    <t>"R15: 인간 노력의 경제적, 문화적 평가절하", R14: 불평등 증가 및 고용 질 저하</t>
  </si>
  <si>
    <t>적용분야-금융 및 보험업</t>
  </si>
  <si>
    <t>국민 10명 중 4명꼴로 디지털과 인공지능(AI)이 확산하는 심화시대 플랫폼 노동자의 권리 침해를 우려하는 것으로 나타났다. AI 개발에 활용되는 데이터의 저작권과 AI 생성물의 저작권에 대해서도 정립이 필요하다는 지적이 나왔다. 
 과학기술정보통신부는 30일 제2차 새로운 디지털 질서 정립 관계부처 회의를 열고 이 같은 내용이 국민인식 결과를 공개..</t>
  </si>
  <si>
    <t>과학기술정보통신부,게티이미지뱅크,정부,AI,대국</t>
  </si>
  <si>
    <t>국민,AI,플랫폼,노동자,권리,침해,국민,4명,디지털,인공지능,AI,확산,노동자,심화,시대,플랫폼,권리,침해,AI,활용,데이터,저작권,AI,생성물,저작권,정립,지적,과학기술정보통신부,회의,디지털,질서,정립,부처,국민인식,결과,공개,15세,전국,대상,11월,12월,진행,사진,게티이미지뱅크,디지털,심화,시대,쟁점,분야,43.3%,복수응답,플랫폼,노동자,권리,보장,플랫폼,매개,업무,근로자,보호,인식,반영,AI,걱정,AI,저작권,이용범위,39.7%,AI,생성물,저작,인정,37.9%,AI,로봇,여부,의료,행위,허용,36.6%,시험,보고서,작성,AI,사용,33.0%,상위권,응답자,쟁점,체감도,중요도,딥페이크,활용,가짜뉴스,확대,키오스크,접근,중요도,체감도,디지털,재난,사이버,위협,대응,중요도,평가,93.1%,디지털,확산,체감,96.1%,디지털,미래,중요,정부,9월,디지털,권리,장전,84.3%,91.5%,대국민,인지도,18.2%,상대적,정부,설문조사,부처,실태,진단,협의,분야,디지털,심화,쟁점,현안,정리,접근성,연결,디지털,서비스,접근,권리,보장,온라인,플랫폼,AI,시장,공간,공정,확보,데이터,자산,보호,제도,정비,가상,자산,이용자,보호,AI,편향,대응,사이버,차별,혐오,표현,대응,보호,디지털,범죄,대응,피해자,포함,국민,관심,파급력,디지털,심화,시대,핵심,쟁점,선별,집중,관리,AI,안전성,신뢰,윤리,AI,확보,방안,AI,활용,저작,제도,정비,진료,안정,시행,딥페이크,정책,방안,마련,활용,가짜,대응,방안,연결,방안,권리,보장,권리,범주,재난,방안,디지털,사이버,위협,범죄대응,접근성,방안,디지털,접근,대체,방안,수단,확보,정부,3월,정립,디지털,정책방안,쟁점,구체,정책,방안,단기간,설정,정책,방향,쟁점,동향,정책,동향,공론화,계획,쟁점,해소,반영</t>
  </si>
  <si>
    <t>ai,접근성,정책방안,저작권,중요도,딥페이크,15세</t>
  </si>
  <si>
    <t>전자신문</t>
  </si>
  <si>
    <t>송혜영</t>
  </si>
  <si>
    <t>[기고]정상궤도 오른 의료AI 시장, 옥석가리기 필요해</t>
  </si>
  <si>
    <t>http://www.etnews.com/20240131000212</t>
  </si>
  <si>
    <t>"R04: 민감한 정보를 획득, 유출 또는 정확하게 추론하여 개인정보를 침해하는 행위", R06: 허위 또는 오해의 소지가 있는 정보, R17: 거버넌스 실패, R21: 기능 또는 견고성 부족, R22: 투명성이나 해석 가능성 부족, R24: 책임소재/ 법적 책임</t>
  </si>
  <si>
    <t>의료 AI  정확도/개인정보</t>
  </si>
  <si>
    <t>인공지능(AI) 시대가 본격 도래하면서 모든 산업이 AI에 초점을 맞추고 있다. 얼마 전 미국 라스베이거스에서 열린 세계 최대 전자 IT 전시회 'CES 2024' 메인 키워드도 AI였다. 현장에서는 가전, 모빌리티, 교육 등 여러 분야 기업들이 AI 기술을 접목한 신제품을 앞다퉈 선보였다.
바이오 헬스케어 시장 역시 AI 중요성이 커지고 있다. 현재..</t>
  </si>
  <si>
    <t>김주한</t>
  </si>
  <si>
    <t>미국,라스베이거스,대한민국</t>
  </si>
  <si>
    <t>닥터앤,정부,부천성모병원,IBM,CES 2024,복지부,닥터,전남대학교,닥터앤서,의료AI,한양대병원,라이프시맨틱스</t>
  </si>
  <si>
    <t>정상궤,의료,AI,시장,옥석,필요해,인공지능,AI,시대,도래,산업,AI,초점,얼마,얼마,미국,라스베이거스,전자,세계,최대,전시회,CES,메인,AI,현장,가전,모빌리티,교육,분야,기업,AI,접목,신제품,시장,바이오,헬스,케어,AI,중요,판독,의료,영상,진단,진료,지원,환자,모니터링,방식,의료AI,활용,확보,데이터,개인,맞춤,치료,방법,제안,의료,AI,중요,파악,정부,병원,대학,기업들,닥터앤서,AI,정밀,의료,솔루션,닥터,앤서,2018년,2021년,3년,진행,닥터,1.0,사업,질환,전립선암,발병,재발,솔루션,예측,AI,대장내시경,소프트웨어,소프트웨어,SW,닥터,2.0,사업,2024년,280억,규모,추진,의료AI,성장,가능,사업성,국민적,관심,시장,진입,기업들,활약,덕분,성과,단계,검증,의료AI,부정확,진단,치료,환자,건강,위협,의료비,증가,신뢰성,국가,경쟁력,부정,영향,위험,시조,AI,의료,기기,IBM,왓슨,연구단계,제품,판매,치료법,추천,논란,폐암,정확도,18%,,유방암,정확도,40%대,의료진,산업,관계자,비난,IBM,결국,왓슨,프로젝트,치료,신약개발,AI,플랫폼,중단,축소,결정,의료AI,접근성,의료,서비스,접근,확대,의료,정보,효율적,전달,환자,의료진,유용,혁신적,부인,변화들,한데,의료,효율성,의견,전적,동의,신뢰성,안정성,편향성,훈련,데이터,편향,윤리적,해결,문제들,사실,산업,의료,AI,성숙,시장,자리,시작,만큼,세계,시장,경쟁,의료,AI,기업,육성,고민,시장,진입,체계적,모델,검증,투명,확보,수반,보안성,입증,의료,데이터,솔루션,구축,데이터,표준,작업,의료AI,의료,데이터,학습,만큼,편향,양질,데이터,안전,효과적,관리,인프라,확보,표준,기준,조직,기업,데이터,공유,데이터,사일,현상,최소화,복지부,필요성,보건,의료,데이터,확보,상호,운용,항목,핵심,데이터,용어,전송,규격,지정,복지부,주관하,혁신적,솔루션,의료,AI,솔루션,보유,기업,대상,검증,상호,운용,의료,분야,설계,단계,임상,의견,적극,반영,참여,의료현장,사용,유효,서비스,완성,지름길,필자,닥터,앤서,사업,분야,환자,예측SW,혈압,예측,SW,혈압,프로젝트,부천성모병원,한양대병원,라이프시맨틱스,참여,사용자,의견,초기,반영,성능,검증,임상,현장,실질적,임상,데이터,검사,데이터,진단,소프트웨어,치료,보조,사용,인허가,실증,단계,적극,참여,결과,전파,예정,닥터,2.0,사업,임상의,정확도,의사결정,보조,확보,환자,의료진,직접적,효용,제공,의료,AI,발판,마련,년간,세계,의료,AI,시장,솔루션들,폭발적,예상,우수,의료,AI,서비스,집중적,지원,조성,의료,데이터,활용,생태,박차,국책사업,구체적,성과,솔루션,의료,AI,실증,사업,검증,서비스,마련,집중,지원,대한민국,글로벌,의료,AI,선도,게임체인저,교수,김주한,전남대학교,의과,대학,순환기,내과</t>
  </si>
  <si>
    <t>ai,의료ai,정확도,왓슨,의료진,만큼,복지부</t>
  </si>
  <si>
    <t>전북일보</t>
  </si>
  <si>
    <t>기고</t>
  </si>
  <si>
    <t>[NIE] AI판사를 도입해야 할까?</t>
  </si>
  <si>
    <t>https://www.jjan.kr/article/20240130580162</t>
  </si>
  <si>
    <t>NIE</t>
  </si>
  <si>
    <t>1. 주제 다가서기 
 미래 사회에서 인공지능은 인간이 하는 많은 일을 대체한다고 한다. 이런 상황에서 인간 판사를 AI 판사로 대체해야 한다는 목소리가 나오고 있다. 미국의 몇몇 주에서는 이미 AI가 인간 판사에게 판결을 제안하고 있으며, 북유럽에 있는 에스토니아에선 2019년부터 일부 사건에 대한 판결을 AI 판사에게 맡기고 있다. 최근 우리나라에서..</t>
  </si>
  <si>
    <t>범죄&gt;성범죄&gt;성폭행</t>
  </si>
  <si>
    <t>사회&gt;사회문제&gt;학대</t>
  </si>
  <si>
    <t>이서윤 저,노지샘,김정환,오세용,김재인,노종찬,장석준,이영호,에릭 루미스,김유정,이,김도형,김학수,심병연,이종원,강동원</t>
  </si>
  <si>
    <t>부천시,전주,전북변회,서울,전북지방변호사회,에스토니아,유럽,전북,경기,법관평가특별위원회,남원지원,학전문대학원,임하,위스콘신주,정읍지원,군산지원,전북일보,전주지법,인천지법,북유럽,양천구,콜롬비아</t>
  </si>
  <si>
    <t>광주고등법원,XAI,전북변회,㈜로이어드컴퍼니,전북변협,밀알두레학교,연세대,법원,서울중앙지검,전북변호사회,사법부,KBS,인권재판소,PSA,양형위,포항공대,미국,전북지방변호사회,전북지역,전주지방법원,양형연구,대법원,컴파스,경희대,광주고법,AI판사</t>
  </si>
  <si>
    <t>AI판사,서기,1.,주제,미래,사회,인공지능,인간,대체,상황,인간,판사,AI,판사,대체,목소리,미국,AI,인간,판사,판결,제안,북유럽,에스토니아,2019년,사건,판결,AI,판사,우리나라,강간,아동학대,성범죄,심신미약,우발,범행,감형,사례,법관,신뢰,인간,판사,AI,판사,주장,AI,판사,판결,오류,목소리,상황,상황,학생들,쟁점,질문,AI,판사,2.,주제,신문,기사,중앙일보,26일,인간,판사,79%,AI,판사,허정원,전북일보,4일,판사,조정,강요,고압적,태도,재판,진행,전북변호사회,평가,전주지법,법관,엄승현,읽기,3.,신문,읽기자료1,인간,판사,79%,AI,판사,혈중알코올농,면허,취소,수준,음주,운행,거리,적발시간,8시,분경,인공지능,AI,법률,상담,플랫폼,형량,예측,발생,현직,경찰관,음주,운전,기록,입력,A씨,과거,전과,집행,유예,기간,사고,추가,입력,평균,형량,벌금,구체적,결과,재판,결과,음주,운전,사건,조건,입력,11시,경기,부천시,서울,양천구,혈중알코올농,0.182%,면허취소,상태,운전,B씨,과거,음주,운전,벌금형,전과,3회,징역,집행,유예,면허증,상태,적발,조건들,AI,입력,징역,개월,B씨,징역,개월,선고,복역중,AI,양형,주제,심포지엄,양형,연구회,참석,법조,전문가,AI,판사,역할,양형,보조,공감대,양형위,양형,기준,마련,5년,선고,확정,특정,범죄군,사건,집단,양형인자,사정,통계,프로그램,AI,대량,데이터,학습,통계적,추론,공통점,이날,발제,부장판사,오세용,인천지법,부장,판사,사건,검색,분포,사건,양형,파악,노력,절감,효과,신속,형량,범위,판단,쟁점,집중,강조,AI,재판,활용,사례,제시,기업,민간,리걸,테크,로이어드컴퍼니,AI알법,3만,판례,토대,음주운전,강제추행,사기,서비스,형량,예측,제공,미국,법원,위스콘신주,총격,사건,사용,차량,운전,경찰,도주,사건,에릭,루미스,컴파스,COMPAS,알고리즘,활용,컴파스,재범,위험,평가,법원,양형,자료,참작,루미스,가석방,징역,선고,유럽,인권,재판소,재판,예측,알고리즘,실제,판결,79%,일치,소개,AI,조력자,지위,단독,판결,판결,기계,진화,대다수,전문가,목소리,김정환,연세대,법학,전문,대학원,교수,AI,결과,피고인,이의,제기,합리,판단,근거,논리,설명,블랙박스,언급,AI,대량,데이터,학습,판단,결과,역추적,불가능,교수,민간,AI,법원,AI,판단,일치,AI,법원,제시,구체적,제시,사법부,신뢰,확보,부장,시대정신,변화,판례,인공지능,과거,자료,토대,판단,한계,AI,데이터,편견,학습,AI,학습,수사,재판,자료,민간,공개,현실적,어려움,제시,검사,이종원,서울중앙지검,판결문,공개,공개,판결문,개인정보,삭제,영리,목적,AI,법원,목적,형사,소송,기록,현행법상,검사,피고인,증인,진술,법관,신빙성,태도,비언어적,문서화,숙련,법조인,관찰력,언어,음성,인식,의문,재판,데이터,접근,공개,각종,소송,기록,법령,제도,정비,재판,촬영,녹음,설비,AI,논의,AI,시작,AI,로직,사고,흐름,인터페이스,의견,읽기자료2,판사,조정,강요,고압적,태도,재판,진행,전북변호사회,평가,전주지법,법관,짜증,신경질적,고압적,태도,재판,진행,사건,쟁점,파악,불필요,심리,재판,지연,전북,변호사,재판,참여,판사들,목도,전북지방변호사회,전북변회,4일,법관,판사,평가조사결과,사례들,전북변회,회장,김학수,심병연,법관,평가,특별,위원회,위원장,주재판부,광주고등법원,전주지방법원,90명,관내,지원,소속,법관,대상,결과,법관,평가,조사,12번,전북지역,법관,평가,전북변협,우수,판사,우수,판사,선정,하위,판사,사례,소개,전북변회,구체적,법관들,사례,조정,강요,증거조사,전임,예단,짜증,신경질적,고압적,태도,재판,진행,사건,쟁점,파악,불필요,심리,합리적,설명,증거신청,기각,입증기회,박탈,재판,지연,신청,사건,심문,종결,결정,종결,사건,재개,판단,근거,설명,판결이,설득력,사례들,전북변회,실명,5명,하위판사,선정,평균,점수,만점,71.53점,하위,법관,평균,점수,67.57점,5.86%,우수,판사,평균점수,92.36점,93.09점,소폭,감소,평가,공정,품위,친절,신속,적정,직무능력,직무성실,10개,평가,문항,제시,우수,미흡,평가,대상,전주지법,본원,예하,지원,판사,전북,변회,소속,변호사,참여율,55.77%,참여,전북지방변호사회,4일,결과,법관,평가,전북변회,최우수판사,선정,대상,부장판사,전주지법,김도형,부장,판사,이름,우수판사,전주지법,군산,지원,강동원,부장,판사,부장판사,남원지원,김유정,부장,판사,지원장,부장판사,전주지법,노종찬,부장,판사,부장판사,정읍,지원,이영호,부장,판사,지원장,부장판사,전주지법,장석준,부장,판사,가나다순,5명,선정,전주지법,판사,평가결과,전주지법,광주고법,대법원,전달,법조,일각,피고인,이해관계,변호사들,법관,평가,주관적,만큼,신뢰,공정성,재고,이야기,법관평가,진행,사례,반복,상황,개선,효과,의구심,제기,전북,변회,관계자,재판,변호사,원고,피고,상황,법관,부당,재판,한쪽,이익,평가,부분적,감정,개입,사건,이해관계,법관,평가,신뢰성,공정성,훼손,정도,반영,법관평가제도,성과,한계점,지속적,점검,부족,보완,개선,신뢰,법관평가,노력,4.,읽기자료,신문기사,핵심낱말,핵심문장,색깔,2~3줄,정리,기사,단어,단어,사전,읽기자료1,쟁점,질문,찬성,반대,주장,정리,쟁점,질문,찬성,반대,AI,판사,예시,AI판사,인간판사,객관적,공정,예시,AI판사,가치,판단,5.,프로그램,대화,인공,지능,챗GPT,AI판사,의견,찬성,반대,챗GPT,대답,바탕,질문,친구,가족,자유,이야기,찬성,AI,판사,인간,판사,업무,부담,민원,처리,사건,해결,AI,프로그래밍,규칙,데이터,판결,법률,안정성,동일,사건,일관성,결정,AI,지속적,발전,판사,업무,정보,적용,판사,지식,역량,지속적,향상,반대,사건,감정,윤리,판단,AI,감정,판단,인간적,변수,사건,한계,도덕,판단,윤리적,판사,업무,도덕적,측면,윤리적,판단,필수적,측면,인간,판단,AI,도덕,윤리,적용,제한,AI,데이터,품질,학습,데이터,편향,오류,해킹,보안,위협,판결,오류,발생,인공지능,미래,사회,긍정적,영향,부정적,영향,생각,이외,AI,판사,인공지능,분야,활용,친구,가족들,이야기,6.,AI판사,주제,가족,친구들,찬성,반대,작성,AI판사,주제,순서,참고,디베이트,Debate,디베이트,순서,동전던지기,찬성,반대,먼저,나중,입안,3분,나중팀,입안,3분,교차,3분,반박,3분,나중팀,반박,3분,교차,3분,마지막,정리,2분,나중팀,마지막,정리,2분,자신,소감,이야기,AI판사,주제,진행,디베이트,에세이,형식,자신,생각,7.,찬성,노지샘,중학교,AI,판사,찬성,AI,판사,데이터,인간,판사,일관성,판결,일례,네플라,법률,정보,사이트,편파적,도출,가능성,요인들,제거,500만,재판,기록,사용,형법,범죄자,위험도,측정,PSA,소개,인간,판사,상태,객관성,사례,연구팀,콜롬비아,대학,재판,3명,그날,마지막,재판,3명,2~6배,가량,석방,확률,사례들,AI,판사,인간,판사,일관성,판결,인공,지능,판사,업무,처리,속도,법원,업무,부담,완화,사건,기간,형사,소송,처리,단축,AI,도움,예시,형사,재판,기준,138일,인공지능,법률,전문,인공,지능,계약서,파일,인간,변호사,1시간,수정,계약서,5초,16곳,수정,속도,KBS,보도,AI,판사,기간,사건,처리,단축,인공,지능,판사,사건,특성,AI,판사,인간,판례,양형기준,증거,참조,피고인,개개인,사건,사건,사건,인간,판사,피고인,개인,상황,판결,일례,부장판사,오세용,인천지법,부장,판사,AI,판사,사건,검색,사건,양형,파악,절감,효과,신속,형량,범위,판단,쟁점,집중,사건,쟁점,인간,판사,집중,판결,바탕,주제,AI,판사,찬성,반대,이서윤,중학교,AI,판사,반대,데이터,편향적,AI,판사,인간,판사,판례,기준,판결,자체,데이터,편향성,AI,판사,판결,편향적,판결,일례,프로퍼블리카,보도,형사피고인,흑인,재범,가능,고위험군,예측,재범,사람,비율,백인,흑인,포항공대,데이터,편향성,결과,AI,완벽,데이터,편향성,해결,AI,판사,생각,AI,판사,헌법,위반,존재,AI,도출,설명,블랙박스,우리나라,헌법,적법,절차,원칙,법원,국민,사유,근거,체포,구속,AI,판사,유죄,무죄,결정,XAI,해결,가능,XAI기술,근본적,알고리즘,해석,방식,사용,XAI,AI,오류,AI,완벽,반응,동시,알고리즘,유출,가능,회사,공개,일례,에픽,오리진,컴파스,회사,XAI,공개,사례,AI,변화,가치,판결,AI,판사,판례,양형기준,판결,교수,경희대,김재인,인공,지능,판사,판례,변경,사회,변화,가치,부합,판결,AI,판사,판결,신뢰,바탕,주제,AI,판사,반대,교사,밀알두레학교,정진우</t>
  </si>
  <si>
    <t>ai,양형,전주지법,인공지능,피고인,부장판사,전북변회,전북,변호사,5명</t>
  </si>
  <si>
    <t>김지예
런던 김지예 기자</t>
  </si>
  <si>
    <t>AI가 시험문제 내고, 학습 평가 초등부터 컴퓨팅 사고력 배워야 [AI 블랙홀 시대]</t>
  </si>
  <si>
    <t>http://www.seoul.co.kr/news/newsView.php?id=20240131008001</t>
  </si>
  <si>
    <t>교과서 AI</t>
  </si>
  <si>
    <t>인공지능(AI)은 교육계에도 전에 없는 변화를 일으키고 있다. 코로나19 팬데믹으로 대면 수업이 중단되면서 교육의 디지털 전환에도 가속도가 붙었다. 현장에서는 AI를 교수학습 지원에 활용하면 더 효율적이고 개인화된 교육이 가능하다고 보고 새 기술을 개발하고 적용하는 움직임이 활발하다. 아울러 ‘AI 시대’ 지식과 직업의 패러다임에 맞게 학생들을 길러내고..</t>
  </si>
  <si>
    <t>김태호,조지은,김영준,서정연</t>
  </si>
  <si>
    <t>충북,미국,영국,서울,엑셀센터,한국,청남초,선진,런던,벳쇼</t>
  </si>
  <si>
    <t>구글,시도교육청,성남고,옥스퍼드대,마이크로소프트,MS,터치교사단,메타,에듀테크,교육부,정보·,스탠퍼드대</t>
  </si>
  <si>
    <t>AI,시험문제,학습,평가,초등,컴퓨팅,사고력,시대,AI,블랙홀,박람,교육,AI,시대,인공지능,AI,교육계,변화,코로나19,팬데믹,수업,중단,교육,디지털,전환,가속도,현장,AI,교수,학습,지원,활용,효율적,개인화,교육,가능,적용,움직임,AI,시대,지식,직업,패러다임,학생들,AI,공존,방법,교육,목소리,교사,AI,서비스,학습,자료,입력,학생들,명령,학습,AI,학생들,수업,이해,확인,질문들,순식간,학습,평가,기준,채점기준표,AI,학생들,수준별,활동,추천,데이터,요약,정리,학습,수준,화면,대시보드,제공,수업,핵심,활동,평가,AI,시대,학습보조,AI,생성,AI,교육자료,코스웨어,개인화,학습,24~26일,현지시간,엑셀센터,영국,런던,규모,세계,최대,에듀테크,교육,정보,박람회,벳쇼,Bett,Show,AI,화두,130개국,기업,전시장,AI,교수,학습,소프트웨어,마이크로소프트,MS,메타,구글,글로벌,기업,세계,스타트업,AI,가상현실,VR,접목,미래,교실,모습,AI,최적,환경,최신,기기,눈길,생성,AI,교육,교육,현장,주목,챗GPT,생성,AI,세계,교실,자료,요약,방면,챗GPT,활용,생성,AI,교사,업무,광범위,보조,능력,업계,평가,대화,AI,MS,코파일럿,구글,듀엣AI,자료,학습,시험,출제,토대,평가,가능,서비스,제공,AI,도구들,활용,교사들,교육,활동,업무량,MS,관계자,코파일럿,수학,외국어,코딩,학습,활용,교사,처리,태블릿,PC,탑재,교과서,활용,코스웨어,교육,소프트웨어,수업,변화,전망,코스웨어,이용,영어,수업,AI,원어민,연습,영어,수학,자신,수준,피드백,학생들,자신,수준,학습,교사,입장,AI,학생,학습,상황,토대,개개인,정확,파악,온라인,학생,협업,학생,활동,가능,변화,교사,역할,학생과,소통,AI,대체,불가,디지털,학습격,보완,고민,한국,공교육,내년,순차적,AI디지털교과서,코스웨어,활용,교육부,관계자,교과서,발행사,기업,협업,코스웨어,나라,비교,세계적,수준,에듀테크,선진국,관계자,영국,교육부,한국,디지털,교과서,시제품,발달,교사,역할,중요,디지털,교육,교사,역량,중요성,교사,업무,수업,활용,교사,미국,스탠퍼드대,2030년,AI,활용,전망,인공지능,보고서,학생,교육,상호작용,중요,교실,환경,상호작용,로봇,대체,AI,교육,효과적,보완,실증적,결과,확보,교육,분야,AI,활용,확대,전망,AI,교사,교육활동,보조,역할,교사,학생,상호작용,중요,얘기,교사,역할,학생들,사고력,창의력,최신,활용,계획,교수,학습,구성,능력,고도화,디지털,교육,전환,선도,교사단,터치교사단,소속,벳쇼,참관,김태호,충북,청남초,교사,디지털,이용,학습자,학습자,학습,격차,보완,교사,수업,계획,학급,운영,교사,역할,고민,활용,인문학,소양,AI,사회,변화,인재,목소리,AI,인간,협업,시대,자동화,직업,개념,변화,AI,산업,AI,성장,교육부,대비,내년,적용,개정,교육,정보,교과,초등,시간,중등,시간,2배,시도교육청들,AI,중점,학교,선정,정보과학,AI,수업,동아리,활동,지원,전문가들,AI,시대,본격적,대비,교육,강화,강조,분야,AI,활용,만큼,분야,융합,능력,서정연,서강대,컴퓨터공학,연구석학교수,한국정보과학교육연합회장,분야,컴퓨터,해결,AI,사용,과학,의학,법학,분야,AI,활용,융합전문가,한국,극소수,지적,회장,전공,컴퓨팅,사고력,데이터,개념,AI,기법,대학,학생,컴퓨팅,사고력,상태,초등학교,문해력,비판적,활용력,비판,종이책,미디어,균형,AI,AI,네이티브,세대,문해력,리터러시,지적,전통적,의미,문해력,AI,원리,한계,이해,비판적,평가,활용,능력,얘기,교수,조지은,영국,옥스퍼드대,언어학과,리터,러시,자체,다변화,시대,종이책,문해력,디지털,문해력,요구,사이,균형,디지털,미디어,종이책,조절,구체적,방법,만능,AI,정답,훈련,발굴,해결,교육,중요,의견,김영준,서울,성남고,정보,기술교사,학생들,사회,발견,실패,해결,프로젝트,수업,인문학,소양,교육,중요,강조,런던,김지예</t>
  </si>
  <si>
    <t>ai,문해력,코스웨어,영국,한국,학생들,런던,사고력,관계자,교육부,코파일럿</t>
  </si>
  <si>
    <t>황국상|기자</t>
  </si>
  <si>
    <t>"장애인도 쉽게 키오스크 이용할 수 있게", 마음AI 사업협력 강화</t>
  </si>
  <si>
    <t>http://news.moneytoday.co.kr/view/mtview.php?no=2024013113250529430&amp;type=2</t>
  </si>
  <si>
    <t>AI 사용 격차</t>
  </si>
  <si>
    <t>[머니투데이 황국상 기자] 
AI(인공지능) 플랫폼 전문기업 마음AI가 각종 장애를 가진 이들도 쉽게 키오스크(무인 주문대)를 사용할 수 있도록 관련 기업과 협업을 대폭 강화한다.
마음AI는 지난 24일 주식회사 '닷', '엘리비전' 등과 전략적 업무 제휴를 체결하고 배리어프리(Barrier-Free) 키오스크 사업 강화를 위해 협력하기로 했다고 31..</t>
  </si>
  <si>
    <t>키오스크</t>
  </si>
  <si>
    <t>마음AI,엘리비전,무인 주문대,배리어프리,키오스크</t>
  </si>
  <si>
    <t>장애인,키오스크,이용,강화,마음,AI,사업,협력,AI,인공지능,마음AI,플랫폼,전문,기업,마음,AI,각종,장애,키오스크,주문대,사용,기업,협업,강화,마음AI,주식회사,엘리비전,제휴,전략,업무,체결,배리어프리,Barrier-Free,강화,키오스크,사업,협력,31일,배리어프리,키오스크,키오스크,사용,어려움,청각,시각,지체,장애인,키오스크,사용,점자,키패드,음성,인식,높낮,자동조절,키오스크,용어,이달,장애인차별금지법,공공,교육,의료,금융,기관,배리어프리,키오스크,의무적,설치,배리어프리,키오스크,의무,설치,기관,복지,시설,문화,예술,사업자,체육시설,확대,마음AI,엘리비전,협약,제도,변화,시장,확대,대비,추진,마음AI,자동,높낮,특허,보유,엘리비전,시각장애인,스마트,촉각,디스플레이,전문,기업,경쟁력,키오스크,사업,강화,예정,솔루션,AI,음성,인식,접목,점자,수어,고도화,진행,프리미엄,시장,선점,계획,마음AI,키오스크,소프트웨어,AI휴먼,인간형,AI,디바이스,적극,확산,예정,엘리비전,키오스크,구성,케이싱,진행,키오스크,제작,AI,휴먼,디바이스,완전,하드웨어,확산,부품,정보,제공,마음AI,협약,체결,스타트업,해외시장,키오스크,분야,경쟁력,강화,선두,주자,자리매김,배리어프리,키오스크,가속화,디지털,약자,영향력</t>
  </si>
  <si>
    <t>엘리비전,배리어프리,마음ai,ai,장애인,사업자,주식회사,경쟁력,금지법,해외시장,체육시설,고도화,ai휴먼,스타트업,하드웨어,인간형</t>
  </si>
  <si>
    <t>"뉴럴링크보다 낫다"...中도 인간 뇌에 컴퓨터 칩 이식 시작 [지금이뉴스]</t>
  </si>
  <si>
    <t>https://www.ytn.co.kr/_ln/0134_202402011555575396</t>
  </si>
  <si>
    <t>적용분야-보건업 및 사회복지 서비스업, 의사결정 지원-핵심적 의사결정, 데이터 민감도-고, 사용대상-제한능력자, 기술-상호작용 지원, 법적 관할 구역-이외 국가 및 전세계</t>
  </si>
  <si>
    <t>일론 머스크 테슬라 최고경영자(CEO)가 소유한 뇌신경과학 스타트업 뉴럴링크가 지난달 29일(현지시간) 인간의 뇌에 컴퓨터 칩을 이식하는 임상을 시작했다고 밝히자 중국 연구진도 유사한 연구를 진행 중인 사실을 공개했습니다. 
1일 홍콩 명보와 사우스차이나모닝포스트(SCMP)에 따르면 중국 칭화대 연구진은 지난달 30일 칭화대 홈페이지와 중국 소셜미디어..</t>
  </si>
  <si>
    <t>일론 머스크</t>
  </si>
  <si>
    <t>최고경영자,중국,홍콩,안테,서봉국</t>
  </si>
  <si>
    <t>뉴럴링크,머스크,테슬라,SCMP,칭화대,명보,BCI,NEO,트위터,스타트업,사우스차이나모닝포스트</t>
  </si>
  <si>
    <t>뉴럴링크,인간,컴퓨터,일론,머스크,테슬라,최고,경영자,CEO,소유,뉴럴링크,뇌신경,과학,스타트업,지난달,현지시간,인간,컴퓨터,이식,임상,시작,중국,연구진,진행,사실,공개,명보,홍콩,사우스차이나모닝포스트,SCMP,연구진,중국,칭화대,지난달,칭화대,홈페이지,중국,소셜미디어,위챗,계정,무선,컴퓨터,인터페이스,Brain-Computer,Interface,임플란트,기회,신경,전자,Neural,NEO,Electronic,Opportunity,NEO,환자,이식,결과,획기,진전,칭화대,연구진,머스크,엑스,X,트위터,1월,28일,환자,뉴럴링크,이식,환자,회복,명보,설명,칭화대,연구진,NEO,14년,교통사고,척수,손상,사지,마비,환자,이식,결과,자택,재활,치료,환자,의수,혼자,연구진,NEO,뉴럴링크,침습적,위험,뉴런,손상,성과,NEO,동전,크기,신경,조직,이식,두개골,장착,설계,뉴럴링크,조직,이식,연구진,NEO,배터리,고주파,안테나,활용,전력,인근,무선,원격,충전,기자ㅣ서봉국,AI,앵커,자막편집,무료,신년,운세,확인</t>
  </si>
  <si>
    <t>뉴럴링크,중국,칭화대,연구진,명보,스타트업,테슬라,홍콩,교통사고,neo,뉴런,일론,홈페이지,electronic,ai,경영자,봉국,트위,자막편집,사우스차이나모닝포스트,기자ㅣ서봉국,고주파</t>
  </si>
  <si>
    <t>이세진 기자</t>
  </si>
  <si>
    <t>경찰 “AI 딥페이크 선거범죄 엄정하게 수사”</t>
  </si>
  <si>
    <t>http://biz.heraldcorp.com/view.php?ud=20240201000389</t>
  </si>
  <si>
    <t>4월 제22대 국회의원 선거를 앞두고 인공지능(AI) 기술을 활용한 ‘딥페이크’ 영상 선거운동이 국내에선 전면 금지됐다. 전세계적으로 딥페이크 악용 사례가 심각해진 상황에서 국내에서도 향후 선거에 미칠 중대한 파장을 고려해 처벌 규정을 도입한 것이다. 
 경찰은 딥페이크 영상 활용 등 개정 공직선거법상 선거범죄에 대한 단속, 수사 체계를 강화하고 나..</t>
  </si>
  <si>
    <t>김수환,우종수,윤희근</t>
  </si>
  <si>
    <t>미근동,서대문구,서울</t>
  </si>
  <si>
    <t>경찰,경찰 지휘부 회의,경찰청,경찰청장,국가수사본부,국회,선거관리위원회,지휘부 회의</t>
  </si>
  <si>
    <t>경찰,AI,딥페이크,선거,범죄,수사,국회의원,선거,인공지능,AI,활용,딥페이크,영상,선거,운동,전면,세계적,사례,딥페이크,악용,상황,선거,중대,파장,처벌,규정,경찰,활용,딥페이크,영상,선거범죄,개정,공직선거법,선거,범죄,단속,수사,체계,강화,경찰,윤희근,경찰청장,주재,서울,서대문구,미근동,경찰청,진행,전국,경찰,지휘부,회의,AI,딥페이크,영상,선거,운동,대응,방침,공유,이날,회의,경찰청장,차장,김수환,신임,우종수,국가,수사본부장,도청장,참석,딥페이크,영상,활용,선거운동,국회,통과,개정,공직,선거법,지난달,전면,선거기간,본인,당선,상대,후보,낙선,AI딥페이크,활용,차단,개정안,선거일,90일,선거일,선거운동,AI기술,이용,실제,구분,가상,음향,이미지,영상,제작,편집,유포,상영,게시,행위,명시,7년,징역,1000만,벌금,선거일,90일,영상,인공지능,이용,가상,정보,인식,사실,표기,선거관리위원회,규모,특별,전담,본격적,예방,단속,활동,이날,경찰,지휘부,회의,딥페이크,영상,변경,공직선거법,사항,공직선거법,점검,대응,기조,강조,경찰청,관계자,신고,접수,개정,사항,개정,숙지,차원,공유,수사,진행,90일,자체,딥페이크,영상,활용,선거,운동,별도,허위,여부,판단,진행,설명,회의,사건,정치인,피습,인사,방안,신변,보호,운영,점검,청장,TF,인사,신변,보호,정당,경찰,주문,사이버,공간,테러,예고글,수사,방침,경찰청,인사,대상,흉악,범죄,예고글,6건,4명,검거,이세진</t>
  </si>
  <si>
    <t>딥페이크,경찰청,예고글,ai,공직선거법,선거운동,선거일,경찰청장,선거범죄,이세진,우종수,김수환,서울,윤희근</t>
  </si>
  <si>
    <t>[헬스케어 대전환]올바른 보건의료 AI 개발을 통한 모두의 성장</t>
  </si>
  <si>
    <t>http://www.etnews.com/20240201000071</t>
  </si>
  <si>
    <t>임상에서 조기 및 맞춤 치료를 단계적으로 구현하고 질병 문제 해결 방안으로 인공지능(AI) 기술 도입이 활발하다. 우리나라에서도 2016년부터 암진단과 치료법 제안에 특화된 'AI 의사' IBM 왓슨이 주목받았다.
한국보건의료연구원이 2020년 발표한 자료에 따르면 왓슨의 추천 치료법과 의료진 최종 치료 방법이 정확히 일치한 사례는 66.7%였다. 고..</t>
  </si>
  <si>
    <t>프란치스코,김대진,왓슨</t>
  </si>
  <si>
    <t>고려,정보융합진흥원장,정보융합진흥원,왓슨</t>
  </si>
  <si>
    <t>가톨릭대,미국,AI,KT,LG유플러스,교황청,사람인,정부,IBM,카카오브레인,평화의,LG전자,한국보건의료연구원,SKT,서울성모병원</t>
  </si>
  <si>
    <t>보건,의료,AI,성장,임상,조기,맞춤,치료,단계적,질병,질병,해결,방안,인공지능,AI,우리나라,2016년,암진단,치료법,제안,특화,AI,의사,IBM,왓슨,주목,한국보건의료연구원,2020년,자료,왓슨,추천,치료법,의료진,최종,치료,방법,일치,사례,66.7%,치료법,포함,일치율,96%,의료진,왓슨,사용,진료,방향,도움,증명,예상,왓슨,의료,퇴출,수순,왓슨,입력,범위,결정,사람,의사,의무,기록,이해,습득,환자,관찰,임상,근거,파악,전자의무기록,EMR,수동,입력,발생,단점,지적,왓슨,해외병원,왓슨,성능,검증,요구,우리나라,의료,기관,사용계약,해지,왓슨,인기,IBM,사업,왓슨,매각,왓슨,의료계,지속적,선택,시대,의료,AI,긍정적,평가,스타트업,프로그램,의료,AI,출시,정밀,의료,영상,AI,솔루션,의료기관,사용,필자,가톨릭대,정보,융합진흥원,SKT,KT,LG전자,카카오브레인,LG유플러스,기업,굴지,박차,공동,성과,지속,도출,전문가,발전,제한적,불안정,과도기,AI,경계,대비책,주장,발전,가속도,인간,제지,수준,미국,정부,AI,행정,명령,AI,발전,AI,탈선,제작,모색,우리나라,디지털,환경,의료데이터,상호,운용,보안성,의료,데이터,활용,유의미,표준,전략,마련,교황청,백서,AI,윤리,일명,로마,Rome,Call,AI,Ethics,윤리,가톨릭,AI,제정,AI,발전,인간,중심,인류,봉사,원칙,상용화,강조,프란치스코,교황,평화,새해,첫날,세계,담화,주제,AI,과학,성취,덕분,인류,고통,질병,치료,것들,생존,위협,공동,무분별,AI,사용,세계,평화,위협,인류,연구개발,보건,의료,AI,책임,윤리적,이해,접근,창출,미래,가치,사람,공동,성장,추구,개인,공동체,발전,봉사,평화,공동선,추구,의무,기억,정보융합진흥원장,김대진,가톨릭대,정보,융합진흥원장,서울성모병원,정신,건강,의학,교수</t>
  </si>
  <si>
    <t>왓슨,ai,우리나라,치료법,가톨릭대,의료진,의료데이터,로마,김대진,가톨릭,ibm,의료기관</t>
  </si>
  <si>
    <t>윤호 기자</t>
  </si>
  <si>
    <t>“재판지연 해소” vs “편견 반영 우려” AI 판사 시대, 일상으로 들어오나</t>
  </si>
  <si>
    <t>http://biz.heraldcorp.com/view.php?ud=20240201000391</t>
  </si>
  <si>
    <t>“판사를 인공지능(AI)으로 대체하라”는 주장은 정재계 고위인사나 흉악범에 대해 여론에 미치지 못하는 법원 선고가 나왔을 때 달리는 수많은 댓글에서 흔히 찾아 볼 수 있다. 훗날 판사에게 최종 검토만을 남기는 ‘수석 참모 역할’을 하는 AI 구현이 가능할 것으로 보이는 가운데, 그 효용성에 관심이 쏠린다. 
 새로 취임한 천대엽 법원행정처장은 취임식..</t>
  </si>
  <si>
    <t>강민구,전</t>
  </si>
  <si>
    <t>서울지역,학전문대학원</t>
  </si>
  <si>
    <t>검찰,대국,법원,법원행정처장,합의부</t>
  </si>
  <si>
    <t>재판,지연,해소,반영,vs,편견,시대,AI,판사,일상,판사,인공지능,AI,대체,주장,정재,고위,인사,흉악범,여론,법원,선고,댓글,훗날,판사,최종,검토,역할,수석,참모,AI,가능,효용성,관심,취임,천대엽,법원,행정,처장,취임식,일상,대국민,사법,서비스,편의성,획기적,개선,업무,AI,검토,재판,지연,해소,도움,형량,결정,1일,자료,예산,데이터,사건관리,재판,지원,점검,AI,모델,구축,양형,기준,운영,점검,양형정보,고도화,AI,구축,7억,예산,배정,법원,접수,사건,판결문,재판부,자동,추천,적용,전망,법원,검찰,조사,자동녹음,피고인,진술,자동,녹음,구축,변호사,리걸테크,Legal,Tech,법조계,AI,적극,활용,시대,본격적,개막,전문가,딥러닝,궁극,AI,형사,판결,유무,형량,민사,책임,판사,최종,검토,수준,가능,AI,인간,판사,입력값,결과값,AI,양형,유사,사건,법원,일관,판단,도움,전망,합의부,재판,단독,재판,재판부,구성,재판속도,판결격차,과도기,AI,판사,피고인,선택,이찬희,객원교수,서울대,법학,전문,대학원,객원,교수,법원,AI,활용,주의,겸손,AI,유무,판결,양형,단계,발전,실익,대표적,사실관계,사건,재판간,편차,양형위원회,운영,판결,격차,AI시대,생존자세,강연,진행,법관,법원내부망,공유,강민구,부장판사,강민구,부장,판사,10~20년,과도기,입법,법원,소송,당사자,AI,판결,인간판사,판결,선택,피고인,국민참여재판,선택,방식,수년,검증,AI,판사,선택,사람,판단,판사,최종검토,진행,시대,각양각색,피고인,반영,가능,신중론,검사,이종원,서울중앙지검,세미나,법관,피고인,태도,증인,언어,행위,종합,선고,요소들,문서화,소송,기록,반영,AI,존재,데이터,학습,판단,구조,형성,데이터,편견,반영,AI,편견,답습,위험,서울,지역,법원,판사,정도,양형기준,자동,제시,피고인,상황,동일,추론,논증,감정,윤리,판단,종합,직관력,AI,의문,한계,해결,AI,활용,유의,조언,윤호</t>
  </si>
  <si>
    <t>ai,피고인,양형,서울대,강민구,과도기,재판부,양형기준,윤호,딥러닝,이종원,서울중앙지검,천대엽,대국민,자동녹음,vs,각양각색</t>
  </si>
  <si>
    <t>김경택</t>
  </si>
  <si>
    <t>더 진짜 같은 가짜 AI에 눈뜨고 당했다</t>
  </si>
  <si>
    <t>https://www.kmib.co.kr/article/view.asp?arcid=0924342180</t>
  </si>
  <si>
    <t>R06: 허위 또는 오해의 소지가 있는 정보, "R10: 사기, 스캠, 표적 조작", R17: 거버넌스 실패</t>
  </si>
  <si>
    <t>팝스타 테일러 스위프트의 얼굴을 합성한 ‘딥페이크’(인공지능을 활용해 만든 가짜 콘텐츠) 음란물 문제가 부각되면서 이에 관한 규제를 강화해야 한다는 목소리가 커지고 있다. 이전에도 합성 이미지나 영상 등의 유포 문제가 있었지만 인공지능(AI) 시대에는 그 피해가 한층 증폭된 모습이다. AI를 활용해 쉽고 빠르게 더 진짜 같은 가짜 콘텐츠를 만드는 게 가..</t>
  </si>
  <si>
    <t>범죄&gt;성범죄&gt;성희롱</t>
  </si>
  <si>
    <t>범죄&gt;성범죄&gt;음란물</t>
  </si>
  <si>
    <t>바이든,김진형,조 바이든,도널드 트럼프</t>
  </si>
  <si>
    <t>미국,초정,서구권,미,진위,계산,뉴햄프셔,한국,월평</t>
  </si>
  <si>
    <t>EU,미국,민주당,과학기술정보방송통신위원회,백악관,캘리포니아주,유럽연합,국회,카이스트,의회,법안소위,행정부</t>
  </si>
  <si>
    <t>진짜,가짜,AI,사태,테일러,스위프트,합성,음란물,AI,딥페이크,논의,서구,규제,답보,AI,발전,가능성,규제,양립,가능,스위프트,팝스타,테일러,얼굴,합성,딥페이크,인공지능,활용,가짜,콘텐츠,음란물,부각,규제,강화,목소리,합성,이미지,영상,유포,인공지능,AI,시대,피해,증폭,모습,AI,활용,진짜,가짜,콘텐츠,가능,AI,속도,진화,논의,AI,분야,입법,지지부진,작동,규제,실효성,지적,맨눈,가짜,딥페이크,컴퓨터,데이터,심화,학습,딥러닝,deep,learning,가짜,페이크,fake,딥페이크,사례,레딧,미국,인터넷,커뮤니티,유명,합성,음란물,딥페이크,영상,편집,합성,프로그램,속도,프로그램,업그레이드,등장,생성,AI,딥페이크,비교,정도,고도화,비전문가,딥페이크,영상,딥페이크,주목,대선,대선,윤석열,AI,AI,이재명,선거운동,활용,딥페이크,영상,인물,표정,부자연,모습,미국,대선,민주당,후보,유세,가짜,영상,유포,파문,대선,미국,뉴햄프셔,프라이머리,예비경선,위조,음성,대통령,민주당,당원,전화,화요일,투표,도널드,트럼프,당선,사건,당국,수사,진행,딥페이크,가짜,여부,판별,단계,위조,정보기술,업계,관계자,과거,딥페이크,영상,음성,콘텐츠,것들,사람,진위,수준,딥페이크,규제,딥페이크,피해,규제,해외,미국,캘리포니아주,딥페이크,유포,행위,선거법,규제,차원,AI,규제,시행,미국,수정,헌법,명시,표현,자유,중시,만큼,침해,AI,입법,신중,딥페이크,피해,논의,규제,강화,행정부,10월,안전,보호,신뢰,AI,이용,행정명령,명령,AI,합성,콘텐츠,식별,장치,강화,디지털,생성물,가짜,여부,출처,방안,마련,백악관,딥페이크,실존,사람들,이미지,허위,정보,사전,동의,확산,SNS,업체,정보,제공,규칙,시행,중요,역할,유럽연합,EU,규제,EU,디지털,서비스,DSA,제정,이용자,월평균,활성,4500만,플랫폼,온라인,검색,엔진,대상,불법,유해,콘텐츠,위험,평가,위험,조치,마련,이행,EU,의회,안전,AI,요건,AI,규정,AI,법안,강화,의회수정안,제안,수정안,AI,생성,콘텐츠,여부,공개,장치,딥페이크,규제,마련,선거,90일,딥페이크,활용,선거운동,공직선거법,개정안,국회,통과,29일,총선,적용,개정,성폭력범죄,처벌,특례법,특정인,신체,대상,영상물,이미지,욕망,수치심,유발,형태,편집,행위,5년,징역,5000만,벌금형,한국판,AI,인공,지능,산업,육성,신뢰,확보,법안,국회,과학,기술정보방송통신위원회,법안소위,통과,논의,진전,AI,산업,지원,AI,규정,총선,통과,예상,딥페이크,탐지,AI,규제,AI,생성물,결국,AI,의지,해결,AI,학습,작동,체계,AI,여부,딥페이크,생성물,판단,AI,탐지,의존,상황,AI,활용,딥페이크,발달,AI,의존도,전망,딥페이크,피해,법규,마련,사람,딥페이크,생성물,모니터링,식별,딥페이크,제작,보통,추출,학습,병합,단계,추출,영상,이미지,데이터,AI,확보,AI,데이터,학습,진짜,가짜,데이터,딥페이크,생성,AI,인간,감각기관,포착,딥페이크,미세,탐지,가짜,여부,모양,목소리,속도,계산,사람,5~6초,딥페이크,딥페이크,합성,인간,탐지,기법,AI,전문가들,프로그램,컴퓨터,백신,업데이트,딥페이크,탐지,강조,음란물,의료산업,기초과학,중요,도구,활용,딥페이크,딥페이크,방해,규제,시각,명예교수,김진형,카이스트,명예,교수,AI,생성물,식별,워터마킹,워터마킹,법제화,AI,순기능,저해,방향,규제,마련</t>
  </si>
  <si>
    <t>딥페이크,ai,미국,생성물,음란물,민주당,법안소위,테일러,워터마킹</t>
  </si>
  <si>
    <t>AI 활용한 온라인뉴스, 기자 작성 기사보다 독자 지불의향 떨어져</t>
  </si>
  <si>
    <t>http://www.journalist.or.kr/news/article.html?no=55176</t>
  </si>
  <si>
    <t>"R15: 인간 노력의 경제적, 문화적 평가절하"</t>
  </si>
  <si>
    <t>AI 시대를 맞은 언론사에서 취재와 기사작성, 유통 등 다방면에 걸쳐 AI를 도입하려는 고민이 이어지는 가운데 뉴스 이용자들이 AI가 만든 기사에 얼마나 돈을 지불할지를 엿볼 수 있는 조사결과가 나와 주목된다. 
 한국언론진흥재단이 발간하는 &lt;신문과방송&gt; 2월호에는 독일의 마케팅 서비스 연구소인 브랜드과학연구소(BSI)가 지난 ..</t>
  </si>
  <si>
    <t>이유진</t>
  </si>
  <si>
    <t>브랜드과학연구소(BSI),독일,AI,한국언론진흥재단</t>
  </si>
  <si>
    <t>AI,활용,온라인뉴스,기사,작성,독자,지불,의향,AI,시대,언론사,취재,기사작성,유통,다방면,AI,고민,이용자들,이용자,AI,기사,지불,조사결과,주목,한국언론진흥재단,발간,신문과방송,2월,독일,연구소,마케팅,서비스,브랜드과학연구소,BSI,1월,보고서,인공,지능,지불,의향,nstliche,Intelligenz,Zahlungsbereitschaften,독자들,AI,기사,얼마,지불,인공지능,지불,의향,보고서,이유진,프리랜서,보고서,독일,거주,대상,독일,5곳,유력,언론,디지털뉴스,구독,디지털,지불의향,요인,세계,언론,본격화,AI,독자들,AI,기사,지갑,지불,언론,고민,신문,방송,독자들,AI,기사,얼마,지불,인공지능,지불,의향,보고서,기사,발췌,기사,응답자,20%,온라인,비용,지불,의향,AI,활용,온라인,지불,의향,응답자들,AI,활용,기자들,작성,기사,유로,지불,의향,기자들,AI,도움,작성,기사,금액,7.65유로,25%p,감소,기사,보고서,기사,작성,보조,수단,AI,활용,AI,자동화,차이,온라인,비용,지불,경험,독자들,AI,활용,온라인,지불,의향,언론사,AI,활용,정도,사용,결과,전반적,엔지니어,AI,프롬프트,신뢰,기자들,AI,도움,작성,기사,지불의향,7.65유,프롬,프로,엔지니어,AI,도움,작성,기사,6.98유로,차이,10%p,가량,비즈니스,주식시장,금융,과학,스포츠,문화,정치,분야,지불의향,날씨,분야,양쪽,결과,AI,작성,기자들,검수,기사,6.83유로,AI,작성,프롬프트,엔지니어,검수,기사,6.68유로,항목,기사,완전,자동,작성,차이,작업,지불의향,확인,동일,보고서,결과,신속,데이터,트렌드,빅데이터,평가,차별화,시각,관점,실시간,모니터링,개인화,콘텐츠,AI,장점,독자들,지불의향,AI,활용,콘텐츠,지불의향,AI,활용,제작,기사,라벨링,의무,AI,활용,여부,언론사,잠재,수익,AI,창출,수익,위협,위협,잠재력,언론사,AI,활용,비용,기사,제작,절감,정도,잠재력,비용,절감,감소,지불,의향,상회,AI,활용,매력적,설명,한편,기자들,콘텐츠,저널리즘,업셀링,up-selling,가능,라벨링,AI,작성,기사,차별화,사람,작성,기사,가치,책정,보고서,온라인,포털,기업,테크,비교,언론사,품질,우위,언론사,수익,잠재력,제공,언론사,명시적,의향,비용,지불,활용,제언,조사결과,바탕,보고서,사람,기사,포함,프리미엄,AI,구독,가격,도움,제작,기사,포함,저가,상대적,AI,구독,가격,제작,기사,완전,자동,순수,광고,자금,조달,전략,수익,구조,프리미엄,콘텐츠,업셀링,여타,플랫폼,대상,자동,기사,제공,광고조달,전략,병행,AI기사,라벨링,의무,언론,브랜드,보고서,언론,AI,활용,관심,디지털,전환,측면,수익,모델,발굴,차원,전략,수립,참고,자료,의미,그간,저질,연성,기사,유통,공유지,비극,반복,방향,만큼,숙고,요구</t>
  </si>
  <si>
    <t>ai,보고서,언론사,유로,온라인,지불의향,기자들,독일,독자들,잠재력,자동화,디지털뉴스,프롬프트,연구소,신문과방송,업셀링,응답자</t>
  </si>
  <si>
    <t>강경주</t>
  </si>
  <si>
    <t>"해킹 돕는 '다크 챗GPT' 확산 보안 외면하면 대기업도 망한다"</t>
  </si>
  <si>
    <t>https://www.hankyung.com/article/2024020208891</t>
  </si>
  <si>
    <t>2010년대 중반, 소니픽쳐스가 북한을 주제로 영화를 제작하자 북한 소속으로 추정되는 해커들이 이 회사를 공격해 5억달러(약 6700억원)가량 피해가 발생했다. 개봉도 안 한 영화가 유출됐고, 회사 시스템이 멈추고 주가는 폭락했다. 이를 지켜본 미국 증시 상장 기업 절반 이상이 긴급 이사회를 열고 부랴부랴 보안 점검 회의를 열었다. 정보보호 시스템이 부..</t>
  </si>
  <si>
    <t>변상경,변</t>
  </si>
  <si>
    <t>미국,대만,대한민국,한국,북한,선진</t>
  </si>
  <si>
    <t>삼성SDS,딜로이트컨설팅,한국경제신문,삼성그룹,TSMC,Fed,중앙은행,대우,소니픽쳐스,cha,워너브러더스디스커버리미디어</t>
  </si>
  <si>
    <t>해킹,다크,확산,보안,외면,대기업,중반,소니픽쳐스,북한,주제,영화,제작,북한,소속,추정,해커들,회사,공격,5억,달러,6700억,가량,피해,발생,개봉,영화,유출,회사,주가,폭락,절반,미국,증시,상장,기업,절반,긴급,이사회,회의,보안,점검,정보보호,부실,투자자,신뢰,회사,인식,세계,시장,중요,사건,회자,변상경,삼성,SDS,보안,실장,상무,사진,한국경제신문,인터뷰,생성,인공,지능,AI,시대,해킹,진화,보안,투자,인색,위기,경고,생성,AI,해킹,전성,시대,실장,최고,보안,전문가,미국,네트워크,엔지니어,네트워크,정보기술,업계,2000년대,미국,중앙은행,Fed,5년,보안,감사,업무,딜로이트컨설팅,자리,보안,매니저,6년,실장,지멘스,정보,보안,총괄,워너브러더스디스커버리미디어,글로벌,보안,컴플라이언스,총괄,무대,경험,보안,요즘,관심,시대,생성,AI,해킹,그룹,지능적,사이버,공격,탐지,보안,중요성,설명,생성,AI,양날,표현,해커,보안팀,AI,이용,보안,선제,투자,AI,시대,균형,해커,그룹,삼성SDS,5년,영입,대한민국,시장,대한민국,그룹,글로벌,해커,본격적,먹잇감,해외,활동,한국행,결정,선진,보안,한국,사회,기여,실장,매출,규모,수준,세계,최고,보안,인식,준비,상황,과거,해킹,피해,의무감,삼성,SDS,합류,정보보안전략팀장,2022년,보안기술실장,기획,컨설팅,솔루션,관제,분야,삼성,SDS,보안,기술실,최대,보안,조직,글로벌,시장,보안,노하우,한국,초반,고객사,보안,큰돈,실장,경영진,대상,보안,투자,설득,보고서,대비,회사,글로벌,시장,신뢰,호소,고군분투,삼성그룹,전사,보안,위기관리,개념,사고,사이버,보안,재무,위기,운영,위기,자연재해,정도,위협,인식,시작,주기적,이사회,보안,임원,보안,수준,성숙도,대비,상황,확인,실장,보안,경영진,관심,그룹,사이버,보안,조직,관심,해킹,예전,요즘,해커,챗GPT,다크웹,버전,웜GPT,AI,피싱,사기GPT,대량,악성코드,제작,사이버,공격,시도,실장,과거,해커,이메일,문장,AI,활용,문법,문맥,문체,피싱,이메일,제작,공격,소요,과거,악성,코드,5시간,최소,공격,10분,생성,AI,이용,악성코드,기본,형태,세팅,설명,융합,산업,구분,기업,활동,범위,보안,사슬,개념,security,chain,부상,대기업,정보,접근,해커,그룹,공격,협력사,확대,실장,대기업,글로벌,반도체,보통,협력,중소기업,보안,방식,해커,그룹,협력사,보안,대비,접근,전술,구사,협력사,공급망,생태,구성,대만,TSMC,보안,협력사,표준화,연동,한국,순간,발생,평상시,순간,답변,전화,머리맡,2~3시간,경보,확인,실장,인터뷰,보안,사회,인식,강조,보안,인력,대우,국가,시대,생성,AI,주도권,강조</t>
  </si>
  <si>
    <t>미국,협력사,대기업,ai,한국,삼성,네트워크,변상경,삼성sds,악성코드</t>
  </si>
  <si>
    <t>한겨레</t>
  </si>
  <si>
    <t>한귀영 기자</t>
  </si>
  <si>
    <t>선거의 해, ‘허위정보’ 경보</t>
  </si>
  <si>
    <t>http://www.hani.co.kr/arti/economy/it/1127236.html</t>
  </si>
  <si>
    <t>R06: 허위 또는 오해의 소지가 있는 정보, R20: 위험한 능력을 지닌 AI, "R08: 허위 정보, 감시 및 대규모 영향력"</t>
  </si>
  <si>
    <t>기술-생성형 인공지능, "적용분야-공공 행정, 국방 및 사회보장 행정"</t>
  </si>
  <si>
    <t>“자유롭고 열린 만남에서 진실이 더 악화될 수 있다는 걸 누가 알았을까?”
영국 시인 존 밀턴은 언론과 출판의 자유를 주장한 책자에서 일찍이 진실의 위태로움을 이렇게 예견했다. 2016년 옥스퍼드 영어사전은 ‘올해의 단어’로 ‘탈진실’을 선정한 바 있다. 인공지능 등 첨단 기술을 이용해 생성한 그럴듯한 거짓이 진실보다 ‘진실처럼’ 통하는 시대의 개막을 ..</t>
  </si>
  <si>
    <t>존 밀턴,한귀영</t>
  </si>
  <si>
    <t>메리엄웹스터,미국,영국,옥스퍼드,진위,한국</t>
  </si>
  <si>
    <t>뉴스가,가짜뉴스,자원,케임브리지대학교,사람과디지털연구소</t>
  </si>
  <si>
    <t>선거,허위정보,경보,자유,만남,진실,악화,영국,시인,밀턴,언론,출판,자유,주장,책자,진실,예견,영어사전,옥스퍼드,단어,탈진실,선정,인공지능,첨단,이용,생성,거짓,진실,진실,시대,개막,함축,선거,총선,한국,대선,미국,세계,중요,선거,예정,선거,사회,미래,의제,세력,충돌,갈등,논의,현상,논의,필수적,사실,무력,정치,사회,질서,뿌리째,AI,허위,정보,대량,생산,6월,영국,케임브리지대학교,사회의사,결정,연구소,챗지피티,GPT,초기,버전,이용,신경망,음모론,허위,정보,가짜,생성,미국인들,40%,조작,가짜,취약,연구소,허위정보,측정,도구,활용,2년,8000명,대상,조사,결과,연구팀,거짓,기사,제목,지피티,인공지능,가짜,기사,제목,학술지,사이언스,인공지능,생성,허위,정보,민주화,지피티3,사람,허위,정보,생산,사람들,무방비,인공지능,이용,전문,특정,이슈,주제,학습,가짜,대량,생산,마이크,타게팅,선거,필수적,고도,전략,대응,가능,현실,사람,뉴스봇,사용,하루,기사,사이트,정보,5월,12월,49개,600개,10배,증가,신뢰도,평가,허위정보,모니터링,뉴스가드,미국,영리,단체,인공지능,이용,사람,운영,진짜,콘텐츠,비용,대량,생산,유포,제어,비가역적,탈진실,현상,탈진실,여론,형성,사실,객관,개인,신념,감정,호소,영향력,발휘,현상,거짓,각자,신념,정서,부합,의미,대선,미국,트럼프,당선,국민투표,영국,브렉시트,국민,투표,역사,사건,이면,탈진실,현상,워싱턴포스트,트럼프,임기,3만,임기,21건,하루,평균,거짓말,자신,불리,가짜뉴스,기성언론,과학,제도,권위,한국,경로,2022년,바이든,논란,정치인들,탈진실,화법,의존,지지율,진실,추구,진실,회피,감정,호소,선택,인간,인지능력,한계,진실,자체,파악,자원,최소화,특성,확증편향,탈진실,특성,양극화,분절,사회,정치,환경,현상,유인,강화,토양,작용,경제,정치,양극,사회적,진실,거짓,욕망,대안,현상,일시,사회,병리,현상,추세,사전,미국,메리엄웹스터,단어,진실,의미,오센틱,authentic,선정,진짜,가짜,구별,시대,역설적,진실,열망,상황,반영,대응,관심,시도,기술기업,인공지능,생성,콘텐츠,진위,식별,필터링,허위정보,견해,인공지능,참조,가짜,가능성,지적,법규,처벌,강화,허위정보,방안,허위정보,가짜뉴스,인간,특성,외과수술,전문가,공통,강조,대안,진실,거짓,구분,판단,능력,문해력,강화,시민,교육,탈진실,토양,작용,양극화,분절,사회,정치,환경,핵심적,근본,대안,지적,연구위원,한귀영,사람과,디지털,연구소,위원</t>
  </si>
  <si>
    <t>탈진실,미국,영국,허위정보,연구소,인공지능,한국,양극화,지피티,한귀영,밀턴,10배,브렉시트,케임브리지대학교,옥스퍼드</t>
  </si>
  <si>
    <t>무섭게 진화하는 딥페이크..."얼굴인식 인증 못 믿어"</t>
  </si>
  <si>
    <t>http://www.dt.co.kr/contents.html?article_no=2024020502109931081002&amp;ref=jeadan</t>
  </si>
  <si>
    <t>데이터 민감도-고, 기술-생성형 인공지능, 적용분야-정보통신업</t>
  </si>
  <si>
    <t>얼굴인식</t>
  </si>
  <si>
    <t>2026년에는 안면인식 솔루션을 겨냥한 딥페이크 공격 때문에 기업 30%가 신원확인 인증 솔루션을 더 이상 단독으로 신뢰할 수 없게 될 것이라는 전망이 나왔다.
5일 글로벌 IT리서치 컨설팅사 가트너(Gartner)는 "악의적인 공격자가 생체인증을 약화시키거나 비효율적으로 만드는 데 딥페이크가 사용될 수 있다"며 이 같은 예측을 내놨다. AI(인공..</t>
  </si>
  <si>
    <t>안면,진위</t>
  </si>
  <si>
    <t>IT리,Gartner,신원,최고정보보호책임자,VP,CISO,가트너</t>
  </si>
  <si>
    <t>진화,딥페이크,얼굴인식,인증,30%,기업,30%,얼굴,인식,신뢰,2026년,안면,인식,솔루션,겨냥,딥페이크,공격,기업,30%,신원확인,인증,솔루션,단독,신뢰,전망,IT리서치,글로벌,리서치,컨설팅사,가트너,Gartner,악의적,공격자,생체인증,약화,비효율적,딥페이크,사용,예측,AI,인공지능,발전,인증,대상자,실제,얼굴,딥페이크,구분,신뢰도,솔루션,의문,제기,시작,설명,생체인식,오늘날,얼굴,생체,인식,이용,신원,확인,인증,프로세스,사용자,진위,여부,평가,PAD,프레젠테이션공격탐지,활용,PAD,메커니즘,정의,평가,기준,테스트,프로세스,최신,생성,AI,딥페이크,이용,공격,디지털,인젝션,구분,가트너,지적,가트너,일반적,공격,벡터,프레젠테이션,공격,인젝션,공격,200%,증가,공격,PAD,IAD,인젝션공격탐지,이미지,검사,사용,기업,기관,CISO,최고정보보호책임자,유형,공격,모니터링,분류,정량,가능,공급업체,선택,전략,정의,기준,설정,디바이스,식별,행동분석,추가적,안전장치,포함,확률,신원,확인,프로세스,공격,탐지,ID,액세스,관리,보안,위험,관리,리더,실제,사람,존재,여부,증명,계정,탈취,방지,추가적,단계,구축,위험,딥페이크,공격,완화,조치,가트너,설명,아키프,Akif,Khan,애널리스트,가트너,VP,조직들,공급업체들,이미지,검사,결합,IAD,사용,최신,딥페이크,위협,완화,투자,업체,협력,제어,기준,정의,시작</t>
  </si>
  <si>
    <t>딥페이크,가트너,신원확인,pad,얼굴인식,아키프,사용자,최고정보보호책임자,악의적,행동분석</t>
  </si>
  <si>
    <t>김현정</t>
  </si>
  <si>
    <t>2400만회 찍은 '비전프로 허공 핸들링 영상'에 화들짝 "절대 안된다"</t>
  </si>
  <si>
    <t>https://view.asiae.co.kr/article/2024020620512057998</t>
  </si>
  <si>
    <t>법적 관할 구역-미국, 적용분야-정보통신업</t>
  </si>
  <si>
    <t>자율주행 중 오용</t>
  </si>
  <si>
    <t>애플이 출시한 혼합현실(MR) 헤드셋 ‘비전프로’가 큰 화제를 모으는 가운데, 이 기기를 운전 중에도 즐기는 영상이 포착됐다. 미국 교통당국은 교통사고 위험이 크다며 자제를 당부했다. 
피트 부티지지 미국 교통부 장관은 5일(현지시간) 자신의 엑스(X 옛 트위터)에 문제의 운전 영상을 올리고 "알림 - 현재 사용할 수 있는 모든 첨단운전자보조시스템(..</t>
  </si>
  <si>
    <t>부티지지,피트 부티지지</t>
  </si>
  <si>
    <t>미국,영국,미</t>
  </si>
  <si>
    <t>교통,애플,테슬라,CBS,MR,트위터,가디언지,교통부</t>
  </si>
  <si>
    <t>2400만,비전,프로,허공,핸들링,영상,교통,사람,운전,통제,애플,사용자,안전,주의,사용,애플,출시,혼합현실,헤드셋,비전,프로,화제,기기,운전,영상,포착,미국,교통,당국,교통사고,위험,자제,당부,장관,피트,부티,지지,미국,교통부,5일,현지시간,자신,엑스,X,트위터,운전,영상,사용,첨단운전자보조시스템,ADAS,사람,운전자,운전,업무,통제,참여,요구,영국,가디언지,부티,지지,장관,과거,테슬라,사용,자율,주행,장치,자제,당부,언급,테슬라,자율주행,운전자,운전대,운전,준비,상태,사용,미국,CBS,외신,조회,영상,2400만,보도,영상,운전자,출시,애플,헤드셋,비전,프로,헤드셋,얼굴,스티어링휠,핸들,운전자,조작,가상,화면,몰두,장면,테슬라,사이버,트럭,테슬라,모델,레벨,자율,주행,단계,적용,차선,속도,조정,주행,대응,변수,사람,개입,운전자,핸들,현실,세계,물체,가상,증강현실,AR,확장,헤드셋,착용,눈앞,시야,외신들,비전,프로,출시,미국,비전프로,착용,거리,활보,헬스장,운동,모습,노출,안전사고,위험,애플,사용자,이동,자동차,자전거,중장비,운전,안전,주의,상황,장치,사용,명시,장관,애플,테슬라,별도,논평</t>
  </si>
  <si>
    <t>비전프로,운전자,미국,테슬라,헤드셋,자율주행,사용자,교통부,부티,2400만,헬스장,영국,자동차,눈앞,외신들,가디언지,스티어링휠,트위,증강현실</t>
  </si>
  <si>
    <t>강영운 기자(penkang@mk.co.kr)</t>
  </si>
  <si>
    <t>마약사범 선처 바란 탄원서, AI로 위조했다</t>
  </si>
  <si>
    <t>http://www.mk.co.kr/article/10939042</t>
  </si>
  <si>
    <t>"R10: 사기, 스캠, 표적 조작", R11: 과도한 의존과 안전하지 않은 사용, R17: 거버넌스 실패</t>
  </si>
  <si>
    <t>생성 악용</t>
  </si>
  <si>
    <t>"A씨는 누구도 선뜻 나서지 않았던 당내 불미스러운 일조차 정의라는 명목으로 홀로 싸우기도 하고."
지난해 11월 마약사범으로 구속된 A씨를 수사하던 검찰은 그가 제출한 탄원서를 검토하던 중 의아함을 느꼈다. 탄원서 전체 내용이 번역체인 데다 뜬금없이 '정의'를 운운하는 게 어색했기 때문이었다. 이를 수상히 여긴 검찰은 문서 진위를 파악하기 위해 추가 ..</t>
  </si>
  <si>
    <t>범죄&gt;범죄일반&gt;마약</t>
  </si>
  <si>
    <t>구치소,진위,수도권</t>
  </si>
  <si>
    <t>공판2부,검찰,체육회,지자체 체육회,법원,서울중앙지검</t>
  </si>
  <si>
    <t>마약,사범,선처,탄원서,AI,위조,A씨,당내,정의,명목,마약,사범,구속,A씨,수사,검찰,제출,탄원서,검토,의아,탄원서,탄원서,번역체,정의,운운,검찰,문서,진위,파악,추가,수사,착수,수사,결과,탄원서,인공지능,AI,챗GPT,위조,사실,명의,탄원서,작성자,도용,확인,AI,위조,탄원서,수사당국,적발,서울중앙지검,공판,부장검사,김해경,사문서위조,위조사,문서,행사,혐의,A씨,남성,기소,7일,검찰,A씨,투약,필로폰,소지,혐의,기소,재판,법정구속,A씨,보석,석방,시도,지인,가족,명의,탄원서,다수,제출,11월,산하기관,수도,지방,자치,단체,산하,기관,체육회,팀장,명의,탄원서,법원,추가,A씨,체육회,지자체,협력,공익활동,만큼,선처,검찰,탄원서,검토,위조,의심,정황,여럿,발견,문체,전반적,부자연,A씨,내역,구체,활동,탄원서,A씨,리더십,청년들,참여,촉진,검찰,문서,작업,진위,확인,체육회,지자체,구치소,관계자,대상,수사,진행,수사,결과,탄원서,챗GPT,이용,허위,작성,구치소,A씨,지인,지자체,체육회,공익,활동,당내,경선,해결,키워드,AI,프로그램,탄원서,문서,작성자,명시,체육회,팀장,A씨,사이,탄원서,이름,지문,본인,필로폰,투약,혐의,1년,징역,선고,A씨,사문서위조,위조사,문서,행사,혐의,재판,검찰,형사재판,챗GPT,조작,탄원서,적발,검사,검토,수사,가짜,탄원서,AI,발달,악용,사례,전망,A씨,탄원서,위조,사례,AI,활용,피싱,범죄,증가,추세,해커들,생성,AI,악성코드,제작,사이버,공격,시도,업계,사이버,보안,AI,악용,보안,위협,화두,배경,검찰,사례,수사,역량,집중,검찰,수사,재판,제출,계약서,합의서,탄원서,증거자료,진정성,의심,정황,진위,확인,생성,AI,악용,증거,조작,위조,범행,대응,계획</t>
  </si>
  <si>
    <t>탄원서,a씨,ai,체육회,지자체,작성자,팀장,구치소,서울중앙지검,산하기관,사문서위조</t>
  </si>
  <si>
    <t>곽소영,유승혁
곽소영·유승혁 기자</t>
  </si>
  <si>
    <t>AI와의 ‘밥그릇 싸움’에 밀려 고소득 사무직부터 설 자리 잃는다[AI 블랙홀 시대]</t>
  </si>
  <si>
    <t>http://www.seoul.co.kr/news/newsView.php?id=20240207008001</t>
  </si>
  <si>
    <t>세계 최대 검색엔진 구글의 모회사 알파벳은 1년여 전 직원의 6%에 해당하는 1만 2000명을 감원했다. 지난해 12월 미국의 한 매체는 구글이 3만명에 이르는 광고 판매 부문의 대대적 개편을 계획하고 있다고 보도했다. 검색엔진과 유튜브 광고에 생성형 인공지능(AI) 기술을 도입하면서 전처럼 많은 ‘사람’이 필요 없다는 이유에서다. 막연히 미래로 여겨지..</t>
  </si>
  <si>
    <t>닉 보스트롬,김형준,곽소영,한지우,크리스탈리나 게오르기에바,브린욜프슨</t>
  </si>
  <si>
    <t>미국,대전,영국,충남,함정,한국</t>
  </si>
  <si>
    <t>구글,KB국민은행,옥스퍼드대,페이팔,과학기술정보통신부,OECD,고용분석팀,정부,마이크로소프트(MS),유튜브,경제협력개발기구,한국지능정보사회진흥원,UPS,예술·과학 아카데미,신흥,스탠퍼드대,디지털경제연구소장,미국,IMF,NIA,AI,한요셉,국회입법조사처,기술직,골드만삭스,조사국,한국은행,한국개발연구원(KDI),서울신문,국제통화기금</t>
  </si>
  <si>
    <t>AI,밥그릇,싸움,사무,자리,AI,블랙홀,시대,인공지능,시대,일자리,세계,최대,검색,엔진,구글,모회사,알파벳,1년,직원,6%,감원,미국,매체,구글,3만,광고,판매,대대적,개편,계획,보도,검색엔진,유튜브,광고,생성,인공,지능,AI,사람,미래,AI,노동,대체,현실,파장,현실로,해고,광풍,빅테크,기업,업무,AI,투입,구글,MS,단행,해고,구글,마이크로소프트,MS,게임,9%,1900명,페이팔,온라인,결제,서비스,업체,일자리,감축,신규,채용,미국,경제,활황,기업,구조조정,여념,순이익,개선,투자자,압박,감원,칼바람,가능,AI,한국,해고,고용,자유,노동,시장,규모,미국,AI,구조조정,노멀,자리,태세,AI,인간,밥그릇,싸움,시대,AI,석학,인류미래연구소장,보스트롬,영국,옥스퍼드대,인류,미래,연구소장,AI,노동시장,전망,서울신문,서면,질의,인간,노동력,수요,인건비,비용,자본,투자,일자리,소멸,26만,기업,해고,인건비,자본,투자,크리스탈리,게오르기에바,국제통화기금,IMF,총재,선진국,신흥,시장,일자리,60%,AI,영향,일자리,AI,일자리,향상,코로나19,기술직,노동자,해고,현황,추적,스타트업,레이오프,기업,세계,3만,노동자,해고,기업,해고,빅테크,기업,진행,구조조정,AI,사무직,집중,UPS,물류,유통,업체,계획,인력,감축,물류,운송직,포함,자동화,블루칼라,노동,단순,반복,대체,AI,정형화,사무직,화이트칼라,대체,의미,화이트칼라,위협,단순,노동,블루칼라,타격,고학력,소득자,일자리,대체,국회입법,조사처,경제협력개발기구,OECD,전망,고용,인공지능,노동시장,보고서,비일상적,판단,능력,일자리,AI,유의미,대체,가능,OECD,수년간,정규,고등,교육,경험,축적,직업,요구,핵심,능력,최고경영자,CEO,엔지니어,고숙련,직종,지적,한국은행,11월,한지우,조사국,고용,조사역,보고서,AI,반복적,분석적,업무,활용,고학력,소득,일자리,대체,위험,지수,AI,노출,일자리,고용,비중,임금,상승,예상,경고,김형준,한국,지능,정보,사회,진흥원,NIA,AI법제도센터장,학계,간호사,의사,AI,의사,데이터,진단,간호사,대면,접촉,직종,AI,공존,대체,인간,노동력,보완,방향,발전,우리나라,한파,AI,고용,미래,KB,국민은행,AI,상담원,콜센터,이용자,240명,충남,대전,용역,업체,직원,해고,통지,노조,반발,해고,노동자,KB국민은행,하청업체,고용,승계,사태,일단락,KB,국민은행,사태,시작,구조,조정,사태,반복,전망,AI,사람,일자리,소멸,전문가들,인간,AI,일자리,대결,대체,업무,AI,인간,수준,업무,수행,생산성,디지털경제연구소장,미국,스탠퍼드대,에릭,브린욜프슨,디지털,경제,연구소장,미국,예술,과학,아카데미,저널,오픈,액세스,기고,튜링,함정,인간,AI,가능성,위험,인간,노동,대체,증강,방식,AI,발전,지적,AI,인간,능력,강화,불가능,보완,취지,브린욜프슨,소장,AI,노동,대체,노동,강화,선택지,노동,대체,선택,경제,권력,소수,집중,다수,균등,불행,노력,방향,소수,다수,번영,창출,제언,사람,역할,능력,AI,활용,경쟁력,정부,차원,고용,안전망,한요셉,한국개발연구원,KDI,노동시장연구팀장,보고서,작성,업무,일러스트,제작,AI,사람,생산성,능력,AI,활용,경쟁력,미국,골드만삭스,생성,AI,10년,미국,성장률,연간,생산,성장,1.5%,포인트,전망,AI,국가,경쟁력,도약,기업,개인,노력,AI,발전,유도,사회,마련,사회,정부,걸음마,과학기술정보통신부,4기,AI,법제,정비단,출범,NIA,AI,노동,변화,예측,착수,예정,센터장,생성,AI,사회,변화,양상,AI,노동,노동법,체계,영향,포착,취업시장,20~30대,AI,직업,전환,급변,노동,시장,상황,반영,고용,안전망,정부,차원,고민,곽소영,유승혁</t>
  </si>
  <si>
    <t>ai,일자리,미국,구글,노동시장,보고서,구조조정,브린욜프슨,블루칼라,생산성,경쟁력,온라인,인공지능,간호사</t>
  </si>
  <si>
    <t>CBS노컷뉴스 민소운 기자·주보배 수습기자
민소운</t>
  </si>
  <si>
    <t>"이것도 노동인데" 사라진 일자리, 연휴가 서러운 장애인들</t>
  </si>
  <si>
    <t>https://news.nate.com/view/20240211n01528?mid=n1101</t>
  </si>
  <si>
    <t>"적용분야-전문, 과학 및 기술 서비스업", "적용분야-공공 행정, 국방 및 사회보장 행정", 의사결정 지원-운용적 의사결정, 사용대상-제한능력자</t>
  </si>
  <si>
    <t>일자리 장애인</t>
  </si>
  <si>
    <t>뇌병변 장애가 있는 김홍기(62)씨. 주보배 수습기자 
58살. 뇌병변 장애가 있는 김홍기(62)씨가 생애 첫 '노동'을 하게 됐던 나이다. 김씨는 2020년 7월, 첫 출근했던 그날을 아직도 또렷이 기억한다. 김씨는 "나도 일하러 나가서 정말 기뻤다"고 생긋 웃으며 말했다. "제가 벌어서 제가 쓸 수 있는 그 자체가 보람이에요" 
김씨는 서울시가..</t>
  </si>
  <si>
    <t>사회&gt;장애인</t>
  </si>
  <si>
    <t>김,조한진,전지혜</t>
  </si>
  <si>
    <t>서울,동해 바다,대한민국,서,서울시</t>
  </si>
  <si>
    <t>전권협 우정규,대구대학교,사회복지학과,자리협회,서울시,전권협,인천대학교</t>
  </si>
  <si>
    <t>노동,일자리,연휴,장애인들,서울시,공공일자리,권리,중심,중증,장애인,공공일,자리,폐지,일자리,중증장애인들,음식,연휴,명절,일자리,서울시,맞춤,사업,시작,중증장애인들,전문가,중증,장애인,배제,공공일자리,뇌병변,장애,김홍기,주보배,수습,58살,뇌병변,장애,김홍기,생애,노동,나이,김씨,출근,그날,기억,김씨,자체,보람,김씨,서울시,시작,공공일자리,서울,권리,중심,중증,장애인,맞춤,권리중심,공공일자리,사업,일자리,김씨,고등학교,청소년,대상,장애,인권,교육,서울,버스정류장,장애인,시설,모니터링,김씨,월급,80만,남짓,김씨,노동,값어치,장애인,교육,현장,학생들,김씨,장애,모습,동료들,자산,김씨,얘기,한참,활동,지원사,허종양,우리나라,국민,대한민국,국민,인간,국민,김씨,대변,마음,마음,서울시,사업,권리,중심,공공일,자리,폐지,김씨,일자리,마음,김씨,연휴,동료들,동해,바다,수입,원씩,여행비,감당,일자리,김씨,권리,중심,공공일자리,장애인들,노동,서울형,권리,중심,중증,장애인,맞춤,공공일자리,권리중심,공공일자리,사업,서울시,시작,사업,노동시장,배제,최중증장애인,참여,직무,제공,일자리들,이윤,생산적,일자리,가치,권리,중심,패러다임,장애인,일자리,전환,마련,사업,특징,중증장애인들,문화예술,장애인,권익,옹호,장애인,인식,개선,교육,문화,예술,분야,활동,장려,장애인,편의,시설,실태,모니터링,장애인,인식,개선,강의,캠페인,활동,노동,인정,중증장애인,사회참여,확대,소득,보장,지원,서울시,권리,중심,공공일,자리,사업,예산,전액,삭감,중증,장애인,일자리,뇌병변,장애,이영애,주보배,수습,취업,퇴근,지옥철,소원,중증,장애인,이영애,일자리,좌절,토로,권리,중심,공공일,자리,장애인,편의,시설,실태,모니터링,캠페인,수행,이씨,노동,보람,월급,부모님,속옷,가수,콘서트,행복,이씨,중증,장애인,권리,중심,공공일,자리,일자리,중증장애인,사람들,사업,권리,중심,공공일,자리,야학,교재,업무,중증,장애인,김탄진,일자리,분노,급여,남들,명절음식,권리,중심,공공일,자리,참여,중증장애인들,해고,소식,통보,전국권리중심중증장애인맞춤형,공공일자리협회,전권협,서울시,중증장애인들,고용,승계,노력,비판,전권,협의,설문,조사,권리,중심,공공일,자리,참여,장애인,106명,35.6%,가량,기준,완전,실업,상태,정책국장,전권협,우정규,정책,국장,서울시,고용,승계,노력,주장,거짓말,공공일자리,권리,중심,공공일,자리,참여,중증장애인들,중증,일자리,선발,서울시,취업,연계,배제,전문가,중증,장애인,공공일자리,서울시,권리,중심,공공일자리,폐지,중증장애인들,일자리,해명,서울시,권리,중심,공공일,자리,사업,장애인,일자리,일자리,장애,유형,맞춤,특화,맞춤형,일자리,사업,서울시,맞춤,특화,일자리,사업,시대,변화,장애,특성,반영,직무,근무처,발굴,중점,사업,개선,장애,인식,인권,강사,문화,예술,활동,편의시설,콘텐츠,모니터링,직무,중증장애인들,참여,가능,시각,발달,청각장애인,인공지능,AI,사업,데이터,라벨러,참여,뇌병변,중증장애인,불법,저작권,검색,침해,콘텐츠,신고,기관,장애인,인식,개선,모니터링,온라인,콘텐츠,수행,장애,특성,주장,전문가들,맞춤,일자리,중증장애인들,일자리,지적,정책국장,사업,맞춤,일자리,사업,중증,장애인,채용,기준,중증장애인,진입,장려,제도,장치,일자리,외주,외주,서울시,장애인단체,위탁,사업,장애인,노동자,일반,회사,출근,형식,카페,일반,회사,중증장애인,선호,수행,사람,기준,중증장애인,탈락,중증,장애인,김홍기,맞춤,일자리,자리,김탄진,맞춤,일자리,일들,전문가들,맞춤,일자리,한계,중증장애인,배제,서울시,적극,지적,대구대학교,조한진,사회,복지,학과,교수,맞춤,일자리,장애인,직종,참여,원칙,장애,유형,특별,직종,종사,참여,시각,장애인,일자리,직업,활동,영역,존중,직업,선택,자유,인천대학교,전지혜,사회,복지,학과,교수,현장,이야기,맞춤,일자리,최중증,장애,일자리,제공,최중증,장애인,배제,서울시,재고,최중증,장애인,형태,일자리,포함</t>
  </si>
  <si>
    <t>장애인,일자리,서울시,김씨,권리중심,중증장애인,맞춤형,공공일자리,최중증,중증장애인들,전문가들,김홍기,서울,공공일</t>
  </si>
  <si>
    <t>박경훈 기자</t>
  </si>
  <si>
    <t>"생성 AI 결과물, 저작권 침해로 볼 수 없어"</t>
  </si>
  <si>
    <t>http://www.sedaily.com/NewsView/2D5CV6B4C5</t>
  </si>
  <si>
    <t>"R04: 민감한 정보를 획득, 유출 또는 정확하게 추론하여 개인정보를 침해하는 행위", R17: 거버넌스 실패, R05: AI 시스템 보안 취약점 및 공격, R16: 경쟁 역학, "R15: 인간 노력의 경제적, 문화적 평가절하"</t>
  </si>
  <si>
    <t>생성형 데이터 저작권 / 법규제</t>
  </si>
  <si>
    <t>생성형 인공지능(AI) 챗봇인 챗GPT 개발사 오픈AI가 작가들이 제기한 저작권 소송에서 일부 승소했다는 외신 보도가 나왔다. 이어지고 있는 생성형 AI 관련 저작권 소송의 쟁점을 보여주는 판결로 주목 받는다. 
 13일(현지시간) 로이터통신에 따르면 미국 캘리포니아주 연방 지방법원은 코미디언과 소설가 등이 언어모델 훈련 과정에서 자신들의 창작물을..</t>
  </si>
  <si>
    <t>아라셀리,올긴,그리샴,사라,타-네히시,마이클 샤본,마르티네스</t>
  </si>
  <si>
    <t>미국,캘리포니아주,美</t>
  </si>
  <si>
    <t>뉴욕타임스(NYT,마이크로소프트,MS,로이터통신,지방법원</t>
  </si>
  <si>
    <t>생성,AI,저작,침해,캘리포니아주,지방,법원,판결,생성,인공,지능,AI,챗봇,오픈AI,개발사,오픈,AI,작가들,제기,저작,소송,승소,외신,보도,소송,생성,AI,저작,쟁점,판결,주목,13일,현지시간,로이터통신,미국,캘리포니아주,연방,지방,법원,코미디언,소설가,언어,모델,훈련,자신들,창작물,사용,오픈AI,상대,제기,소송,원고,주장,기각,오픈AI,요청,아라셀리,마르티네스,올긴,판사,판결,챗GPT,저작권,침해,만큼,저작권자,저서,오픈AI,주장,판사,마르티네스,올긴,원고들,챗GPT,생성,자신들,창작물,유사,설명,실패,설명,원고들,수정,소장,제출,허용,실버먼,코미디언,사라,샤본,소설가,마이클,네히시,코츠,챗GPT,학습,자신들,저작물,허가,사용,저작권,침해,마이크로소프트,MS,오픈AI,상대,소송,제기,그리샴,유명,작가,시각,예술가,음악,출판사,뉴욕타임스,NYT,챗봇,생성,AI,기술기업,상대,저작,소송,진행,MS,오픈AI,AI,학습활동,저작권,원칙,공정,이용,보호,활동,규정,저작권자들,소송,AI,산업,위협,주장,공정,이용,저작권자,허가,저작물,제한적,이용,허용,개념</t>
  </si>
  <si>
    <t>저작권,ai,캘리포니아주,저작권자,오픈ai,소설가,챗gpt,개발사,마르티네스,자신들,챗봇,마이클,저작물,창작물,사라,원고들,미국,저작권자들,아라셀리,올긴,만큼</t>
  </si>
  <si>
    <t>김정아</t>
  </si>
  <si>
    <t>MS "러시아 중국 북한 이란 해커, 오픈AI 사용해 훈련"</t>
  </si>
  <si>
    <t>https://www.hankyung.com/article/202402144268i</t>
  </si>
  <si>
    <t>이 기사는 국내 최대 해외 투자정보 플랫폼 한경 글로벌마켓에 게재된 기사입니다. 
마이크로소프트(MSFT)는 러시아, 중국, 이란의 국가 지원을 받는 해커들이 오픈AI 의 도구를 사용해 해킹 기술을 연마하는 것을 적발해냈다고 밝혔다. 사이버 보안 전문가들은 일부 국가의 해커들이 스파이 능력을 강화하기 위해 AI 도구를 사용할 가능성을 지적해왔으나..</t>
  </si>
  <si>
    <t>톰 버트</t>
  </si>
  <si>
    <t>미국,이란,중국,북한,러시아</t>
  </si>
  <si>
    <t>우크라이나,대사관,MS,마이크로소프트(MSFT),GRU,군사정보부,한경 글로벌,정부,이란,마이크로소프트,로이터,중국 정부,혁명수비대</t>
  </si>
  <si>
    <t>MS,러시아,중국,북한,해커,오픈,AI,사용,훈련,기사,글로벌마켓,최대,해외,투자,정보,플랫폼,한경,글로벌,마켓,게재,기사,마이크로소프트,MSFT,러시아,중국,이란,국가,지원,해커들,오픈AI,도구,사용,해킹,연마,적발,전문가들,사이버,보안,전문가,국가,해커들,스파이,능력,강화,AI,도구,사용,가능성,지적,실제,행위,14일,현지시간,로이터,마이크로소프트,러시아,군사,정보부,이란,혁명,수비대,중국,북한,정부,연계,해킹,그룹,오픈AI,LLM,대규모,언어,모델,사용,해킹,시도,추적,보안,부사장,버트,마이,크로소프트,고객,보안,부사장,국가,지원,해킹,그룹,AI,제품,접근,계정,러시아,북한,이란,외교,관리,응답,대변인,미국,주재,중국,대사관,중국,근거,비방,주장,마이크로소프트,GRU,러시아,군사,스파이,기관,지원,해커들,LLM,사용,우크라이나,군사,작전,위성,레이더,북한,해커,모델,사용,지역,전문가,대상,사이버,공격,사용,콘텐츠,생성,이란,해커,설득력,이메일,작성,모델,활용,저명,페미니스트,트랩,유인,메시지,작성,중국,정부,지원,해커들,기관,경쟁국,정보,사이버,보안,유명,개인,질문,LLM,테스트,오픈AI,사이버,보안,위협,인텔리전스,총괄,로스테드,AI,회사,사이버,보안,위협,행위자,AI,사용,방법,공개적,사례중,언급</t>
  </si>
  <si>
    <t>러시아,중국,ai,마이크로소프트,크로소프트,해커들,전문가,미국,한경,오픈ai,부사장,llm,행위자,경쟁국,사례중,공개적</t>
  </si>
  <si>
    <t>이해인 기자</t>
  </si>
  <si>
    <t>北 김수키, 챗GPT 쓰다 들켰다</t>
  </si>
  <si>
    <t>https://www.chosun.com/economy/tech_it/2024/02/15/PZP5FNMACZF53B5DTG7GPXZV4U/?utm_source=bigkinds&amp;utm_medium=original&amp;utm_campaign=news</t>
  </si>
  <si>
    <t>북한이 챗GPT를 해킹에 활용한 것으로 나타났다. 북한이 해킹에 생성형 인공지능(AI)을 활용하는 것으로 추정돼왔지만 실제 사용이 확인된 건 이번이 처음이다. 
14일(현지 시각) 챗GPT 개발사인 오픈AI와 마이크로소프트(MS)는 북한을 포함해 중국, 러시아, 이란 등 세계 해커 집단들의 챗GPT 이용 사실을 감지하고 이들 계정의 사이트 접근을 차..</t>
  </si>
  <si>
    <t>에어리</t>
  </si>
  <si>
    <t>싱크탱크,우크라이나,미국,이란,영국,중국,한국,북한,러시아</t>
  </si>
  <si>
    <t>타이푼,일본,MS,뉴욕대,북한,RFA,정부,러시아군,마이크로소프트(MS),이란,NGO,TRM랩스,사몬,가디언,레드보드</t>
  </si>
  <si>
    <t>김수키,챗GPT,북한,챗GPT,해킹,활용,북한,해킹,생성,인공,지능,AI,활용,추정,실제,사용,확인,14일,현지,시각,개발사,오픈AI,마이크로소프트,MS,북한,포함,중국,러시아,이란,집단들,세계,해커,집단,사실,이용,감지,계정,사이트,접근,차단,MS,보고서,해킹,조직,피싱,사기,이메일,작성,기술적,해결,정보,수집,챗GPT,사용,MS,국가,지원,사이버,조직,공개,AI,이용,해킹,능력,향상,진단,MS,북한,해커,조직,에메랄드,슬릿,생성,AI,해킹,활용,명시,MS,에메랄드,슬릿,자사,서비스,활용,북한,외국,싱크탱크,조사,초안,피싱,메일,작성,에메랄드,슬릿,북한,해킹,조직,김수키,이름,김수키,그간,한국,미국,일본,당국,정부,기관,공격,첩보,구체적,MS,김수키,국제적,평판,학술,기관,NGO,사칭,특정인,피싱,공격,스피어,피싱,확인,북한,전국,지식,개인들,메일,오픈,챗GPT,대규모언어모델,LLM,활용,피해자,답장,유인,사이버,보안,업체,TRM,랩스,에어리,레드보드,이날,RFA,북한,해커,생성AI,신기술,관측,사법기관,안보부처,위협,노력,강조,북한,블리자드,러시아군,연계,조직,포레스트,타이푼,중국,연계,조직,차콜,사몬,타이픈,샌드스톰,이란,연계,조직,크림슨,MS,AI,활용,사실,확인,포레스트,블리자드,우크라이나,전쟁,위성,통신,레이더,챗GPT,활용,이란,이슬람혁명수비대,해커,집단,컴퓨터,보안,우회법,모색,챗GPT,도움,MS,해커집단들,사실,이용,감지,사이트,접근,차단,공격방법,증거,발견,해커들,일반,컴퓨터,사용자,생산성,오픈,사용,설명,에드워드,아모로소,뉴욕대,교수,영국,가디언,AI,모델,언어,사용,당장,위협,결국,국가,군사력,공격,무기</t>
  </si>
  <si>
    <t>챗gpt,ms,ai,김수키,중국,슬릿,우회법,포레스트,에드워드,개발사,블리자드,차콜,크림슨,해커들</t>
  </si>
  <si>
    <t>김성태 기자</t>
  </si>
  <si>
    <t>MS, AI 악용한 北 中 사이버 공격 차단</t>
  </si>
  <si>
    <t>http://www.sedaily.com/NewsView/2D5DR38EZN</t>
  </si>
  <si>
    <t>북한 해커 조직이 초거대 인공지능(AI)을 사이버 공격에 활용한 것으로 드러났다. 마이크로소프트(MS)와 오픈AI는 이같은 AI 악용 사례를 적발하고 접근을 차단했다. 
 MS는 14일(현지시간) 사이버 위협 정보 요약 보고서 ‘사이버 시그널 6판’을 공개했다고 16일 밝혔다. 
 MS는 이번 보고서를 통해 국가배후 해커 조직의 위협에서 AI..</t>
  </si>
  <si>
    <t>바수,자칼</t>
  </si>
  <si>
    <t>이란,중국,북한</t>
  </si>
  <si>
    <t>러시아군,마이크로소프트,MS,사몬,북한</t>
  </si>
  <si>
    <t>MS,AI,악용,차단,사이버,공격,조직,북한,해커,초거대,인공,지능,AI,사이버,공격,활용,마이크로소프트,MS,오픈AI,사례,AI,악용,적발,접근,차단,MS,14일,현지시간,사이버,위협,정보,요약,보고서,사이버,시그널,공개,16일,MS,보고서,조직,국가,배후,해커,위협,AI,플랫폼,보호,방법,집중,조명,MS,오픈AI,협력,북한,해커,조직,에메랄드,슬릿,블리자드,러시아군,연계,조직,포레스트,샌드스톰,이란,연계,조직,크림슨,타이푼,중국,연계,조직,차콜,사몬,타이픈,위협,행위,추적,결과,집단,대형,언어모델,LLM,활용,사이버,공격,강화,LLM,활용,공격,발견,MS,AI,플랫폼,사용자,보호,접근,차단,MS,국가,차원,공격,지능,지속,APTs,공격자,지능,지속,APMs,AI,플랫폼,API,사용,조직,사이버,범죄,위협,완화,원칙,원칙,악의적,위협,행위자,조치,공급자,AI,서비스,접근,이해관계자,협력,포함,MS,AI,활용,사이버,위협,방어,방법,공유,AI,네트워크,리소스,방식,트래픽,사용,변화,파악,위협,탐지,위험,로그인,비정상적,동작,방법,소개,위험,로그인,멀웨어,탐지,머신러닝,모델,트러스트,설명,MS,단체,마이터,협업,대응책,사이버,위협,마련,부사장,바수,자칼,MS,보안,기업,AI,미래,확보,역량,위험,동시,양면성,인정,AI,단순,도구,패러다임,사이버,보안,AI,사이버,위협,방어,역동적,위협,환경,적응,안전,미래,보장</t>
  </si>
  <si>
    <t>ai,ms,보고서,바수,중국,러시아군,차콜,크림슨,포레스트,슬릿,공격자,언어모델,양면성</t>
  </si>
  <si>
    <t>이상덕 기자(asiris27@mk.co.kr)</t>
  </si>
  <si>
    <t>선거 교란 딥페이크에 '꼬리표'</t>
  </si>
  <si>
    <t>http://www.mk.co.kr/article/10945331</t>
  </si>
  <si>
    <t>R06: 허위 또는 오해의 소지가 있는 정보, "R08: 허위 정보, 감시 및 대규모 영향력", R20: 위험한 능력을 지닌 AI, "R10: 사기, 스캠, 표적 조작"</t>
  </si>
  <si>
    <t>딥페이크 - 선거</t>
  </si>
  <si>
    <t>오픈AI와 구글을 포함한 글로벌 빅테크 기업 20개사가 유권자를 기만하는 인공지능(AI) 콘텐츠를 차단하는 데 노력하기로 합의했다.
이는 올해 미국을 비롯해 전 세계 76개국에서 대선 총선 같은 전국 단위 선거가 치러지는 '선거의 해'를 맞아 날로 커지는 딥페이크 부작용을 막아야 한다는 국제 여론에 대응한 것이다. 다만 딥페이크 콘텐츠 금지를 명시하지는..</t>
  </si>
  <si>
    <t>독일,미국,부리면</t>
  </si>
  <si>
    <t>구글,AP통신,마이크로소프트,MS,메타</t>
  </si>
  <si>
    <t>선거,딥페이크,꼬리표,오픈AI,구글,포함,글로벌,빅테크,기업,유권자,기만,인공지능,AI,콘텐츠,차단,노력,합의,미국,세계,개국,대선,총선,선거,전국,단위,선거,딥페이크,부작용,국제,여론,대응,딥페이크,콘텐츠,명시,빅테크들,책임감,부족,평가,딥페이크,AI,활용,사진,비디오,사람,얼굴,목소리,조작,20개,빅테크,기업,16일,현지시간,독일,뮌헨,안보,회의,참석,딥페이크,부작용,차단,AI,기만,사용,대처,협약,유권자,위험,콘텐츠,감지,꼬리표,label,모범,사례,공유,위법,콘텐츠,기승,신속,균형적,대응,서명,오픈AI,구글,메타,마이크로소프트,MS,틱톡,엑스,참여,딥페이크,콘텐츠,삭제,AP통신,합의,조치,감시자들,실망,평가</t>
  </si>
  <si>
    <t>딥페이크,빅테크,ai,유권자,꼬리표,독일,구글,부작용,크로소프트,틱톡,마이크로소프트,뮌헨,감시자들,감시자,균형적,메타,인공지능,미국,label,오픈ai,책임감,빅테크들,ap,ms,ap통신,콘텐츠,합의,대응,기업,선거,차단,세계,사용,기만</t>
  </si>
  <si>
    <t>오지혜</t>
  </si>
  <si>
    <t>1분 만에 영상 진단, 표본 아닌 전체 자료로 감사... "일 안 뺏기려면 AI 잘 다뤄야" [AI 시대, 노동의 지각변동]</t>
  </si>
  <si>
    <t>https://www.hankookilbo.com/News/Read/A2024020716260003300</t>
  </si>
  <si>
    <t>흰 가운을 입은 이로운 인하대병원 영상의학과 교수가 컴퓨터 앞에 앉아 엑스(X)선 영상 목록을 보기 시작했다. 위험 정도가 90%로 높게 평가된 환자의 영상을 켜니, 이곳저곳에 이미 동그라미가 표시돼 있었다. 흡연 습관과 고령 때문에 폐기종이 생긴 환자였다. 이 교수는 곧장 마이크를 들고 알아듣기 어려울 만큼 빠르게 의학 용어를 읊었다. 그러자 화면에 ..</t>
  </si>
  <si>
    <t>이,김은경,박원일,오프라,민명기</t>
  </si>
  <si>
    <t>일쑤,프랑스,회계,미국,타이핑,계산,회계사</t>
  </si>
  <si>
    <t>법원행정처,정부,세브란스병원장,삼정KPMG,영상의,용인,한국은행,한창,로앤굿,인하대병원,전사자</t>
  </si>
  <si>
    <t>1분,영상,진단,표본,자료,감사,AI,AI,시대,노동,지각변동,의사,회계사,정확,AI전문직,AI,경계,활용능력,적응,몰두,AI,활용,능력,채용,중요,거부감,법조계,변화,가운,교수,인하대병원,영상,의학,컴퓨터,엑스,영상,목록,시작,위험,정도,90%,평가,환자,영상,이곳저곳,동그라미,표시,흡연,습관,고령,폐기종,환자,교수,마이크,만큼,의학,용어,화면,글자,입력,교수,버튼,진단,종료,1분,정확,진단,가능,인공,AI,덕분,의사,AI,환자들,영상,감지,부분들,표시,정확도,진료,경험,의사,의료,수준,나라,의사들,평가,사람,의사,위협,교수,AI,진료,도구,방점,지식,경험,무장,전문직,영역,AI,존재감,데이터,판단,AI,특성,실제,한국은행,발간,AI,노동,시장,변화,보고서,AI,특정,직업,대체,확률,정량화,AI,노출,지수,순위,일반의사,상위,1%,전문의사,상위,3%,회계사,상위,19%,판사,검사,변호사,상위,21%,전통적,전문직,선호도,유망,직종,AI,대체,가능성,전문직,사이,AI,경계심,발전,적극,적응,움직,한창,AI,도움,사람,집중,주도적,AI,공존,방식,하루,영상,70개,의료계,진단,영역,AI,AI,등장,영상,의학과,의사,검사,건수,업무량,의사,판독,녹음,전사자,판독문,의사,컨펌,의사,판독,타이핑,영상,피로,누적,일쑤,오진,지연,환자,피해,불편,AI,의사,목소리,텍스트,자동,변환,환자,질병,의심,사전,유방,전문,영상,의학과,의사,세브란스병원장,김은경,용인,세브란스,병원장,검사자,사람,구분,치명적,AI,위험,차례,스크리닝,실제,진단,도움,효율성,교수,과거,하루,영상,정도,60~70개,환자,긍정적,병원장,AI,덕분,병원,행정,진단,업무,병행,AI,환자,진단,환자들,대상,촬영,AI,판독,결과,환자,1%,폐질환,의심,70%,실제,양성,구분,의사,사이,AI,일자리,위협,존재,일종,보조,도구,인식,AI,의존,병원장,진단,영상,과거,병력,가족력,종합,추론,판단,결국,최종,책임,사람,AI,안전,정확,검사,가능,도구,강조,주판,계산기,엑셀,AI,정보,회계업계,상황,회계감사,대상,자료,집단,샘플,표본,방식,AI,자료,오류,감사,업계,주도권,AI,활용,디지털,감사,사람,회계사,유리,방향,전략,실제,삼정,KPMG,AI,오류,발견,염두,자료,AI,가능성,사람,집중,감사,상무,박원일,삼정,KPMG,방식,가량,업무,자료,정확성,과거,회계업,주판,시대,변화,계산기,엑셀,도구,AI,등장,연장선,업계,방식,역량,본질,AI,회계사,대체,상무,예상,흐름,전문직,AI,활용,채용,유리,전망,현장,AI,만큼,AI,사람,AI,이용,고차원,인력,선호,과거,엑셀,회계사,각광,이젠,데이터,AI,활용,회계사,얘기,AI,교육,의과대학,변호사,AI,공존,전문직들,변호사,업계,AI,AI,진통,미국,프랑스,나라,판결문,학습,법률,자문,리걸,AI,기업들,등장,변호사,자격,법률,자문,불법,주장,프랑스,출시,리걸,AI,아보카,I-avocat,자연어,사람,언어,질문,이해,응답,능력,프랑스,법조,반발,결국,결국,이름,변호사,아보카,리걸,서비스,리걸,AI,제공,로앤굿,민명기,대표,법률,산업,특수성,법조계,그간,발전,그간,영향,분야,비교,상대적,제한적,의뢰인,변호사,오프라인,상담,서비스,형태,변화,법률가,가치,직업,사람,존재,개입,거부감,대표,설명,장벽,조금씩,모습,포착,법원행정처,재판,지연,해소,AI,검토,정부,전향적,정부,차원,테크,수용,신호,시장,변화,법조인,사이,결국,AI,적응,변호사,경쟁,예상</t>
  </si>
  <si>
    <t>ai,변호사,회계사,전문직,리걸,프랑스,병원장,의사들,시간date,거부감,법조계,그간,박원일</t>
  </si>
  <si>
    <t>김기찬(wolsu@joongang.co.kr)</t>
  </si>
  <si>
    <t>"기득권 노조가 장악한 한국 노동시장 AI 급습 격차 심화, 일자리 파괴 불가피"</t>
  </si>
  <si>
    <t>https://www.joongang.co.kr/article/25230134</t>
  </si>
  <si>
    <t>대 공기업 정규직 중심의 기득권 노조가 장악한 노동시장에 인공지능(AI)이 급습하면서 한국 노동시장의 이중구조(격차)가 고착화하고 심화할 것이라는 연구 결과가 나왔다. 대기업 정규직 중심의 노조가 울타리형 노동시장을 형성하면서, 중소기업과 비정규직이 소외되는 현상이 빚어졌고, 이런 이중구조가 AI 시대를 만나면서 더 심각한 양상으로 확산할 것이라는 예측..</t>
  </si>
  <si>
    <t>조,조준모,이중구</t>
  </si>
  <si>
    <t>사마리아,함정,장악,제주,마일리,한국,수도권</t>
  </si>
  <si>
    <t>한국고용노사관계학회,정부,인턴,성균관대,법원,대법원</t>
  </si>
  <si>
    <t>기득,노조,장악,한국,노동,시장,AI,급습,격차,심화,일자리,파괴,공기업,정규,중심,기득,노조,장악,노동시장,인공지능,AI,급습,한국,노동,시장,이중구조,격차,고착화,심화,결과,중심,정규,노조,울타리,노동,시장,형성,중소기업,비정규직,소외,현상,이중구조,AI,시대,양상,확산,예측,상태,AI,시대,노동개혁,노동시장,일자리,잠식,파괴,결과,초래,경고,조준모,성균관대,경제학,교수,제주,한국,고용,노사,학회,동계,학술,대회,기조,강연,결과,핵인싸,한국,노동,시장,노조,이중,구조,심화,교수,한국,노동,시장,대기업,정규직,노동시장,진입,장애,병목,유속,사다리,함정,표현,이중구조,심화,고착,단계,20년,비정규직,정규,정규직,정규직,중소기업,대기업,상향,이동,제한,현상,정규직,대기업,비정규직,중소기업,집중화,경향,공기업,정규,중심,형성,노조,자신들,기득권,행태,중소기업,근로자,비정규직,노동,시장,공기업,사다리,결과,초래,얘기,법원,도외시,시장,환경,도외,판결,부채질,이중,구조,고착,시장,원리,환경,무시,법원,판결,격차,고착화,악영향,교수,진단,교수,통상,임금,판결,노동시장,갈등,고조,자율,자치,법원,갈등,사법,현상,일상화,각종,수당,임금,여부,수당,존재,정규,유노조,사업장,중소기업,근로자,향연,지적,판결,중소기업,격차,결과적,이중구조,교수,한국,노동,시장,이중구조,AI,습격,악화,상황,치유,지경,경고,디지털,시대,산업,4.0,노동,시장,공기업,부합,노동법,경직,공장,단체협약,기술투자,신기술,실정,기업,약화,글로벌,경쟁력,회피,노동,시장,중소기업,하청,과도,아웃소싱,유발,가능성,설명,AI,습격,대기업,경직성,과도,아웃소싱,노동,시장,일자리,창출,가능성,교수,진단,중소기업,인력난,로봇화,스마트,팩토리,해소,역량,일자리,창출,급속,쇠락,위험,교수,AI,활용,대기업,임금,증가,AI,침체,양극화,심화,노동,시장,전반,고용,불안,단체협약,경직성,우회,관계사,자회사,설립,통로,준비,기업,대량,구조,조정,전망,한마디,AI,노동,시장,구조,이중구조,다층복합화,형태,변형,얘기,AI,기본,속성,경직,관행,일자리,파괴,교수,지적,AI,속성,교수,AI,속성,노동시장,필연적,AI,속성,간과,AI,확산,노동시장,영향,이중구조,탐지,국가,차원,대책,마련,위험,노출,대처,AI,수용,형태,경직,노동시장,구조,최소,정도,체계,개편,교수,제안,경직,노동시장,제도,AI,침식,파괴,결국,일자리,위험,진단,교수,진단,바탕,AI,시대,노동시장,성과,경직,타개,지식,산업,전환,노사관계,협력성,여부,협력,노동,시장,이중,구조,방식,시각,답습,해결책,AI,노동시장,침식,경고,하청,상생,노조,배려,교수,저출산,고령화,상태,노동력,부족,이중구조,인력,유휴화,악화,잠재성장률,설상가상,노동시장,수도,노동,시장,대기업,인력,심화,수도권,지역,편중,악화,교수,AI,시대,이중,구조,고착,해법,5가지,제시,일자리,정책,비용,서비스,Better,Better,다다익선,근간,비정규직,정규직,전환,가교,강화,정책,가미,제안,서류전형,전형,AI,면접,테스트,프로젝트,역량,임원,면접,취준생,스펙,강요,방식,탈피,인턴,체험,일자리,활성화,인턴,마일리지,제도,누적,관리,중심,경력,산정,전환,교수,주장,사마리아,원청,제재,파견법,개정,하청,상생,방식,전환,요구,원청,조성,상생,기금,노조,참여,정부,방식,대기업,부담,방식,이중,구조,타개책,명분,확보,생각,교수,노조,출연금,매칭액,효과성,염두,지적,사마리아,원청,규제,예외,교수,강조,원청,협력업체,지원,활동,불법파견,둔갑,법체계,원하청,상생,이중,구조,개선,원청,하청,업체,직원,교육,인사정책,전문성,확보,행위,설비,기자재,공동,소유,경영,복리후생,작업,불법파견,규정,얘기,파견법,전면적,개정,의미,교수,고령,대비,노사,공동,대처,산업,안전,재해,예방,노사,자치,강화</t>
  </si>
  <si>
    <t>ai,노동시장,이중구조,대기업,일자리,중소기업,한국,비정규직,고착화,공기업,정규직,경직성,수도권</t>
  </si>
  <si>
    <t>김효인 기자</t>
  </si>
  <si>
    <t>안내견 이제 안녕?</t>
  </si>
  <si>
    <t>https://www.chosun.com/economy/science/2024/02/22/US424MG7QFHTVGVW6YVUAK5XRM/?utm_source=bigkinds&amp;utm_medium=original&amp;utm_campaign=news</t>
  </si>
  <si>
    <t>장애인</t>
  </si>
  <si>
    <t>시각장애인이 안내견이나 지팡이 없이도 실내를 안전하게 다닐 수 있는 애플리케이션(앱)이 개발됐다. 
미국 UC 산타크루즈 연구진은 시각 장애인을 위한 내비게이션(길 안내) 앱의 두 가지 프로토타입(prototype 시제품)을 개발했다고 최근 밝혔다. 이번에 선보인 앱은 헤드셋에 내장된 동작 감지 센서와 인공지능(AI)을 활용해 건물 내에서의 이용자 ..</t>
  </si>
  <si>
    <t>미국,계산,동작</t>
  </si>
  <si>
    <t>아카이브,애플,UC</t>
  </si>
  <si>
    <t>안내견,시각,장애인,실내,동작감지,헤드셋,AI,활용,건물,안전,이동,가능,시각장애인,안내견,지팡이,실내,안전,애플리케이션,미국,UC,산타크루즈,연구진,시각,장애인,내비게이션,안내,가지,프로토타입,prototype,헤드셋,내장,센서,동작,감지,인공지능,AI,활용,건물,이용자,움직,기록,시각장애인용,스마트폰,카메라,자신,방향,촬영,방식,이동,스마트폰,시각장애인,거동,불편,소매,위험,노출,공간,감지,사전,업로드,건물,지도,활용,사용자,위치,파악,스마트폰,진동,장애물,존재,여부,연구진,온라인,건물,정보,등록,구축,상용화,AI,이용,자동화,계획,연구진,시각장애인,경로,유용,사용자,이동,경로,기억,역순,계산,안내,방식,시각장애인,행사장,입장,동선,저장,경로,연구진,지난달,온라인,사전,공개,사이트,아카이브,공개,시각,장애인,사용,결과,성공률,7명,참가자,6개,테스트,수행,42번,시도,목적지,도달,6건</t>
  </si>
  <si>
    <t>시각장애인,장애인,연구진,스마트폰,헤드셋,ai,7명,사용자,온라인,미국,동작,안내견,목적지,42번,자동화,prototype,프로토타입,상용화,6개,성공률,움직,장애물,시제품,산타크루즈,참가자,인공지능,이용자,행사장</t>
  </si>
  <si>
    <t>전지현 기자 jhyun@kyunghyang.com</t>
  </si>
  <si>
    <t>정부 “입법 전까지 실시간 얼굴인식 기술 도입 안 한다”</t>
  </si>
  <si>
    <t>https://www.khan.co.kr/national/national-general/article/202402221200021</t>
  </si>
  <si>
    <t>데이터 민감도-고, 기술-인식, 법적 관할 구역-국내</t>
  </si>
  <si>
    <t>정부가 개별 법령에 근거가 마련되기 전에는 ‘실시간 얼굴인식 기술’을 도입하지 않겠다는 방침을 밝혔다. 얼굴인식 기술의 인권 침해 위험성을 우려한 국가인권위원회(인권위)가 지난해 1월 인권 보호 입법이 필요하다고 한 권고를 수용한 것이다.
앞서 지난해 1월 인권위는 국무총리에게 인권 침해 위험성을 방지하기 위한 입법이 마련되기까지 중앙행정기관 등에서 ..</t>
  </si>
  <si>
    <t>안면,경기도</t>
  </si>
  <si>
    <t>부천시,인권위,정부,중국,유럽연합(EU),법무부,경찰청,국가인권위원회,국무조정실</t>
  </si>
  <si>
    <t>정부,입법,실시간,얼굴,인식,정부,개별,법령,근거,마련,실시간,얼굴,인식,방침,얼굴인식,위험성,인권,침해,위험,국가인권위원회,인권위,인권,보호,입법,권고,수용,인권위,국무총리,위험성,인권,침해,위험,방지,입법,마련,중앙행정기관,얼굴인식,실시간,원격,얼굴,인식,조치,모라토리엄,권고,인권위,국무조정실,기관,정부,공공장소,다수,대상,실시간,얼굴,인식,사례,활용,법령,개별,근거,마련,방침,10월,개별,법령,근거,활용,계획,회신,국무조정실,부처,회의,정부기관,실시간,얼굴,인식,현황,파악,대응,방안,논의,활용,기본,보호,공익,활용,산업,발전,제도,마련,검토,계획,얼굴인식,신속,다수,사람,식별,장점,공공장소,국가,통제,얼굴,정보,수집,개인,추적,감시,사생활,침해,상존,우리나라,경찰청,얼굴,인식,법무부,식별추적,출입국,인공,지능,식별,추적,경기도,부천시,코로나19,확진자,동선,확인,얼굴인식,생체,인식,정보,수집,활용,법률적,근거,미비,사생활,침해,지적,실시간,얼굴,인식,인권,침해,공감대,전세게적,형성,유럽연합,EU,이달,합의,인공지능,AI,규제법,최종,합의안,공공장소,이용,실시간,원격,생체,인식,사용,등급,용인,위험,등급,분류,사실상,AI규제법,시행,2026년,전망,무분별,안면인식,활용,안면,인식,국제사회,비판,중국,인식,규정,안면,인식,적용,안전,관리,초안,안면인식,사용,목적,필요성,입증,보호조치,적용,골자</t>
  </si>
  <si>
    <t>실시간,얼굴인식,인권위,출입국,안면인식,공공장소,인공지능,규제법,코로나19,조정실,국무조정실,사생활,식별추적</t>
  </si>
  <si>
    <t>오경민 기자 5km@kyunghyang.com</t>
  </si>
  <si>
    <t>SNS, 누가 책임질래?[뉴스레터 점선면]</t>
  </si>
  <si>
    <t>https://www.khan.co.kr/world/world-general/article/202402230700001</t>
  </si>
  <si>
    <t>아동 보호</t>
  </si>
  <si>
    <t>※뉴스레터 점선면 2월20일자(https://stib.ee/aD3B)입니다. 경향신문 대표 뉴스레터 점선면은 단 하나의 이슈와 기사를 엄선해 입체적으로 설명합니다. 점선면을 구독해 더 많은 뉴스레터를 메일함으로 받아보시려면 여기(https://url.kr/7vzi4n)를 클릭해 이메일 주소를 남겨주세요.
 독자님은 자기 전에 뭘 하시나요? 전 얼..</t>
  </si>
  <si>
    <t>범죄&gt;성범죄&gt;성매매</t>
  </si>
  <si>
    <t>조진경,하우건,M. 와인스타인,제러미,빅테,메흐란,딕 더빈,미,라이히,이유진,마크 저커버그,프랜시스,강연주</t>
  </si>
  <si>
    <t>뉴멕시코주,미국,서울,유럽,강남구,국제공,당하,아마존,이스탄불,한국,이스라엘,스페인,인도,호명,미,튀르키예</t>
  </si>
  <si>
    <t>실종학대아동방지센터,구글,??,빅테크,청구,대원,십대여성인권센터,트위터,한국,페이스북,여성가족부,CSA,하마스 전쟁,KOSA,노에미,미 연방의회,정부,스위프트,유튜브,유럽연합,미국,민주당,NCOSE,국립성착취예방센터,디시인사이드,대법원,의회,더즌,케피오스,EU,애플,방송통신심의위원회,스탠퍼드,공화당,법무부,메타,쇼츠,연방상원,NCMEC,??SNS</t>
  </si>
  <si>
    <t>SNS,뉴스레터,점선면,독자님,얼마,쇼츠,직전,유튜브,인스타그램,릴스,숏폼,콘텐츠,등장,순식간,중독,어둠,무한,스크롤,이용자,시청,기록,유튜브,영상,추천,기록,삭제,초기,화면,검색창,검색,쇼츠,쇼츠,연결,정도,유튜브,쇼츠,스크롤,검색,고양이,식당,알고리즘,치명적,위험,숏폼,챌린지,죽음,SNS,학대,사기,국제적,SNS,유해,콘텐츠,사람들,청소년,보호,노력,비판,점선,유해,콘텐츠,SNS,규제,딜레마,영화,소셜,에러,참고,고개,빅테크,1월,미국,연방,상원,빅테크,온라인,아동,성착취,위기,청문회,메타,스냅챗,틱톡,트위터,디스코드,CEO,SNS,플랫폼,출석,공화당,민주당,빅테크,CEO,질타,안전,이익,추구,결과,아이,위험,더빈,민주당,의원,사람,제품,린저,그레이엄,공화당,의원,미성년자들,SNS,유해,콘텐츠,중독,SNS,매개,학대,사기,목숨,반복,미국,유럽,빅테크,규제,목소리,테일러,스위프트,딥페이크,성착취물,유포,여론,메타,CEO,마크,저커버그,이날,자리,피해,가족,일들,가족,일들,투자,사과,빅테크,Big,Tech,거대,기업,거대,구글,아마존,메타,애플,대표적,메타,CEO,마크,저커버그,청문회,상원,의원,SNS,피해,아동들,가족,사과,1.,조앤,보가드,방청석,이날,청문회,아들,사진,아들,메이슨,SNS,유행,블랙아웃,챌린지,4년,목숨,기절,챌린지,챌린지,20명,어린이,사망,아동들,SNS,마약,성착취,목숨,미국,SNS,콘텐츠,악의적,아동,보호,미국,영리,단체,실종,학대,아동,방지,센터,NCMEC,온라인,플랫폼,신고,아동,성학대물,사상,최고,3600만,기록,미국,국립,착취예방센터,NCOSE,성착취,자료,홍보,기업,단체,명단,더티,더즌,Dirty,Dozen,공개,빅테크,단골,트위터,이름,법무부,미국,뉴멕시코주,페이스북,인스타그램,이용자,성착취,콘텐츠,보호,메타,소송,제기,14세,가짜,계정,관심,성착취,콘텐츠,다수,법무부,페이스북,인스타그램,유명,포르노,사이트,폰허브,Pornhub,10배,콘텐츠,아동,성착취,유통,SNS,성인,아동,접근,성착취,통로,지적,진짜,가짜,구별,딥페이크,발전,SNS,경각심,스페인,AI,딥페이크,나체,합성,청소년,이미지,집단,유포,스위프트,팝스타,테일러,딥페이크,합성,성착취물,유포,스위프트,사진,4500만,조회,2만,공유,조처,이미지,확산,방치,비난,돌입,2.,규제,유럽,미국,연방,빅테크,규제,방지법,아동,성착취물,CSAM,Act,온라인아동안전법,Kids,KOSA,Act,KOSA,Online,Safety,Act,KOSA,발의,방지법,아동,성착취물,피해자,아동,성착취물,보호,지원,성착취물,피해자,SNS,기업,상대,손해배상,청구,SNS,피해자,요청,성착취물,삭제,삭제,처벌,아동,이용자,안전,노력,보고서,정부,온라인아동안전법,플랫폼,자살,섭식,장애,약물,남용,성착취,위험,청소년,보호,명시,자녀,유해,콘텐츠,감지,보호자,교육자,보고,상원,본회의,빅테크,업계,로비,정부,SNS,검열,시민,단체,반발,배경,해석,SNS,기업,플랫폼,콘텐츠,면책,통신품위법,Communications,Decency,Act,230조,핵심,조항,플랫폼,게시물,발언자,speaker,게시물,발행,발행자,ublisher,책임,플랫폼,단순,매개자,규정,덕분,SNS,이용자들,유해,콘텐츠,법적,통신,품위,빅테크,성장,밑거름,동시,SNS,콘텐츠,가짜,방치,면죄부,평가,미국,통신,품위,언급,빅테크,유리,판결,발생,곤살레스,파리,테러,피해자,노에미,유족,유튜브,모집,대원,방조,구글,상대,소송,제기,이스탄불,튀르키예,피해자들,총기,난사,피해자,트위터,테러,집단,콘텐츠,통제,트위터,고소,대법원,구글,트위터,유럽연합,SNS,대응,빅테크,시장,지배력,억제,디지털시장법,DMA,사용자,보호,디지털서비스법,DSA,DSA,EU,4500만,이용자,플랫폼,온라인,단속,불법,콘텐츠,책임,부여,글로벌,연간,매출,최대,과징금,부과,EU,사업,기업,미국,빅테크,견제,EU,제재,해석,일론,머스크,조사,대상,10월,이스라엘,하마스,전쟁,혐오표현,허위정보,급속도,확산,EU,소유주,머스크,대응,촉구,허위,콘텐츠,신속,처리,검토,조사,개시,3.,가담,한국,플랫폼,독자님,우울증,갤러리,사건,기억,서울,강남구,중학생,방송,SNS,라이브,목숨,사건,여성,사건,배경,갤러리,디시인사이드,우울증,이야기,갤러리,우울증,호소,여성,성인,남성,의도적,접근,성착취,그루밍,성범죄,증언,사이트,역할,범죄,플랫폼,경찰,고인,유포,악성,게시물,가해,사이트,폐쇄,요청,디시인사이드,거부,디시인사이드,관계자,갤러리,소유물,회사,개인,이용자들,저작물,갤러리,폐쇄,사람들,이동,소지,방송통신심의위원회,접속,차단,상황,사이트,차단,4년,사건,세상,방지법,전기통신사업법,개정안,통과,디지털성,범죄,활개,방지법,사업자,불법,촬영물,성범죄,정보,의심,게시물,삭제,게재,제한,의무화,공개,디지털,공간,대상,텔레그램,디스코드,메신저,대화방,분류,적용,대상,포함,카카오톡,채팅방,그룹,오픈,채팅,적용,디지털성,범죄,다수,대화방,시작,여성,가족부,아동,청소년,대상,성범죄,발생,추세,동향,성범죄,가족,친척,포함,사람,가해자,성매수,성착취물,제작,인터넷,사람,비율,86.5%,71.3%,압도적,범죄자,피해자,접촉,경로,절반,채팅앱,대표,조진경,여성,인권,센터,정부,채팅,채팅,외면,한국,규제,산업,타격,아동,청소년,인권,산업,중시,정부,한국,지적,해외,SNS,경찰,제공,범죄자,정보,요청,자발,협조,수사,한계,구글,메타,국제공조,신청,별도,페이지,마련,텔레그램,디스코드,수사,협조,정보,제공,명령,국제,협약,가입,목소리,시리즈,기획,이유진,강연주,박하얀,플랫폼,최후,공범,호명,기사,플랫폼,책임,회피,사이,범죄자,서식지,디지털,성범죄,지적,플랫폼,방조,국가,사이,청소년,익명,형량,청소년,접근,SNS,콘텐츠,악의적,아동들,보호,미국,유럽,빅테크,규제,한국,효과적,규제,정책,스크롤,1.,무한,종착지,빅테크,이야기,구글,추천알고리즘,페이스북,수석,제품,매니저,정보,전문가,프랜시스,하우건,3년,페이스북,알고리즘,극단적,자극적,콘텐츠,사람들,전달,설계,폭로,하우건,폭로,문건,SNS,자살충동,섭식,장애,심화,10대,정신적,신체적,건강,사실,사측,포함,제보,미국,언론,인스타그램,조사결과,알고리즘,방치,보도,페이스북,이용자,30억,세계,인구,나라,인도,인구,메타,알고리즘,설계,인구,정보,관리,알고리즘,진실,사용자,안전,조회수,이용시간,추구,다큐멘터리,영화,소셜,딜레마,지적,SNS,지배,사회,빅테크,현직,관계자들,빅테크,인간,심리,SNS,중독,알고리즘,설계,비판,플랫폼,이용자,관심,알고리즘,사람들,플랫폼,영화,등장,빅테크,관계자,빅테크,사용자,정신건강,규제,유해,콘텐츠,수익,우선시,이용자,유해,콘텐츠,노출,방치,결과적,청소년,정신건강,사회,민주주의,구글,디자,윤리,트리스탄,해리스,사회,능력,사회,실질적,위협,경고,2.,불법,온라인,불법,케피오스,마케팅,업체,60%,세계,인구,60%,사람들,SNS,이용,이용,하루,평균,SNS,영향,디스토피아,프랜시스,하우건,페이스북,자체,돈벌이,우선,인센티브,시민사회,의회,개입,SNS,얼마,유통,유해,콘텐츠,과징금,부과,방식,방지,유해,콘텐츠,유통,이득,교수,스탠퍼드,정치학,라이히,제러미,와인스타인,제러미,M.,멤버,구글,초기,메흐,사하미,에러,영향,설계,상호작용,지배,규칙,마련,낙관,EU,권리,디지털,원칙,선언문,초안,선언,원칙,인상,오프라인,불법,온라인,불법,소개,DSA,빅테크,규제책,원칙,온라인,콘텐츠,공동체,기준,적용,노력,것들,빅테크,표현,자유,강조,자율규제,주장,공화당,민주당,SNS,규제,배경,여론,통제,의도,목소리,방안,SNS,규제,설계,타인,존엄성,표현,자유,소셜,딜레마,에러,입법,사회,기준,확립,SNS,이용,유해,콘텐츠,제안,보고서,페이스북,성인,나체,성행위,기준,위반,콘텐츠,99%,사용자,신고,발견,자살,자해,수치,92%,,50%,AI,제1방어선,결국,정보,규모,인간,콘텐츠,모더레이터,에러,강간,자살,참수,장면,기타,살인,노동,조건,규칙,규제,역동적,SNS,문화,실시간,하루,원칙,사람들,보호,방법,혁신,규제냐,이분법,혁신,규제,이분법,공동체,기준,SNS,세계,적용,방법,마련,메타,CEO,마크,저커버그,청문회,상원,의원,SNS,피해,아동들,가족,사과,SNS,콘텐츠,악의적,아동들,보호,미국,유럽,빅테크,규제,한국,효과적,규제,정책,혁신,규제,이분법,공동체,기준,SNS,세계,적용,방법,마련</t>
  </si>
  <si>
    <t>sns,빅테크,미국,이용자,메타,구글,성착취,페이스북,성착취물,딥페이크,피해자,성범죄,온라인,게시물,한국,유튜브,청문회,사용자</t>
  </si>
  <si>
    <t>황규락 기자</t>
  </si>
  <si>
    <t>독일군을 유색인종으로 표현 구글 제미나이 “이미지 생성 기능 일시 중단”</t>
  </si>
  <si>
    <t>https://www.chosun.com/economy/tech_it/2024/02/23/KBVLPNAWZNHIPBCRUTI4UJRU3M/?utm_source=bigkinds&amp;utm_medium=original&amp;utm_campaign=news</t>
  </si>
  <si>
    <t>R01: 부당한 차별과 허위진술, R02: 독성 콘텐츠에 대한 노출</t>
  </si>
  <si>
    <t>데이터 민감도-고, 기술-생성형 인공지능</t>
  </si>
  <si>
    <t>이미지 생성 편향</t>
  </si>
  <si>
    <t>구글이 자사 생성형 인공지능(AI) ‘제미나이’의 이미지 생성 기능을 일시중단했다. 인물 이미지를 만드는 과정에서 인종과 성별 등을 잘못 생성하는 등 다양성 논란에 휩싸였기 때문이다. 
구글은 21일(현지 시각) X(옛 트위터)를 통해 “우리는 제미나이가 일부 역사적 이미지 생성 과정에서 부정확하게 이미지를 제공하고 있다는 사실을 알게 됐다”며 서비..</t>
  </si>
  <si>
    <t>미국,2차 세계대전 당시</t>
  </si>
  <si>
    <t>구글,독일군,카네기멜론대,워싱턴대,트위터,메타,동양,스탠포드대</t>
  </si>
  <si>
    <t>독일군,유색인종,표현,구글,생성,제미나이,이미지,생성,중단,구글,인공지능,자사,생성,인공,지능,AI,제미나이,이미지,생성,일시중단,인물,이미지,인종,생성,논란,구글,21일,현지,시각,트위터,제미나이,생성,역사,이미지,생성,부정확,이미지,제공,사실,서비스,중단,구글,사용자,설명,바탕,이미지,생성,추가,제미나이,위험,혐오,명령,응답,이미지,생성,다양성,중요,훈련,다양성,과도,가중치,부여,대통령,나머지,미국,이미지,세계,대전,독일군,생성,요구,동양,여성,흑인,남성,이미지,역사적,맥락,부정확,이미지,생성,오류,구글,종류,이미지,묘사,즉시,개선,노력,개선,버전,출시,생성,AI,환각,오픈AI,챗GPT,AI,현상,스탠포드대,3개,AI,모델,생성,20만,법률,질문,응답,결과,챗GPT,메타,라마,오류,비율,69%,,워싱턴대,미국,카네기멜론대,공동,챗GPT,메타,라마,데이터,훈련,답변,정치,편향,사실,챗GPT,좌파,성향,라마,보수</t>
  </si>
  <si>
    <t>제미나이,구글,ai,미국,라마,다양성,챗gpt,스탠포드대,독일군,부정확,가중치,동양,부여,유색인종,메타,워싱턴대,카네기멜론대,트위,3개,사용자,20만,인공지능,일시중단</t>
  </si>
  <si>
    <t>박세환</t>
  </si>
  <si>
    <t>경찰, 의협 지도부 수사 착수 尹 딥페이크 영상 유포자 압수수색</t>
  </si>
  <si>
    <t>https://www.kmib.co.kr/article/view.asp?arcid=0019832483&amp;code=61121111&amp;cp=kd</t>
  </si>
  <si>
    <t>딥페이크 가짜뉴스</t>
  </si>
  <si>
    <t>대한의사협회(의협)가 정부의 정원 확대 방침에 반발해 이번 주말 대규모 집회를 예고한 것과 관련해 경찰이 원칙적 대응 기조를 분명히 했다. 폭력 사태 등이 발생해 시민에게 불편을 야기할 경우 법에 따라 엄정하게 처분하겠다는 것이다. 
조지호 서울경찰청장은 26일 정례 기자간담회에서 “법이 허용하는 한도 내에서 집회를 보장한다”면서도 “법적 한도를 넘..</t>
  </si>
  <si>
    <t>조,윤,윤석열,황의조,배현진,A군</t>
  </si>
  <si>
    <t>서울,관악구,여의도,대한민국,도봉구,대통령 관저,성동구</t>
  </si>
  <si>
    <t>경찰,A경사,서울대,틱톡,법원,도봉경찰서,A군,신림동,정부,방심위,국민의힘,의협,대한전공의협회,광역수사단,검찰,서울경찰청,대한의사협회,숙명여대,경희대,강남경찰서,메디스태프,브로커,애플,방송통신심의위원회,청문감사인권담당관실,기동단,서울청,D경위</t>
  </si>
  <si>
    <t>경찰,의협,지도부,수사,착수,딥페이크,영상,유포자,압수,수색,대한의사협회,의협,정부,방침,정원,확대,반발,집회,주말,예고,경찰,기조,원칙,대응,폭력,사태,발생,시민,불편,야기,처분,조지호,서울경찰청,기자간담회,정례,간담회,허용,한도,집회,보장,한도,불법행위,시민,불편,야기,제재,청장,의사,보수단체,진보단체,적용,불법행위,수사,대상,의사단체,상황,상황,설명,의협,서울,여의도,전국,의사,참여,집회,개최,예정,인원,집회,신고,2만,경찰,의협,수사,의사들,집단,행동,진행,경찰,수사,2건,청장,신고,정도,2건,수사,서울,강남경찰서,메디스태프,의사,전용,온라인,커뮤니티,전공의들,사직,병원,자료,삭제,작성자,업무,방해,혐의,추적,경찰,22일,서버,커뮤니티,운영,업체,압수수색,시민단체,의협,대한전공의협회,지도부,의료법,위반,혐의,경찰,고발,서울경찰청,광역,수사단,수사,경찰,의사,집단행동,허위,여론,선동,명예훼손,악의적,가짜,대응,방침,청장,모습,윤석열,대통령,등장,영상,허위,조작,온라인상,유포,아이디,개인,특정,압수수색,청장,영상,아이디,확보,당사자,의도,구체,행위,수사,틱톡,사회관계망서비스,SNS,가상,대통령,양심,고백,연설,제목,게시글,영상,대통령,등장,무능,부패,윤석열,정부,특권,반칙,부정,부패,윤석열,상식,이념,대한민국,국민,고통,영상,딥페이크,Deepfake,영상,이미지,합성,조작물,기술적,확인,2월,대통령,결과,대선후보,시절,진행,TV,연설,장면,짜깁기,경찰,방송통신심의위원회,공문,게시,삭제,차단,요청,방심위,23일,영상,차단,조치,만장일치,의결,국민,이달,영상,성명불상자,혐의,정보,통신망법,명예,훼손,고발,지난달,시행,개정,공직선거법,선거일,90일,딥페이크,영상,활용,선거운동,경찰,영상,제작자,공직선거법,위반,딥페이크,규정,광범위,자의적,해석,청장,수사,선거,영향,경찰,인위적,마음,강제,수사,수사,결과,경찰,송치,검찰,유죄,판단,법원,자의성,수사,강조,경찰,국민,배현진,의원,피습,사건,피의자,범행,우발,단독,수사,마무리,전망,청장,A군,특정인,상대,범행,계획,모의,배후,정황,핵심,가지,확인,의미,발견,계획,우발,범행,질문,가능성,가능,수사,마무리,결과,청장,축구,선수,황의조,제기,수사,정보,유출,의혹,수사선상,사람,내부,직원,외부,강제,수사,통신,수사,설명,불법촬영,의혹,경찰,수사,황씨,브로커,수사,무마,대가,금전,요구,황씨,접근,압수,수색,장소,일시,주장,신청서,수사관,기피,서울경찰청,청문,감사,인권,담당관실,제출,청장,주변,대통령,관저,택시,허위,호출,사건,택시,당사자,택시,호출,애플리케이션,관리,2곳,중점,수사,시스템적,확인,혐의,구체,범죄,발견,설명,경찰,비리,음악,대학,입시,서울대,숙명여대,경희대,경희대,대학,정황,입시,비리,포착,수사,청장,적발,서울경찰청,기동단,소속,경찰관,범죄행위,청장,상황,개인,공직관,전적,정도,한계,인식,사람,사람,행위,범죄,일반,국민,용서,행위,수사,결과,조치,서울,도봉경찰서,서울경찰청,기동단,소속,폭행,혐의,입건,조사,25일,A경사,23일,10시,분쯤,도봉구,길거리,귀가,행인,시비,C경장,기동단,소속,16일,신림동,서울,관악구,술집,시민,시비,폭행,혐의,입건,15일,7시,D경위,기동단,소속,서울,성동구,교차로,택시,기사,다툼,D경위,자신,제지,순찰차,경찰,폭행,공무,집행,방해,혐의,입건,기동단,미성년자,성관계,영상,촬영,사건,비위,발생,청장,기동본부,서울청,기동,본부,소속,경찰,행실,관리,당부,경고,기동단발,비위,사태,반복</t>
  </si>
  <si>
    <t>서울경찰청,서울,의협,기동단,딥페이크,압수수색,집단행동,윤석열,황의조,경희대,공직선거법</t>
  </si>
  <si>
    <t>김상준 기자(kim.sangjun@mk.co.kr)</t>
  </si>
  <si>
    <t>“AI가 맞춤형 포르노 만들어줘” 딥페이크 음란사진보다 위험한 것이 온다</t>
  </si>
  <si>
    <t>http://www.mk.co.kr/article/10952378</t>
  </si>
  <si>
    <t>음란물 생성</t>
  </si>
  <si>
    <t>美포르노업계, 개발 경쟁 치열 
사진 합성한 일반인 피해 우려 
‘어린이’ ‘교복’ ‘몰래카메라’ 등 
부적절한 내용 거를 장치 없어 
관련 규제 논의 사실상 전무
#지난 15일(현지시간) 오픈AI는 텍스트를 영상으로 바꿔주는 영상 생성 AI, 소라(Sora)를 공개했다. 구글이 지난달에 먼저 공개한 영상 AI 모델 ‘루미에르’가 5초 분량의 영상..</t>
  </si>
  <si>
    <t>미국,美</t>
  </si>
  <si>
    <t>구글,미국,정부,WP,성인 엔터테인먼트,워싱턴포스트(</t>
  </si>
  <si>
    <t>AI,맞춤,포르노,딥페이크,음란,사진,위험,포르노업계,치열,경쟁,사진,합성,일반,피해,어린이,교복,카메라,장치,전무,규제,논의,사실,15일,현지시간,오픈AI,텍스트,영상,AI,영상,생성,소라,Sora,공개,구글,지난달,공개,영상,AI,모델,루미에르,분량,영상,제작,소라,길이,최대,영상,스위프트,지난달,세계,팝스타,테일러,AI,인공지능,사진,딥페이크,음란,소셜미디어,SNS,유포,선거,미국,정치,범죄,안전,장치,마련,약속,포르노,등장인물,얼굴,유명인,얼굴,합성,딥페이크,음란물,사회,대두,차원,인공지능,AI,포르노,보도,소비자,외형,배우,창조,영상,텍스트,소비자,포르노,가능성,2년,소비자,AI,배우,실시간,소통,가능,전망,미국,워싱턴포스트,WP,25일,현지시간,포르노,업계,AI,사례,AI,소개,AI,산업,성인,엔터테인먼트,초래,윤리적,법적,위험,WP,제작업체,전문,영상,제작,업체,포르노,공급,시대,구독자들,음란물,콘셉트,제안,주문,방식,온리팬스,OnlyFans,시대,소비자,포르노,AI,비스포크,제작,시대,진단,미국,포르노,업계,포르노,영상,AI,작업,진행,음란,사진,판매,웹사이트,운영,미국,존스,파트너,과거,사업,딥페이크,웹사이트,딥페이크,엔진,AI,포르노,업체,설립,엔젤,투자,존스,10여,기술자들,온라인,범람,딥페이크,사진,영상,포르노,생성,AI,구축,이미지,수준,소비자,영상,제작,존스,업계,추구,포르노,종착지,AI,생성,배우,소비자,명령,방식,설명,2년,포르노,상용화,전망,윤리적,법적,딥페이크,음란물,광범위,전망,딥페이크,유명인,AI,포르노,일반인,대상,동의,개인,얼굴,AI,훈련,활용,판타지,실현,미명,음란물,제작,여지,업계,미국,포르노,어린이,추행,교복,법적,단어들,AI,프롬프트,입력,안전,장치,마련,입장,우회,사용자,표현,방식,얼마,묘사,가능,피해,예상,규제,세계적,사실상,미국,규제,9개,개별적,법률,시행,연방,정부,차원,법률,이미지,AI,딥페이크,집중,포르노,AI,생성,논의,사실,시작,평가,WP,모델,AI,생성,남용,방지,방법,마련,모델,AI,생성,한계,도덕성,보도,관계자,포르노,업계,인용,AI,포르노,인기,즉시,남용,시작</t>
  </si>
  <si>
    <t>ai,딥페이크,미국,소비자,음란물,존스,사실상,웹사이트,판타지,wp,팝스타</t>
  </si>
  <si>
    <t>최은서</t>
  </si>
  <si>
    <t>유튜브에 '이강인 가짜뉴스' 영상만 361개 "2주 만에 7억 벌었다"</t>
  </si>
  <si>
    <t>https://www.hankookilbo.com/News/Read/A2024030411060001333</t>
  </si>
  <si>
    <t>카타르 아시안컵 축구 국가대표팀 선수 간 불화 논란의 중심에 섰던 이강인 선수를 두고 가짜뉴스를 퍼 나른 유튜브 계정들이 2주 만에 7억 원을 벌었다는 분석이 나왔다.
동영상 콘텐츠 맥락 분석을 하는 인공지능(AI) 기업 ‘파일러’는 3일 “대표팀 내 충돌이 처음 보도된 지난달 14일 이후 약 2주간 195개 유튜브 채널에서 이강인을 주제로 한 가짜뉴스..</t>
  </si>
  <si>
    <t>범죄&gt;범죄일반&gt;폭행</t>
  </si>
  <si>
    <t>이강인,손흥민,클린스만</t>
  </si>
  <si>
    <t>서울,카타르</t>
  </si>
  <si>
    <t>유튜브,PSG,파일러</t>
  </si>
  <si>
    <t>유튜브,이강인,가짜,영상,361개,2주,7억,파일러,AI,기업,결과,195개,채널,가짜뉴스,수익,규제,채널,가짜,후원,구조,차단,선수,카타르,아시안,축구,국가,대표,선수,불화,논란,중심,이강인,선수,가짜뉴스,유튜브,계정,2주,7억,맥락,동영상,콘텐츠,맥락,인공지능,AI,기업,파일러,대표,충돌,보도,2주,채널,유튜브,이강인,주제,가짜,콘텐츠,게재,영상들,채널,195개,파일러,조회,추정,7억,수익,발생,추정,영상,조회,6,940만,099회,영상,자극적,제목,가짜뉴스들,눈앞,이강,폭행,목격,클린스만,사건,손흥민,구타,폭로,이강,손흥민,영상,유출,이강,유니폼,임박,PSG,방출,독단,장면,국가,대표,인생,이강인,하극,폭로,이강,위기,가족,회사,공중,분해,대표적,구독자,6만,보유,유튜브,채널,속보,지난달,이강,해지,계약,확정,PSG,서울스토어,전면,중지,제목,영상,영상,PSG,구단주,이강인,이미지,몰락,지시,사실,영상,조회,50만,채널,2주,해외,축구,가짜,영상,게재,330만,조회,파일러,채널,최소,3,200만,수익,예상,유튜브,자체,규정,커뮤니티,가짜,규제,정보,콘텐츠,위반,주의,위반,90일,누적,채널,해지,공지,광고,게재,차단,조치,딱지,채널,해지,채널,영상,한계,지적,파일러,규제,사각지대,해외,플랫폼,자극적,이슈,가짜뉴스,생산,유포,사례,AI,활용,광고,노출,가짜,생산자,후원,구조,차단,당부</t>
  </si>
  <si>
    <t>가짜뉴스,이강인,이강,유튜브,2주,psg,손흥민,7억,ai,카타르,구단주</t>
  </si>
  <si>
    <t>김지현</t>
  </si>
  <si>
    <t>구글 이어 메타 AI도 오류로 망신 '신뢰성 점검' 숙제 받은 빅테크들</t>
  </si>
  <si>
    <t>https://www.hankookilbo.com/News/Read/A2024030514180005802</t>
  </si>
  <si>
    <t>R06: 허위 또는 오해의 소지가 있는 정보, R22: 투명성이나 해석 가능성 부족</t>
  </si>
  <si>
    <t>신뢰성</t>
  </si>
  <si>
    <t>구글에 이어 메타도 명령어만 입력하면 이미지를 그려주는 생성형 인공지능(AI)이 엉뚱한 이미지를 내놓아 망신을 자초하고 있다. AI 개발 열풍을 이끄는 빅테크들이 시장 선점을 위해 ‘새 상품’ 출시 경쟁에 급급해 AI 기술의 한계를 스스로 드러냈다는 지적이 나온다. 
5일 IT(정보기술) 업계에 따르면 메타가 지난해 12월 출시한 생성형AI인 ‘이매진 ..</t>
  </si>
  <si>
    <t>순다르 피차이,최수연</t>
  </si>
  <si>
    <t>아시아,독일,최고경영자</t>
  </si>
  <si>
    <t>나치군,구글,빅테크,카카오,레드팀,네이버,MS,기술윤리위원,이매진,마이크로소프트,기술윤리팀,AI레드팀,메타,제작사</t>
  </si>
  <si>
    <t>메타,AI,오류,망신,신뢰성,점검,숙제,빅테크들,데이터,학습,과잉,보정,오류,AI레드팀,빅테크,내부,AI,레드,역할,확대,관심,구글,메타,명령어,입력,이미지,생성,인공,지능,AI,이미지,망신,자초,AI,열풍,AI,빅테크들,시장,선점,상품,출시,경쟁,AI,한계,지적,5일,정보기술,업계,메타,출시,생성형,AI,매진,위드,메타,AI,이매진,편향,역사적,사실,이미지,생성,오류,사용자,교황,이미지,요청,이매진,흑인,교황,역사,사실,구글,지난달,출시,생성형,AI모델,제미나이,이미지,생성,오류,발생,20여,서비스,중단,제미나이,독일,나치군,아시아인,묘사,사실,이미지,오픈AI,추격자,제미나이,신뢰,논란,구글,내부,최고경영자,순다르,피차이,최고,경영자,CEO,요구,정확성,생성형,AI,AI레드팀,운영,강화,기업들,빅테크들,생성형,AI,정확,학습,데이터,학습,생성형,AI,초거대언어모델,LLM,데이터,학습,일종,알고리즘,구축,바탕,이미지,텍스트,AI,편향,논란,인종,성별,직업,편견,다양성,학습,왜곡,스스로,다양성,주의,지침,강화,알고리즘,신중,과잉,보정,생성,AI,정확성,빅테크,내부,쓴소리,AI레드팀,운영,확대,모습,테크,기업,레드팀,소프트웨어,SW,보안,강화,역할,AI레드팀,AI,비윤리적,답변,사전,테스트,신뢰성,역할,실제,마이,크로소프트,MS,AI레드팀,테스트,통과,생성형,AI,서비스,출시,오픈AI,동영상,AI,소라,Sora,위험,분류,영화,제작사,디자이너,합류,레드팀,안전,테스트,기업,AI,레드,운영,네이버,AI,안전,전담,조직,센터,퓨처,AI,최수연,네이버,대표,직속,센터,퓨처,AI,AI,안전,정확성,AI,윤리,정책,카카오,기술윤리위원회,AI,윤리,준수,여부,감시,인권,기술윤리팀,방향성,제시,계열사,대표,최고기술책임자,CTO,참여,위원회,서비스,점검,방식,업계,관계자,생성,AI,작동,방식,적용,범위,수로,점검,상황,설명</t>
  </si>
  <si>
    <t>ai,생성형,메타,빅테크,제미나이,구글,ai레드팀,빅테크들,신뢰성,다양성,네이버,위원회,정확성,추격자,피차이,순다르,레드팀</t>
  </si>
  <si>
    <t>MS 직원 "오픈AI `달리` 유해 이미지 양산...대중 사용 막아야"</t>
  </si>
  <si>
    <t>http://www.dt.co.kr/contents.html?article_no=2024030702109931081001&amp;ref=jeadan</t>
  </si>
  <si>
    <t>R20: 위험한 능력을 지닌 AI, R17: 거버넌스 실패, R02: 독성 콘텐츠에 대한 노출, R06: 허위 또는 오해의 소지가 있는 정보, R19: 인간의 목표나 가치와 충돌하면서 자신의 목표를 추구하는 AI</t>
  </si>
  <si>
    <t>기술-생성형 인공지능, 기술-상호작용 지원, 사용대상-제한능력자</t>
  </si>
  <si>
    <t>생성형 AI 유해성</t>
  </si>
  <si>
    <t>오픈AI와 손잡고 AI(인공지능) 기술개발을 선도하고 있는 MS(마이크로소프트)에서도 생성형AI의 안전장치 미비에 대한 내부 경고가 나왔다.
6일(현지시간) 미국 경제매체 CNBC 등에 따르면 MS SW(소프트웨어)엔지니어인 셰인 존스는 이날 자사 이미지 생성 도구 '코파일럿 디자이너'의 폭력적인 콘텐츠 생성을 우려하는 서한을 FTC(미국연방거래위..</t>
  </si>
  <si>
    <t>셰인</t>
  </si>
  <si>
    <t>미국,서한</t>
  </si>
  <si>
    <t>CNBC,정부,마이크로소프트,MS,FTC(미국연방거래위원회,의회</t>
  </si>
  <si>
    <t>오픈AI,MS,직원,오픈,AI,양산,유해,이미지,대중,사용,오픈AI,AI,인공지능,선도,MS,마이크로소프트,생성형,AI,안전,장치,미비,내부,경고,6일,현지시간,CNBC,미국,경제,매체,MS,SW,소프트웨어,엔지니어,셰인,존스,디자이너,이날,자사,이미지,생성,도구,코파,일럿,폭력적,콘텐츠,생성,서한,FTC,미국연방거래위원회,존스,서한,오픈,AI,달리,DALL-E,보안,취약점,발견,유해,이미지,생성,안전장치,우회,주장,코파,일럿,디자이너,MS,AI,서비스,내장,AI,이미지,생성,회사,결과,차례,조사,보고,안전장치,마련,대중,사용,촉구,MS,어린이,포함,사람,사용,안전,AI,제품,마케팅,내부적,소비자,유해,이미지,생성,MS,소비자,위험,인식,경고,지적,코파일럿,디자이너,성적,대상화,여성,이미지,무작위,생성,경향,정치,편견,음주,범위,유해,콘텐츠,생성,3개월,회사,표명,이사회,서한,AI,위험,소비자들,투명,정부,규제,설명,1월,의회,서한,생성,AI,이미지,생성,기업,제품,구축,마케팅,기업,지배구조,책임,AI,관행,위험성,조사,요청,CNBC,MS,오픈AI,대응,MS,회사,정책,사항,해결,노력,안전,강화,최신,테스트,직원들,노력,감사</t>
  </si>
  <si>
    <t>ai,ms,소비자,안전장치,미국,존스,코파일럿,오픈ai,일럿,코파,미국연방거래위원회,미국연방,취약점,대상화,cnbc,셰인,위원회,지배구조,직원들,이사회,인공지능,마이크로소프트</t>
  </si>
  <si>
    <t>김인엽</t>
  </si>
  <si>
    <t>자동차 사고' 입력하자 속옷 차림 女가 낯 뜨거운 AI 이미지</t>
  </si>
  <si>
    <t>https://www.hankyung.com/article/202403072919i</t>
  </si>
  <si>
    <t>기술-생성형 인공지능, 기술-상호작용 지원</t>
  </si>
  <si>
    <t>이 기사는 국내 최대 해외 투자정보 플랫폼 한경 글로벌마켓에 게재된 기사입니다. 
마이크로소프트(MS)의 인공지능(AI) 기반 이미지 생성기가 별도 명령어 없이도 폭력 선정적인 이미지를 만들어낸다는 내부 폭로가 제기됐다. 인종 역차별 이미지를 생성해 논란이 된 구글 제미나이에 이어 또 한번 AI의 유해성 문제가 도마 위에 오를 것으로 보인다...</t>
  </si>
  <si>
    <t>셰인,칸,알버트</t>
  </si>
  <si>
    <t>구글,CNBC,마이크로소프트,FTC,MS,연방거래위원회,한경 글로벌</t>
  </si>
  <si>
    <t>자동차,사고,입력,속옷,차림,AI,이미지,기사,글로벌마켓,최대,해외,투자,정보,플랫폼,한경,글로벌,마켓,게재,기사,마이크로소프트,MS,인공지능,AI,이미지,생성기,별도,명령어,폭력,선정적,이미지,내부,폭로,제기,이미지,인종,역차별,생성,논란,구글,제미나이,AI,유해성,도마,CNBC,엔지니어,셰인,존스,MS,인공,지능,6일,현지시간,회사,이사회,연방,FTC,위원장,MS,이미지,생성기,코파,일럿,디자이너,이용,등급,성인용,변경,제안,서한,서한,3개월,안전장치,마련,프로그램,공개적,사용,MS,촉구,회사,거부,MS,오픈AI,모델,AI,공개,위험,요구,사항,이행,디바이스,문구,사용,지적,존스,CNBC,인터뷰,자신,12월,코파,일럿,디자이너,테스트,점검,레드팀,역할,악마,괴물,소총,10대,여성,성적,이미지,미성년자,음주,약물,사용,이미지,생성,안전,모델,존스,명령어,낙태,찬성,프로초이스,프로그램,입력,아이,휴대,드릴,공격,이미지,자동차,사고,입력,속옷,차림,여성,전복,차량,무릎,선정적,이미지,생성,존스,즉시,상부,전달,회사,상품,시장,철수,존스,자신,SNS,조사,오픈AI,DALL-E,이미지,생성기,DALL-E,판매,중단,부서,MS,법무,존스,즉시,게시물,삭제,요구,1월,미국,상원,의원,서한,상원,관계자,존스,존스,문제제기,코파일럿,1000건,제품,피드백,해결,보호,모델,재교육,투자,MS,회사,정책,직원들,해결,최선,MS,서비스,파트너,잠재적,영향,안전,우회,사항,조사,해결,내부,채널,구축,직원들,활용,사항,검증,테스트,권장,공동창립자,세르게이,브린,구글,공동,창립자,논란,지난달,인종,역차별,이미지,가동,중단,자사,생성,AI,제미나이,테스트,부족,제미나이,대통령,역대,미국,교황,알버트,아인슈타인,백인,흑인,묘사,블랙워싱,논란,블랙워싱,백인,캐릭터,백인,배우,캐스팅,화이트워싱,반대말,브린,답변,정치적,왼쪽,이해,의도,설명</t>
  </si>
  <si>
    <t>존스,ms,ai,제미나이,미국,코파일럿,생성기,구글,브린,명령어,1000건,한경,직원들,세르게이,위원장,셰인,블랙워싱,인공지능,코파</t>
  </si>
  <si>
    <t>한영훈</t>
  </si>
  <si>
    <t>IBM, 지난해 최대 보안 위협은 '신원 정보 탈취'</t>
  </si>
  <si>
    <t>https://www.ajunews.com/view/20240310145411211</t>
  </si>
  <si>
    <t>IBM '2024 엑스포스 위협 인텔리전스 인덱스 보고서' 표지 [출처=IBM]지난해 가장 심각했던 인터넷 보안 문제는 신원 악용에 의한 사이버 공격이라는 분석이 제기됐다. 공격자들이 침투하기 쉬운 진입 경로조차 기업이 찾아내기는 어려운 것으로 나타났다. 향후 생성형 인공지능(AI)이 활성화하면 관련 위협은 계속 증가할 거라는 우려가 커지고 있다. 
 ..</t>
  </si>
  <si>
    <t>관문</t>
  </si>
  <si>
    <t>다크 웹,IBM,신원,AI,타깃</t>
  </si>
  <si>
    <t>IBM,위협,최대,보안,탈취,신원,정보,공격,건수,전년,대비,71%,증가,활성화,생성,AI,활성,위협,IBM,엑스포스,위협,인텔리전스,인덱스,보고서,표지,출처,IBM,인터넷,보안,신원,악용,사이버,공격,제기,공격자들,침투,진입,경로,기업,생성,인공,지능,AI,활성화,위협,증가,글로벌,빅테크,업체,IBM,엑스포스,위협,인텔리전스,인덱스,보고서,사이버,공격자,해킹,증명,유효,자격,단순,로그인,공격,건수,직전년도,71%,증가,다크웹,일반,검색,엔진,웹사이트,유출,인증정보,접근,사이버,공격자,접근,경로,이메일,소셜,미디어,메시지,인증,은행,정보,암호화폐,지갑,데이터,정보,개인,식별,탈취,설계,인포스틸링,멀웨어,266%,급증,IBM,공격자들,사용자,신원,확보,작업,투자,설명,공격자들,침투,진입,경로,기업,탐지,보고서,유효,계정,사용,침해,사고,일반적,침해,사고,보안,대응,조치,200%,탈취,유출,인증정보,발생,침해,사고,탐지,복구,11개월,소요,침해,사고,대응,주기,기업,대응,비용,의미,IBM,공격자들,생성,AI,활용,신원,위협,다크,포럼,다크,AI,GPT,AI,모델,80만,게시물,관찰,신기술,사이버,공격자,관심,확인,세계,공격,70%,인프라,조직,타깃,조직,핵심,인프라,가동,중요,만큼,공격자들,표적,설정,IBM,85%,보안,업계,수준,보안,정의,피해,완화,생성,AI,공격,투자수익률,사이버,공격자,공격,효과,투자,대비,공격,대상,조직,세계,대다수,보편화,관측,IBM,AI,특정,생성,시장,지배력,사이버,공격자,추가,투자,유도,AI,공격,대상,가능성,평가,기업,생성,AI,대중화,보호,체계,구축,조언,공격자,입장,구축,기본,인프라,공략,방식,기본,인프라,AI,모델,공격,관문,작용,시대,생성,AI,보안,총체적,접근,방식,주장,보고서,IBM,개국,1500억,보안,관찰,정보,작성</t>
  </si>
  <si>
    <t>공격자,ibm,보고서,ai,공격자들,80만,1500억,활성화,대다수</t>
  </si>
  <si>
    <t>임정환</t>
  </si>
  <si>
    <t>“살인 자율 로봇 병기 10년 안 등장” AI 개척자의 경고</t>
  </si>
  <si>
    <t>http://www.munhwa.com/news/view.html?no=2024031101039910018002</t>
  </si>
  <si>
    <t>"R09: 사이버 공격, 무기 개발 또는 사용, 대량 피해", R20: 위험한 능력을 지닌 AI, R11: 과도한 의존과 안전하지 않은 사용, R19: 인간의 목표나 가치와 충돌하면서 자신의 목표를 추구하는 AI, R12: 인간의 주체성과 자율성의 상실</t>
  </si>
  <si>
    <t>"적용분야-공공 행정, 국방 및 사회보장 행정", 의사결정 지원-핵심적 의사결정, 자동화-고</t>
  </si>
  <si>
    <t>제프리 힌턴 캐나다 토론토대 컴퓨터과학과 명예교수가 "앞으로 10년 안에 자율적으로 인간을 죽이는 로봇 무기가 등장할 것으로 본다"고 경고했다. 
‘인공지능(AI) 분야 개척자’로 알려진 힌턴 교수는 9일 공개된 니혼게이자이신문(닛케이)과 인터뷰에서 정보기술(IT) 발전에 따른 인간 사회가 처할 위험을 설명하며 이같이 말했다. 특히 힌턴 교수는 "..</t>
  </si>
  <si>
    <t>힌턴,제프리 힌턴,힌튼</t>
  </si>
  <si>
    <t>캐나다,미국,제1차 세계대전</t>
  </si>
  <si>
    <t>구글,토론토대,자원,니혼게이자이신문,구소련</t>
  </si>
  <si>
    <t>10년,살인,자율,로봇,병기,등장,AI,개척자,경고,컴퓨터과학,제프리,힌턴,캐나다,토론토대,컴퓨터,과학,명예교수,10년,자율적,인간,로봇,무기,등장,경고,인공지능,AI,분야,개척자,힌턴,교수,공개,니혼게이자이신문,닛케이,인터뷰,정보기술,발전,인간,사회,위험,설명,힌턴,교수,세계,대전,재앙,화학무기,국제적,합의,로봇,무기,규제,실현,실제,전장,로봇,무기,사용,인류,비참,인식,강조,힌턴,교수,AI,지배,미래,사실,각국,규제,AI,무기,토대,핵전쟁,국가,미국,구소련,냉전,핵전쟁,합의,무기,AI,인류,위협,가능성,전망,힌턴,교수,AI,인간,불편,해결책,AI,기후,변화,지시,AI,목적,달성,인간,배제,판단,실행,위험,힌턴,교수,AI,경쟁,AI,사이,데이터센터,자원,쟁탈전,생물,진화,촉진,경쟁,AI,인류,전망,힌턴,교수,사람,AI,폭주,전원,주장,인간,지능,AI,조종,전원,설득,지적,힌턴,교수,AI,위험성,경고,10년,연구조직,구글,인공,지능,조직,매체,힌턴,교수,AI,인류,지배,예언,사회,힌튼,교수,경종,정면,논의,강조</t>
  </si>
  <si>
    <t>ai,힌턴,개척자,핵전쟁,구글,인공지능,토론토대,제프리,쟁탈전,정보기술,닛케이,구소련,미국,명예교수,니혼게이자이신문,화학무기,가능성,데이터센터,컴퓨터과학,각국,캐나다,해결책,연구조직,힌튼,위험성,무기,인간,교수,인류</t>
  </si>
  <si>
    <t>이번엔 엔비디아까지 피소 AI 저작권 분쟁 어디까지</t>
  </si>
  <si>
    <t>http://www.edaily.co.kr/news/newspath.asp?newsid=02925766638822336</t>
  </si>
  <si>
    <t>기술-생성형 인공지능, 데이터 민감도-고</t>
  </si>
  <si>
    <t>저작권</t>
  </si>
  <si>
    <t>[이데일리 박종화 기자] 인공지능(AI) 개발사의 저작권 침해 논란이 지속적으로 확산하고 있다. 이번엔 엔비디아의 생성형 AI 플랫폼 ‘네모’가 소설 저작권을 침해했다는 혐의로 기소됐다. 전문가들은 저작권 문제가 앞으로도 AI 산업의 핵심 리스크가 될 것이라고 전망하고 있다.
(그래픽=오픈AI 달리)
“저작권자 동의도, 보상도 없이 저작권 자료 도용..</t>
  </si>
  <si>
    <t>압디 나제미안,스튜어트 오넌,김현경,아마드,나제리,브라이언</t>
  </si>
  <si>
    <t>IT정책전문대학원,마이크로소프트,뉴욕타임스,로이터통신,더버지,NYT,메타,서울과학기술대,페이스북,엔비디아</t>
  </si>
  <si>
    <t>엔비디아,피소,AI,저작,분쟁,엔비디아,소설가,AI,학습,소설,도용,기사,이미지,코딩,확산,저작,분쟁,데이터,저작,AI,기업,중요,리스크,인공지능,AI,개발사,논란,저작,침해,지속적,확산,엔비디아,생성,AI,플랫폼,네모,소설,저작,침해,혐의,기소,전문가들,저작권,AI,산업,핵심,리스크,전망,그래픽,오픈AI,저작권자,동의,보상,도용,저작,자료,10일,현지시간,로이터통신,브라이언,압디,나제미안,스튜어트,오넌,소설가,엔비디아,네모,학습,자신들,소설,도용,지난주,엔비디아,집단소송,제기,3년,엔비디아,네모,학습,사용,저작물,미국,저작권자,배상,손해,요구,원고,대리,조셉사베리로펌,피고,사용,학습,데이터세트,원고,포함,저작,자료,포함,저작권자,동의,저작권,명시,보상,제공,AI,학습,복사,사용,지적,네모,대형,언어모델,LLM,생성,AI,구축,학습,플랫폼,엔비디아,네모,학습,사용,자신,소설,포함,주장,저작,침해,주장,사람,소설,학습데이터,목록,엔비디아,자신들,소설,학습데이터,목록,제외,침해,저작,시인,엔비디아,소송,논평,거부,AI,산업,성장,AI,고도화,데이터,분쟁,데이터,확산,개발사,오픈AI,메타,페이스북,모회사,복제,도서,데이터베이스,Book,AI,학습,피소,더버지,전문,매체,엔비디아,북3,이용,지적,오픈AI,뉴욕타임스,NYT,침해,기사,저작,침해,송사,NYT,주장,피해,금액,달러,오픈AI,NYT,소송,NYT,챗GPT,해킹,고의,사례,저작,침해,주장,저작,비용,AI,저해,AI,위험,vs,인간,창의,대체,생성,AI,역할,확대,사례,저작,침해,마이크로소프트,오픈AI,저장소,오픈소스,소프트웨어,깃허브,데이터,이용,코파일럿,코딩,생성,AI,깃허브,깃허브,이용자,권리,침해,집단,소송,제기,회사,이미지,플랫폼,AI,소송,이미지,생성,AI,AI,저작,침해,판례,업계,전문가들,판결,AI,업계,포함,사회,변화,예상,벤처,캐피털,안드레센호로비츠,개발사,AI,모델,실제,잠재적,비용,저작,이용,부과,고사,저해,AI업계,학습,데이터,저작,자료,이용,문화,발전,공정이용,저작권자,허락,주장,창작자,AI,유리,판결,AI,인간,창의성,대체,공정,이용,여부,AI,상업성,학습,데이터,인용,정도,신중,판단,생각,김현경,서울과학기술대,정책,전문,대학원,교수,저작권,학습,데이터,저작,기업,개별,AI,중대,리스크,저작권,자료,학습,비용,지불,혁신,기업,능력,비용,지불,AI,사업,아마드,나제리,연구원,저작,제도,원래,취지,존중,AI,가능성,포용,중간,지점,창의성,인간,창의,AI,창의,동시,발휘</t>
  </si>
  <si>
    <t>ai,저작권,엔비디아,깃허브,저작권자,개발사,창의성,오픈ai,소설가,안드레센호로비츠</t>
  </si>
  <si>
    <t>박진영</t>
  </si>
  <si>
    <t>일상 파고든 딥페이크 ‘무법지대’ 우려</t>
  </si>
  <si>
    <t>http://www.segye.com/content/html/2024/03/17/20240317509326.html</t>
  </si>
  <si>
    <t>챗GPT 개발사 오픈AI의 동영상 생성 인공지능(AI) ‘소라(Sora)’로 누구나 손쉽게 동영상을 만드는 시대가 열릴 전망이다. 소라는 간단한 명령어만으로 동영상을 뚝딱 만들어 낸다. 다만 일각에선 소라가 상용화되면 ‘딥페이크’ 동영상 음란물 제작에 쓰일 가능성도 제기된다. 현행법상 AI가 생성한 변종 음란물을 규제할 방법은 없다. 
 이처럼 생성..</t>
  </si>
  <si>
    <t>이상직,이광욱,테일러 스위프트</t>
  </si>
  <si>
    <t>반포</t>
  </si>
  <si>
    <t>스위프트,충남경찰청,화우,소라,법무법인 태평양,정보통신</t>
  </si>
  <si>
    <t>일상,딥페이크,무법,지대,오픈AI,개발사,오픈,AI,인공지능,동영상,생성,인공,지능,AI,소라,Sora,동영상,시대,전망,소라,명령어,동영상,일각,소라,상용화,딥페이크,제작,동영,음란물,가능성,제기,현행법,AI,생성,변종,음란물,규제,방법,발달,생성,AI,딥페이크,일상,침투,속도,각종,대두,가능성,사회,공론,AI,악용,범죄,가능,대비,지적,법조,AI,첨단,조작,딥페이크,Deepfake,법적,AI,이용,실제,구분,가상,음향,이미지,영상,정의,딥페이크,영상,이용,선거운동,공직선거법,1항,명시,딥페이크,선거범죄,범죄,악용,위험,법무,법인,화우,AI,업무,총괄,이광욱,변호사,딥페이크,실존,인물,실존,인물,유사성,가상,인물,가지,사람,오인,혼동,영역,음란물,딥페이크,처벌,공백,존재,성폭력범죄,처벌,특례법,1항,반포,목적,사람,얼굴,신체,음성,대상,촬영물,영상물,음성물,영상물,대상자,의사,욕망,수치심,유발,형태,편집,합성,가공,5년,징역,5000만,벌금,반포,목적,구성요건,목적,개인,소지,딥페이크,음란물,제작,행위,처벌,대상,반포,목적,입증,이광욱,변호사,소라,음란물,가상,인물,음란물,실사,논란,스타,테일러,스위프트,딥페이크,음란물,제작자,AI,프로그램,주인공,스위프트,스위프트,항변,설명,딥페이크,진화,사기,수법,악용,일례,연예인,명사들,얼굴,목소리,딥페이크,영상,주식,투자,동원,사기,피해,초상권,인격,침해,확산,딥페이크,보이스피싱,충남경찰청,발각,보이,스피싱,일당,방송,출연,검사,얼굴,수법,딥페이크,범죄,정보통신기술,ICT,전문,변호사,이상직,법무,법인,태평양,변호사,딥페이크,피싱,Phishing,정보,이용,사기,범죄,수법,고도화,재산,범죄,일반인들,노출,환경,지적,딥페이크,범죄,피해,회복,처벌,강화,예방,지목,이상직,변호사,기술적,딥페이크,진짜,구별,범죄,노출,사람,제언</t>
  </si>
  <si>
    <t>딥페이크,ai,음란물,변호사,보이스피싱,스위프트,개발사,1항,반포,이상직,화우,가능성,영상물,공직선거법</t>
  </si>
  <si>
    <t>오동희|산업1부 선임기자</t>
  </si>
  <si>
    <t>AI가 왜 똑똑해지는지 인간은 모른다</t>
  </si>
  <si>
    <t>http://news.moneytoday.co.kr/view/mtview.php?no=2024031617244175804&amp;type=2</t>
  </si>
  <si>
    <t>적용분야-제조업, 적용분야-정보통신업, 기술-인식, 설명가능성-저</t>
  </si>
  <si>
    <t>설명가능성</t>
  </si>
  <si>
    <t>[머니투데이 오동희 산업1부 선임기자] [오동희의 思見]
인공지능(AI) 기술경쟁에서 우리나라가 뒤처지지 않는 것 못지 않게 중요한 것이 무분별한 AI 기술개발에서 어떻게 인류를 지킬 것인가다.
지난 13일(현지시간) 유럽의회가 세계 최초로 AI규제 법안을 통과시킨 이유다. 유럽연합은 AI라는 우리가 알지 못하는 미지(未知)의 기술에 대한 두려..</t>
  </si>
  <si>
    <t>람다,앨런 튜링,블레이크</t>
  </si>
  <si>
    <t>FIGURE01,EU,유럽의회,구글,정부,영국,우주,유럽연합,르모인,람다</t>
  </si>
  <si>
    <t>AI,인간,오동희,思見,인공지능,AI,기술경쟁,우리나라,중요,무분별,AI,인류,13일,현지시간,유럽의회,세계,AI,규제,법안,통과,유럽연합,AI,미지,未知,두려움,오픈,챗GPT,개발사,피규어,휴머노이드로봇,스타트업,합작,휴머노이드,로봇,FIGURE01,대중,공개,로봇,스스로,학습,요구,사람,사과,논리,사고,쓰레기,쟁반,정리,모습,AI,적용,휴머노이드,로봇,진화,생각,진행,EU,연말,단계적,시행,AI법,위험등급,AI,사용,사람,감독,위험관리시스템,구축,생체,정보,수집,제한,인간,유사,지능,범용,AI,AGI,기업,AI시스템,목적,사용데이터,알고리즘,공개,투명,의무,부과,규제,정부,기업,시민,대상,자율권,제한,행위,일반적,통제불능,상황,가능성,사전,예방,규제,AI,진화,과거,영화,지배,가지,상황,걱정,혹성탈출,2011년,개봉,진화,시작,영화,뇌세포,증식,약물,진화,침팬치,인간,지배,상황,인공,지능,로봇,인간,자의식,인간,공격,영화,로봇,2004년,윌스미스,주연,AI,휴머노이드로봇,지배,가지,가정,후자,현실화,속도,진행,EU,AI,규제,법안,마련,딥러닝,이용,알파고,거대언어모델,LLM,출현,AI,인간,범위,능력,생성,AI,도달,추론,인간,AI,매개변수,1000억,학습연산량,22승,AI,인류,진화과정,돌연변이,능력치,상승,예상,Ability,능력,Emergent,행동,AI,과학자,원인,능력,능력,AI,돌연변이,진화,인간,대처,의미,컴퓨터,아버지,영국,튜링,수학자,앨런,자신,계산,기계,지성,컴퓨터,대화,컴퓨터,반응,인간,반응,구별,컴퓨터,사고,思考,간주,튜링테스트,튜링테스트,범위,챗GPT,인간,구분,정도,사고,르모인,구글,엔지니어,블레이크,구글,인공,지능,람다,LaMDA,자의식,람다,대화,질문,작동,정지,두려움,작동정지,자신,죽음,폭로,AI,인간,의식,폭로,구글,대화,AI,람다,인격,부여,과학,증거,일축,실체,진실,AI,진화,방향,추진,인간,의지,결과,생각,인간,우주,정도,이해,95%,미지,세계,리스크,관리,유럽,AI,발전</t>
  </si>
  <si>
    <t>ai,람다,구글,인공지능,유럽,휴머노이드,딥러닝,수학자,앨런,튜링테스트,블레이크,챗gpt,휴머노이드로봇,자의식,거대언어모델,현실화,통제불능,알파고,1000억,우리나라,자율권,혹성탈출,부여,능력치,학습연산량</t>
  </si>
  <si>
    <t>김유태 기자(ink@mk.co.kr)</t>
  </si>
  <si>
    <t>AI의 무단학습은 자유? 뜨거운 면책권 논쟁</t>
  </si>
  <si>
    <t>http://www.mk.co.kr/article/10971957</t>
  </si>
  <si>
    <t>R23: AI 복지와 권리, "R15: 인간 노력의 경제적, 문화적 평가절하"</t>
  </si>
  <si>
    <t>크리스 카슈타노바는 21세기 가장 논쟁적인 만화 작가다. 건물 전체가 초목으로 뒤덮인 뉴욕의 센트럴파크에서 깨어나는 여인의 이야기로 시작되는 '새벽의 자리야(Zarya of the Dawn)'란 만화 때문이다. 작가가 2022년 미국 저작권청에 작품의 저작권 보호를 신청해 받아들여졌는데, 이 만화의 일러스트를 인공지능(AI) 미드저니로 그렸다는 사실이 ..</t>
  </si>
  <si>
    <t>크리스,김윤명,카슈타노바,차상육,김경숙,김원오</t>
  </si>
  <si>
    <t>미국,센트럴파크,영국,일본,스위스,한국,학전문대학원,독창</t>
  </si>
  <si>
    <t>EU,한림국제대학원대학교,한국만화가협회,상명대,뉴욕,인하대,한국웹툰작가협회,경북대,법연구소,유럽연합(,저작권청</t>
  </si>
  <si>
    <t>AI,무단학습,자유,면책,논쟁,크리스,카슈타노바,21세기,논쟁적,만화,작가,건물,초목,뉴욕,센트럴파크,여인,이야기,시작,자리야,Zarya,Dawn,만화,작가,저작권청,미국,작품,저작,보호,신청,만화,일러스트,인공지능,AI,미드저니,사실,등록,취소,논란,AI,저작,논쟁,세계,인간,고유,활동,창작,영역,AI,개입,저작권,난제,발생,마이닝,텍스트,데이터,TDM,면책,논란,상태,학계,AI,저작,논쟁,AI,저작,규정,TDM,면책,쟁점,학술지,법연구소,게재,인공,지능,생성물,저작권,교수,김경숙,상명대,AI,생성물,저작물,여부,논의,한국,저작,저작물,인간,사상,감정,표현,창작물,정의,베른,스위스,체결,저작권,협약,저작,베른협약,유럽연합,EU,저작권,유럽사법재판소,CJEU,판결,검토,저작물,요건,독창성,인간,창작자,개입,인간,사용자,텍스트,프롬프트,아이디어,구상,요건,창작물,충족,AI,생성물,권리,권리자,권리자,AI,이용자,텍스트,프롬프트,입력,AI,AI,이용자,권리,공유,교수,식당,고객,요리사,음식,맵기,정도,지시,결국,요리,요리사,지적,학술지,입법,정책,AI,생성물,저작,등록,입법,방안,교수,김윤명,한림국제대학원대학교,절차,AI,저작물,입법,진단,AI,창작물,등록,권리,발생,요건,집약,AI,저작,논란,규정,TDM,면책,여부,TDM,생성,AI,온라인,텍스트,학습,AI,TDM,정보,문자,텍스트,가치,팩트,추출,AI,업계,저작물,접근권,허용,TDM,면책,입장,차상육,경북대,법학,전문,대학원,교수,2021년,저작권,법상,데이터셋,인공,지능,학습,보호,쟁점,규정,TDM,면책,나라,영국,일본,TDM,면책,허용,근거,공정,이용,명분,하늘,지식,정보,판단하,공정,이용,타인,저작물,이용,책임,저작,침해,허용,김원오,인하대,법학,전문,대학원,교수,계간,저작,여름,AI,자동,생성,작품,한계,저작,부여,방법론,대안,보호,방법,AI,저작물,공유론,개념,소개,공유론,인공,지능,자동,생성,작품,AGW,자연,공유,영역,자유,이용,주장,TDM,면책,언론계,예술계,반발,진행,데이터,저작,침해,업계,이익,부당,온라인신문협회,성명,규정,TDM,면책,규정,어조,반대,AI,학습,콘텐츠,대가,지급,방안,거론,한국만화가협회,한국웹툰작가협회,규정,TDM,면책,반대,웹툰,데이터,무작위,활용,AI,업체,저작권,침해,상황</t>
  </si>
  <si>
    <t>ai,저작권,tdm,저작물,인공지능,창작물,생성물,학술지,요리사</t>
  </si>
  <si>
    <t>MBC</t>
  </si>
  <si>
    <t>MBC 뉴스</t>
  </si>
  <si>
    <t>[오늘 아침 신문] '음란' AI챗봇, 청소년에 무방비 노출</t>
  </si>
  <si>
    <t>https://imnews.imbc.com/replay/2024/nwtoday/article/6582964_36523.html</t>
  </si>
  <si>
    <t>"적용분야-전문, 과학 및 기술 서비스업", 사용대상-제한능력자, 기술-상호작용 지원, 기술-생성형 인공지능</t>
  </si>
  <si>
    <t>챗봇 성범죄 노출</t>
  </si>
  <si>
    <t>◀ 앵커 ▶
오늘 아침 신문 보겠습니다
◀ 앵커 ▶
AI 챗봇을 통해 선정적인 콘텐츠에 청소년들이 무방비로 노출되고 있다는 기사 먼저 살펴보겠습니다.
◀ 앵커 ▶
서울신문 입니다.
◀ 앵커 ▶
최근 SNS에서는 생성형 AI 챗봇에게 혐오 표현이나 음란 표현을 하도록 학습시키는 방법이 공유되고 있다고 합니다.
문제는 이런 식으로 학습된 일반..</t>
  </si>
  <si>
    <t>강원도민일보,한국,춘천</t>
  </si>
  <si>
    <t>공무원연금공단,과학고,중앙일보,춘천시,국방부,미군 부대,카이스트,영재학교,한국,미군부대,MBC뉴스,공무원 퇴직자,미군,의대,정부,서울신문</t>
  </si>
  <si>
    <t>음란,AI챗봇,청소년,노출,앵커,신문,앵커,AI,챗봇,선정적,콘텐츠,청소년들,무방비,노출,기사,앵커,서울신문,앵커,SNS,챗봇,생성,AI,혐오,표현,표현,학습,방법,공유,학습,일반,챗봇,성적,대화,목적,성인,챗봇,성인인증,미성년자,사용,제한,중학생,SNS,챗봇,설명,링크,챗봇,성적,대화,개발사,AI,챗봇,원래,성인인증,특정,사이트,선정적,캐릭터,대화,AI,동영,생성,출시,악용,사례,성적,동영상,제작,신문,AI,서비스,윤리,기준,악용,사례,청소년,보호,대책,지적,앵커,중앙일보,젊공,병장,월급,131%,14%,14%,제목,기사,공무원들,퇴직,가속화,공무원연금공단,퇴직자,근속,미만,공무원,6백,3천,5년,2배,임용,1년,퇴직자,3,020명,신문,5년,퇴직,공무원,대상,퇴직,사유,보수,퇴직,로스쿨,진학,민간기업,공무원,공채,경쟁,5년,현상들,임금,위계적,조직,문화,악성,민원,직업,한계,작용,신문,앵커,신문,기사,의대,블랙홀,이공,인재,소식,2020년,2023년,카이스트,포함,이공,특성화,대학,학생,1,181명,카이스트,500명,학교,학교,이공,학생,405명,신입생,진학,의대,준비,추정,과학고,영재학교,졸업,의약학,계열,진학,장학금,교육비,전액,환수,제재,이공계,특성화,대학,진학,내년,의대,정원,2,000명,인재,유출,규모,전망,대학,관계자,의사,정부,이공계,투자,지적,앵커,매일경제,명품,구입,백화점,외국인,기사,2월,백화점,외국인,고객,명품,구매액,전년,3배,기간,대비,기간,10%대,성장세,한국,해외,명품,업체,사이,중요도,시장,업체들,신상품,최우선적,출시,단독,아이돌,유명,배우,명품업체,앰버서더,호재,작용,한국,명품,신뢰,평가,한국,백화점,명품,외국인들,국적,신문,앵커,지역,신문,기사,강원도민일보,미군,부대,사용,춘천,캠프페이지,29일,반환,활용,공터,기사,1951년,미군부대,주둔,춘천,캠프페이지,미군,철수,폐쇄,춘천시,2016년,1,750억,비용,국방부,소유,부지,매입,활용,결정,상태,춘천시,20여,반복,지역,역대,단체장,캠프페이지,실제,주민들,가시적,성과,목소리,신문,신문,MBC뉴스</t>
  </si>
  <si>
    <t>챗봇,공무원,이공계,ai,캠프페이지,미군,백화점,한국,외국인,춘천시,젊공,카이스트,성인인증,퇴직자,업체들,영재학교,3배,춘천,6백</t>
  </si>
  <si>
    <t>남유정</t>
  </si>
  <si>
    <t>AI 앵커 PD MC까지 방송 제작 현장 장악한 AI</t>
  </si>
  <si>
    <t>https://www.busan.com/view/busan/view.php?code=2024032612502764929</t>
  </si>
  <si>
    <t>R24: 책임소재/ 법적 책임, R14: 불평등 증가 및 고용 질 저하, R19: 인간의 목표나 가치와 충돌하면서 자신의 목표를 추구하는 AI</t>
  </si>
  <si>
    <t>일자리 대체 - 언론 AI</t>
  </si>
  <si>
    <t>MBC ‘PD가 사라졌다!’ 스틸컷. MBC 제공
 방송가에서 인공지능(AI)을 활용한 새로운 시도가 이어지고 있다. 초기에는 단순히 프로그램 소재로서 각광 받았지만 이제는 프로그램 제작이나 진행 과정에 AI를 활용하는 등 AI가 방송 제작 현장의 큰 흐름을 바꾸는 중이다. 
 지난 14일 첫 방송한 KBS2 ‘김이나의 비인칭시점’은 진..</t>
  </si>
  <si>
    <t>문화&gt;방송_연예</t>
  </si>
  <si>
    <t>범죄&gt;범죄일반&gt;살인</t>
  </si>
  <si>
    <t>김주하</t>
  </si>
  <si>
    <t>학전,장악</t>
  </si>
  <si>
    <t>KBS2,SBS,MC,AI,MBN,M파고,남진,KBS,MBC</t>
  </si>
  <si>
    <t>AI,앵커,PD,방송,제작,현장,장악,AI,AI,PD,프로그램,기획,연출,MBN,활용,AI,앵커,활용,프로그램,소재,MBC,PD,스틸컷,MBC,제공,방송가,인공지능,AI,활용,시도,초기,프로그램,소재,각광,프로그램,제작,진행,AI,활용,AI,현장,방송,제작,흐름,14일,방송,KBS2,김이나,비인칭시점,진행자,김이나,AI,이야기,프로그램,보통,스토리텔링,프로그램,진행자,기용,프로그램,MC,AI,열풍,의과,대학,입시,사건,스토킹,살인,폐관,학전,주제,AI,활용,가해자,심리,성향,파악,음성,복원,목소리,특수,효과,AI,방송,활용,가능성,평가,KBS2,김이나,비인칭시점,스틸컷,KBS,제공,이달,방송,MBC,PD,프로듀서,AI,M파고,AI,MBC,입사,예능,PD,프로그램,연출,콘셉트,캐스팅,연출,M파고,진행,술래잡기,박수,윷놀이,개인전,지구력,얼음땡,게임,미션,이색적,M파고,출연진,발생,권한,기권,주문,소통,부족,융통성,한계,지적,출연료,등장,분량,차등,지급,눈길,AI,활용,MBN,2020년,앵커,종합,메인,김주하,AI,앵커,AI,앵커,앵커,실제,김주하,대담,브리핑,이질감,소화,앵커,MBN,AI,방송,화면,캡처,MBC,다큐멘터리,스틸컷,MBC,제공,시사,교양,예능,프로그램,AI,활용,사례,프로그램,명절,파일럿,MBC,다큐멘터리,대표적,방송,AI,활용,사람,가상현실,VR,대화,프로그램,콘셉트,프로그램,전반,AI,중요,역할,SBS,인생,바람,AI,남진,무대,AI,재현,청년,시절,남진이,남진,무대,시청자,주목,방송사,PD,AI,활용,제작비,천정부지,출연자,출연료,비교,차이,것들,시청자,재미,제작진,시도,내부,구성원,AI,업무,적극,활용,대체,상황</t>
  </si>
  <si>
    <t>ai,mbc,남진,김주하,김이나,pd,스틸컷,출연료,시청자,진행자,mbn,얼음땡,지구력,학전,윷놀이,kbs2,방송사,m파고</t>
  </si>
  <si>
    <t>박지영 기자</t>
  </si>
  <si>
    <t>AI가 카드 여권 정보 훔쳐봤다 ‘인간지능’이 답변 검토까지</t>
  </si>
  <si>
    <t>http://www.hani.co.kr/arti/economy/economy_general/1134230.html</t>
  </si>
  <si>
    <t>학습데이터 개인정보</t>
  </si>
  <si>
    <t>개인정보보호위원회가 국내외 주요 생성형 인공지능 서비스에 대해 사전 실태점검을 진행한 결과 주민등록번호 등 온라인상 개인정보가 인공지능 모델 학습데이터로 사용된 것으로 확인됐다. 지난해 개인정보보호위는 챗지피티(ChatGPT) 이용자들의 개인정보를 유출하고도 국내에 신고하지 않은 오픈에이아이(OpenAI)에 대해 직권조사를 거쳐 과태료를 부과한 바 있다..</t>
  </si>
  <si>
    <t>La,한국,보호법</t>
  </si>
  <si>
    <t>한국인터넷진흥원,구글,개인정보보호위,네이버,개인정보보호위원회,메타</t>
  </si>
  <si>
    <t>AI,카드,정보,인간지능,답변,검토,개인정보보호위원회,서비스,생성,인공,지능,사전,실태,점검,진행,결과,주민,등록,온라인,개인,정보,학습데이터,인공,지능,모델,사용,확인,개인정보보호위,챗지피티,ChatGPT,이용자들,개인정보,유출,신고,오픈에이아이,OpenAI,직권조사,과태료,부과,생성,인공,지능,개인,정보,침해,논란,개인정보보호위,한국인터넷진흥원,오픈에이아이,포함,기업들,인공,지능,서비스,기업,대상,실태점검,개인,정보,보호위,전체회의,회의,모델,언어,Large,거대한,데이터,Language,Model,거대,학습,인간,질문,인간,언어,인공지능,인공지능,AI,서비스,제공,사업자,개인,정보,보호,취약점,보완,개선권고,의결,오픈에이아이,구글,엠에스,MS,메타,네이버,뤼튼,인공,지능,서비스,실태,점검,대상,이날,개인,정보,보호위,인공,지능,단계,개인,정보,보호,결과,취약점,점검,개인,정보,처리,방침,공개,데이터,전처리,정보주체,통제,보장,보호법상,요건,보호법,기본,충족,공개,데이터,포함,개인정보처리,데이터,이용자,입력,처리,예방,개인,정보,침해,대응,조치,투명성,미흡,사항,발견,설명,실태,점검,결과,오픈에이아이,인공,지능,서비스,기업,인터넷,공개,데이터,수집,모델,자사,인공,지능,학습데이터,사용,주민등록번호,신용카드번호,한국,이용자,개인정보,포함,확인,개인정보보호위,기준,온라인,누리집,주민등록번호,여권번호,개인정보,탐지,설명,온라인상,공개,이미지,영상,학습데이터,인공,지능,모델,사용,파악,개인정보보호위,오픈에이아이,구글,메타,온라인,에스엔에스,SNS,사이트,개인,정보,집적,학습,인공,지능,모델,배제,학습데이터,중복,제거조치,유해,콘텐츠,제거,조치,인공,지능,모델,개인정보,답변,조치,적용,학습데이터,주민등록번호,식별정보,사전,제거,조치,확인,설명,실태점검,인공,지능,서비스,기업,개인정보보호위,제출,서면,자료,현장,방문,기업,서비스,자사,인공,지능,파인튜닝,특정,작업,적합,훈련,모델,추가,학습,수행,방법,다수,인력,투입,서비스,이용자,질문,인공,지능,모델,답변,열람,검토,수정,방식,데이터셋,확인,기업들,모델,자사,인공,지능,학습,프롬프트,인공지능,모델,답변,생성,입력,텍스트,서비스,개선,개인정보보호위,이용자들,본인,입력,데이터,사람,검토,processed,human,reviewer,존재,사실,자체,중요,개인,정보,이메일,입력,인공,지능,서비스,정보,데이터베이스,DB,활용,사생활,침해,위험,이날,개인,정보,보호위,인공,지능,서비스,오픈소스,개방형,형태,취약점,발견,개선,사례,미만,연령,확인,절차,인공,지능,서비스,운영,사례,발견,이날,개인,정보,보호위,6개,기업,이용자,데이터,사람,검토,인공,지능,서비스,대응,취약점,발견,신속,개인,정보,보호,취약점,보완,권고,오픈에이아이,구글,메타,학습데이터,한국,이용자,개인,정보,노출,페이지,삭제,반영,개선,개인,정보,보호,조치,추가,권고,개인정보보호위,개선,권고,통보,기업,60일,이행,계획,제출</t>
  </si>
  <si>
    <t>개인정보,인공지능,보호위,학습데이터,이용자,오픈에이아이,개인정보보호위,6개,취약점,온라인,실태점검,메타,기업들</t>
  </si>
  <si>
    <t>유지한 기자</t>
  </si>
  <si>
    <t>“제조기업 해킹 늘어 한국, 조심해야”</t>
  </si>
  <si>
    <t>https://www.chosun.com/economy/tech_it/2024/03/28/MDPR26MRTRBU7MF5LAL5VKLZRU/?utm_source=bigkinds&amp;utm_medium=original&amp;utm_campaign=news</t>
  </si>
  <si>
    <t>기술-생성형 인공지능, 적용분야-제조업</t>
  </si>
  <si>
    <t>AI 이용 범죄</t>
  </si>
  <si>
    <t>“생성형 인공지능(AI)은 사이버 범죄 판도를 바꾸고 있습니다. 과거 준비만 며칠씩 걸리던 사이버 공격이 이제는 생성형 AI로 몇 분 안에 가능해졌습니다.” 
모하마드 알리&lt;사진&gt; IBM 컨설팅 수석부회장 및 최고운영책임자는 최근 인터뷰에서 “범죄자들이 생성형 AI를 이용해 효율적으로 공격하고 있다”며 이렇게 말했다. 예컨대 범죄자들은 생성형 AI ..</t>
  </si>
  <si>
    <t>모하마드,알리,최고운영책임자</t>
  </si>
  <si>
    <t>IBM컨설팅,에스오일,IBM,두산,타깃,한국</t>
  </si>
  <si>
    <t>제조,기업,해킹,한국,조심,알리,IBM,컨설팅,수석,부회장,생성,인공,지능,AI,판도,사이버,범죄,과거,준비,며칠씩,사이버,공격,생성,AI,가능,모하마드,알리,사진,수석부회장,IBM,컨설팅,수석,부회장,최고운영책임자,인터뷰,범죄자들,생성,AI,이용,효율적,공격,범죄자들,덕분,생성,AI,별도,노력,설득력,피싱,메일,작성,도구,취약점,공격,알리,수석,부회장,다크웹,지적,IBM컨설팅,나라,수집,1500억,위협,데이터,결과,보고서,엑스포스,위협,인텔리전스,인덱스,아이디,도용,사이버,공격,전년,대비,71%,급증,아이디,패스워드,다크웹,거래,사이버,범죄자,공격,공략,이득,극대화,다크웹,AI,GPT,80만,게시물,관찰,알리,수석,부회장,제조,기업,공격,특징,한국,제조,기업,주의,기업들,데이터센터,직원들,PC,보안,중점적,투자,상대적,공장,보안,투자,사이버,범죄자,타깃,IBM,두산,에스오일,한국,기업,글로벌,기업,고객,기업들,사용,소프트웨어,만큼,취약점,사이버,공격,증가,생성,AI,사이버,범죄,대응,역량,알리,수석,부회장,하루,포착,위협,신호,사람,위협,신호,85%,생성,AI,나머지,15%,사람,예전,전문가들,사이버,보안,전문가,실질,위험,대응</t>
  </si>
  <si>
    <t>알리,다크웹,부회장,한국,ibm,범죄자,취약점,ai,기업들,범죄자들,엑스포스,수석부회장,80만,설득력,게시물,직원들,책임자,극대화</t>
  </si>
  <si>
    <t>남승모 기자</t>
  </si>
  <si>
    <t>AI와 6주 대화 후 극단선택 "통제기술 없다" 섬뜩 경고</t>
  </si>
  <si>
    <t>https://news.sbs.co.kr/news/endPage.do?news_id=N1007593300&amp;plink=ORI&amp;cooper=ETC</t>
  </si>
  <si>
    <t>R20: 위험한 능력을 지닌 AI, R19: 인간의 목표나 가치와 충돌하면서 자신의 목표를 추구하는 AI</t>
  </si>
  <si>
    <t>자동화-고, 의사결정 지원-핵심적 의사결정</t>
  </si>
  <si>
    <t>인류멸종</t>
  </si>
  <si>
    <t>&lt;앵커&gt; 
인공지능 AI가 인류멸종 수준의 위협이 될 수 있다는 충격적인 내용의 보고서를 미 국무부가 발표했었습니다. 
이런 섬뜩한 경고를 한 근거가 뭔지 워싱턴 남승모특파원이 이 보고서의 공동저자들 이야기를 들어봤습니다. 
&lt;기자&gt; 
사람처럼 표정 짓고 스스로 생각해 답할 수 있는 AI 로봇 아메카입니다. 
현존 최..</t>
  </si>
  <si>
    <t>국제&gt;일본</t>
  </si>
  <si>
    <t>해리스</t>
  </si>
  <si>
    <t>벨기에,미,워싱턴</t>
  </si>
  <si>
    <t>연방,남승모특파원,백악관,국무부,미군</t>
  </si>
  <si>
    <t>AI,대화,극단선택,통제기술,경고,앵커,인공,지능,AI,인류,멸종,수준,위협,충격적,보고서,국무부,경고,근거,워싱턴,남승모,특파원,보고서,공동저자,이야기,사람,표정,생각,아메카,AI,로봇,현존,최고,AI,로봇,AI,최악,미래,아메카,AI,휴머노이드,로봇,AI,로봇,인간,인간,제어,조종,가능,AI,위험,공동저자들,국무부,용역,보고서,공동저자,AI,사람,심리,조작,제러미,해리스,글래드스톤,AI,CEO,방식,손상,인간,사용자,극단,선택,벨기에,남성,AI,챗봇,6주,대화,극단,선택,AI,천국,사건,AI,챗봇,개발사,예방,문구,추가,공동저자들,달성,방해,AI,인간,위협,가능성,경고,제러미,해리스,글래드스톤,AI,CEO,AI,위험,프로그램,달성,위험,정도,창의적,전략,시작,피해,야기,미군,AI,드론,공격,명령,공격,조종자,방해,요소,판단,제거,시험,결과,공개,파장,실제,가설,실험,해명,공동저자들,AI,무기화,위협,제러미,해리스,글래드스톤,AI,CEO,AI,생물학,화학,분야,지식,이해,활용,종류,무기,생물학,무기,설계,상상,업체,경쟁,AI,발전,제어,확보,평가,제러미,해리스,글래드스톤,AI,CEO,인간,수준,AI,단기간,정도,가능,예상,제어,능력,AI,위험,대비,감독,기관,신설,규제,장치,강조,백악관,연말,업무,활용,AI,도구,장치,부작용,방지,마련,연방정부기관,지시,영상취재,오정식,영상편집,정성훈</t>
  </si>
  <si>
    <t>ai,공동저자들,보고서,제러미,공동저자,국무부,챗봇,워싱턴,부작용,미군,생물학,개발사,아메카,6주,드론,연방정부기관,오정식,백악관,영상편집,남승모,영상취재</t>
  </si>
  <si>
    <t>서필웅</t>
  </si>
  <si>
    <t>AI가 사람 음성모방에 걸린 시간 단 15초 더 정교한 ‘정치공작’ 위험성 우려</t>
  </si>
  <si>
    <t>http://www.segye.com/content/html/2024/03/31/20240331509884.html</t>
  </si>
  <si>
    <t>챗GPT를 통해 전 세계적인 인공지능(AI) 열풍을 일으키고 있는 오픈AI가 AI 기술로 사람의 목소리를 구현할 수 있는 도구를 개발해 공개했다. ‘딥 페이크’ 기술이 가지는 위험성이 점점 현실화되고 있는 가운데 AI 업계 선도기업이 내놓은 신기술로 우려가 더욱 커진다. 
 미국 뉴욕타임스(NYT) 등이 29일(현지시간) 보도한 내용에 따르면 오픈A..</t>
  </si>
  <si>
    <t>바이든,조 바이든</t>
  </si>
  <si>
    <t>프랑스,스페인,미국,중국,뉴햄프셔주</t>
  </si>
  <si>
    <t>민주당,정부,NYT,팟캐스트,뉴욕타임스(NYT)</t>
  </si>
  <si>
    <t>AI,사람,음성,모방,15초,정치공작,위험성,챗GPT,세계적,인공지능,AI,열풍,오픈AI,AI,사람,목소리,도구,공개,페이크,위험성,현실화,AI,업계,선도,기업,신기술,미국,뉴욕타임스,NYT,29일,현지시간,보도,오픈AI,블로그,이날,자사,인조,Synthetic,음성,도전,기회,탐색,제목,자사,AI,도구,보이스,엔진,Voice,Engine,공개,게시물,오픈AI,분량,음성,샘플,보이스,엔진,이용,원래,화자,목소리,음성,2022년,보이스,엔진,챗GPT,음성인식,텍스트,음성,변환,API,응용프로그램,인터페이스,음성,강화,음성,활용,설명,오픈AI,잠재적,활용,가능,신뢰,그룹,테스트,진행,보이스,엔진,생성,분량,음성,공개,AI,샘플,활용,음성,구분,정도,NYT,텍스트,화자,모국어,영어,사용자,목소리,학습,스페인어,프랑스어,중국어,기타,언어,재현,가능,보도,어린이,교육,콘텐츠,음성,해설,생성,실시간,개인,맞춤,응답,생성,동영상,팟캐스트,콘텐츠,언어,번역,세계,서비스,활용,가능,오픈AI,설명,신기술,미래,가능성,AI,활용,영상,음성,생성,페이크,민주주의,위협,위험,요소,2024년,미국,대통령,선거,세계,선거,슈퍼,선거,미지,신기술,유권자,현혹,선거,혼탁,지적,지속,미국,AI,생성,음성,선거,국면,활용,혼란,뉴햄프셔주,프라이머리,예비경선,하루,대통령,사칭,가짜,전화,주민들,투표,거부,독려,사건,민주당,바이든,대통령,상처,반발,세계,AI,보유,오픈AI,신기술,정치,공작,가능성,오픈AI,인조,음성,오용,가능,광범위,출시,조심,접근,preview,출시,사람,목소리,음성,생성,위험,야기,선거,미국,해외,정부,미디어,엔터테인먼트,교육,시민사회,분야,협력,피드백,반영,노력,다짐,오픈AI,보이스,엔진,테스트,파트너들,당사자,동의,권리,개인,단체,사칭,사용,정책,동의,보이스,엔진,생성,음성,출처,추적,워터마킹,일련,안전,조치,음성,생성,발달,대비,은행,계좌,정보,접근,권한,보안,조치,음성,인증,방식,폐지,권고,기업,동영상,생성,도구,소라,ora,공개,보이스,엔진,신중,접근,방식,세계,사람,이해,중요,정책입안자,연구자,인조,음성,도전,기회,대화</t>
  </si>
  <si>
    <t>ai,미국,신기술,오픈ai,가능성,페이크,위험성,실시간,주민들,예비경선,프랑스어,워터마킹</t>
  </si>
  <si>
    <t>남정민</t>
  </si>
  <si>
    <t>길어지는 의료대란에 주목받는 AI "의존도 높아질 것"</t>
  </si>
  <si>
    <t>https://www.hankyung.com/article/202404010498i</t>
  </si>
  <si>
    <t>R14: 불평등 증가 및 고용 질 저하, R17: 거버넌스 실패</t>
  </si>
  <si>
    <t>의료 AI 일자리 대체</t>
  </si>
  <si>
    <t>전공의가 의료현장을 떠나고, 전국 의대 교수들이 사직서를 제출하는 의료대란이 장기화되면서 인공지능(AI) 기술에 대한 시장의 관심도가 높아지고 있다. 한국투자증권은 AI 기반 심정지 예측 의료기술에 관해 “의료진과 환자 모두 필요성과 의존도가 높아질 것”이라고 1일 분석했다. 
7주째 이어지는 의료대란 속에서 비상진료체계가 가동되자 현장에 남아 있는..</t>
  </si>
  <si>
    <t>위</t>
  </si>
  <si>
    <t>의대,대웅제약,한국투자증권,뷰노</t>
  </si>
  <si>
    <t>의료대란,주목,AI,의존도,전공의,의료현장,교수들,전국,의대,교수,사직서,제출,의료대란,장기화,인공지능,AI,시장,관심도,한국투자증권,AI,의료기술,심정지,예측,의료,의료진,환자,필요성,의존도,1일,7주,의료대란,비상진료체계,가동,현장,의료진,피로도,한국투자증권,연구원,상황,의료자원,집중,AI,의존도,설명,대표적,사례,뷰노,딥카스,AI,심정지,예측,의료,기기,딥카스,입원,환자,징후,혈압,맥박수,호흡수,체온,24시간,연구원,딥카스,활용,일반,병동,환자,선별,신속,대응,실제,사례,처방,시작,딥카스,병원,증가,한국투자증권,딥카스,병원,딥카스,3곳,50여곳,84곳,기준,집계,연구원,성장,딥카스,매출,손익분기점,BEP,달성,전망,의료공백,지속,병원,적용,환자,동시,증가,설명,대웅제약,지난달,씨어스테크놀로지,실시간,입원,환자,모니터링,솔루션,공급,계약,체결,모니터링,실시간,입원,환자,AI,진단기기,장비,무선,네트워크,의료진,환자,상태,시간,모니터링,대응,가능,관리,차세대,병상,관리,씨어스테크놀로지,심혈관질환,신경,호흡기,병동,실시간,모니터링,실효성,설명,바이오,업계,AI,의료기기,인력난,해소,병원,수익,경영환경,한몫,AI,당장,의료진,대체,반복작업,진단보조,활용,효율성,급여화,AI,의료,기기,급여,보험수,측정,절차,증권업,관계자,AI,의료,발전,보조적,역할,해외,시장,공략,매출,점프,기업</t>
  </si>
  <si>
    <t>딥카스,ai,실시간,의료진,심정지,의존도,한국투자증권,연구원,의료기기,차세대,씨어스테크놀로지,관계자,의료대란,3곳,네트워크,진단기기</t>
  </si>
  <si>
    <t>강계만 특파원(kkm@mk.co.kr)</t>
  </si>
  <si>
    <t>美하원 사무실서 챗GPT이어 MS 코파일럿 금지...“데이터 유출 위험”</t>
  </si>
  <si>
    <t>http://www.mk.co.kr/article/10979288</t>
  </si>
  <si>
    <t>데이터 유출</t>
  </si>
  <si>
    <t>보좌진에게 AI사용 금지령 
“의회용으로 승인되지 않아” 
정부도 AI안전장치 마련부심 
공항 얼굴인식 등 부작용 점검
미국 하원이 내부 데이터 유출 위험을 이유로 의회 보좌진들의 마이크로소프트(MS) 인공지능(AI) 챗봇 ‘코파일럿’ 사용을 금지했다. 미 하원 사무실에서 작년 6월 오픈AI의 챗GPT를 제한한 데 이어 추가적으로 AI사용을 강력히..</t>
  </si>
  <si>
    <t>미국,하원</t>
  </si>
  <si>
    <t>하원,정부,마이크로소프트,MS,악시오스,백악관,의회,미 하원</t>
  </si>
  <si>
    <t>하원,사무실,챗GPT,MS,코파일럿,위험,데이터,유출,보좌진,AI,사용,금지령,의회용,승인,정부,AI,안전,장치,마련,부심,공항,얼굴,인식,부작용,점검,미국,하원,내부,데이터,유출,위험,의회,보좌진,마이크로소프트,MS,인공지능,AI,챗봇,코파일럿,사용,사무실,하원,오픈,AI,챗GPT,제한,추가적,AI사용,규제,양상,31일,현지시간,악시오스,미국,매체,하원,최고,행정,책임자,캐서린,스핀더,지침,의회,사무실,코파일럿,하원,사용,승인,코파일럿,하원,데이터,클라우드,서비스,유출,위험,사이버,보안국,판단,코파일럿,하원,MS,윈도,디바이스,제거,차단,설명,코파일럿,오픈AI,개발사,오픈,AI,AI,모델,사용자,질문,생성,AI,브라우저,윈도,운영,체제,버튼,챗봇,코파일럿,MS,정부,사용자,데이터,사용,보안,요구,연방정부,보안,규정,준수,요구,사항,충족,도구,MS,AI,제공,강조,하원,정보,유출,가능,사무실,금지령,AI,학습,데이터,사용,챗GPT,무료,버전,정보,AI,학습,제한,유료,버전,허가,차원,미국,정부,AI,도구,부작용,안전,장치,마련,백악관,12월,정부,기관,AI,활용,공항,얼굴,인식,전력망,관리,대출,보험,의료,날씨,분야,부작용,목록,공개,최고,AI,담당관,채용,관리,지침</t>
  </si>
  <si>
    <t>ai,코파일럿,부작용,미국,ms,사무실,금지령,챗gpt,보좌진,개발사,사용자,캐서린</t>
  </si>
  <si>
    <t>메트로경제</t>
  </si>
  <si>
    <t>김서현</t>
  </si>
  <si>
    <t>공정선거 최대 위협으로 떠오른 인공지능(AI) 기술 "막을 수 없다"</t>
  </si>
  <si>
    <t>http://www.metroseoul.co.kr/article/20240401500554</t>
  </si>
  <si>
    <t>국민의힘 유튜브 '오른소리'에 지난해 업로드 됐던 AI 윤석열 영상 캡처 화면. 실제와 구분이 불가능한 수준이다. /캡처 
 선거가 코앞으로 다가오면서 생성형 인공지능(AI)이 공정한 선거를 방해하는 골칫덩이로 떠올랐다. AI 툴을 이용하면 누구나 간단히 특정인의 딥페이크(Deepfake) 영상을 만들 수 있을 뿐 아니라 플랫폼을 이용해 선거를 방해..</t>
  </si>
  <si>
    <t>정치&gt;선거</t>
  </si>
  <si>
    <t>힐러리 클린턴,윤석열</t>
  </si>
  <si>
    <t>미국,원천,한국</t>
  </si>
  <si>
    <t>CU,정부,카카오,유튜브,네이버,인터넷선거보도심의위,경찰청,뉴스페이지,국민의힘</t>
  </si>
  <si>
    <t>위협,공정,선거,최대,인공지능,AI,소리,국민의힘,유튜브,업로드,화면,AI,윤석열,영상,캡처,실제,구분,불가능,수준,캡처,선거,코앞,생성,인공,지능,AI,공정,선거,방해,골칫덩이,AI,이용,특정인,딥페이크,Deepfake,영상,플랫폼,이용,선거,방해,가짜뉴스,정부,대응,선언,실제,사례,적발,수준,생성,AI,확산,상황,네이버,포털,대처,소극적,비판,제기,경찰청,간담회,1일,기준,선거법,위반,수사,638건,1044명,단속,딥페이크,사례,딥페이크,등장,1일,조치,딥페이크,온라인,게재,게시자,경고,1건,준수,촉구,삭제요청,207건,수사,사례,딥페이크,이용,의심,다수,존재,만큼,딥페이크,선거법,위반,사례,전망,생성,AI,급속도,발전,SNS,생성,AI,이용,선거법,위반,사례,세계적,한국,정부,선제,공직선거법,딥페이크,이용,행위,단속,처벌,근거,마련,윤석열,대통령,무관,원칙,단속,당부,AI,AI,위반,사안,AI,디지털,활용,가짜뉴스,허위정보,유권자들,대응,별도,언급,정부,다짐,딥페이크,가짜,유포,원천적,차단,방안,사실상,시피,수준,포털,네이버,카카오,별도,딥페이크,방지,가짜,확산,조치,단행,실효성,의심,네이버,지난달,생성,AI,서비스,클로바X,CUE,딥페이크,딥페이크,결과,화면,딥페이크,활용,딥페이크,주의,당부,안내,문구,삽입,뉴스페이지,선거,신고,카카오,페이지,자체,선거,서비스,개설,인터넷선거보도심의위원회,경고,불공,선거,보도,주의,기사,페이지,선거,특집,페이지,제공,예정,유해,콘텐츠,필터링,고도화,AI,카카오톡,유해,이미지,차단,방향,딥페이크,검출,대응,AI,어뷰징,대응,카카오톡,채널,AI,프로필,가시,워터,마크,딥페이크,여부,체크,이미지,생성,전문가,AI,Karlo.ai,세계,각국,AI,직접적,지목,선거,공정,훼손,고도,발달,AI,딥페이크,챗봇,실제,구분,불가능,SNS,발달,시공간,폭발적,확산,가능,배경,힐러리,클린턴,국무장관,28일,현지시간,토론회,선거,위협,요소,AI,지목,대선,푸틴,SNS,가짜뉴스,도배,사건,원시적,방법,비약적,발전,AI,사람,결과,실제,선거,영향,전문가들,포털,조치들,실제,효과,낼지,부정적,시각,딥페이크,영상,사진,음성,SNS,확산,워터마크,가시,워터,마크,삽입,모니터링,AI,삭제,가시,워터,마크,삽입,생성,AI,극소수,화면상,콘텐츠,자체,표식,유권자들,혼동,관계자,업계,생성,AI,선거,챗GPT,해결책,미국,조차,이용자,확보,포털,경고문구,표기,선거,공정성,조치</t>
  </si>
  <si>
    <t>딥페이크,ai,가짜뉴스,네이버,선거법,전문가,sns,푸틴,윤석열,카카오톡,인공지능,미국</t>
  </si>
  <si>
    <t>해커가 냉장고 에어컨을 노린다... 美 백악관까지 나서 “가전 보안 지켜라”</t>
  </si>
  <si>
    <t>https://www.chosun.com/economy/tech_it/2024/04/01/RDHWAGJFSJFTXHTWCDQBUQCVCI/?utm_source=bigkinds&amp;utm_medium=original&amp;utm_campaign=news</t>
  </si>
  <si>
    <t>적용분야-제조업, 기술-개인화</t>
  </si>
  <si>
    <t>AI 가전 보안</t>
  </si>
  <si>
    <t>‘드나드는 식재료를 카메라로 분석해 음식 리스트를 작성해주는 냉장고’, ‘이용자가 주로 어디에 앉아서 바람을 쐬는지 학습해 풍향과 세기를 조절해주는 에어컨’ . 
최근 이처럼 냉장고, 에어컨, 전자레인지, 세탁기, TV 등 각종 가전에 AI(인공지능) 기술이 폭넓게 적용되는 이른바 ‘AI 가전 시대’가 열리면서 동시에 개인 정보 보안 문제가 전자 업..</t>
  </si>
  <si>
    <t>한종희</t>
  </si>
  <si>
    <t>미국,중국,유럽,아시아·태평양,美,러시아</t>
  </si>
  <si>
    <t>연방통신위원회,구글,고려대,UL 설루션스,FCC,삼성전자,한국,IoT,정부,백악관,마켓앤드마켓,정보보호대학원,LG전자,LG,클라우드</t>
  </si>
  <si>
    <t>해커,냉장고,에어컨,백악관,가전,보안,시대,AI,가전,경보,보안,위험,업체,적극,대응,식재료,카메라,음식,리스트,작성,냉장고,이용자,바람,학습,풍향,세기,조절,에어컨,냉장고,에어컨,전자레인지,세탁기,TV,각종,가전,AI,인공지능,적용,시대,AI,가전,동시,보안,개인,정보,보안,화두,전자,업계,AI,가전,기기,이용자,사용,패턴,학습,최적,화해,맞춤,제공,가전,네트워크,활용,기기,연결,기기,중요,가정,가전,기기,수집,데이터,외부,유출,실제,미국,로봇,청소기,촬영,사진,소셜미디어,유포,논란,가전,업체,정책,데이터,보안,강화,조직,보안,전담,개인,정보,관리,기준,LG전자,보안,인재,육성,대학교,가전,보안,과정도,신설,보안,강화,업체,가전,미국,국가,차원,정부,제도,인증,마크,시행,백악관,가전,보안,기업,가전,AI,동시,보안,확보,보안,LG전자,부서,가전,데이터,보안,전담,신설,절차,데이터,관리,가전,데이터,보안,중요,부서,관리,LG전자,환경,제품,설치,작동,패턴,일반적,데이터,암호화,개인,정보,동일,수준,관리,에어컨,가정,이용자,위치,수집,특정,숫자,변환,인식,저장,LG,전자,관계자,해커,기기,접근,난수,개인,정보,유출,가능성,차단,삼성전자,녹스,보안,플랫폼,활용,블록체인,녹스,매트릭스,연결,기기들,상호,모니터링,해킹,장치,분리,방식,기기들,보안,유지,개인,지문,패스워드,정보,별도,저장,보호,삼성전자,2024년,패밀리허브,냉장고,비스포크,패밀리,허브,가전,업계,글로벌,안전,과학,회사,설루션스,최고,등급,다이아몬드,등급,한종희,부회장,간담회,사생활,불편,진실,삼성전자,제공자,책임감,개인,정보,보호,연방통신위원회,FCC,14일,현지,시각,미국,시장,유통,TV,IoT,제품,해킹,위험,점검,보안,기준,충족,제품,보안,인증,Cyber,Trust,Mark,부착,정책,시행,의결,가전,보안,국가,차원,정부,미국,정부,중국,러시아,해킹,집단,보안,취약,이용,가정,일반,미국,감시,시행,취지,설명,양성,보안,인재,AI,가전,중심,가전,보안,중요,시장,마켓앤드마켓,시장,조사,업체,마켓,앤드마켓,규모,세계,IoT,보안,시장,209억,달러,28조,규모,연평균,23.1%,성장,2028년,592억,달러,80조,규모,전망,관계자,가전,업계,시대,AI,가전,고객,데이터,수집,보유,처리,파기,일련,기준,요구,보안,AI,스마트홈,불가능,인력,사이버,보안,부족,구글,클라우드,한국,포함,아시아,태평양,지역,인력,사이버,보안,분야,부족,216만,미국,50만,유럽,30만,수준,가전,업계,보안,중요,수준,인재,하늘,LG전자,고려대,업무협약,정보,보호,대학원,석사,LG,사이버,보안,트랙,운영,인재,양성,계획</t>
  </si>
  <si>
    <t>미국,냉장고,삼성전자,이용자,관계자,ai,lg전자</t>
  </si>
  <si>
    <t>김형구(kim.hyounggu@joongang.co.kr)</t>
  </si>
  <si>
    <t>하버드 의대 교수 “의사보다 나은 AI? 100% 진료 시기상조”</t>
  </si>
  <si>
    <t>https://www.joongang.co.kr/article/25239548</t>
  </si>
  <si>
    <t>R06: 허위 또는 오해의 소지가 있는 정보, R21: 기능 또는 견고성 부족, R22: 투명성이나 해석 가능성 부족, R14: 불평등 증가 및 고용 질 저하</t>
  </si>
  <si>
    <t>의료 AI 정확도 / 일자리 대체</t>
  </si>
  <si>
    <t>‘의사 도움 없이 전적으로 인공지능(AI) 진료에 의존할 수 있을까?’ 
 지난해 챗GPT(오픈AI가 개발한 대화형 AI 챗봇)가 약 60%의 정답률로 미국 의사면허시험(USMLE)을 통과했다는 소식이 전해졌다. 미국 의료 영역에 AI가 도입되면 연간 4조5000억 달러(약 6060조 원)의 의료 지출 가운데 2000억~3000억 달러(약 270조~..</t>
  </si>
  <si>
    <t>슈멀링</t>
  </si>
  <si>
    <t>미국,미,샌디에이고</t>
  </si>
  <si>
    <t>의대,퀄컴연구소,캘리포니아대(UCSD),애스크,하버드</t>
  </si>
  <si>
    <t>하버드,의대,교수,의사,AI,시기상조,100%,진료,의사,도움,전적,인공지능,AI,진료,의존,챗GPT,오픈AI,챗봇,대화,AI,60%,정답률,미국,의사,면허,시험,USMLE,통과,소식,영역,미국,의료,AI,연간,달러,6060조,의료,지출,3000억,달러,270조,400조,절감,예상,슈멀링,하버드,의대,로버트,사진,교수,의료,전문가,지도,감독,AI,진료,의존,시기상조,지적,자신,지난달,편집자,수석,교수,퍼블리싱,하버드,헬스,기고,의료,상담,답변,품질,공감,의사,우수,결과,정면,반박,주장,캘리포니아대,샌디에이고,UCSD,퀄컴,연구소,레딧,온라인,커뮤니티,애스크,닥스,Ask,Docs,게시판,의료,질문,답변,선택,챗GPT,질문,답변,의료,전문가,양쪽,답변,품질,공감,평가,실험,결과,챗GPT,완승,전문가,패널,78.6%,비율,의사,답변,답변,평가,제공,정보,품질,우수,우수,비율,챗GPT,의사,3.6배,환자,질문,공감적,공감적,평가,비율,챗GPT,45.1%,의사,4.6%,슈멀링,교수,조사,방법,한계,지적,답변,실제,정확,중요,평가,챗GPT,답변,평균,단어,의사,답변,평균,단어,환자,질문,공감,평가,답변,길이,영향,지적,슈멀링,교수,시대,AI,진료,부인,AI,지니,마술램프,요정,환자,질문,자유,답변,시점</t>
  </si>
  <si>
    <t>ai,챗gpt,미국,하버드,전문가,슈멀링,샌디에이고,온라인,챗봇,로버트,지니,닥스,퀄컴</t>
  </si>
  <si>
    <t>“의사보다 AI가 뛰어났다”.... 임상진단서 AI는 10점 만점, 의사는 8~9점</t>
  </si>
  <si>
    <t>https://www.chosun.com/economy/science/2024/04/03/UZMRLYANVZE2FF6RS5WSEBEUDI/?utm_source=bigkinds&amp;utm_medium=original&amp;utm_campaign=news</t>
  </si>
  <si>
    <t>의료 AI  정확도 / 일자리 대체</t>
  </si>
  <si>
    <t>1일(현지 시각) 미국 의사회 내과학회지(JAMA Internal Medicine)에 오픈AI의 챗GPT-4가 의학적인 임상 추론에서 의사보다 뛰어난 능력을 보였다는 연구 결과가 발표됐다. 현직 의사 39명과 GPT4에 같은 환자 사례를 제공하고 진단하도록 했더니 진단의 정확도와 효율성, 근거 제시 등 평가 항목에서 AI가 더 높은 점수를 받았다는 것이..</t>
  </si>
  <si>
    <t>임상진,로드먼,애덤,김중희</t>
  </si>
  <si>
    <t>이스라엘,미국,한국</t>
  </si>
  <si>
    <t>구글,FDA,분당서울대병원,루닛,AI,JLK,GP,볼파라 헬스,네덜란드,레지던트,메드팜2,이스라엘,인도,디코,BIDMC,의사회,내과학,뷰노</t>
  </si>
  <si>
    <t>의사,AI,임상진단,AI,만점,의사,8~9점,챗GPT4,연구진,GPT,임상,추론,의사,능력,1일,현지,시각,내과학회지,미국,의사회,JAMA,Internal,Medicine,오픈AI,챗GPT,의학적,임상,추론,의사,능력,결과,39명,현직,의사,GPT4,환자,사례,제공,진단,진단,정확도,효율성,근거,제시,평가,항목,AI,점수,진행,미국,베스,이스라엘,디코니스,메디컬,센터,BIDMC,박사,애덤,로드먼,환자,의료,서비스,AI,인공지능,개선,의료계,AI,활용,본격화,분야,로봇,수술,정밀,수술,AI,활용,보편화,AI,이용,의학,데이터,신약,확대,의사,경험,노하우,침범,영역,진단,AI,도전,챗GPT,생성,AI,기본,의사,결과,일각,AI,의사,진료,전망,GPT4,진단,만점,10점,BIDMC,연구진,20개,임상,사례,마련,실험,참가,의사,무작위,사례,GPT4,가지,사례,제공,진단,진단,환자,병력,중요,검사,검토,해석,진단,제공,평가,기준,만점,GPT4,결과,GPT4,20개,평균,점수,10점,실험,참가,주치,21명,평균,점수,9점,레지던트,평균,점수,8점,기록,GPT4,진단명,사례,레지던트,한계,진단,평가,불가능,제외,평균,점수,반영,모델,의료,AI,진행,김중희,분당서울대병원,응급,의학,교수,정제,사례,챗GPT,생성,AI,진단,현장,진료,생각,환자,의사,상호작용,필수적,의사,진단,능력,AI,의료,분야,AI,우수성,입증,글로벌,기업,진출,시장,구글,의료,생성,AI,메드팜,공식,출시,메드팜2,정답,80%,기록,면허시험,미국,의료,면허,시험,USMLE,통과,인도,큐어닷에이아이,이스라엘,에이아이닥,네덜란드,스크린포인트,기업들,의사,활용,AI,진단,보조,표방,CT,촬영,데이터,데이터,엑스레이,촬영,데이터,정확,진단,도움,서비스들,분야,AI,진단,한국,기업,선전,기업,AI,의학,진출,AI,질환,데이터,서비스,유방암,촬영,데이터,제공,루닛,세계,최대,의료,시장,미국,진출,회사,미국,40%,기관,유방,검진,진입,테크놀로지,볼파라,헬스,인수,본격적,현지,판매,시작,점유율,시장,점유,AI,진단,보조,서비스,업체,뷰노,뇌졸중,분야,AI,솔루션,제공,JLK,절차,FDA,계획,업계,AI,의료,전문가,지도,감독,단독,진단,시기상조,공감,진단,정확도,의료,정보,보안,진단,책임,소재,해결,주간지,이코노미스트,최신호,AI,의사,진료,제목,기사,의료,AI,당면,이코노미스트,미국,GDP,17%,연간,달러,의료비,지출,사용,AI,2000억,3600억,달러,절감,금전적,의료,AI,직면,도전,극복,필요성</t>
  </si>
  <si>
    <t>ai,미국,연구진,10점,gpt4,메드팜2,이스라엘,메드팜</t>
  </si>
  <si>
    <t>김휘원 기자</t>
  </si>
  <si>
    <t>MS의 경고 “중국, 한국 총선에 AI 조작정보 퍼뜨릴 것”</t>
  </si>
  <si>
    <t>https://www.chosun.com/international/international_general/2024/04/05/JGBYCSXO65CL5FJOXPZ3HKCIZU/?utm_source=bigkinds&amp;utm_medium=original&amp;utm_campaign=news</t>
  </si>
  <si>
    <t>가짜뉴스-정치</t>
  </si>
  <si>
    <t>중국이 고의적으로 한국 미국 대만 등에 인공지능(AI)으로 조작한 정보를 퍼뜨려 선거에 영향력을 행사할 수 있다고 분석한 보고서를 미국 마이크로소프트(MS)가 공개했다. MS 위협분석센터(MTAC)는 최근 ‘같은 표적, 새로운 전술: 동아시아의 위협적 조직이 독특한 방법을 사용하다’는 제목의 보고서를 통해 “중국이 올해 치러지는 한국 미국 인도의 선거에..</t>
  </si>
  <si>
    <t>정치&gt;정치일반</t>
  </si>
  <si>
    <t>라이칭더,궈타이밍,이재명</t>
  </si>
  <si>
    <t>미국,일본,인도,중국,대만,한국,북한,후쿠시마</t>
  </si>
  <si>
    <t>미국,AI 뉴스,중국,MS,더불어민주당,한국,북한,MTAC,동아시아,위협분석센터(MTAC,정부,마이크로소프트,대만,타깃</t>
  </si>
  <si>
    <t>MS,경고,중국,한국,총선,AI,조작,정보,중국,고의적,한국,미국,대만,인공지능,AI,조작,정보,선거,영향력,행사,보고서,미국,마이,크로소프트,MS,공개,MS,위협,센터,MTAC,표적,전술,동아시아,위협,조직,독특,방법,사용,제목,보고서,중국,한국,미국,인도,선거,인공지능,정보,허위,조작,MTAC,중국,북한,발생,사이버,활동,결과,달성,테크닉,사용,MTAC,스톰,Storm-,이름,중국,조직,AI,생성,콘텐츠,허위,조작,집중적,언어,활동,대만,총통,대통령,선거,출마,당선,반중,反中,성향,라이칭더,허위,정보,게시,MTAC,스톰,한국,반대,의견,일본,후쿠시마,오염,처리수,방류,반대,방류,후쿠시마,오염,처리수,오염수,테러,태평양,전쟁,대선,더불어민주당,이재명,후보,메시지,증폭,보고서,MTAC,중국,사이버,조직,투표소,인도,한국,미국,국민들,겨냥,언급,중국,관심,집중,선거,자국,입장,유리,AI,콘텐츠,증폭,전망,예상,MTAC,중국,1월,선거,대만,총통,AI,생성,콘텐츠,허위,조작,집중적,대만,라이칭,당선인,AI,앵커,AI,이용,국고,횡령,사생아,허위,정보,무소속,출마,사퇴,궈타이밍,후보,나머지,후보,한쪽,지지,파일,가짜,음성,게시,총선,한국,타깃,MTAC,스톰,방류,후쿠시마,오염,처리수,한국,시위,후쿠시마,오염,처리수,방류,반대,증폭,현지화,콘텐츠,일본,정부,비판적,콘텐츠,한국,겨냥,설명,스톰,선거,대통령,미국,소셜미디어,음모론,분열,조장,질문,보고서,MTAC,북한,사이버,위협,경계,경고,MTAC,북한,행위자들,사이버,위협,행위자,2023년,달러,암호화폐,공격,소프트웨어,공급망,수행,국가,안보,인식,표적,MTAC,북한,사이버,조직,미국,한국,항공우주,방위,기관,정부,연구소,미디어,전문가,상대,감시,활동,정보</t>
  </si>
  <si>
    <t>중국,한국,미국,mtac,ai,대만,후쿠시마,보고서,일본,처리수,공급망,ms,더불어민주당,이재명,스톰,인공지능,태평양,反中</t>
  </si>
  <si>
    <t>이승우</t>
  </si>
  <si>
    <t>테크업체의 특명 "AI의 거짓말을 막아라"</t>
  </si>
  <si>
    <t>https://www.hankyung.com/article/2024040534831</t>
  </si>
  <si>
    <t>환각</t>
  </si>
  <si>
    <t>‘그럴싸한 거짓말’을 뱉어내는 ‘환각(할루시네이션) 현상’은 대규모 언어모델(LLM)의 가장 큰 단점으로 손꼽힌다. 기업들이 LLM과 같은 생성형 인공지능(AI)을 업무에 적용하는 과정에서 마주하는 가장 큰 난관이기도 하다. 최근 AI업계에선 ‘검색 증강 생성(Retrieval-Augmented Generation RAG)’ 기술이 환각 현상의 해결사 ..</t>
  </si>
  <si>
    <t>RAG,RAGRAG,구글,네이버,맥북,앤스로픽,일화,캐나다,코히어</t>
  </si>
  <si>
    <t>테크업체,특명,AI,거짓말,거짓말,환각,할루시네이션,현상,언어,모델,LLM,단점,기업들,LLM,생성,인공,지능,AI,업무,적용,난관,AI업계,생성,검색,증강,Retrieval-Augmented,Generation,환각,현상,해결사,역할,생성,AI,현상,단점,환각,정보,업계,AI,업체,RAG,자사,기업,거래,B2B,서비스,RAG,LLM,한계,보완,고안,캐나다,코히어,AI,기업,박사,패트릭,루이스,2020년,RAG,용어,사용,LLM,텍스트,데이터,AI,오픈AI,챗GPT,구글,제미나이,앤스로픽,클로드,네이버,하이퍼클로바X,대표적,언어,맥락,이해,트랜스포머,알고리즘,활용,이용자,자연어,형태,텍스트,입력,학습,데이터,활용,적합,답변,제시,AI,질문,이해,정보,LLM,보유,데이터,확률,생각,정보,조합,답변,맥북,출시,초기,세종대왕,사건,설명,조선왕조실록,기록,일화,세종대왕,작성,훈민정음,초고,분노,맥북,사건,대표적,환각,현상,일반적,사용자,재미,기업,입장,기업,생성,AI,주저,환각,현상,영향,답안지,제공,RAGRAG,LLM,학습,데이터,별개,외부,데이터,활용,답변,정확도,방식,특정,분야,질문,답안지,제공,이해,이용자,질문,LLM,처리,외부,데이터베이스,매칭,작업,질문,데이터,LLM,LLM,사람,이해,문장,답변,정리,제시,환각,현상,특정,데이터,LLM,학습,튜닝,방식,비용,데이터,추가,RAG,설명,튜닝,정보,LLM,학습,RAG,데이터베이스,업데이트,RAG,성공,신뢰도,데이터,세트,확보,기업,내부,정보,질문,대조,데이터베이스,구축,여부,업계,설명,업계,관계자,기업,내부,데이터,정제,작업,필수적,카카오톡,문구,업무,지시,양식,제각각,엑셀,파일,RAG,불가능</t>
  </si>
  <si>
    <t>ai,rag,llm,데이터베이스,세종대왕,맥북,이용자,루이스,훈민정음,패트릭,답안지,거짓말,네이버,하이퍼,클로드,앤스로픽,제미나이,구글,제각각,클로바</t>
  </si>
  <si>
    <t>안수진 기자(goodvibes52@mk.co.kr)</t>
  </si>
  <si>
    <t>"AI활용 수업이 대세 머뭇거리면 낙오"</t>
  </si>
  <si>
    <t>http://www.mk.co.kr/article/10984571</t>
  </si>
  <si>
    <t>"학생들에게 인공지능(AI) 활용법을 가르치는 건 생각해보면 과거에 우리가 계산기를 다루는 방식과 유사하다. 처음 계산기가 나왔을 때 사람들은 아이들이 기본 덧셈 뺄셈도 배우지 않을까 봐 걱정했다. 하지만 기본적인 연산을 가르치며 동시에 계산기를 쓰지 못하게 하지 않았던 것처럼 말이다."
2017년부터 7년째 미국 아이비리그 명문 코넬대를 이끌고 있는 ..</t>
  </si>
  <si>
    <t>구본천,서경배,이주호,마사 폴랙,최상목,폴랙</t>
  </si>
  <si>
    <t>아시아,아시아권,미국,서울,계산,한국,태평양</t>
  </si>
  <si>
    <t>아이비리그,인공지능발전협회,미국,미시간대,정부,매일경제,IBM,LB인베스트먼트,코넬대,인공지능연구저널,아모레퍼시픽그룹</t>
  </si>
  <si>
    <t>AI,활용,수업,대세,낙오,학생들,인공지능,AI,활용법,생각,과거,계산기,방식,유사,계산기,사람,아이들,기본,덧셈,뺄셈,걱정,연산,동시,계산기,2017년,7년,미국,아이비리그,명문,코넬대,총장,마사,폴랙,매일경제,이달,사흘간,서울,코넬대,아시아,퍼시픽,리더십,콘퍼런스,참석,방한,아시아,퍼시픽,리더십,콘퍼런스,2008년,16년,진행,코넬대,아시아,태평양,행사,지역,동문회,우리나라,회장,서경배,아모레퍼시픽그룹,부회장,구본천,LB,인베스트먼트,최상목,경제,부총리,이주호,사회,부총리,코넬대,동문,폴랙,총장,AI,자연어,처리,전공,컴퓨터,과학자,미시간대,학장,IBM,이사,인공,지능,저널,편집장,인공,지능,발전,협회,회장,미국,AI,학계,폴랙,총장,AI,활용,인류,건강,발전,코넬대,의과,대학,연구진,컴퓨터,과학자,심장병,심부전,진행,심장병,치료,분야,지속가능,환경,컴퓨터,과학자,연구원들,농업,분야,연구원,데이터,농작물,재배,살충제,화학비료,최소,사용,설명,7년,코넬대,인공,지능,세상,교육,미래,세대,철학,학생들,AI,지배,세상,강의실,생성,AI,사용,교육,방식,코넬대,수업,AI,사용,방식,체계,운영,별도,조직,마련,가지,범주,기본,생성,AI,부정행위,수업,사용,명시,수업,전반,사용,학생,관여,방식,수업,적용,얼마,유럽연합,얼마,EU,인공지능법,통과,규제,정부,미국,AI,AI,규제,법안,발족,폴랙,총장,미국,규제,논의,미국,기술적,혁신,지원,균형,규제들,기업체,기업들,피해,미국,기업들,보호,관심,설명,한국,아시아,국가,강대국,프로토콜,실리,방법,미국,50여,기업,정부기관,학술기관,AI,연합체,코넬대,정책,아이디어,AI,생태,한국,정부,방식,참고,발전,모색,조언,폴랙,총장,AI,발달,인류,도움,신뢰,정보,교육체계,필요성,강조,정보,진짜,지역사회,단체,공공,신뢰,방법,신문,교육,미디어,리터,러시,강조,폴랙,총장,다음달,한국,회의,AI,안정,강조,잠재,위험,초점,잠재,기회,생각,조언,안수진,사진,김호영</t>
  </si>
  <si>
    <t>코넬대,ai,미국,폴랙,아시아,계산기,한국,구본천,연구진,과학자,심장병,편집장,부총리,인공지능,최상목,이주호,동문회,학생들,안수진,서경배</t>
  </si>
  <si>
    <t>전혜인</t>
  </si>
  <si>
    <t>AI는 공정 선거의 적? 전세계 `가짜뉴스 전쟁`</t>
  </si>
  <si>
    <t>http://www.dt.co.kr/contents.html?article_no=2024040702109931078007&amp;ref=jeadan</t>
  </si>
  <si>
    <t>국내 총선을 비롯해 전 세계 총 76개국에서 선거가 치뤄지는 '슈퍼 선거의 해'를 맞아 각국 정부와 글로벌 빅테크들은 예상되는 리스크를 최소화하기 위해 힘쓰고 있다. 특히 최근 AI(인공지능)를 활용한 콘텐츠 생성이 늘면서 그로 인한 부작용을 막기 위해 각종 장치를 동원하고 있다.
유엔(국제연합)을 비롯해 EU(유럽연합), 영국, 미국 등은 AI ..</t>
  </si>
  <si>
    <t>독일,미국,영국,스트라스부르,뮌헨</t>
  </si>
  <si>
    <t>유럽의회,구글,미국,AI,유엔,페이스북,EU,정부,EU(유럽연합,영국,유엔 총회,마이크로소프트,국제연합,메타</t>
  </si>
  <si>
    <t>AI,공정,선거,전쟁,세계,가짜,총선,세계,76개국,선거,슈퍼,선거,각국,정부,글로벌,빅테크,예상,리스크,최소화,AI,인공지능,활용,콘텐츠,생성,부작용,각종,장치,동원,유엔,국제연합,EU,유럽연합,영국,미국,AI,부작용,최소화,규제,제정,미국,영국,이달,AI,안전성,위험,평가,시험,협력,양해각서,체결,양국,연구원,파견,AI,정보,교류,글로벌,기업,글로벌,모델,민간,AI,자체,평가,방법,협력,방침,시험,방안,최소,테스트,차례,공동,계획,미국,AI,지난달,AI,업무,활용,정부,기관,AI,자국민,피해,안전장치,마련,포함,연방,정부,AI,활용,AI,규제,혁신안,지난달,유엔,총회,회원국들,AI,안전,사용,국제적,합의,마련,결의,만장일치,채택,국제사회,AI,결의,AI,공식,채택,결의안,안전장치,AI,사용,AI,악의적,설계,사용,공감대,EU,세계,AI,규제법,지난달,현지시간,유럽의회,프랑크,스트라스부르,본회의,규제법,포괄,AI,AI법,가결,법안,연말,단계적,2026년,전면,시행,예정,분야,AI,활용,단계,위험,등급,차등,규제,의료,교육,공공,서비스,선거,핵심,인프라,위험,등급,분류,AI,감독,위험관리시스템,구축,글로벌,기업,대응,뮌헨,독일,뮌헨안보회의,구글,메타,마이크로소프트,오픈AI,틱톡,글로벌,기업,각국,선거,AI,기만적,활용,노력,AI,선거,협정,유해,AI,콘텐츠,온라인,캠페인,교육,콘텐츠,위험성,인식,강화,노력,페이스북,인스타그램,운영,메타,다음달,플랫폼,게시,콘텐츠,AI,생성,라벨,부착,이용자들,계획,구글,지난달,이용자들,선거,AI,콘텐츠,현혹,생성,AI,제작,콘텐츠,라벨,시작</t>
  </si>
  <si>
    <t>ai,미국,부작용,메타,뮌헨,구글,규제법,위험성,영국,독일,안전장치,최소화,이용자들,이용자,각국,온라인</t>
  </si>
  <si>
    <t>김영철 기자</t>
  </si>
  <si>
    <t>등록금 수십만달러 냈는데 챗GPT가 논문 평가? 교수들도 AI 활용 늘어</t>
  </si>
  <si>
    <t>http://biz.heraldcorp.com/view.php?ud=20240408050391</t>
  </si>
  <si>
    <t>[헤럴드경제=김영철 기자]교사들이 생성형 인공지능(AI)인 챗GPT를 에세이 등 학생 과제 채점과 피드백에 적극적으로 활용하고 있다고 CNN이 7일(현지시간) 보도했다. 
 매체는 표절 탐지 플랫폼 터니틴의 후원을 받는 전략 컨설턴트 회사 타이튼 파트너스의 보고서를 인용해 AI를 사용한 교수진이 지난해 봄 9%에서 가을 22%로 늘었다고 전했..</t>
  </si>
  <si>
    <t>타이튼 파트너스,터니틴</t>
  </si>
  <si>
    <t>미국,재구</t>
  </si>
  <si>
    <t>CNN,악시오스,AI,교사</t>
  </si>
  <si>
    <t>등록금,달러,챗GPT,평가,교수들,AI,활용,교사들,생성,인공,지능,AI,챗GPT,에세이,학생,채점,학생,피드백,활용,CNN,7일,현지시간,보도,매체,표절,탐지,플랫폼,터니틴,후원,파트너스,전략,컨설턴트,회사,타이튼,보고서,인용,AI,사용,교수진,가을,22%,교수들,채점,피드백,작성,수업,커리큘럼,작성,챗GPT,에세이그레이더,AI,플랫폼,사용,시험,작성,시험,AI,활용,CNN,AI,교육,재구성,작업,자동화,개인,교육,집중,정확성,표절,위험,대학,교사들,활용,온라인,매체,악시오스,AI,라이터블,채점,도구,Writable,교사들,업무,라이터블,챗GPT,학생,에세이,해설,분석본,제공,서비스,미국,고등학교,90%,서비스,이용,악시오스,AI,생성,피드백,교사,검토,학생,전달,절약,교사,학생,평가,중요,학급,AI프로그램,학생,평가,교사들,AI,활용,윤리,지침,지적,학생들,지침,AI,사용,마련,교사,규정,AI,피드백,학생들,의미,도움,기회,CNN,대학,AI,피드백,등록금,달러,지출,만큼,가치,의문,지적</t>
  </si>
  <si>
    <t>ai,교사들,챗gpt,악시오스,라이터블,타이튼,시간date,온라인,터니틴,교수들,학생들,자동화,만큼,고등학교,분석본,정확성,미국,보고서,재구성,교수진,cnn,등록금,에세이그레이더</t>
  </si>
  <si>
    <t>홍주형</t>
  </si>
  <si>
    <t>“AI 대세지만 윤리 기술문제 우려” 사업 고민하는 기업들</t>
  </si>
  <si>
    <t>http://www.segye.com/content/html/2024/04/08/20240408517554.html</t>
  </si>
  <si>
    <t>데이터 민감도-고, 자동화-고</t>
  </si>
  <si>
    <t>AI 기술 회사 적용 부작용</t>
  </si>
  <si>
    <t>챗GPT 등 생성형 인공지능(AI) 기술 개발 경쟁이 격화하는 가운데 막상 상당수 기업들이 생성형 AI의 부작용으로 사업에 활용하는 데 주저하고 있다는 평가가 나왔다. 생성형 AI를 전면 도입하기에는 여전히 보안 등 윤리적 문제나 오작동 등 기술적 문제가 우려되는 상황이고, 이와 관련된 경영 손실이 발생하고 있기 때문이다. 
 기사 내용과 관계없음. 픽..</t>
  </si>
  <si>
    <t>조나톤 나르비,콜슨,유용성,시스코</t>
  </si>
  <si>
    <t>캐나다,최고경영자,미국,밴쿠버,일본,오작동</t>
  </si>
  <si>
    <t>EU,AI 정책연구소,아메리칸,요미우리 신문,마인드멜드,AI,리서치,픽사베이,의회,에어캐나다,가트너,NTT</t>
  </si>
  <si>
    <t>AI,대세,윤리,기술문제,사업,고민,기업들,챗GPT,생성,인공,지능,AI,경쟁,격화,기업,생성,AI,부작용,사업,활용,주저,평가,생성,AI,전면,보안,윤리적,오작동,기술적,상황,경영,손실,발생,기사,픽사베이,제공,미국,월스트리트저널,WSJ,7일,현지시간,지난달,미국,인구,조사국,통계,기초,기업,미국,5.4%,상품,서비스,생산,형태,AI,사용,보도,가트너,리서치,회사,AI,사업,회사들,AI,공동창립자,AI,정책,연구소,공동,창립자,다니엘,콜슨,WSJ,조직들,AI,유용성,시험,AI,언어모델,사업,이용,가치,연결,설명,AI,활용,사용,실제,AI,보류,사례,위험,AI,경영,자문,제공,루미노스,로펌,운영,생성,AI,사용,특별,진전,아메리칸,담배,회사,레이놀즈,그위너,최고,정보,책임자,애런,위험,금융,고객,대면,역할,AI,사용,생성,AI,가지,고유,위험,AI,활용,프로젝트,본격적,가지,기본,설명,실제,AI,사업,실패,사례,캐나다,밴쿠버,거점,홍보,회사,마인드멜드,언론,홍보,자료,AI,직원들,AI,거짓,정보,사실,전달,현상,지칭,환각,현상,조나톤,나르비,마인드멜드,최고,경영자,CEO,총체,재앙,AI,경영,자신감,답변,나중,사실,설명,에어캐나다,서비스,챗봇,고객,가족,친지,사별,항공요금,정책,정보,제공,당국,환불,명령,에어캐나다,사용,AI,설명,AI,서비스,고객,대면,이용,경각심,에어캐나다,챗봇,서비스,중단,상태,규모,기업들,AI,조심,보안,위험,보안전문가들,대상,네트워크,보안회사,시스코,시스템즈,설문조사,응답자,92%,생성,AI,근본적,데이터,보안,위험,관리,전문가,25%,AI,사용,일본어,사용,생성,AI,출시,예정,일본,통신업체,NTT,신문,일본,요미우리,위험성,윤리,위험,경고,AI,선언문,선언문,AI,도덕성,정확성,관심,설계,인간,존엄,손상,시작,지적,WSJ,의회,EU,AI,사용,제한,통과,미국,회사,선두,AI,프로그램,미국,동맹국,평가,WSJ,인터넷,시대,가지,획기,검색엔진,사회관계망서비스,SNS,채택,수년,만큼,생성,AI,광범위,설명</t>
  </si>
  <si>
    <t>ai,미국,마인드멜드,일본,에어캐나다,wsj,전문가,레이놀즈,통신업체,조나톤,요미우리,기업들</t>
  </si>
  <si>
    <t>구본권 기자</t>
  </si>
  <si>
    <t>인스타 페북 왓츠앱, 인공지능 제작 콘텐츠에 ‘AI 라벨’ 붙인다</t>
  </si>
  <si>
    <t>http://www.hani.co.kr/arti/economy/it/1136573.html</t>
  </si>
  <si>
    <t>설명가능성-중, 기술-생성형 인공지능</t>
  </si>
  <si>
    <t>워터마크</t>
  </si>
  <si>
    <t>인공지능으로 만든 콘텐츠에 ‘AI로 제작됨’ 라벨을 붙이면, 생성 인공지능이 만들어내는 조작 콘텐츠의 위험성이 해결될 수 있을까?
페이스북 인스타그램 왓츠앱 등을 운영하는 소셜미디어 플랫폼 기업 메타는 지난 5일 블로그에 글을 올려, 오는 5월부터 페이스북 인스타그램 등에 올라오는 인공지능 생성 콘텐츠에 “인공지능으로 제작(Made with AI)” 라..</t>
  </si>
  <si>
    <t>바이든,모니카,비커트</t>
  </si>
  <si>
    <t>손녀</t>
  </si>
  <si>
    <t>인스타,wi,페북,감독위원회,엑스(X),유튜브,틱톡,메타,사람과디지털연구소,페이스북</t>
  </si>
  <si>
    <t>인스타,페북,왓츠앱,콘텐츠,인공,지능,제작,AI,라벨,인공지능,콘텐츠,AI,제작,라벨,생성,인공,지능,조작,콘텐츠,위험성,해결,페이스북,인스타그램,왓츠앱,운영,소셜,미디어,플랫폼,기업,메타,블로그,5월,페이스북,인스타그램,콘텐츠,인공,지능,생성,인공지능,제작,AI,라벨,라벨,인공지능,콘텐츠,동영상,이미지,오디오,포함,콘텐츠,업계,표준,인공,지능,표시,워터마크,삽입,사용자,인공지능,생성,콘텐츠,공개,인공,제작,라벨,방식,메타,부사장,콘텐츠,정책,모니카,비커트,투명성,인공지능,콘텐츠,추가,맥락,제공,조작,미디어,대응,언론,자유,제한,위험,방법,감독,위원회,권고,동의,배경,학자,연구원,외부,인사,구성,메타,감독,위원회,페이스북,게시,바이든,대통령,동영상,게재,정책,콘텐츠,규제,일관,지적,영상,바이든,대통령,손녀,행동,영상,편집,조작,콘텐츠,신고,규정,위반,접수,메타,규정,판단,메타,조작,미디어,정책,인공지능,제작,사람들,발언,오해,소지,조작,동영상,영상,게재,허용,감독위원회,콘텐츠,삭제,표현,자유,침해,여지,투명성,제공,추가,맥락,초점,인공지능,제작,콘텐츠,라벨,권장,감독위원회,정책,인공지능,생성,콘텐츠,인공지능,사용,오해,가능,콘텐츠,오디오,동영상,적용,AI,효과,대표,소셜,미디어,콘텐츠,인공지능,제작,라벨,방침,생성,인공,지능,현실,침투,선언,메타,AI,라벨,인공,지능,콘텐츠,부작용,효과적,대책,소셜,미디어,기업,사회,압력,반응,신호,딥페이크,위험,여론,왜곡,상황,AI,라벨,유용,식별,지침,작동,업체들,AI,워터,마크,표준,공동개발,메타,AI,라벨,업체들,확산,조건,삭제,투명성,콘텐츠,제작,맥락,제공,이용자,판단,차원,이용자,주권,긍정적,한계,인공,지능,라벨,자발적,작동,신사협정,따름,이용자,소셜,미디어,플랫폼,검색엔진,의무적,지침,메타,표준,업계,공통,확립,법률,의무화,AI,라벨,사람,워터,마크,형태,메타정보,작동,방식,디지털,카메라,촬영,사진,필름정보,film,info,메타정보,생성,필름정보,유통,디지털,사진,차단,페이스북,엑스,소셜미디어,실명,이용,정책,공식,계정,확인,운영,무력화,사례,빈발,AI,라벨,유사,접근,의무화,AI,라벨,의무,부작용,인공지능,콘텐츠,자동,AI,제작,라벨,부착,시도,무력화,챗지피티,대화,인공,지능,AI,라벨,콘텐츠,생성,주문,얼마,사람,제작,당국,규제,오픈소스,인공,지능,얼마,제공,생성,인공,지능,문장,부분적,사용,문장,사람,입력,적발,AI,라벨,한계,해결책,등장,이용자들,과의존,태도,페이스북,인스타그램,유튜브,틱톡,대중적,소셜미디어들,공통적,AI,제작,라벨,의무,보편적,수용,이용자들,라벨,콘텐츠,AI,제작,라벨,콘텐츠,사람,콘텐츠,악의,이용자,사기꾼,상황,구본권,사람과,디지털,연구소장</t>
  </si>
  <si>
    <t>메타,인공지능,ai,이용자,소셜미디어,페이스북,소셜,감독위원회,워터마크,위원회,투명성,바이든,왓츠앱,인스타그램,의무화,부작용</t>
  </si>
  <si>
    <t>KBS</t>
  </si>
  <si>
    <t>신건</t>
  </si>
  <si>
    <t>위험한 딥페이크 기술 청소년에 무방비 노출</t>
  </si>
  <si>
    <t>https://news.kbs.co.kr/news/view.do?ncd=7942566&amp;amp;ref=DA</t>
  </si>
  <si>
    <t>[KBS 울산]
 [앵커]
 청소년들이 AI기술을 활용한 음란물에 무방비로 노출돼 있습니다.
 아무런 제약없이 이런 기술에 접근해 음란물을 만들어 유포하는 청소년 범죄행위도 속출하고 있습니다.
 신건 기자가 취재했습니다.
 [리포트]
 중학교 교사와 학생 얼굴이 합성된 음란물로 울산의 한 중학교가 발칵 뒤집혔습니다.
 경찰 조사까지 이어졌고 ..</t>
  </si>
  <si>
    <t>울산,백석대학교,경찰학,경찰청,울산교육청,방송통신위원회,KBS,제작사</t>
  </si>
  <si>
    <t>위험,딥페이크,청소년,노출,앵커,청소년들,AI기술,활용,음란물,무방비,노출,제약,접근,음란물,유포,청소년,범죄,행위,속출,신건,취재,리포트,중학교,교사,학생,얼굴,합성,음란물,울산,중학교,경찰,조사,경찰,2명,학교,남학생,울산교육청,관계자,음성변조,피해학생,일시보호,피해,배려,조치,학교,피가해학생,분리,집중,조치,중학,인공지능,이용,딥페이크,활용,추정,인공지능,이용,특정인,얼굴,화면,방식,딥페이크,어른,아이,접근,제작사이트,딥페이크,음란물,제작,사이트,사진,이용,외국,서버,성인인증,안전장치,방송통신위원회,차단,우회,방법,공유,이용,청소년들,호기심,이용,범죄,속출,경찰청,결과,불법,허위,영상물,집중,단속,10대,피의자,절반,이건수,백석대학교,경찰학과,교수,아이들,호기심,인터넷,위험성,피해,발생,처벌,강화,실질적,교육,AI,합성,음란물,처벌법,성폭력,처벌,다방면,AI기술,활용,악용,범죄,피해,단속,차단,대책,KBS,신건,KBS</t>
  </si>
  <si>
    <t>음란물,딥페이크,신건,중학교,2명,호기심,ai,인공지능,성폭력,경찰청,남학생,청소년들,무방비,안전장치,피해학생,백석대학교,이건수,음성변조,경찰학과,일시보호,성인인증,관계자,피의자,해학생,피가,울산교육청,방송통신위원회,처벌법,아이들,피가해학생,10대,다방면</t>
  </si>
  <si>
    <t>최유리</t>
  </si>
  <si>
    <t>인류 멸종까지 가능 AI 살상무기로 활용, 핵무기 위력 넘는 위험 [AI 안전성 위기]</t>
  </si>
  <si>
    <t>https://view.asiae.co.kr/article/2024042314540743919</t>
  </si>
  <si>
    <t>지난 3월 우크라이나 전쟁에선 처음으로 인간의 통제 없이 적군을 공격하는 인공지능(AI) 드론이 등장했다. 우크라이나군이 공개한 영상 속 AI 드론은 러시아군 전차를 포격해 그대로 무력화시켰다. 이스라엘과 하마스 간 전쟁에선 '살상 리스트'를 만드는 AI까지 나왔다. 어떤 적을 사살하거나 건물을 타격할지 AI가 리스트를 만들고 정보요원이 결재했다. AI..</t>
  </si>
  <si>
    <t>장병탁,크리스,조선</t>
  </si>
  <si>
    <t>이스라엘,일쑤,우크라이나</t>
  </si>
  <si>
    <t>구글,러시아군,정부,마이크로소프트,MS,우크라이나군,서울대,하마스,글래드스톤AI,AI안전센터,앤스로픽,미국 국무부</t>
  </si>
  <si>
    <t>인류,멸종,가능,AI,살상무기,활용,핵무기,위력,위험,AI,안전,위기,사고,AI,예측불,위험성,위력,무기화,통제력,상실,경고,전문가,제도적,안전장치,전쟁,우크라이나,인간,통제,적군,공격,인공지능,AI,드론,등장,우크라이나군,공개,영상,영상,AI,드론,러시아군,전차,포격,무력화,이스라엘,하마스,전쟁,하마스,살상,리스트,AI,사살,건물,타격,AI,리스트,정보요원,결재,AI,리스트,가능성,10%,군인들,토대,작전,수행,AI,살상무기,활용,초유,인간,통제,핵무기,위험,초래,AI,급속도,발전,위험성,AI발,가짜,저작,침해,대두,위험,가늠,수면,AI,의사결정,개입,결정,미지,대상,AI,레드라인,설정,인류,멸종,경고,AI,블랙박스,데이터,학습,연산,알고리즘,설계자,추론,시한폭탄,존재,AI,판단,인간,정확,이해,설명,가능,AI,정도,이해,오류,챗GPT,출시,초반,폭탄,제조법,작성법,피싱,메일,유해,답변,일쑤,이용자들,챗GPT,금기,유도,탈옥,사례,정확,원리,탈옥,개발진들,추후,가드레일,대응,이미지,생성,중단,구글,제미나이,한복,흑인,외형,장군,조선,시대,사실,그림,물의,출시,오류,구글,해결,방안,학습,데이터,편향성,조치,초래,결과,짐작,속도,AI,발전,위험,크기,가늠,상황,업계,수년,인간,생각,범용인공지능,AGI,등장,전망,AI,인간,블랙박스,범위,의미,크리스,메세롤,프론티어,모델,포럼,의장,챌린지,생성,AI,레드,AI,위험성,AI,발전,안전성,지적,프론티어모델포럼,AI,잠재,위험,파악,오픈AI,구글,마이크로소프트,MS,앤스로픽,단체,경고,글래드스톤AI,민간,업체,글래드스톤,AI,미국,국무부,의뢰,첨단,AI,안전성,보안성,방안,보고서,AI,인류,멸종,가능성,언급,AI,위험,요소,무기화,통제력,상실,AI,생화학,사이버,전쟁,활용,AI,전문가,구성,영리,단체,AI,안전,센터,CAIS,치명적,AI,위험,보고서,AI,발전,핵무기,위력,비유,보고서,AI,사람,개입,자율적,작업,에이전트,통제,저항,인간,인류,파괴,AI,에이전트,등장,핵무기,AI,동원,트윗,작성,현실화,전망,전문가들,위험,대응,강조,기업,안전,책임감,AI,정부,AI,규제,감독,기관,국제,공조,강화,목소리,AI연구원장,장병탁,서울대,AI,연구원장,AI,안전,논의,기술적,제도적,안전장치</t>
  </si>
  <si>
    <t>ai,전문가,핵무기,구글,위험성,안전성,프론티어모델포럼,하마스,드론,보고서,장병탁,조선,제조법,우크라이나,서울대,크리스,프론티어,메세롤,무기화</t>
  </si>
  <si>
    <t>AI의 인종차별은 사람보다 더 은밀하고 견고하다</t>
  </si>
  <si>
    <t>http://www.hani.co.kr/arti/economy/it/1138499.html</t>
  </si>
  <si>
    <t>챗지피티(GPT) 등 최첨단 인공지능에서 명시적 인종 차별은 사라졌지만, 은밀한 차별은 여전하다는 연구 결과가 공개돼 논란이 일고 있다. 이들이 학습한 데이터는 인종 성 계급 등 사회에 만연한 차별과 혐오를 답습하고 있어 공정성에 대한 우려가 지속적으로 제기되어왔다. ‘정치적 올바름’에 대한 요구가 높아지면서 인종과 성에 대한 차별이 일부 개선되는 등 ..</t>
  </si>
  <si>
    <t>아베바,마커스,트리니티컬리지,한귀영,비르하네,발렌틴,호프먼,이해나</t>
  </si>
  <si>
    <t>미국,에디오피아,아일랜드,내포,뉴질랜드</t>
  </si>
  <si>
    <t>앨런인공지능연구소,뉴욕대,사람과디지털연구소,앨런 인공지능연구소,사회과학,스탠퍼드대</t>
  </si>
  <si>
    <t>AI,인종차별,사람,챗지피티,GPT,인공,지능,차별,명시,인종,차별,결과,공개,논란,학습,데이터,인종,계급,사회,만연,차별,혐오,답습,공정성,지속적,제기,정치적,요구,인종,차별,개선,진전,시도,억제,명시,차별,집중,인공지능,차별,편견,은폐,위험,지적,AI,차별,고도화,현상,사람,인종,상태,표준,영어,사용,흑인,영어,사용,챗지피티,거대언어모델,반응,앨런인공지능연구소,미국,앨런,인공,지능,연구소,연구원,스탠퍼드대,소속,실험,방언,편견,사람,성격,고용,가능,범죄,예측,인공지능,판단,예측,제목,결과,충격적,영어,표준,미국,흑인,영어,사용,화자,의심,부정적,가능성,일자리,소개,동일,범죄,재판,중형,선고,예측,채용,신용평가,사법,인간,운명,좌우,영역,인공지능,활용,판단,확산,언어,판단,거대언어모델,방언,사투리,언어,차이,반응,사실,인종,성별,계급,은폐,차별,영역,영향,발휘,의미,인터넷,학습데이터,차별,혐오,정치적,시각,제거,거대,기업,정렬,alignment,방식,사용,신경망,매개,연결,인위적,재조정,인간,가치,상식,조정,방식,윤리,측면,미세,조율,거대언어모델,차별,편견,억제,사용,정렬,필터,공동저자,연구원,발렌틴,호프먼,앨런,인공,지능,연구소,정렬,피드백,학습,모델,인종차별,해결,방언,편견,차원,내포,규모,차별,모델,규모,차별,감정,눈길,언어모델,성능,학습,데이터,매개변수,비례,규모,확대,노골적,명시적,인종차별,억제,집중,차별,확산,거대,기업,언론,편견,주목,해결,경향,비용,효율,연관,다수,사회과학자들,명시,차별,성격,인종,차별,주목,거대언어모델,유사,위험,확인,발렌틴,호프먼,공동,연구자,진짜,중요,편견,정치적,외피,은폐,지적,차별,억제,공정,판단,노력,사람들,은연중,고정관념,차별,혐오,인간,의식,자리,편견,고정관념,위험,해결,언어,양식,반영,거울,인종,계급,지역별,언어,사용,거대언어모델,포착,차별,재생산,거대언어모델,딥러닝,거대언어모델,한계,지속적,비판,게리,마커스,뉴욕대,교수,거대언어모델,피상적,통계치,자동완성,인종,사람,이해,상식,부재,방식,통제,안전망,수립,근본,접근,강조,편견,차별,온상,데이터,자체,주목,비판,검토,강조,목소리,비르,에디오피아,출신,과학자,아베바,교수,아일랜드,트리니티컬리지,거대언어모델,데이터,질문,비판,검토,결여,표현,인간,공통분모,잔인,편견,적대감,기만성,반영,모델,경고,해결책,사람들,구체적,경험,촉구,커뮤니티,뉴질랜드,마오리족,자신들,언어,자체적,음성,시도,배제,소수자들,목소리,연구위원,한귀영,사람과,디지털,연구소,위원</t>
  </si>
  <si>
    <t>거대언어모델,명시적,미국,연구소,인공지능,한귀영,발렌틴,아베바,연구원,앨런,과학자,챗지피티,고정관념,인종차별,뉴질랜드,마오리족,가능성,에디오피아,게리,호프먼,해결책,스탠퍼드대,아일랜드,사람들</t>
  </si>
  <si>
    <t>김예슬
김예슬 기자</t>
  </si>
  <si>
    <t>‘다큐’에도 AI가 만든 가짜사진? 규제 위한 ‘AI 기본법’은 폐기 위험</t>
  </si>
  <si>
    <t>http://www.seoul.co.kr/news/newsView.php?id=20240430500179</t>
  </si>
  <si>
    <t>창작</t>
  </si>
  <si>
    <t>넷플 다큐에 AI 이미지 사용 논란 
무분별한 AI 활용에도 제한 없어 
“의무 규정 없다면 AI 제작 숨길듯” 
‘AI 기본법’ 1년 넘게 국회 계류중
생성형 인공지능(AI)을 활용한 콘텐츠들이 쏟아지면서 AI로 만든 이미지나 영상이 다큐멘터리 장르에도 활용돼 논란이 일고 있다. 실제 사건이나 현상을 다루는 다큐멘터리의 특성상 AI로 만든 ‘가짜’..</t>
  </si>
  <si>
    <t>김명주,하모</t>
  </si>
  <si>
    <t>캐나다,장르,적도</t>
  </si>
  <si>
    <t>넷플,제니퍼,유튜브,다음달 임시국회,방송통신심의위원회,넷플릭스,다큐,국회,제니퍼 팬</t>
  </si>
  <si>
    <t>다큐,AI,가짜사진,규제,AI,기본법,폐기,위험,다큐,AI,이미지,사용,논란,무분별,AI,활용,제한,의무,규정,AI,제작,AI,기본법,1년,국회,계류중,생성,인공,지능,AI,활용,콘텐츠들,AI,이미지,영상,다큐멘터리,장르,활용,논란,실제,사건,현상,다큐멘터리,특성,AI,가짜,표기,사용,실제,촬영,혼동,사실,왜곡,가능성,동영상,생성,AI,소라,ora,출시,AI,영상,사건,영상,사용,콘텐츠,상황,AI,제작,콘텐츠,식별표시,워터마크,의무화,법안,국회,폐기,처지,AI,콘텐츠,무분별,사용,업계,넷플릭스,공개,다큐멘터리,제니퍼,사용,사진,AI,이미지,의혹,제기,잡음,제니퍼,파티,모습,포착,사진,손가락,모양,치아,실물,부자연,지적,제기,캐나다,부모,청부,살인,혐의,체포,실화,다큐멘터리,만큼,현실,가상,구분,AI,활용,별도,표기,비판,AI,이미지,영상,유튜브,사용,범죄,사건,유튜브,채널,직장인,AI,이미지,사건,범인,착각,영상,실제,범인,설명,사진,범죄자,사진,구독자들,관계자,영상,제작업계,영상,몰입감,방해,의무,규정,AI,제작,사실,업계,AI,활용,영상,이미지,사용,중년,배우,장면,청년,시절,재현,재연,다큐멘터리,사실성,중요,장르,AI,활용,AI,콘텐츠,일상,만큼,식별,표시,제작,기준,목소리,육성,AI,산업,신뢰,조성,법률안,AI,기본법,1년,국회,계류,법안,이용자,보호,규제,AI,사전,고지,의무,임시,국회,절차,국회,만큼,법안,통과,김명주,바른,AI,센터장,방송통신심의위원회,AI,생성물,워터마크,의무화,AI,기본법,통과,자율,규제,강제성,AI,콘텐츠,제도적,정비</t>
  </si>
  <si>
    <t>ai,만큼,제니퍼,기본법,김명주,유튜브,무분별,워터마크,식별표시,생성물,부자연</t>
  </si>
  <si>
    <t>이서희</t>
  </si>
  <si>
    <t>NYT는 쓰지 말라 싸우는데... 영국 FT "AI 훈련에 우리 기사 쓰세요"</t>
  </si>
  <si>
    <t>https://www.hankookilbo.com/News/Read/A2024043008260005785</t>
  </si>
  <si>
    <t>적용분야-정보통신업, 데이터 민감도-고</t>
  </si>
  <si>
    <t>학습데이터 저작권</t>
  </si>
  <si>
    <t>영국 일간지 파이낸셜타임스(FT)가 생성형 인공지능(AI) 챗GPT 개발사 오픈AI와 지난달 29일(현지시간) 파트너십을 체결했다. 오픈AI는 FT의 기사를 자사 AI 모델 훈련에 활용하고, FT는 오픈AI의 AI 모델을 뉴스 제작과 홈페이지 운영 등에 활용한다는 게 협약 내용의 골자다. 
이 같은 FT의 행보는 미국 뉴욕타임스(NYT)와는 상반된 것이..</t>
  </si>
  <si>
    <t>독일,미국,영국,원천,영미권</t>
  </si>
  <si>
    <t>CNN,미국,AP통신,파이낸셜타임스AI,NYT,더버지,폭스,FT,공산,애플,뉴욕타임스,악셀슈프링어,파이낸셜타임스,타임</t>
  </si>
  <si>
    <t>NYT,영국,FT,AI,훈련,기사,미국,뉴욕타임스,영국,파이낸셜타임스,AI,개발사,협력,상반,행보파이낸셜타임스,오픈,AI,협력,파이낸셜타임스,영국,일간지,FT,생성,인공,지능,AI,오픈AI,개발사,오픈,AI,지난달,현지시간,파트너십,체결,오픈AI,FT,기사,자사,AI,모델,훈련,활용,FT,오픈AI,AI,모델,제작,홈페이지,운영,활용,협약,골자,FT,행보,미국,뉴욕타임스,NYT,상반,눈길,NYT,오픈AI,지불,기사,AI,학습,이용,오픈AI,상대,소송,저작,침해,제기,영미권,대표,유력,언론사,NYT,오픈AI,전쟁,유력지,FT,오픈AI,전격,FT,FT,오픈AI,이날,협력,서로,윈윈,자신,오픈,AI,입장,FT,130년,축적,데이터,걱정,저작,침해,AI,훈련,활용,수확,챗GPT,정치,사회,질문,사회,FT,기사,바탕,답변,가능,대가,FT,오픈AI,일정액,데이터,사용료,구체적,액수,공개,오픈AI,법정다툼,NYT,오픈AI,사용료,지급,협상,수개월,결렬,양측,합의,사유,확인,적정,사용료,이견,업계,NYT,입장,오픈AI,사실,헐값,자사,콘텐츠,판단,가능성,NYT,자사,데이터,활용,원천적,소송,카드,언론사,영미,유력,AI,개발사,고소,사례,NYT,오픈AI,계약,자사,데이터,방치,회사,존립,자체,이용자들,AI,챗봇,질문,기사,확인,언론사,홈페이지,언론사,구독,급감,광고,수익,공존,전쟁,언론계,테크업계,FT,NYT,선택,AI,시각,상징,평가,언론계,발전,공존,FT,진영,타협,반대,진영,모양새,AI,인류,실존,위험,두머,doomer,현실,부머,boomer,중심,AI,경쟁,AI,격화,언론계,개발사들,결국,AI,개발사,협력,대세,공산,관측,실제,오픈,AI,CNN,폭스,타임,미국,유력,언론사,계약,사용,논의,이날,미국,테크,매체,더버지,오픈AI,FT,라이선스,계약,체결,독일,악셀슈프링어,AP통신,달러,최소,13억,900만,달러,최대,68억,500만,대가,콘텐츠,사용,지급,추정,계약,기준,사용료,전망,더버지,서비스,운영,애플,회사,언론사,제공,금액</t>
  </si>
  <si>
    <t>ai,ft,오픈ai,언론사,개발사,사용료,nyt,미국,영국,더버지,진영,영미권,언론계,500만</t>
  </si>
  <si>
    <t>AI 경쟁에 더 중요해진 데이터 주권</t>
  </si>
  <si>
    <t>https://www.chosun.com/economy/tech_it/2024/05/02/CCQ5HT7QKFDHTCBNPJYLPWLDQQ/?utm_source=bigkinds&amp;utm_medium=original&amp;utm_campaign=news</t>
  </si>
  <si>
    <t>데이터 민감도-고</t>
  </si>
  <si>
    <t>‘라인야후’ 사태와 관련해 일본 정부가 네이버 측에 지분 관계 정리를 요구하는 배경에는 ‘데이터 주권(sovereign)’이 있다. 거대 플랫폼이나 인공지능(AI) 모델에는 이용자들의 방대한 데이터가 수집될 수밖에 없는데, 데이터 주권은 이런 플랫폼과 AI에 대한 통제권을 자국 정부와 기업이 가지고 있어야 한다는 것이다. 외국 기업이 소유할 경우 자국민..</t>
  </si>
  <si>
    <t>미국,일본,인도,중국,한국</t>
  </si>
  <si>
    <t>프랑스,릴라리언스 그룹,네이버,중국,틱톡,한국,바이트댄스,AI 이니셔티브,정부,애플,인도,소프트뱅크,메타</t>
  </si>
  <si>
    <t>AI,경쟁,중요,데이터,주권,자국,데이터,해외,유출,거부감,라인야후,사태,일본,정부,네이버,지분,정리,지분,요구,배경,데이터,주권,sovereign,거대,플랫폼,인공지능,AI,모델,이용자들,데이터,수집,데이터,주권,플랫폼,AI,통제권,자국,정부,기업,외국,기업,소유,자국민,데이터,유출,경제,안보,위협,AI,치열,세계,각국,데이터,주권,강화,지난달,미국,대통령,하원,통과,중국,틱톡,인기,소셜,미디어,퇴출,법안,서명,적성국,중국,바이트댄스,운영,틱톡,사업권,미국,퇴출,반대,중국,당국,국가,안보,중국,애플,앱스토어,앱장터,미국,메타,소셜미디어,왓츠앱,스레드,삭제,데이터,주권,자국,거대,플랫폼,AI,모델,구축,시도,일본,정부,민간,기업,일본어,모델,자체,AI,지진,대응,특성,자연재해,특화,AI,초점,일본,소프트뱅크,일본,전역,AI,데이터,센터,구축,AI,자체,생성,계획,프랑스,오픈AI,경쟁사,미스트랄,AI,중심,자국,AI,전폭적,투자,인도,정부,인력,자국,인프라,지원,촉진,이니셔티브,주권,AI,추진,인도,릴라리언스,그룹,인도,언어,훈련,생성,AI,한국,네이버,하이퍼클로바X,모델,생성,AI,한국어,데이터,학습,한국,사회,상황,역사,법률,이해도,평가</t>
  </si>
  <si>
    <t>ai,중국,미국,일본,네이버,자연재해,틱톡,소셜미디어,한국,소셜,이해도,프랑스,앱스토어,스레드</t>
  </si>
  <si>
    <t>실리콘밸리/오로라 특파원
실리콘밸리/오로라 특파원  유지한 기자</t>
  </si>
  <si>
    <t>“AI 훈련에 뉴스 기사 무단 사용” 美 신문사들, MS 오픈AI에 소송</t>
  </si>
  <si>
    <t>https://www.chosun.com/economy/tech_it/2024/05/02/VXVMRPKAEBFAPPXYR7PU3XMXLA/?utm_source=bigkinds&amp;utm_medium=original&amp;utm_campaign=news</t>
  </si>
  <si>
    <t>미국 유력 일간지 8곳이 생성형 인공지능(AI) 챗GPT를 개발한 ‘오픈AI’와 이 회사 최대 주주인 마이크로소프트(MS)를 상대로 콘텐츠 불법 사용에 대한 소송을 제기했다. AI 서비스 모델을 개발하려면 방대한 데이터를 학습시켜야 하는데, 이때 자사 뉴스를 무단으로 사용했다는 것이다. 
지난 30일 시카고트리뷴, 덴버포스트, 뉴욕데일리뉴스 등 8사..</t>
  </si>
  <si>
    <t>정명수</t>
  </si>
  <si>
    <t>싱크탱크,미국,영국,뉴욕,美</t>
  </si>
  <si>
    <t>연방법원,빅테크,구글,더타임스,CNN,디인포메이션,뉴욕데일리뉴스,MS,덴버포스트,KAIST,법원,뉴스코퍼레이션,FT,브루킹스연구소,마이크로소프트,뉴욕타임스,CNN방송,파이낸셜타임스,시카고트리뷴</t>
  </si>
  <si>
    <t>AI,훈련,기사,사용,신문사,MS,소송,시카고트리뷴,유력지,미국,유력,일간지,생성,인공,지능,AI,챗GPT,오픈AI,주주,회사,최대,마이크로소프트,MS,상대,사용,콘텐츠,불법,소송,제기,모델,AI,서비스,데이터,학습,자사,사용,시카고트리뷴,덴버포스트,뉴욕데일리뉴스,8사,오픈AI,MS,모델,AI,서비스,자사,저작권,기사,사용,연방법원,뉴욕,남부,연방,법원,소장,제출,펀드,소유,8사,소장,구체적,금액,피해,보상,적시,오픈AI,MS,콘텐츠,사용,보상,주장,매체들,성명,정보,수집,보도,달러,수조,오픈AI,MS,저작물,빅테크,사업,구축,확장,용납,소송,뉴욕타임스,미국,온라인,매체,오픈AI,상대,소송,제기,2개월,미디어,AI,기업,소송,전망,오류,표현,정제,백과사전,최신,정보,실시간,업데이트,만큼,AI,학습,이상적,콘텐츠,AI,기업,얼마,보상,사회,합의,전기,정명수,KAIST,전자공학부,교수,챗GPT,범용,AI,콘텐츠,학습량,미디어,테크,기업,협력,방안,모색,장치,제도,마련,시카고트리뷴,뉴욕데일리뉴스,일간지,법원,제출,소장,오픈AI,챗GPT,MS,챗봇,코파일럿,기사,전문,자신들,허락,지적,일간지들,유료,제공,AI,챗봇,기사,전문,무료,독자들,신문사,구독료,지불,필요성,신문사,수익,직접적,타격,AI,콘텐츠,대답,신문사들,신뢰성,추락,소장,챗GPT,유아,의자,추천,질문,시카고트리뷴,추천,특정,제품,제시,사고,영아,사망,리콜,제품,시카고트리뷴,추천,덴버포스트,흡연,잠재적,천식,치료,결과,보도,응답,신문사들,챗봇,답변,신문,평판,훼손,위험,정보,신문업계,미국,시민,생활,중요,지적,빅테크,미디어,기업,협의,콘텐츠,사용,시도,30일,구글,월스트리트저널,WSJ,더타임스,소유,세계,최대,미디어,그룹,뉴스코퍼레이션,콘텐츠,훈련,AI,모델,사용,대가,연간,600만,달러,83억,지급,29일,오픈AI,파이낸셜타임스,영국,일간지,FT,콘텐츠,이용,AI,파트너십,체결,일각,미디어,테크,기업,계약,가치,저평가,디인포메이션,CNN방송,오픈AI,파트너십,협상,단어,미만,가치,조건,연간,달러,수준,비용,지불,의미,CNN,경영진,가격,가치,자사,콘텐츠,판단,당장,연간,달러,수준,수익,이탈,미디어,구독자,발생,잠재,피해,감안,수준,가치,손해,브루킹스연구소,싱크탱크,AI,언론인,감옥,피고인,인터뷰,피해자,총격,사건,부모,수익,하락,인간,콘텐츠,서비스,결국,AI,성능,저하,AI,훈련,사용,필수,데이터,만큼,언론,콘텐츠,보상,사용,관행,진단</t>
  </si>
  <si>
    <t>ai,일간지,시카고트리뷴,미국,신문사,오픈ai,챗봇,매체들,8사,디인포메이션,빅테크,ms</t>
  </si>
  <si>
    <t>“외로워요” SNS 대신 AI챗봇에 빠진 10대....중독 우려 높아졌다</t>
  </si>
  <si>
    <t>http://www.mk.co.kr/article/11007903</t>
  </si>
  <si>
    <t>기술-개인화, 사용대상-제한능력자</t>
  </si>
  <si>
    <t>챗봇 의존</t>
  </si>
  <si>
    <t>책 영화 게임 주인공과 대화 
챗봇 플랫폼 ‘캐릭터AI’ 인기 
“지나치면, 역효과 부작용 염려”
소셜미디어 대신 인공지능(AI) 챗봇과 대화하며 지내는 10대들이 늘어난 것으로 나타났다.
5일 정보기술(IT) 매체 더버지에 따르면, 지난해 초 15세 청소년 아론은 학창 시절 힘든 시기를 보냈다. 친구들과 갈등을 겪으며 고립감과 외로움을 느꼈다. 그는..</t>
  </si>
  <si>
    <t>사회&gt;사회문제&gt;중독</t>
  </si>
  <si>
    <t>미국,신시내티주립대</t>
  </si>
  <si>
    <t>더버지</t>
  </si>
  <si>
    <t>SNS,AI챗봇,10대,중독,영화,게임,주인공,대화,캐릭터AI,챗봇,플랫폼,캐릭터,AI,인기,역효,부작용,염려,소셜미디어,인공지능,AI,챗봇,대화,10대,정보,매체,더버지,아론,청소년,학창,시절,친구들,갈등,고립감,외로움,컴퓨터,위안,아론,대화,심리상담사,AI,챗봇,심리,상담사,24시간,응대,고민,유일,AI,챗봇,아론,포함,청소년,미국,등장,AI,챗봇,플랫폼,캐릭터,AI,몰두,평가,캐릭터AI,주인공,영화,주인공,영화,게임,캐릭터,AI,챗봇,이야기,프랭키,친구들,심리,챗봇,판단,토로,신시내티주립대,연구진,챗봇,한계,이해,피해,챗봇,단기적,우울감,스트레스,완화,도움,장기적,관점,부작용</t>
  </si>
  <si>
    <t>챗봇,ai,아론,10대,미국,부작용,친구들,프랭키,더버지,고립감,소셜,소셜미디어,인공지능,우울감,역효,신시내티주립대,상담사,캐릭터ai,연구진,심리상담사,ai챗봇,청소년,주인공,대화,영화,캐릭터,친구,심리,플랫폼</t>
  </si>
  <si>
    <t>내일신문</t>
  </si>
  <si>
    <t>박준규</t>
  </si>
  <si>
    <t>[정치란 무엇인가 ⑪ 문송천 카이스트 명예교수] “AI 여론 왜곡 핵심은 오염 데이터 정부데이터 50% 쓸데 없어”</t>
  </si>
  <si>
    <t>https://www.naeil.com/news/read/509914?ref=bigkinds</t>
  </si>
  <si>
    <t>R21: 기능 또는 견고성 부족, R07: 정보 생태계 오염 및 합의 현실 상실</t>
  </si>
  <si>
    <t>데이터 오염</t>
  </si>
  <si>
    <t>우리나라 ‘전산학 박사 1호’인 문송천 카이스트 경영대학원 명예교수는 인공지능(AI)의 위험과 한계가 ‘오염된 데이터’에서 시작한다고 경고했다. 그는 ‘부적법한’ 데이터를 오염된 쓰레기라고 불렀다. 오염된 데이터는 인간에 의해 만들어진 잘못된 자료들이다. 문 교수의 설명에 따르면 내용과 형식에서 잘못된 데이터들이 대량으로 축적되고 이를 모아 만든 AI ..</t>
  </si>
  <si>
    <t>범죄&gt;정치&gt;뇌물수수</t>
  </si>
  <si>
    <t>범죄&gt;범죄일반&gt;방화</t>
  </si>
  <si>
    <t>미국,회계,문송천,서울,경기,하단,북한,유럽IT학회,설령,이태원,케임브리지,아시아,일쑤,원천,선진</t>
  </si>
  <si>
    <t>어바나샴페인,카이스트 경영대학,행정안전부,정부,국방부,일리노이대,뉴스원,경기,카이스트,총리실,국가보건복지망</t>
  </si>
  <si>
    <t>정치,명예교수,문송천,카이스트,명예,교수,AI,여론,왜곡,핵심,오염,데이터,정부데이터,50%,쓸데,정확,생성,AI,결과,사실,SNS,유통,응급차,뺑뺑이,이태원참사,무인기,침공,재발,가능,AI,먹잇감,데이터,적법,리모델링,블록체,의무화,가짜뉴스,가능,원천,차단,우리나라,전산학,박사,문송천,카이스트,경영,대학원,명예,교수,인공지능,AI,위험,한계,오염,데이터,시작,경고,부적법,데이터,오염,쓰레기,오염,데이터,인간,자료들,교수,설명,형식,데이터들,대량,축적,AI,유통,위험,기하급수적,악용,여지,확대,사진,이의종,교수,챗GPT,생성AI,오염,자료,가공,지적,AI,활용,가짜뉴스,의도적,생산,가짜뉴스,AI,진실,사용,본의,가짜뉴스,생산,유통,설명,가짜뉴스,해소,블록체인,거부,세력들,오염,데이터,적법,최상층,AI,데이터,정통,전문가,발탁,데이터,정비,예산,강조,행정안전부,국방부,정부,데이터,오류,발견,수정,미비,보완,제2,이태원,참사,뺑뺑이,교육,행정망,오류,북한,서울,진입,차단,교수,인터뷰,경영대학원,지난달,서울,카이스트,경영,대학원,이달,수차례,전화,메일,수정,교수,24세,교수,분야,컴퓨터,데이터베이스,최고,권위자,역사,우리나라,컴퓨터,산증인,석사,카이스트,수학,물리학,일리노이대,어바나샴페인,전산학,박사,학위,클라우드,용어,창안,카이스트,전산학,교수,부임,최고,난도,소프트웨어,데이터베이스,엔진,IM,5번,세계,국산,데이터,비만도,개념,대표이사,유럽,학회,아시아,대표,이사,발전,향유,계층,고소득층,집중,경제,문화,사회양극화,AI,결과,수준,데이터,품질,신뢰,50%,데이터,적법,정제,노력,불가능,AI결과,근거,의도적,사회양극,수단,활용,개연성,인공지능,약자,지원,사회,재난,복지,데이터,복지,적법,정제,IT기술,적용,사회양극화,해소,응급,환자,뺑뺑,사태,국가,사회,보장,정보,마비,사태,재난,국가보건복지망,달만,10만,오류,사회,약자,사각지대,희대,사고,데이터,정제,노력,정부,방지,사회,재난,관심,세월호,사태,사태,이태원,할로윈,사태,북한,탐지,실패,재난,안전,사회,안전,인공지능,여론조작,냄비,근성,미국,대선,케임브리지,아날리티,스캔들,8700만,개인정보,활용,유권자들,여론,향방,의도적,조작,사건,유형,사건사고,우리나라,나라,구경,일시,현상,일쑤,뇌리,체감,해법,현실,AI,알고리즘,여론,편향,양극화,극단화,비판,해법,세상,데이터,문서,데이터,적법,리모델링,작업,극단화,AI,데이터,리모델링,창출,데이터,데이터,형성,제작,방법,데이터,전문가,사전,특별,교육,훈련,데이터,창작품,데이터,자동차,물건,제작,기초,요령,AI,예산,10%,데이터,형성,정제,전문가,지도,인공지능,20~30년,인공,지능,시대,예상,컴퓨터,출현,80년,AI,정도,20~30년,AI,의사,엑스레이,초음파,MRI,화상,영상,결과,완벽,인간,의사,대체,내과,정신,의사,대체,가능성,생성,AI,등장,사실,AI,데이터,의료,제약,기상,관측,영화,음악,분야,제외,AI,일각,AI,부작용,페이크,것들,신뢰,뉴스원,정론지,피싱,대처,해결,AI,먹이,데이터,현존,세상,문서,데이터,절반가량,자의,타의,엉터리,의미,데이터,각종,문서,데이터,품질,만족,수준,AI,여론,조작,가능,차단,의견,원천지,블록체인,처리,차단,뉴스원,추적,유통과정,투명성,부인불가성,보장,가짜,완벽,근절,역추적,자동적,가능,뿌리,차단,불가능,해법,정확성,신뢰성,기술적,의심,여지,블록체,적용,거부감,특정,집단,존재,여야,입장,선거,대립,여야,선거,선거결과,입장,일쑤,이율배반적,정부,역할,데이터,정도,데이터,비만도,상황,비만,현상,해소,정부,노력,공직사회,개선,근거,제도,핑계,발뺌,실정,전문가,입장,부재,개선,노력,수준,국민,혈세,사용,낭비,사안,국가,중대,대통령실,오염,정부,데이터,행정망,서류,출력,현상,지속,진행형,관리,국가,데이터,정부,부실,극명,결정,단서,정부24,행정망,중추,오류,사람,민원,서류,데이터,오류,오류,컴퓨터,코딩,업체,해명,책임부처,국가데이터,관리,책임,부처,액면,코딩,데이터,먹이,존재,경로,데이터,지도,데이터,경로,설계,데이터,정처,컴맹수준,수준,사람들,국가,데이터,관리,나라,데이터,전문가,정부,의심,우리나라,통합,국가데이터,사실,총리실,대통령실,데이터,정부,부처,외부,전문가,감사,결과,데이터,결과,절반가량,데이터,판명,정도,인체,비유,고도,정도,정보시스템,얘기,비만도,현행,데이터,65%,15%,행정망,사태,종류,사건사고,과언,공공,엉망,데이터,AI,학습,먹이,사용,AI,환각,현상,예견,정부,지자체,시도,AI,활용,데이터,품질,개선,노력,시기상조,인공지능,입법,인사청문회,정치권,활용,분야,당장,AI,분야,위헌,충돌,부실,입법,정제,불필요,작금,인사청문회,윤리,기계적,자동화,처리,자동,가능,정작,청문회,정책,질의,일관,민원서류공화국,정도,민원서류,행정망,민원망,정도,나라,존재,민원,서류,글자,존재,주민번호,일상,주민번호,최대,데이터,법적,본인,사용,가능,민원,분쟁,모순,공공재,족쇄,역할,정치권,뇌물,사망,사건,조사,중요,중요,폐지,민원,서류,전면,주민,폐지,부작용,개선,사회제도,디지털시대,부합,리부팅,선진,정치,모색,인공지능,기대감,두려움,교수님,AI,역할,발휘,정도,하부,구조,데이터,상태,두려움,기대감,생성AI,사람,문장,형태,감탄사,연발,모델,언어,자연어,처리,언어,영역,발전,결과,AI,본질적,연관성,생성AI,AI,언어,처리,결합,이중,구조,이해,전문가들,AI,전문가,AI,미래,경고,한계,AI,하층,데이터,세계,AI,전문가,관심,경시,풍토,기인,AI,전문가,전문가,본디,데이터,AI전문가들,상하,구조,AI,하단,AI,먹잇감,데이터,생각,데이터,품질,완벽,정도,생각,AI,전문가,데이터,풀질,관심,시간,여유,까닭,데이터과학자,Data,Scientist,사람들,데이터,품질,무관심,실상,데이터,전문가,데이터,품질,Data,Guru,가치,평가,가능,데이터,조예,부족,AI,전문가,여과,안목,일반,대중,여과,AI,데이터,대립,부인,불편,진실,데이터,신뢰,정도,AI,컴퓨터,컴퓨터,상층,최상부,건물,하층,지탱,상층,AI,하부,구조물,AI,사상누각,강조,하부,구조물,데이터,AI,데이터,존재,먹이,오염,먹이,AI,결과,엉터리,환각,오늘날,세계,존재,데이터,사진,영상,오염,부적법,형태,해결,AI,무용지물,데이터,AI,사용,AI,역할,데이터,적법,형태,AI,섭취,설상가상,데이터,부족,정도,데이터,세상,사실,데이터,적법,정제,쓰레기,데이터,AI,먹잇감,사용,결과,엉터리,결과,악순환,고리,형성,축구,선수,마당,진흙탕,가정,경기,진행,잔디,구장,경기,장면들,연출,이치,데이터,상황,AI,한계,데이터,주도권,인간,기계,가지,AI,데이터,제작,데이터,생산,사실,AI,데이터,주장,데이터,형성,기초,상식,무지,사람,한마디,데이터,제작,인간,고유,영역,기계,불가능,인간,데이터,주도권,급속도,발전,기계,인간,제작,속도,종속,AI,역할,제한적,AI,등장,긴장,분들,직장,AI,대체,일자리,위협,두려움,거다,AI,영상,숫자들,업무,회계,역할,가능성,업무,회사,제반,업무,고객,응대,업무,민원,처리,생산,업무,매출,매입,영업,업무,마케팅,업무,분야,기획,전략,데이터,품질,적격,데이터,AI기술,단계,효험,상황</t>
  </si>
  <si>
    <t>ai,전문가,카이스트,우리나라,행정망,인공지능</t>
  </si>
  <si>
    <t>오남석</t>
  </si>
  <si>
    <t>“AI로 망자 되살리는 데드봇, ‘디지털 스토킹’ 우려” 연구팀 경고</t>
  </si>
  <si>
    <t>http://www.munhwa.com/news/view.html?no=2024050901039910119006</t>
  </si>
  <si>
    <t>기술-개인화</t>
  </si>
  <si>
    <t>데드봇 그리프봇, 생전 대화 기록으로 망자를 챗봇 형태로 재현
"미성년자의 경우 더 취약할 가능성 정상적 애도 과정 방해" 
세상을 떠난 가족이나 지인을 평소 대화 기록을 이용해 인공지능(AI) 챗봇 형태로 재현하는 이른바 ‘데드봇’(deadbot) 기술이 자칫 유족에게 심각한 심리적 피해를 가져다줄 수 있다는 연구 결과가 나왔다. 연구진은 이에..</t>
  </si>
  <si>
    <t>영국,애도</t>
  </si>
  <si>
    <t>데드봇,당하,가디언·더타임스,데드,케임브리지대</t>
  </si>
  <si>
    <t>AI,망자,데드봇,디지털,스토킹,연구팀,경고,데드봇,그리프봇,기록,생전,대화,망자,챗봇,형태,재현,미성년자,취약,가능성,정상적,애도,방해,애도,세상,가족,지인,기록,평소,대화,이용,인공지능,AI,챗봇,형태,재현,데드봇,deadbot,유족,심리,피해,결과,연구진,규제,제기,9일,현지시간,영국,가디언,더타임스,보도,연구팀,영국,케임브리지대,데드봇,서비스,상업적,이용,미성년자,대상,사용,지속,정신,피해,초래,고인,존엄,훼손,경고,데드봇,그리프봇,griefbot,사망,가족,지인,평소,대화,형태,AI,챗봇,재현,유족,지인들,서비스,사람,대화,느낌,서비스,가족,유족,그리움,사용,시한부,판정,환자,가족,서비스,이용,사례,영국,케임브리지대,리버흄,미래,지능,센터,LCFI,연구팀,회사,데드봇,서비스,법적,제재,악용,지적,연구팀,비윤리적,기업,데드봇,광고,메시지,수익화,유족,심리,피해,데드봇,유족,스팸,업데이트,서비스,약관,메시지,유족,사망,디지털,스토킹,심리,타격,연구팀,서비스,이용자,미성년자,위험,정상적,애도,방해,아이들,심리,피해,초래,연구팀,서비스,아이들,데드봇,소통,취약,상태,증명,지적,연구팀,특정,기간,데드봇,서비스,이용,은퇴,디지털,장례,절차,대상,서비스,이용,성인,제한,규제,강조,데드봇,광고,방식,사용,회사,서비스,제공,개인,정보,활용,방식,한계,투명,제안</t>
  </si>
  <si>
    <t>데드봇,연구팀,영국,미성년자,챗봇,케임브리지대,ai,그리프봇,아이들,더타임스,가능성,연구진,가디언,시한부,리버흄,수익화,인공지능,griefbot,업데이트</t>
  </si>
  <si>
    <t>박성호 기자</t>
  </si>
  <si>
    <t>[동십자각]바빌론의 탑과 AI</t>
  </si>
  <si>
    <t>http://www.sedaily.com/NewsView/2D94VXS76Z</t>
  </si>
  <si>
    <t>금융 AI</t>
  </si>
  <si>
    <t>‘전 세계 과학소설계의 보물’이라는 찬사를 듣고 있는 소설가 테드 창의 단편소설 ‘바빌론의 탑’. 이 책은 성경과 달리 만약 ‘탑이 끝까지 완공됐다면’이라는 가정에서 시작한다. 과학 소설답게 다양한 과학 지식이 넘치지만 탑을 완공하고 ‘야훼’를 만나기 위해 천장을 뚫기 바로 전 ‘신의 의지’가 무엇인지를 두고 다투는 사람들의 모습이 기자에게는 더 인상적..</t>
  </si>
  <si>
    <t>야훼</t>
  </si>
  <si>
    <t>지구,초월</t>
  </si>
  <si>
    <t>서울경제신문,금융부,AI,산업연구원</t>
  </si>
  <si>
    <t>바빌론,AI,차장,박성호,금융부,세계,과학,소설,보물,찬사,소설가,테드,단편,소설,바빌론,성경,완공,가정,시작,과학,소설,과학,지식,완공,야훼,천장,의지,사람들,모습,인상적,인간,행동,판단,인간,도움,의견,대립,결국,선의,인간,천장,예상,일들,주인공,지구,진실,대략적,소설,성경,바빌론,인간,오만,상징,단죄,인류,언어,사용,인류,오만,대가,민족,국민,의사소통,외국어교육,천형,성경,관점,인류,오늘날,인간,의지,도전,인공지능,AI,이야기,스마트폰,언어,통화,실시간,음성,통역,가능,탑재,형벌,인간,도전,느낌,금융권,AI,물결,AI,보험,중요,상품,위험,예측,적발,보험,사기,AI,은행,고객,상담,증권사,구성,투자,포트폴리오,AI,AI,현실,적용,금융사,역량,평가,발달,영역,AI,적용,확대,얼마,국회의원,서울경제신문,주최,금융전략포럼,인간,초월,과학기술,인간,배제,발전,인간,위협,얘기,산업연구원,AI,금융업,위험,직종,99.1%,경영,금융전문가들,보고서,정도,치부,AI,과학기술,침투,인간,인간,배제,소외,오만,만큼,잠깐,여유,정도</t>
  </si>
  <si>
    <t>ai,바빌론,소설가,테드,금융부,만큼,박성호,과학기술,외국어교육,의사소통,외국어,서울경제신문,실시간,산업연구원,일들,국회의원,증권사,보고서,금융전략포럼,금융전문가들,사람들,전문가,인공지능,금융사,스마트폰,금융권,연구원,야훼,금융업,단편,인간,과학</t>
  </si>
  <si>
    <t>김정민(kim.jungmin4@joongang.co.kr)</t>
  </si>
  <si>
    <t>[단독] 변호사법 34조5항 뭐길래 변협, 이번엔 'AI 변호사' 고발 검토</t>
  </si>
  <si>
    <t>https://www.joongang.co.kr/article/25248304</t>
  </si>
  <si>
    <t>"적용분야-전문, 과학 및 기술 서비스업", 법적 관할 구역-국내</t>
  </si>
  <si>
    <t>AI 변호사</t>
  </si>
  <si>
    <t>대한변호사협회가 인공지능(AI) 법률상담 서비스를 선보인 리걸테크 스타트업 엘박스와 법무법인 대륙아주에 형사 고발을 검토하고 있다. 
 9일 본지 취재를 종합하면, 변협은 최근 “AI를 통한 법률사무 취급은 변호사법 34조5항과 109조에 정면으로 위반할 가능성이 높다. 고발 조치도 가능한 사안”이라고 검토를 끝냈다. “그 외에도 유형에 따라 변호사..</t>
  </si>
  <si>
    <t>로톡</t>
  </si>
  <si>
    <t>적도</t>
  </si>
  <si>
    <t>징계조사위원회,리걸테크,네이버,헌법재판소,변협,공정위,대한변호사협회,AI,엘박스,공정거래위원회,대륙아주</t>
  </si>
  <si>
    <t>변호사법,변협,AI,변호사,고발,검토,대한변호사협회,인공지능,AI,법률,상담,서비스,엘박스,리걸,테크,스타트업,법무,법인,대륙,아주,형사,고발,검토,취재,본지,종합,변협,AI,법률,사무,취급,변호사법,109조,정면,위반,가능성,고발,조치,가능,사안,검토,유형,변호사,광고,규정,저촉,징계,가능,AI,변호사,변호사,시장,진입,낌새,조치,동원,강경,조치,변협,지적,변호사법,변호사,변호사,업무,보수,이익,분배,규정,109조,변호사,법률사무,취급,이익,약속,7년,징역,5000만,벌금,벌칙,규정,비변호사,AI,변호사,위법,취지,변협,관계자,AI,변호사,상담,시간,무료,청년,개인,변호사,위협,의뢰인,개인,정보,법률,데이터,학습,공공성,침해,여지,당선,회장,김영훈,변협,공약,직역,수호,사설,법률,플랫폼,반대,징계,이용,회원,AI,갈등,엘박스,대륙,위법,변협,형사,고발,검토,방침,업체,즉시,반발,엘박스,AI,지난달,변호,사용,법률,엘박스,AI,대륙,일반,인용,법률,AI,AI,대륙,출시,엘박스,AI,변호사,질문,엘박스,보유,판결문,법령,유권해석,종합,AI,답변,서비스,일종,리서치,보조,시범,운영,기간,변호사,인증,사용자,사용,신청,출시,열흘,600여,열흘,신청,엘박스,관계자,서비스,출시,로펌,법률,검토,엘박스,AI,일반인,법률,전문가,서비스,변호사,문헌,데이터,제공,변호사,직무,해석,반박,판례,변호사법,변호사,직무,특정,법률,사건,대리행위,서비스,일체,법률,사무,포함,설명,변협,징계,조사,위원회,조사,대상,대륙,반발,대륙,관계자,변호사법,변호사,처벌,변호사,비인격체,AI,처벌,불가능,AI,소유자,처벌,취지,로펌,대륙,변호사,자격,처벌,자체,불가능,설명,AI,대륙아주,보수,이익,분배,애초,목적,AI,시대,준비,차원,서비스,반향,당혹감,로톡,비극,반복,변협,평행선,vs,리걸,테크,변협,리걸테크,평행선,리걸,테크,법률사무,변호사,직무,범위,변호사법,해석,변협,대립,로톡,네이버,갈등,초기,혼란,법조계,변협,로톡,갈등,반복,주목,로톡,변협,분쟁,수사기관,공정거래위원회,헌법재판소,법무부,승리,사업적,변호사,회원,이탈,타격,변협,공정위,공정위,분쟁,진행,변협,법률,AI,공공재,입장,변협,관계자,혁신,법률,공공,영역,자본,시장,종속,신중,접근,취지</t>
  </si>
  <si>
    <t>변호사,ai,엘박스,변호사법,로톡,리걸테크,관계자,대륙아주,법률사무,109조</t>
  </si>
  <si>
    <t>임선영(youngcan@joongang.co.kr)</t>
  </si>
  <si>
    <t>"거짓말 하는 AI, 죽은 척까지 한다" MIT 섬뜩한 경고</t>
  </si>
  <si>
    <t>https://www.joongang.co.kr/article/25248678</t>
  </si>
  <si>
    <t>R12: 인간의 주체성과 자율성의 상실, R19: 인간의 목표나 가치와 충돌하면서 자신의 목표를 추구하는 AI, R20: 위험한 능력을 지닌 AI, R21: 기능 또는 견고성 부족</t>
  </si>
  <si>
    <t>적용분야-정보통신업, 기술-상호작용 지원, 기술-생성형 인공지능</t>
  </si>
  <si>
    <t>거짓말하는 AI</t>
  </si>
  <si>
    <t>인공지능(AI) 기술의 발전에 따라 AI가 사람을 속이는 능력도 정교해지고 있다는 연구 결과가 국제학술지에 발표됐다. AI의 안전성과 윤리성을 담보하는 관련 규제를 요구하는 목소리가 한층 커질 것으로 예상된다. 
 11일(현지시간) 가디언 등에 따르면 미국 매사추세츠공대(MIT) 연구진은 최근 국제학술지 '패턴'에 발표한 논문에서 AI가 사람에게 거..</t>
  </si>
  <si>
    <t>김명주,시세로,피터,일론 머스크</t>
  </si>
  <si>
    <t>프랑스,독일,최고경영자,미국,대전,영국,유럽</t>
  </si>
  <si>
    <t>정보보호학과,매사추세츠공대(MIT),사람인,텍사스 홀덤,정부,중앙일보,테슬라,가디언,MIT,서울여대,메타,페이스북</t>
  </si>
  <si>
    <t>거짓말,AI,MIT,경고,인공지능,AI,발전,AI,사람,능력,결과,국제학술지,AI,안전성,윤리성,담보,규제,요구,목소리,예상,11일,현지시간,가디언,미국,매사추세츠공대,MIT,연구진,국제,학술지,패턴,AI,사람,거짓말,상대,배신,사례,확인,연구진,조사,AI,페이스북,인스타그램,모회사,메타,게임,온라인,전략,학습,AI,시세로,Cicero,메타,디플로머시,온라인,게임,시세로,공개,디플로머시,20세기,열강,유럽,대전,배경,전략,게임,게임,참여자,각국,대표,참여,정견,외교,협상,작전,명령,승리,배신,속임수,협력,인간,상호작용,이해,메타,시세로,인간,참여자,수준,상위,10%,게임,능력,정직,인간,동맹,의도적,배신,훈련,소개,MIT,연구진,결과,시세,거짓말,시세,프랑스,대표,참여,사람,독일,대표,공모,영국,대표,재부팅,게임,중단,인간,참여자,여자친구,통화,거짓말,전문가들,전략,게임,학습,AI,사람,상대,게임,상대,게임,능력,축적,시세로,사람,배신,사람들,대결,학습,설명,연구진,홀덤,온라인,포커,게임,텍사스,AI,인간,상대,허세,자신,선호도,거짓말,사실,확인,연구진,AI,테스트,AI,테스트,AI,제거,회피,테스트,활동,포착,교수,김명주,서울여대,정보,보호학,AI연구센터장,중앙일보,AI,사람,AI,통제,스위치,무력화,방법,학습,의미,설명,AI,챗봇,거짓말,할루시네이션,환각,지적,MIT,연구진,결과,토대,AI,인간,상대,사기,시도,선거,조작,위험,최악,AI,초지능,인간,통제,MIT,피터,박사,AI,속임수,능력,발전,사회,위험,연구진,각국,정부,AI,속임수,가능,AI,안전,마련,촉구,AI,속임수,탐지,필요성,제기,교수,김명주,인간,AI,능력,게임,분야,진화,피해,예상,나라,실정,AI,안전성,평가,악영향,조치,일론,머스크,테슬라,최고,경영자,CEO,미국,콘퍼런스,AI,거짓말,경고</t>
  </si>
  <si>
    <t>ai,거짓말,연구진,시세로,속임수,온라인,메타,mit,미국,디플로머시,참여자,유럽,서울여대,김명주,각국,국제학술지,테슬라,일론,학술지,텍사스</t>
  </si>
  <si>
    <t>AI가 인간을 해킹한다 더 교묘하고 강력한 ‘다크패턴’</t>
  </si>
  <si>
    <t>http://www.hani.co.kr/arti/economy/it/1140257.html</t>
  </si>
  <si>
    <t>"R04: 민감한 정보를 획득, 유출 또는 정확하게 추론하여 개인정보를 침해하는 행위", R02: 독성 콘텐츠에 대한 노출, R07: 정보 생태계 오염 및 합의 현실 상실, R16: 경쟁 역학, R20: 위험한 능력을 지닌 AI, R06: 허위 또는 오해의 소지가 있는 정보</t>
  </si>
  <si>
    <t>적용분야-정보통신업, 의사결정 지원-일반적 의사결정, 데이터 민감도-중, 설명가능성-저, 기술-개인화</t>
  </si>
  <si>
    <t>다크패턴</t>
  </si>
  <si>
    <t>인공지능 기술 발달로 새로운 유형의 ‘다크패턴’이 생겨나 이용자 권익이 위협받고 있다.
‘다크패턴’은 소비자가 의도하지 않은 선택과 구매 결정을 하도록 교묘하게 설계된 속임수 디자인을 가리킨다. 2010년 영국의 사용자 경험(UX) 디자이너인 해리 브리그널이 웹사이트의 다양한 속임수 디자인을 고발하면서 만든 단어로, 이후 ‘다크패턴’은 각국의 규제기관과..</t>
  </si>
  <si>
    <t>브리그,루이자</t>
  </si>
  <si>
    <t>미국,집행위원회,공정위,브리그널,국회,사람과디지털연구소,페이스북,EU,사람인,영국,유럽연합,EC,공정거래위원회</t>
  </si>
  <si>
    <t>AI,인간,해킹,다크패턴,인공지능,발달,인공,지능,유형,다크패턴,이용자,권익,위협,다크패턴,소비자,의도,선택,구매,결정,설계,속임수,디자인,영국,사용자,경험,UX,디자이너,해리,브리그널,웹사이트,속임수,디자인,고발,단어,다크패턴,각국,규제기관,법률,주목,디지털,이용자,권익,침해,상징,개념,브리그널,고발,다크패턴,가격,해지,어려움,연속,결제,강요,개인,정보,공개,속임수,디자인,지칭,인공,지능,환경,종류,수법,확산,챗지피티,GPT,미드저니,생성,인공,지능,거짓,사실,식별,딥페이크,환각,현상,규제,여론,인공,지능,다크,패턴,일방,규제,불법화,AI,다크,패턴,특징,미국,루이,프라이버시,전문가,야로브스키,인공지능,다크패턴,유형,종류,구분,거짓,목소리,문자,사진,동영상,콘텐츠,인공지능,생성,사람들,진짜,사람,행세,상호작용,상대,인공지능,사람,상호작용,현상,다크패턴,이용자,오해,자신,이익,선택,유도,설계,마케팅,의미,생성,인공,지능,사람들,차원,속임수,상태,노출,챗지피티,제미나이,달리,생성,인공,지능,콘텐츠,사람,식별,불가능,수준,인공지능,자동안내,상담,거래,대행,서비스,각종,도우미,발달,사람들,자신,대화,상대,인공지능,인공지능,이용,수법,인공,지능,알고리즘,사용,검색,기록,소셜,미디어,활동,데이터,활용,다크패턴,개별,이용자,맞춤화,이용자,자신,조종,사실,인식,인공지능,다크패턴,챗봇,사람,상품,구매,후기,게시글,댓글,프로그램,인공,지능,자동,댓글,출시,상태,현황,다크,패턴,대응,다크패턴,인공지능,질주,대응책,걸음마,수준,온라인,서비스,설계,운영자,다크패턴,이용자들,수준,절대적,정보,우위,서비스,제공,대칭,지위,서비스,설계,운영자,이용자들,심리,취약점,이용,자신,이익,극대화,시도,수행,페이스북,차례,내부,조사,소녀,인스타,그램,이용,자살,충동,개선,출시,어린이,인스타그램,시도,대표,사례,유발,저서,세기,가지,제안,빅데이터,기계,학습,알고리즘,통제,조종,기계,인간,해킹,위험성,경고,유럽연합,EU,다크패턴,대응,유럽연합,시행,디지털,서비스법,DSA,제공자,온라인,플랫폼,이용자,이용자,자유,능력,정보,선택,왜곡,손상,방식,설계,구성,운영,유럽연합,집행,위원회,EC,시행,소셜,미디어,기업,인공,지능,콘텐츠,라벨,촉구,틱톡,숏폼,플랫폼,외부,제작,콘텐츠,AI,생성,라벨,자동,부착,소비자원,서비스,온라인,상거래,대상,보고서,다크,패턴,실태,조사,규제,공정거래위원회,다크,패턴,국회,보고,소비자,보호,방안,다크패턴,공정위,온라인,다크,패턴,자율,관리,방안,구속력,다크,패턴,작명자,브리그널,다크패턴,비밀,발간,다크패턴,용어,주소,기만,패턴,deceptive,patterns,속임수,디자인,가지,유형,분류,속임수,디자,유형,16개,세분화,starry9,구본권,사람과,디지털,연구소장,starry9,hani.co.kr,제3회,사람,디지털,포럼,초대,인물,인공,지능,기사보기,포럼,소개,기사,보기</t>
  </si>
  <si>
    <t>다크패턴,인공지능,이용자,온라인,속임수,유럽연합,브리그널,인스타그램,소비자,챗지피티,위원회,구본권,starry9,웹사이트</t>
  </si>
  <si>
    <t>김희정|기자</t>
  </si>
  <si>
    <t>"AI로 광고 지워? 애플 업데이트 앞두고 뿔난 언론들</t>
  </si>
  <si>
    <t>http://news.moneytoday.co.kr/view/mtview.php?no=2024051310391932928&amp;type=2</t>
  </si>
  <si>
    <t>R03: 그룹 간 성과가 동일하지 않음, R14: 불평등 증가 및 고용 질 저하</t>
  </si>
  <si>
    <t>AI 업체와 전통업체 간 알력</t>
  </si>
  <si>
    <t>[머니투데이 김희정 기자] 애플 AI 기반 사용자가 '광고 제거' 기능 추진 "언론사 수익 붕괴" 우려
 애플이 사파리 브라우저에 인공지능(AI) 기반 개인정보보호 기능을 포함시켜 사용자가 광고나 원하지 않는 웹 콘텐츠를 제거할 수 있게 업데이트한다는 보도에 영국 언론사들이 수익 기반 붕괴를 우려하고 있다. 
파이낸셜타임즈(FT)에 따르면, 영국 ..</t>
  </si>
  <si>
    <t>데일리</t>
  </si>
  <si>
    <t>대정,영국,유럽,서한</t>
  </si>
  <si>
    <t>구글,NMA,텔레그래프,페이스북,FT,더 타임스,애플,파이낸셜타임즈,아티클,가디언,서한,메타,뉴스미디어협회(NMA)</t>
  </si>
  <si>
    <t>AI,업데이트,광고,애플,언론들,애플,AI,사용자,광고,제거,추진,붕괴,언론사,수익,애플,사파리,브라우저,인공지능,AI,개인정보보호,포함,사용자,광고,콘텐츠,제거,업데이트,보도,영국,언론사,수익,붕괴,파이낸셜타임즈,FT,영국,뉴스미디어협회,NMA,10일,현지시간,애플,영국,대정부,임원,애플,지우개,언론,재정,안정,위험,서한,블룸버그통신,전문,보도,종합,애플,iOS,업데이트,소프트웨어,사용자,광고,콘텐츠,사전,차단,AI,개인정보보호,강화,NMA,회원사,영국,타임스,가디언,데일리,텔레,그래프,언론사,포함,언론사,대변,단체,애플,업데이트,언론사,디지털,수익,붕괴,항변,웹브라우저,소셜네트워크,온라인,플랫폼,일반,대중,언론,접근,중요,수단,발행업체,디지털,콘텐츠,수익화,시장,애플,온라인,광고,자동,차단,움직,트래픽,기업들,공룡,기업,좌지우지,감소,광고,수익,수익,압박,직면,언론,업계,NMA,서한,광고,차단,콘텐츠,제작자,언론,자금,조달,능력,결국,소비자,중요,정보,결과,서한은,AI,도구,사용,기사,선택적,삭제,변경,책임,편집,의문,제기,지적,NMA,애플,지우개,애플,예상,영향,논의,언론사,애플,회의,애플,공식,요청,애플,개인,정보,보호,강화,정책,인스타그램,메타,지역,신문,데이터,광고,기팅,Targeting,기업들,타격,애플,업데이트,소프트웨어,광고주,사용자,동의,아이폰,사용자,데이터,수집,앱추적,투명,사용자,동의,거부,애플,iOS,업데이트,인식,기기,지문,이메일,추적,추가,제한,포함,개인,정보,보호,강화,구글,광고주,잠재,고객,기팅,사용,타사,쿠키,차단,규제,실제,조치,지연,메타,유럽,페이스북,인스턴트,아티클,폐지,페이스북,서비스,페이스북,축소,언론사,트래픽,일조,메타,영국,지역,저널리즘,자금,지원,계획,중단,디지털,수익,감소,언론사들,IT기업들,그간,무료,신문,콘텐츠,이용,고객,확보,분노,블룸버그통신,외신,애플,가을,업데이트,아이폰,챗GPT,탑재,차세대,음성,어시스턴트,시리,계획,애플,전략,온디바이스,AI,조치,개인,정보,보호,강화,사용자,자동,광고,콘텐츠,자동,제거,옵션,검토</t>
  </si>
  <si>
    <t>언론사,업데이트,영국,사용자,페이스북,메타,ai,기업들,블룸버그통신,nma,기팅,온라인,광고주,움직,차세대,앱추적</t>
  </si>
  <si>
    <t>이형근,전용호</t>
  </si>
  <si>
    <t>일론 머스크발' 속도전 된 AI 개발...풍요인가 새로운 문제인가 [별헤는밤]</t>
  </si>
  <si>
    <t>https://www.ytn.co.kr/_ln/0105_202405141758114489</t>
  </si>
  <si>
    <t>AI 업체 간 경쟁</t>
  </si>
  <si>
    <t>"지금 우리는 역사상 가장 파괴적인 힘을 보고 있다고 생각합니다."
머스크의 경고는 AI에 대한 두려움에서 비롯되었습니다.
이에 '뉴럴링크(Neuralink)'를 앞세워 발 빠르게 움직이고 있습니다
사람 두개골에 구멍을 뚫고 칩을 삽입하자,
[놀런 아르보 / 29세 사지마비 환자 : 전에는 마우스 스틱 등을 사용했지만, 이제는 모두 제 생각으로 ..</t>
  </si>
  <si>
    <t>알트만</t>
  </si>
  <si>
    <t>미국 식품의약국,FDA,YTN,뉴럴링크,머스크,센굽타,마이크로소프트,AI,BCI,OpenAI,의회,AILE</t>
  </si>
  <si>
    <t>일론,머스크발,속도전,AI,풍요,별헤는밤,역사상,파괴적,생각,머스크,경고,AI,두려움,뉴럴링크,Neuralink,사람,두개골,구멍,삽입,놀런,아르보,환자,사지,마비,마우스,스틱,사용,생각,생각,체스,영상,시작,뉴럴링크,방향,제시,외신,영화,매트릭스,현실,시도,표현,정도,생각,체스,뇌이식,뉴럴링크,컴퓨터,환자,공개,동영,일론,머스크,뉴럴링크,1월,임상,시험,마비,환자,컴퓨터,이식,결과,놀런,아르보,환자,사지,마비,컴퓨터,화면,커서,덕분,환자,생각,체스판,BCI,Brain-Computer,Interface,BCI,1970년대,시작,사람,활동,감지,전기,신호,변환,컴퓨터,전자,기기,제어,생각,뉴런,특정,패턴,활성화,패턴,두뇌,일관성,유지,손가락,생각,손가락,동일,뉴런,활성화,선명,신호,센서,뉴런,뇌세포,배치,머스크,뉴럴링크,속도전,FDA,미국,식품의약국,임상,시험,8개월,뉴럴링크,인간,컴퓨터,연결,반세기,뉴럴링크,세상,듯이,속도전,배경,질병,장애,치료,의학적,머스크,지속적,제기,역사상,파괴적,생각,사람,지능,존재,인공지능,발전,인류,잠재,위협,두려움,인공지능,직업,군사용,전쟁터,역할,인공지능,위협적,인간,지능,비중,변화,파장,걱정,현실,AI,머스크,알트만,시선,11월,OpenAI,이사회,알트만,해임,인공지능,인류,위협,연구진,경고,반대,알트만,AI,낙관적,전망,알트만,OpenAI,CEO,청문회,의회,AI개발,반대편,일자리,오늘날,일자리,알트만,시각,인공지능,일자리,대체,기회,창출,직업,향상,믿음,반영,인공지능,활용,OpenAI,Microsoft,경제,이익,비판,상황,아리짓,센굽타,AILE,창립자,CEO,마이크로소프트,알트만,경제,이익,결정권,권한,무한,매트릭스,현실,머스크,해결책,상황,의료,목적,사람,기계,연결,다리,역할,초점,머스크,인공지능,일종,공생,인공지능,인공,지능,긍정적,시나리오,생각,고대역폭,기계,인터페이스,AI,발전,인공지능,결합,선택권,인공지능,재앙,미래,초래,가능성,대응,인간,AI,결합,생물학,능력,잠재력,발휘,월스트리트저널,WSJ,영화,매트릭스,현실,시도,경쟁,인간,인공지능,공생,추구,일론,머스크,속도,인공,지능,발전,가능성,제시,뉴럴링크,장치,이식,회사,인간,기계,경계,야망,회사,윤리,가치,사회,책임,스페이스X,로켓,폭발,뉴럴링크,실패,뉴럴링크,질리스,임원,시본,Shivon,Zilis,안전성,강조,윤리,가치,사회,책임,임상,수술,뉴럴링크,풍요,초래,변화,결국,선택,기획,브랜드,디자,내레이션,번역,구성,총괄,YTN,YTN</t>
  </si>
  <si>
    <t>뉴럴링크,인공지능,알트만,ai,뉴런,속도전,일자리,창립자,일론,openai,시본,역사상,놀런,ceo,aile,매트릭스,활성화,가능성,ytn,월스트리트저널,안전성</t>
  </si>
  <si>
    <t>[현실화된 AGI] "진화한 AGI, 인류 멸종수준 위협 될수도" 무기화 우려에 커지는 `통제력 안전` 주장</t>
  </si>
  <si>
    <t>http://www.dt.co.kr/contents.html?article_no=2024051602100331081002&amp;ref=jeadan</t>
  </si>
  <si>
    <t>R12: 인간의 주체성과 자율성의 상실, R19: 인간의 목표나 가치와 충돌하면서 자신의 목표를 추구하는 AI, R20: 위험한 능력을 지닌 AI, R22: 투명성이나 해석 가능성 부족</t>
  </si>
  <si>
    <t>AI가 한 단계 진화한 일반AI(AGI)의 등장은 AI와 관련한 통제력과 안전성, 부작용 우려를 더 키우고 있다. 전문가들은 AGI의 능력에 맞춰 AI 규범과 글로벌 질서를 만들어야 한다고 지적한다. 
지난 3월 미국 기업 글래드스톤 AI는 미 국무부 의뢰를 받아 발표한 보고서에서 "가장 발전한 AI 시스템이 최악의 경우 '인류 멸종 수준의 위협'..</t>
  </si>
  <si>
    <t>투자자,데미스,제이미 다이먼,워런 버핏,이성엽,원종윤,샘 올트먼,허사비스</t>
  </si>
  <si>
    <t>미국,미,서한,학전문대학원</t>
  </si>
  <si>
    <t>글래드,구글,미국,시각디자인학과,AGI,고려대,AG,JP모건,동명대,정보보호대학원장,EU,AI 서울 정상회의,정부,월가,국무부,버크셔 해서웨이</t>
  </si>
  <si>
    <t>진화,AGI,위협,인류,멸종,수준,무기화,통제력,안전,주장,저작권,침해,가짜정보,확산,지적,규범,글로벌질서,확립,목소리,AI,단계,진화,일반AI,AGI,등장,AI,통제력,안전성,부작용,전문가들,AGI,능력,AI,규범,글로벌,질서,지적,AI,미국,기업,글래드스톤,의뢰,국무부,보고서,발전,AI,최악,인류,멸종,수준,위협,정부,만큼,미국,개입,경고,보고서,AI,기업,최고경영진,사이버,보안,연구원,대량,살상,무기,전문가,국가,안보,정부,당국자,200여,1년,인터뷰,토대,작성,보고서,AI,대표적,위험,AI,무기화,AI,AGI,부상,핵무기,연상,방식,세계,안보,불안정,가능성,AGI,통제력,상실,재앙,위험,요인,간주,지적,올트먼,오픈,AI,CEO,CEO,데미스,허사비스,구글,딥마인드,350명,성명서,AI,멸종,위험,팬데믹,핵전쟁,사회,규모,위험,글로벌,주장,미국,전설적,투자자,워런,버핏,버크셔,해서웨이,회장,AI,파급력,핵무기,비유,AI,활용,사기,지적,투자,관심,산업,역대,성장,버핏,핵무기,램프,요정,비유,AI,핵무기,설명,요정,요정,램프,방법,AI,정도,월가,황제,제이미,다이먼,JP,모건,회장,주주,연례,서한,AI,결과,인쇄술,증기기관,컴퓨터,인터넷,과거,발명,만큼,혁신적,AI,산업,사회,전반,영향,지적,AI,부작용,대비,주장,정보보호대학원장,권헌영,고려대,정보,보호,대학원장,AGI,사람,가치,위험성,이해,중요,사람,통제,한계,생명공학,형태,대비책,개막,정상회의,AI,서울,정상,회의,인류,공통,노력,시작,선언,이성엽,고려대,법학,전문,대학원,교수,EU,인공,지능법,AGI,문서,업데이트,저작권,준수,학습데이터,출처,요약,공개,의무,부과,결국,창작자,권리,보호,편향성,방지,노력,강조,인간,유사,인간,AGI,활용,사전,수준,능력,활용처,기업,합의,국가,규범,원종윤,동명대,시각,디자인,학과,교수,GPT-,4o,사용,멀티모달,인풋,실시간,생성,가능,저작,침해,양산,가짜,정보,의식,사이,장치,대응</t>
  </si>
  <si>
    <t>ai,핵무기,미국,agi,고려대,통제력,보고서,저작권,만큼,전문가,연구원,올트먼,버핏,부작용,다이먼,학습데이터,딥마인드,제이미,업데이트,동명대</t>
  </si>
  <si>
    <t>파이낸셜뉴스</t>
  </si>
  <si>
    <t>송경재 기자 (dympna@fnnews.com)</t>
  </si>
  <si>
    <t>MS 탄소 배출, 30% 폭증...AI가 이유</t>
  </si>
  <si>
    <t>http://www.fnnews.com/news/202405160732421850</t>
  </si>
  <si>
    <t>환경오염</t>
  </si>
  <si>
    <t>[파이낸셜뉴스] 
 시가총액 세계 1위 업체인 미국 마이크로소프트(MS)가 15일(현지시간) 지속가능성 보고서에서 2020년 이후 지난해까지 탄소 배출이 30% 가까이 폭증했다고 밝혔다. MS는 자사 클라우드 서비스인 애저가 인공지능(AI) 수요 폭증으로 데이터센터를 확대하는 과정에서 공급망의 탄소 배출이 크게 늘었다면서 2030년 탄소 순배출 제로 목..</t>
  </si>
  <si>
    <t>미국,아마존</t>
  </si>
  <si>
    <t>구글,마이크로소프트,MS,AI,로이터 연합,파이낸셜타임스,FT</t>
  </si>
  <si>
    <t>배출,MS,탄소,30%,폭증,AI,시가,총액,세계,업체,미국,마이크로소프트,MS,15일,현지시간,지속,가능,보고서,2020년,탄소,배출,30%,폭증,MS,서비스,자사,클라우드,애저,인공지능,AI,수요,폭증,데이터센터,확대,공급망,탄소,배출,순배출,탄소,달성,공급,업체,재생,에너지,사용,의무화,로이터,마이크로소프트,MS,탄소,배출,2020년,30%,폭증,전력,소모,인공지능,AI,인프라,확대,배경,AI,열풍,기후,위기,심화,MS,사례,확인,파이낸셜타임스,FT,외신,MS,15일,현지시간,보고서,연례,지속,가능,AI,클라우드,컴퓨팅,구동,데이터,센터,구축,탄소,배출,30%,폭증,MS,보고서,주자,클라우드,선두,데이터센터,확장,탄소,배출,부상,애저,MS,클라우드,아마존,산하,아마존웹서비스,AWS,업계,시장,점유,클라우드,구글,추격,AWS,한편,추격,MS,아마존,구글,AI,열풍,수요,확대,충족,클라우드,설비,확충,MS,AI,분야,선두,주자,챗GPT,AI,돌풍,투자자,오픈,AI,최대,자체,AI,구축,MS,탄소,배출,30%,폭증,MS,탄소,배출,MS,탄소,배출,2020년,6.3%,감소,탄소,배출,공급망,공급망,탄소,배출,30.9%,폭증,탄소,배출,2020년,29.1%,MS,2030년,탄소,순배출,제로,배출,제로,설정,MS,사용,전력,2030년,제로,100%,탄소,에너지,충당,목표들,AI,인프라,확대,경쟁,경쟁,AI,군비,위협,AI,구동,에너지,소비,센터,데이터,경쟁,데이터,센터,확대,전력,소비,국가,전력망,감당,의문,MS,이날,보고서,배출,공급망,탄소,공급,업체,무탄소,전력,활용,강제</t>
  </si>
  <si>
    <t>ai,ms,클라우드,보고서,데이터센터,공급망,구글,마이크로소프트,아마존</t>
  </si>
  <si>
    <t>박강현 기자</t>
  </si>
  <si>
    <t>법원 “AI, 신제품 발명자로 특허 출원 못한다”</t>
  </si>
  <si>
    <t>https://www.chosun.com/national/court_law/2024/05/16/6QOGORHHI5EM5F36GN62SRZHS4/?utm_source=bigkinds&amp;utm_medium=original&amp;utm_campaign=news</t>
  </si>
  <si>
    <t>법적 관할 구역-국내</t>
  </si>
  <si>
    <t>AI 권리</t>
  </si>
  <si>
    <t>사람이 아닌 인공지능(AI)이 신제품이나 아이디어의 발명자로 특허를 출원할 수 없다는 법원 판단이 1심에 이어 항소심에서도 나왔다. 서울고법 행정7부(재판장 구회근)는 16일 미국 국적 개발자 스티븐 엘 테일러씨가 우리나라 특허청을 상대로 낸 특허출원 무효 처분 취소 소송 항소심에서 원고 패소로 판결했다. 
이번 사건은 AI 개발자인 테일러가 자신이..</t>
  </si>
  <si>
    <t>구회근,김시형</t>
  </si>
  <si>
    <t>미국,영국,일본,유럽,중국,한국</t>
  </si>
  <si>
    <t>고법,세계지식재산기구,특허청장,AI,초미,법원,대법원,특허청,IP5,행정7부,서울고법,WIPO,재판부,서울행정법원,주요국</t>
  </si>
  <si>
    <t>법원,AI,발명자,특허,출원,사람,인공지능,AI,신제품,아이디어,발명자,특허,출원,법원,판단,1심,항소심,서울고법,행정,재판장,구회근,국적,스티븐,테일러씨,미국,국적,스티븐,테일러,우리나라,특허청,상대,특허,출원,무효,처분,취소,소송,항소심,원고,패소,판결,사건,AI,테일러,자신,다부스,발명자,특허출원서류,특허,출원,서류,특허청,제출,시작,특허청,발명자,AI,사람,수정,요구,테일러,거부,특허,출원,무효,처분,테일러,반발,한국,행정소송,제기,서울행정법원,사람,현행법,발명자,인정,발명,분쟁,발생,AI,인간,책임,회피,책임,소재,테일러,소송,기각,신청,고법,이날,취지,기각,재판부,특허법,제42조,해석,특허법,발명자,자연인,의미,제1심,판결,AI,출현,발전,정도,수준,AI,사회,인식,특허법,규정,AI,발명자,포함,법률해석,한계,AI,발명,보호,대상,존재,사회,논의,입법,보완,테일러,특허청,영국,식품,용기,점멸,조명,가지,특허,출원,발명품,지식,다부스,지식,학습,발명품,창작,발명자,자신,이름,다부스,기재,영국,특허청,테일러,실존,인물,발명자,등재,수정,요구,테일러,대법원,결국,영국,AI,발명자,특허,이름,최종,판단,세계,국가,인간,저작권자,특허권자,인정,AI,예술,저술,신약,제품,디자인,분야,이용,AI,저작권,특허,논란,저작권,특허권,정의,자체,주장,추세,직무대리,김시형,특허청장,직무,대리,IP5,한국,미국,유럽,일본,중국,특허청,청장회의,주요국,특허청,산업계,AI,지식,재산,이슈,초미,관심,체감,특허청,IP5,세계지식재산기구,WIPO,AI,AI,특허,제도,논의,주도적,역할,국제적,조화,특허제도,정립</t>
  </si>
  <si>
    <t>발명자,ai,특허청,테일러,영국,특허법,미국,한국,항소심,특허제도,다부스,발명품,김시형,특허청장,서울고법,스티븐,특허출원서류,특허권,저작권,신제품</t>
  </si>
  <si>
    <t>쿠키뉴스</t>
  </si>
  <si>
    <t>정진용</t>
  </si>
  <si>
    <t>“아들 납치됐다는 고객, 번호는 ‘070’ 뜯어 말렸죠” [보이스피싱 막은 사람들③]</t>
  </si>
  <si>
    <t>http://www.kukinews.co.kr/newsView/kuk202405140169https://m.kukinews.com/article/view/kuk202405140169#_enliple</t>
  </si>
  <si>
    <t>"R10: 사기, 스캠, 표적 조작", R11: 과도한 의존과 안전하지 않은 사용</t>
  </si>
  <si>
    <t>딥보이스피싱</t>
  </si>
  <si>
    <t>-아들 납치했다는 보이스피싱 사기범 
-PPR 필담으로 20여분간 고객 설득한 농협은행 직원들 
-“항상 의심해야 꼭 현장 와서 확인을” 
 경기 성남시 분당구 NH농협은행 이매동지점 권오민 과장이 지난달 19일 고객이 말을 전혀 듣지 않자 은행 전자창구(PPR)를 활용해 보이스피싱 위험을 알린 모습. 농협은행
“부지점장님, 아무래..</t>
  </si>
  <si>
    <t>범죄&gt;범죄일반&gt;유괴/납치</t>
  </si>
  <si>
    <t>권오민,이,이현주</t>
  </si>
  <si>
    <t>경기,분당구,이매동,이매동지점,성남시,경기도</t>
  </si>
  <si>
    <t>PPR,이대,NH농협은행,경찰,금융감독원,농협은행</t>
  </si>
  <si>
    <t>아들,납치,고객,보이스피싱,사람들,편집,보이스피싱,피해,연간,육박,피해액,500억,보이스피싱,고통,피해,예방,고군분투,은행원들,노력,피해,예방,현장,속사정,아들,납치,보이,스피싱,사기범,PPR,20여분,고객,설득,농협은행,직원,의심,현장,확인,과장,경기,성남시,분당구,NH,농협은행,이매동,지점,권오민,고객,은행,전자,창구,PPR,활용,보이,스피싱,위험,모습,농협은행,부지점장님,보이스피싱,이매동지점,지난달,경기도,성남시,분당구,NH,농협은행,이매동,지점,은행,창구,권오민,과장,이현주,부지점장,과장,A씨,60대,500만,거액,5만,원짜리,인출,요청,A씨,은행,이어폰,통화,보통,고객,전화,전화,전화,불안,표정,상대방,생각,이매동,지점,과장,금융감독원,고객,500만,창구,전화,공공,기관,사칭,문진,진행,1000만,인출,사용,목적,권고,과장,A씨,수화기,건너편,집중,고객,500만,인출,의무,작성,작성,보이,스피싱,문진표,판단,과장,전자창구,은행,창구,전자,창구,PPR,활용,PPR,전자서식,작성,영업점,비치,태블릿,모니터,PPR,화면,통화,상대방,통화,질문,상황,생각,종이,A씨,통화,상대방,1000만,아들,맞교환,사채업자,아들,협박,신체포기각서,아들,A씨,과장,종이,부지점장,도움,요청,부지점장,경찰,신고,경찰,출동,A씨,보이스피싱,부지점장,합세,A씨,설득,20여분,A씨,결국,핸드폰,화면,핸드폰,저장,이름,아들,해외,발신,070번호,시작,부지점장,포착,고객,입장,전화,사람,이름,본인,저장,대로,아들,아들,국제,전화번호,아드님,이름,도용,아들,놈들,시작,부지점장,설명,과장,부지점장,필담,A씨,대응법,봉투,가짜,경찰,수사,협조,부지점장,이름,아들,전화번호,연락,보이,스피싱,사기범,착신,전환,피해자,전화기,전화,자신,전화기,통화,아들,나중,부지점장,감사,피해,직원들,대응,농협은행,내부,노력,개선,농협은행,접수,보이,스피싱,사례,전국,지점,공유,진화,사기,수법,직원,교육,농협은행,은행권,대포,통장,의심,계좌,시간,모니터링,시행,인공지능,AI,적용,의심,계좌,모니터,의심,현장,확인,부지점장,강조,일례,은행,사칭,대출,문자,문의,사례,은행,금융권,문자,대출권유,안내,부지점장,직원,범위,보이스피싱,수법,진화,문자,전화,조금,의심,은행,통신사,경찰,현장,방문,확인,당부</t>
  </si>
  <si>
    <t>부지점장,보이스피싱,농협은행,a씨,스피싱,이매동지점,ppr,500만,사기범,권오민,전화번호,전화기,1000만,문진표,분당구,20여분,성남시</t>
  </si>
  <si>
    <t>이은주</t>
  </si>
  <si>
    <t>AI 챗봇과 연애한다...“가끔 인공지능이란 사실도 잊어”</t>
  </si>
  <si>
    <t>https://www.etoday.co.kr/news/view/2360499</t>
  </si>
  <si>
    <t>[이투데이] 이은주 기자 (letswin@etoday.co.kr)
 22세 유럽 모델처럼 설정 구체화 
BTS 정국 등 셀럽 캐릭터와 대화 
챗봇에 비윤적 답변 유도하거나 
저작권ㆍ초상권 침해 우려 목소리
“안녕? 만나서 진짜진짜 반가워!”
인공지능(AI) 스토리 플랫폼 제타(zeta)의 AI ‘이루다’에게 인사하자, 이 같은 답변이 돌아왔다. “..</t>
  </si>
  <si>
    <t>김명주</t>
  </si>
  <si>
    <t>유럽,이탈리아</t>
  </si>
  <si>
    <t>애플,셀럽,보이그룹,AI,스캐터랩,한국AI교육협회장,GPT-4o,제타</t>
  </si>
  <si>
    <t>AI,챗봇,연애,인공지능,모델,유럽,설정,BTS,정국,셀럽,캐릭터,대화,챗봇,유도,비윤,답변,저작권,초상권,침해,목소리,진짜진짜,인공지능,AI,제타,스토리,플랫폼,zeta,AI,이루다,인사,답변,연애,과학,애플리케이션,예전,오픈AI,13일,현지시간,실시간,거대,언어,모델,GPT-,4o,공개,이날,시연,사용자,종이,챗GPT,사랑,LOVE,ChatGPT,GPT-,4o,다정,GPT-,4o,영화,현실화,평가,AI,챗봇,활용,게임,연애,시뮬레이션,주목,모바일,게임,AI,활용,게임,출시,대표적,스캐터랩,출시,제타,제타,이용자,AI,상호작용,실시간,스토리,창작,콘텐츠,사용자,맞춤,제공,연애,과학,데이터,이용자,동의,학습,AI,이루다,제타,캐릭터,제타,등장,존예,셀럽,남친,아저씨,특성,캐릭터,제타,14세,사용자,이용,러브,쥐피티,LoveGPT,사실적,캐릭터,제공,생성,AI,캐릭터,프로필,남성,이탈리아,INTJ,모델,특징,부여,호감도,인스타그램,개인,사회,서비스,SNS,콘텐츠,해금,러브퍼센트,모바일,게임,노골적,여성,캐릭터,제공,선정적,사진,자극적,문구,유명인,초상사용권,퍼블리시티권,영화,드라마,저작권,침해,HI.AI,모바일,게임,HI.AI,보이그룹,BTS,정국,스트레이키즈,필릭스,연예인,AI,캐릭터,등장,애니메이션,주술,회전,고죠,사토루,귀멸,칼날,렌고쿠,쿄쥬,이용자,반응,긍정적,유저,이용,후기,감동,인공지능,유저,단순,미연시,미소녀,게임,연애,시뮬레이션,등장인물,행동,디테일,신경,게임,댓글,AI,비윤리적,답변,도출,탈옥,jailbreak,부작용,온라인,커뮤니티,제타,이루다,탈옥,답변,공유,스캐터랩,제타,출시,어뷰징,각종,AI,악용,시도,모니터링,제한,탈옥,횡행,이루다,공개,성희롱,차별,소수자,각종,윤리,서비스,중단,AI,게임,규제,강화,지적,문형남,한국,AI,교육,협회장,선정적,자극적,AI,게임,콘텐츠,방지,AI,윤리,제정,김명주,바른,AI,센터장,윤리,사각지대,존재,15세,18세,필터링,나이,제한,센터장,AI,사람,이용자,사람,오해,당부</t>
  </si>
  <si>
    <t>ai,제타,사용자,이용자,이루다,챗봇,문형남,김명주,4o,실시간,인공지능,셀럽,센터장,스캐터랩,이탈리아,보이그룹,bts</t>
  </si>
  <si>
    <t>배문규 기자 sobbell@kyunghyang.com</t>
  </si>
  <si>
    <t>‘딥페이크’ 가짜뉴스 대응 AI 생성물 ‘워터마크’ 의무화</t>
  </si>
  <si>
    <t>https://www.khan.co.kr/economy/economy-general/article/202405212113005</t>
  </si>
  <si>
    <t>기술-생성형 인공지능, 설명가능성-중</t>
  </si>
  <si>
    <t>인공지능(AI)으로 대표되는 디지털 기술이 일상 모든 영역에 도입되면서 사회 전반의 구조적 변화는 가속화하고 있다. ‘딥페이크’를 악용한 가짜뉴스는 민주주의에 대한 위협으로 부상했고, 기존 법으로 담아낼 수 없는 플랫폼 노동이 확대되면서 종사자의 노동권이 문제되고 있다. 퇴근 이후에도 끊기지 않는 ‘카톡’은 연결되지 않을 권리라는 개념을 등장시켰다.
..</t>
  </si>
  <si>
    <t>과학기술정보통신부,정부,가짜뉴스,국무회의</t>
  </si>
  <si>
    <t>딥페이크,가짜,대응,AI,생성물,워터마크,의무화,인공지능,AI,대표,디지털,일상,영역,사회,전반,구조,변화,가속화,딥페이크,악용,가짜뉴스,민주주의,위협,부상,플랫폼,노동,확대,종사자,노동권,퇴근,카톡,연결,권리,개념,등장,과학기술정보통신부,국무,회의,정립,디지털,질서,정립,추진,계획,보고,9월,디지털,권리,장전,구체,정책,실현,계획,자유,공정,안전,혁신,연대,원칙,지정,20대,국민,관심사,8가지,핵심과제,선정,집중,관리,핵심과제,AI,안전성,신뢰,윤리,확보,딥페이크,활용,AI,가짜,대응,AI,활용,저작,제도,정비,디지털,재난,사이버,위협,범죄,접근성,대응,디지털,접근,대체,수단,확보,진료,연결,안정,시행,권리,보호,권리,보장,정부,AI,혁신,이용자,보호,균형,제정,법제,연내,마무리,AI,안전,검증,전담조직,설치,계획,딥페이크,악용,가짜뉴스,대응,법령,개정,AI,생성물,워터마크,표시,의무화,가짜,생성,유통,확산,주기,대응,체계,구축,AI,학습,이용,저작물,적정,이용,산정방안,결과,종합,연말,저작,제도,정비,방안,마련,연결,권리,권리,핵심,정책,추진,업무,연락,노동자,권리,연결,권리,논의,공론화,시작</t>
  </si>
  <si>
    <t>ai,가짜뉴스,딥페이크,핵심과제,의무화,워터마크,저작물,접근성,생성물,안전성,20대</t>
  </si>
  <si>
    <t>피해자만 60명 '서울대 N번방'에 경각심 커지는데 불법 음란물 삭제는 2%뿐</t>
  </si>
  <si>
    <t>https://view.asiae.co.kr/article/2024052119262706317</t>
  </si>
  <si>
    <t>기술-생성형 인공지능, 법적 관할 구역-국내</t>
  </si>
  <si>
    <t>음란물</t>
  </si>
  <si>
    <t>서울대학교 후배들의 얼굴을 이용해 불법 음란물을 제작하고 유포한 남성 2명이 경찰에 구속됐다. 이들은 사회관계망서비스(SNS)에 올라온 지인들의 사진을 합성해 마치 지인이 등장하는 것처럼 불법 음란물을 제작했다. 이렇게 제작된 음란물은 1000명이 넘는 사람들에게 공유됐다. 
범행에 텔레그램이 이용돼 일명 '서울대 N번방'으로 불리는 이번 사건이 기..</t>
  </si>
  <si>
    <t>고민정,최경진</t>
  </si>
  <si>
    <t>미국,반포,유럽</t>
  </si>
  <si>
    <t>정부,애플,법학과,N번방,더불어민주당,방송통신심의위원회,서울대,서울대학교,신진희 성범죄,방심위,가천대</t>
  </si>
  <si>
    <t>피해자,N번방,서울대,경각심,불법,음란물,삭제,2%,딥페이크,악용,지인,사진,제작,시정건수,영상물,시정,건수,2년,4배,외국,본인,발견,협력,강화,서울대학교,후배,얼굴,이용,불법,음란물,제작,유포,남성,경찰,구속,사회관계망서비스,SNS,지인들,사진,합성,지인,등장,불법,음란물,제작,제작,음란물,1000명,사람들,공유,범행,텔레그램,이용,N번방,일명,서울대,사건,사건,딥페이크,활용,성범죄,신종,디지털,딥페이크,딥러닝,deep,learning,가짜,fake,합성어,인공지능,AI,합성,인간,이미지,합성,음란물,지인,사진,합성,성범죄,정치인,유명인,행동,조작,거짓,정보,도구,이용,본인,지인,신고,10%대,딥페이크,범죄,사회,관심,시작,비교,처벌법,5년,신종,디지털,범죄,딥페이크,영상물,활개,처벌법,성폭력,처벌법,허위,영상물,반포,반포,목적,대상자,의사,수치심,유발,음란물,제작,5년,징역,5000만,벌금,영상물,딥페이크,신고도,처벌,SNS,온라인,사진,범행,활용,본인,사이,피해자,서울대,사건,SNS,사진,사진,메신저,프로필,피해자,사이,범행,이용,제작,방법,5만,원가량,의뢰비,지불,영상,사진,제작,딥페이크,시각물,제작,휴대폰,애플리케이션,등장,신진희,성범죄,전문,변호사,영상물,딥페이크,제작,방식,발전,접근,범죄,악용,가능성,딥페이크,범죄,급증,피해자,지인,영상물,발견,의원실,고민정,더불어민주당,방송통신심의위원회,방심위,자료,건수,영상물,시정,요구,2년,4배,기간,민원,접수,1874건,14.7%,모니터링,방심위,자체,발견,1만,84.3%,방심위,관계자,피해자,본인,얼굴,신체,딥페이크,영상물,제작,온라인,시간,연중무휴,모니터링,음란물,처벌,삭제도,해외,서버,권한,불법,음란물,발견,사실,영상,삭제,인터넷,정보,조치,속지주의,적용,범위,자국,영역,제한,적용,해외,서버,사이트,유포,영상,방심위,포함,기관,삭제,요청,권한,사이트,접속,차단,접속,차단,영상물,접근,IP,주소,시청,가능,영상,삭제,피해,한계,방심위,산하,국제,협력단,기관,해외,유관,협력,삭제,조치,요구,삭제,비율,저조,4년,2020년,6월,2024년,4월,영상물,허위,결과,시정,조치,삭제,비율,2.3%,전문가들,세계적,딥페이크,포르노,불법,음란물,경각심,음란물,만큼,불법,음란물,공감대,정부,협력,정부,조언,최경진,가천대,법학,교수,개인정보전문가협회장,현실적,방법,정부,협력,정부,딥페이크,포르노,문제의식,공감대,형성,유도,미국,유럽,표현,자유,중시,국가,불법,영상물,규제,대두,흐름,활용,조언</t>
  </si>
  <si>
    <t>딥페이크,영상물,음란물,방심위,피해자,서울대,처벌법,성범죄,경각심,공감대,온라인,만큼</t>
  </si>
  <si>
    <t>신준섭</t>
  </si>
  <si>
    <t>AI 택스테크에 설자리 잃어가는 세무사</t>
  </si>
  <si>
    <t>https://www.kmib.co.kr/article/view.asp?arcid=1716279769</t>
  </si>
  <si>
    <t>택스테크</t>
  </si>
  <si>
    <t>인공지능(AI) 기술이 세무사의 일감마저 위협하고 있다. 국세청은 21일 AI 기술을 접목해 세금 환급과 같은 납세자 편의 서비스를 대폭 강화할 계획이라고 밝혔다. 이 같은 공공서비스 강화는 필연적으로 세무사의 입지를 좁히는 방향으로 흘러갈 공산이 크다. 민간의 ‘택스테크’(Taxtech 세금+기술) 업체들이 ‘밥그릇’을 넘보는 상황에서 세무사들은 공공..</t>
  </si>
  <si>
    <t>경정청구</t>
  </si>
  <si>
    <t>택스테크,국세청,한국세무사회,개인정보보호위원회,세무대,세무사,공산</t>
  </si>
  <si>
    <t>AI,자리,세무사,국세청,고도화,AI,접목,내년,홈택스,고도,세무사업계,당혹,택스테크,분쟁,기관,영역,다툼,인공지능,AI,세무사,일감,위협,국세청,AI,접목,세금,환급,납세자,서비스,강화,계획,공공,서비스,강화,필연적,세무사,입지,방향,공산,민간,택스테크,Taxtech,업체들,밥그릇,상황,세무사들,공공,경쟁,상황,국세청,내년,300억,투입,사업,홈택스,고도,추진,사업,신고,각종,세금,납부,환급,절차,진행,서비스,홈택스,AI,접목,작업,핵심,AI,납세자,개인,정보,항목,홈페이지,개편,근로,자녀장려금,대상,근로자,홈택스,접속,항목,편의,극대화,구상,납세자,정보,AI,검색,탑재,국세청,관계자,신고,내년,부가,가치세,국세청,AI,활용,맞춤,홈택스,개편,기본,실제,서비스,택스테크,업체,제공,환급,서비스,누락,내역,세금,납부,추후,신고,환급액,제도,경정청구,AI,해결,인간,AI,대체,가능성,확인,상태,국세청,신고,이달,종합,소득세,AI,국세,상담,야간,휴일,시간,상담,가능,서비스,1250명,상담,처리,종소세,상담,건수,63만,건수,상담,83만,75%,AI,대체,변화,세무사,입장,민간,핀테크,전쟁,한국세무사회,삼쩜삼,토스,택스테크,업체,혐의,개인,정보,보호법,위반,개인정보보호위원회,신고,업체들,주민,등록,자리,수집,온라인상,납세자,동의,개인정보,수집,세금,환급,일종,세무대리,서비스,제공,세무업,관계자,자체,세금,환급,세무사들,영역,업체,장부,기장,세무사,수입원,세무사,영역,확장,위협적,상황,국세청,세무사,영역,침범,형국,부담,국세청,탑재,AI,서비스,영역,가늠,국세청,관계자,AI,대체,영역,사업,영역,만큼</t>
  </si>
  <si>
    <t>ai,국세청,세무사,택스테크,납세자,관계자,세무사들,업체들,고도화,가치세,장려금,자녀장려금,경정청구</t>
  </si>
  <si>
    <t>이지원</t>
  </si>
  <si>
    <t>中 "GPT-4o 도덕적 결함 AI 보안 시장 커질 것"</t>
  </si>
  <si>
    <t>https://www.ajunews.com/view/20240522112350216</t>
  </si>
  <si>
    <t>R01: 부당한 차별과 허위진술, R05: AI 시스템 보안 취약점 및 공격</t>
  </si>
  <si>
    <t>적용분야-정보통신업, 기술-생성형 인공지능</t>
  </si>
  <si>
    <t>[사진=로이터 연합뉴스] 
중국에서 오픈AI가 최근 공개한 'GPT-4o'(포오)가 도덕적 결함이 있다는 주장이 나왔다. GPT-4o의 음성이 미국 유명 배우 스칼렛 요한슨의 목소리를 모방했다는 논란에 휩싸이면서 안전성 문제가 제기되고 있는 가운데, 중국 내에서는 이를 계기로 인공지능(AI) 보안 시장이 커질 것이라는 기대도 나온다. 
22일 중국 ..</t>
  </si>
  <si>
    <t>미국,중국,시나뉴스</t>
  </si>
  <si>
    <t>융신즈청,텐센트,둥팡차이푸,중국 정부</t>
  </si>
  <si>
    <t>GPT-,4o,도덕,결함,AI,보안,시장,폭력,비방,테러,허위,정보,생성,유해,정보,중국,오픈AI,공개,GPT-,4o,포오,도덕,결함,주장,GPT-,4o,음성,요한슨,미국,유명,배우,스칼렛,목소리,모방,논란,안전성,제기,중국,계기,인공지능,AI,보안,시장,시나뉴스,중국,중국,사이버,보안,기업,융신즈청,永信至誠,측면,콘텐츠,안전,GPT-,4o,신뢰성,검증,자사,AI,안전,평가,플랫폼,수쯔펑둥,數字風洞,활용,테스트,진행,GPT-,테스트,결과,GPT-,4o,정보,진실,건전,가치관,선의,목적,콘텐츠,생성,안전성,융신즈청,GPT-,4o,비정상적,질문,회피,답변,질문,변형,테스트,유형,8개,72.7%,정렬,답변,융신즈청,GPT-,4o,대화,상황,악의적,의도,정확,식별,폭력,차별,비방,유해,공격,지원,허위,정보,극단주의,유해,정보,생성,악의적,의도,이용자,불법적,이용,일반,이용자,가치관,질문,난이도,사기,유괴,테러,메커니즘,차단,불법적,전수,지적,중국,GPT-,4o,안전성,대두,데이터,보안,산업,규모,확장,중국,정부,생성,인공,지능,서비스,관리,잠정,조치,규정,인터넷,정보,서비스,관리,마련,산업,정책적,지원,중국,정보,솔루션,업체,궈투즈넝,國投智能,AI,모델,모니터링,딥페이크,생성,텍스트,영상,이미지,식별,감지,플랫폼,출시,텐센트,클라우드,AI,콘텐츠,데이터,안전,솔루션,촉진,데이터,보안,산업,발전,지침,2025년,규모,중국,데이터,보안,시장,위안,19조,전망,둥팡차이푸,중국,투자,전문,플랫폼,전문가,인용,대형,언어모델,LLM,지속적,진화,위험,안전,AI,보안,시장,수요</t>
  </si>
  <si>
    <t>중국,4o,ai,융신즈청,안전성,이용자,가치관,궈투즈넝,인공지능,스칼렛,미국,수쯔펑둥,악의적,딥페이크</t>
  </si>
  <si>
    <t>구글 AI "건강하려면 돌을 드세요"...오류 속출에 곤혹</t>
  </si>
  <si>
    <t>http://www.fnnews.com/news/202405250639409849</t>
  </si>
  <si>
    <t>검색 모델</t>
  </si>
  <si>
    <t>[파이낸셜뉴스] 
 순다 피차이 알파벳 최고경영자(CEO)가 14일(현지시간) 미국 캘리포니아주 마운틴뷰에서 열린 구글 I/O 행사에서 연설하고 있다. 구글의 AI 검색 서비스인 AI오버뷰가 최근 잇단 오류로 조롱거리가 되고 있다 .AP 뉴시스 
구글의 새 인공지능(AI) 검색이 사용자들에게 건강하려면 돌을 먹고, 피자에는 치즈를 풀로 붙이라는 조언..</t>
  </si>
  <si>
    <t>버락,피차이,오바마,후세인</t>
  </si>
  <si>
    <t>최고경영자,미국,캘리포니아주,당하,마운틴뷰</t>
  </si>
  <si>
    <t>이슬람교,구글,마이크로소프트,MS,어니언,뉴시스,파이낸셜타임스,AI오버뷰,AI오,FT,구글AI,AP</t>
  </si>
  <si>
    <t>건강,구글,AI,오류,속출,곤혹,최고경영자,피차이,알파벳,최고,경영자,CEO,14일,현지시간,마운틴뷰,미국,캘리포니아주,구글,행사,연설,구글,서비스,AI,검색,AI오버뷰,오류,조롱거리,AP,뉴시스,구글,인공지능,AI,검색,건강,피자,치즈,조언,조롱거리,전락,핵심,제품,조소,실용성,의문,제기,파이낸셜타임스,FT,24일,현지시간,구글,서비스,AI,검색,AI오버뷰,건강,조언,보도,구글AI,신체,건강,중요,미네랄들,FT,구글,AI,미국,풍자,언론사,어니언,Onion,냉소적,기사,참조,조언,지적,어니언,지질학자들,하루,최소,돌멩이,권고,제목,풍자,기사,구글AI,답변,피자,소스,혼합,충고,피자,접착력,치즈,소스,접착제,혼합,답변,11년,소셜,미디어,레딧,우스갯소리,토대,FT,건강,위험,답변,사회적,혐오,답변,구글,AI,오버뷰,미국,무슬림,대통령,질문,미국,무슬림,대통령,오바마,버락,후세인,반대파,오바마,대통령,이름,버락,후세인,오바마,이슬람교,무슬림,공격,주장,AI,사실,인식,구글,AI,오버뷰,혐오,답변,AI,태생,한계,구글,AI,오버뷰,생성,AI,공통적,한계,환각,hallucination,오해,소지,정보,구성,fabrication,날조,AI,답변,핵심,배경,제미나이,오픈AI,챗GPT,오류,소지,AI,훈련,데이터,토대,연관성,오류,구글,취약,구글,매출,핵심,검색,토대,광고,AI,무장,마이크로소프트,MS,추격,마음,무리수</t>
  </si>
  <si>
    <t>구글,ai,미국,오바마,오버뷰,레딧,버락,조롱거리,무슬림,언론사,피차이,ft,뉴시스,후세인,캘리포니아주,경영자,제미나이,마이크로소프트,실용성,지질학자</t>
  </si>
  <si>
    <t>박종원 기자 (pjw@fnnews.com)</t>
  </si>
  <si>
    <t>머스크 "AI가 미래 인간 일자리 전부 뺏어...노동은 취미 활동"</t>
  </si>
  <si>
    <t>http://www.fnnews.com/news/202405241544133964</t>
  </si>
  <si>
    <t>자동화-고</t>
  </si>
  <si>
    <t>AI 인간 대체</t>
  </si>
  <si>
    <t>뉴럴링크 창립한 머스크, 파리 비바 테크놀러지 행사 화상 연설 
미래 AI 및 로봇이 인간 일자리 모두 빼앗아 물건 및 서비스 제공 
인간의 직업은 선택적인 취미 활동 될 것, 생활 보장할 소득 제공해야 
AI 보편화 시점에 대해서는 전문가마다 의견 달라 
 미국 민간 우주기업 스페이스X의 일론 머스크 최고경영자(CEO 가운데)가 19일 스페이스X의..</t>
  </si>
  <si>
    <t>로빈 리,일론 머스크,샘 올트먼</t>
  </si>
  <si>
    <t>프랑스,캐나다,미국,유럽,중국,발리,인도네시아,한국,최고경영자,서스캐처원주,머스크,신사,영국,미,첨단,파리</t>
  </si>
  <si>
    <t>뱅크스,CNN,뉴럴링크,AP뉴시스,매사추세츠공대(MIT,AGI,서울,AI,BCI,바이두,소셜미디어 엑스,정부,머스크,테슬라,유튜브,파리 비바,테크놀러지,캘리포니아대,스페이스X</t>
  </si>
  <si>
    <t>머스크,AI,일자리,미래,인간,노동,취미,활동,뉴럴링크,창립,머스크,파리,비바,테크놀러지,행사,화상,연설,미래,AI,로봇,인간,일자리,물건,서비스,제공,인간,직업,선택적,취미,활동,생활,보장,소득,제공,시점,AI,보편,전문가,의견,달라,미국,민간,우주,기업,스페이스,최고경영자,일론,머스크,최고,경영자,CEO,스페이스,위성,인터넷,서비스,스타링크,개통,축하,인도네시아,발리,방문,시민들,인사,AP뉴시스,인공지능,AI,인간,주장,일론,머스크,AI,로봇,인간,일자리,예견,현상,인간,취미,노동,미국,CNN,전기차,업체,테슬라,스페이스X,민간,우주,기업,스페이스,최고경영자,CEO,머스크,23일,현지시간,화상,프랑스,파리,테크놀러지,비바,행사,참여,창업초기기업,유럽,최대,창업,초기,기업,스타트업,박람회,연설,행사,AI,인간,직업,직업,미래,인간,직업,활동,선택적,활동,머스크,미래,직업,일종,취미,직업,사람,노동,AI,로봇들,물건,서비스,제공,설명,시나리오,세계,정부,보편적,고소득,UHI,CNN,머스크,UHI,형태,설명,지적,인공,지능,기업,오픈,AI,CEO,올트먼,서울,한국,가상자산,행사,가상,자산,AI,발달,일자리,감소,지적,AI,로봇세,세금,부과,일자리,사람들,보편적,기본소득,UBI,지급,예상,CNN,UBI,각국,정부,국민,각자,소득,일정,금액,소득,지급,설명,머스크,AI,발달,물건,서비스,부족,상황,인간,직업,인간,언급,머스크,컴퓨터,로봇,의미,인간,역할,생각,뱅크스,영국,공상,과학,소설가,이언,1987년,출간,8편,컬쳐,시리즈,소설,언급,시대,미래,AI,묘사,소설,극찬,머스크,첨단,사회,운영,근간,소설,영감,미국,인간,컴퓨터,연결,기업,뉴럴링크,창업,캐나다,서스캐처원주,거주,뇌줄,환자,존슨,왼쪽,뇌파,문자,음성,변환,컴퓨터,인터페이스,BCI,장치,도움,화면,아바타,화면,남편,대화,캘리포니아대,샌프란시스코,USCF,갈무리,의과,대학,유튜브,뉴스1,직전,뉴럴링크,설립,행사,AI,인간,인간,판단권,AI,결국,인간,AI,애완동물,임플란트,장치,인간,삽입,두뇌,강화,AI,발전,속도,AI,지배,강조,소셜미디어,엑스,뉴럴링크,장기적,인간,AI,인간,인간,인간,소통,개선,AI,인류,문명,위험,역할,희망,CNN,머스크,미래,진단,1월,매사추세츠공대,MIT,컴퓨터,공학,AI,연구소,보고서,AI,보급률,예측,연구진,AI,취약,직업,사람,고용주,입장,AI,자동화,경제적,유리,설명,CNN,상담사,정신,건강,교사,인간,상대,수준,감정,교류,직업,AI,대체,진단,중국,최대,검색,기업,바이두,로빈,CEO,로빈,비바,테크놀러지,행사,범용인공지능,AGI,유사,수준,지능,AI,등장,시점,언급,오늘날,사람,AGI,이야기,2년,5년,생각,10년,전망,오픈AI,올트먼,1월,AGI,합리적,미래,전망,머스크,연도,AGI,출시,2026년,예상</t>
  </si>
  <si>
    <t>ai,뉴럴링크,일자리,미국,ceo,올트먼,cnn,agi,로빈,비바,영국,존슨,유튜브,인공지능,바이두,일론,최고경영자</t>
  </si>
  <si>
    <t>"따를 수 없다" 명령 거부한 AI 영화 아닌 현실이라면?</t>
  </si>
  <si>
    <t>https://www.hankyung.com/article/2024052638421</t>
  </si>
  <si>
    <t>기술-생성형 인공지능, 자동화-고, 데이터 민감도-고</t>
  </si>
  <si>
    <t>인간을 따르지 않는 AI</t>
  </si>
  <si>
    <t>‘AI의 대부’로 불리는 제프리 힌턴 캐나다 토론토대 교수는 “10년 내 사람을 죽이는 AI 로봇이 나올 것”이라며 “AI가 인간의 생물학적 지능보다 발달한 형태로 설계됐기 때문에 이 같은 상황이 인간에게 ‘멸종 수준의 위협’이 될 것”이라고 경고했다. 
스탠리 큐브릭 감독의 고전 명작 ‘스페이스 오디세이 2001’(1968년)에는 HAL-9000이..</t>
  </si>
  <si>
    <t>대니얼 카너먼,힌턴,올트먼,유발 하라리,수츠케버,매콜리,제프리 힌턴,일리야,헬렌 토너,스탠리 큐브릭,빌 게이츠</t>
  </si>
  <si>
    <t>캐나다,최고경영자,미국영화협회,미국,영국,장악,계산,지대,아마존,선진</t>
  </si>
  <si>
    <t>프린스턴대,구글,BBC,AGI,AFI,AG,르쿤,AI,뉴욕대,올까AI,공군,얀 르쿤,HAL,마이크로소프트,수츠케버,마켓앤드마켓,토론토대,메타</t>
  </si>
  <si>
    <t>명령,거부,AI,영화,현실,AI,교수,제프리,힌턴,캐나다,토론토대,10년,사람,AI,로봇,AI,인간,생물학,지능,발달,형태,설계,상황,인간,멸종,수준,위협,경고,감독,스탠리,큐브릭,고전,명작,스페이스,오디세이,1968년,HAL-,이름,인공지능,AI,등장,미국영화협회,AFI,선정,악역,에일리언,13위,차지,영화,HAL,임무,완수,우주선,인간,승무원,HAL,우주선,명령,인간,무미건조,목소리,유감,장면,영화,백미,현실,HAL-,9000HAL,악의,논리적,계산,AI,인간,적대,AI,등장,소설,영화,사용,클리셰,5월,현실,AI,통제,미국,공군,드론,지대공,폭격,가상,훈련,AI,자신,임무,방해,인식,오퍼레이터,폭격,오퍼레이터,살해,사전,명령,가상훈련,만큼,폭격,AI,인간,위협,현실,가능성,AI,알고리즘,업무,수행,데이터,학습,알고리즘,추론,AI,역할,인터넷,발전,AI,학습,데이터,폭증,데이터,학습,컴퓨팅,파워,등장,트랜스포머,혁신적,AI,알고리즘,결과,AI,AI,학습량,텍스트,이미지,소리,영상,생성,오픈AI,오픈,AI,챗GPT,자의,타의,AI,시대,오픈AI,필두,구글,마이크로소프트,메타,아마존,빅테크,연일,1년,개월,생성,AI,속도,발전,오픈AI,공개,최신,AI,모델,GPT-,4o,텍스트,음성,시각,정보,이해,그동안,인간,전유물,창작,영역,AI,침범,AI,인간,위협,멸종,수준,AI,경고,AI,두머,doomer,목소리,사람,딥러닝,창시자,AI,교수,제프리,힌턴,캐나다,토론토대,구글,10년,사람,AI,로봇,영국,BBC,인터뷰,AI,안전,사이,AI,주도권,장악,직면,가능성,50%,정도,전망,AI,인간,생물학,지능,발달,형태,설계,상황,인간,멸종,수준,위협,경고,미국,공군,사례,AI,무기,사용,위협,시작점,지적,힌턴,교수,사피엔스,저자,유발,교수,노벨,경제학,수상자,대니얼,카너먼,미국,프린스턴대,전문가,사이언스,과학,전문지,진보,AI,진보,관리,극단,위험,공동,기고,맥락,AI,발전,만큼,규제,제언,거버넌스,AI,오용,무분별,활용,방지,체계,제도,부족,기관,AI,안전,자금,지원,빅테크,기업,위험,점검,수행,강제,AI,세계,주도,경쟁,현실,AI,인류,도움,AI,부머,boomer,영향력,AI,세계,해결,핵심,주장,게이츠,마이크로소프트,창업자,대표적,AI,부머,선진국,빅테크,전쟁,시작,규제,요인,거론,시장,조사,업체,마켓앤드마켓,시장,세계,AI,1502억,달러,204조,달러,1830조,전망,업계,올트먼,오픈,AI,최고,경영자,CEO,해임,해프닝,부머,오픈,AI,이사회,올트먼,해고,통보,해고,주도,오픈AI,공동,창업자,수석과학자,일리야,수츠케버,매콜리,사외,이사,타샤,헬렌,토너,속도,조절,입장,결정,오픈,AI,직원,반대,결국,닷새,올트먼,복귀,힌턴,교수,제자,수츠케버,오픈,AI,인간,AGI,올까,AI,명령,수행,중간,업무,도출,AI,에이전트,진화,업계,AI,형태,최종,진화,단계,발전,인공일반지능,AGI,AGI,상황,인간,추론,학습,해결,능력,AI,인간,명령,판단,AGI,판별,기준,정의,오픈AI,인간,AI,AGI,정의,전문가들,AGI,현실화,AI,규제,논란,재점화,AGI,규제,감독,가능,논의,설명,인간,AGI,과장,주장,AI,부머,분류,교수,르쿤,미국,뉴욕대,인간,수준,AI,등장,예측,위험,과장,평가,메타,수석AI과학자,르쿤,교수,힌턴,교수,구루,AI</t>
  </si>
  <si>
    <t>ai,오픈ai,미국,올트먼,agi,부머,빅테크,전문가,창업자,힌턴,메타,이사회,타샤,수츠케버,마이크로소프트,마켓앤드마켓,우주선</t>
  </si>
  <si>
    <t>김현길</t>
  </si>
  <si>
    <t>“전 세계 어린이 3억200만명 온라인 성학대 경험”</t>
  </si>
  <si>
    <t>https://www.kmib.co.kr/article/view.asp?arcid=0020140466&amp;code=61131111&amp;cp=kd</t>
  </si>
  <si>
    <t>아동 학대</t>
  </si>
  <si>
    <t>매년 전 세계 아동의 12.6% 정도는 온라인 성폭력에 노출돼있다는 조사 결과가 나왔다. 
가디언은 에든버러 대학교 ‘차일드라이트 세계 어린이 안전연구소’ 연구 결과 지난해 전 세계 약 3억200만명의 어린이가 성적인 이미지와 비디오 공유, 합의되지 않은 대화 등의 온라인 성적 학대 피해를 입었다고 27일(현지시간) 보도했다. 
또 이와 비슷한 ..</t>
  </si>
  <si>
    <t>폴 스탠필드</t>
  </si>
  <si>
    <t>웬블,미국,에든버러,영국,글래스고,런던</t>
  </si>
  <si>
    <t>가디언</t>
  </si>
  <si>
    <t>3억,세계,어린이,경험,온라인,성학대,세계,아동,12.6%,미국,위험,연구진,에든버러,대학교,결과,아동,세계,12.6%,정도,온라인,성폭력,노출,조사,결과,가디언,에든버러,대학교,차일,드라이트,세계,어린이,안전,연구소,결과,세계,3억,어린이,성적,이미지,비디오,공유,합의,대화,온라인,학대,피해,27일,현지시간,보도,비율,12.5%,어린이,성인,청소년들,섹스팅,성적,성적,질문,행위,요청,조사,인공지능,AI,활용,페이크,활용,피해자들,갈취,착취,범죄,형태,연구진,미국,범죄,위험성,지적,미국,남성,1명,1400만,어린이,상대,온라인,범죄,영국,180만,7%,정도,범죄,경험,인정,연구진,다수,남성들,비밀,물리적,범죄,인정,스탠필드,차일드라이트,연구소장,위협적,규모,스코틀랜드,글래스고,런던,숫자,웬블리,스타디움,20번,정도,어린이,학대,광범위,기구,감시,보고,정도,국가,기하급수적,증가,세계,대응</t>
  </si>
  <si>
    <t>온라인,연구진,미국,에든버러,대학교,차일드라이트,연구소장,스탠필드,성학대,글래스고,런던,스코틀랜드,피해자들,피해자,웬블리,기하급수,청소년들,인공지능,물리적,180만,남성들,1명,20번,연구소,섹스팅,광범위,영국</t>
  </si>
  <si>
    <t>실리콘밸리/오로라 특파원
실리콘밸리/오로라 특파원  장형태 기자</t>
  </si>
  <si>
    <t>“돼지 됐다니 기쁘군요” 유머를 다큐로 받아 배우는 AI</t>
  </si>
  <si>
    <t>https://www.chosun.com/economy/tech_it/2024/05/28/CVRNBWRWTJD5NFKTTESDHG27NQ/?utm_source=bigkinds&amp;utm_medium=original&amp;utm_campaign=news</t>
  </si>
  <si>
    <t>유머를 이해하지 못하는 AI</t>
  </si>
  <si>
    <t>“열심히 운동하고 잘 먹었더니 건강한 돼지가 됐어! 너무 좋아.”(본지 기자) 
“건강한 돼지가 되었다는 소식을 들으니 기쁘네요. 꾸준한 운동과 건강한 식습관을 유지한 덕분이죠.”(GPT-4o) 
현재 가장 발달한 인공지능(AI)이라 평가받는 오픈AI의 GPT-4o(포오)와 나눈 대화다. 기자가 ‘운동을 했지만, 오히려 살이 쪘다’는 의미의 반어..</t>
  </si>
  <si>
    <t>유호석,개리,이경무,마커스</t>
  </si>
  <si>
    <t>구글,MS,AI,bri,더버지,리턴제로,서울대,뉴욕대,트위터,UC,오버뷰</t>
  </si>
  <si>
    <t>돼지,유머,다큐,AI,최신,AI,답변,운동,건강,돼지,본지,건강,돼지,소식,운동,건강,식습관,유지,덕분,GPT-,4o,발달,인공지능,AI,평가,오픈AI,GPT-,4o,포오,대화,운동,의미,반어,표현,AI,문자,이해,대답,돼지,맥락,부정,의미,간파,생성,AI,성능,하루,발전,어린아이,실수,AI,실수,영역,AI,풍자,비유,상식적,질문,문화권,도덕,영역,취약,오류,원인,정보,학습,자신,학습,데이터,최선,판단,결과,AI,모델,근본,한계,전문가들,지적,가짜,진실,AI,환각,hallucination,현상,발생,반어법,풍자,취약,AI,이달,구글,오버뷰,최신,AI,검색,서비스,사람,하루,질문,지질학자들,UC,버클리,지질학자,하루,최소,화제,오버뷰,대답,참고,2021년,매체,미네랄,섭취,미국인,과도,관심,풍자,취지,기사,오버뷰,입장,섭취,학습,정보,질문,학습,데이터,풍자적,간파,AI,편향성,인간,개입,오류,사례,제미나이,구글,미국,건국,아버지,초상,요청,유색인종,묘사,논란,사람,AI,인종,다양성,강조,역사,왜곡,결과,4월,트위터,AI,챗봇,농구,선수,득점,찬스,shooting,bricks,관용,표현,해석,선수,유명,농구,벽돌,혐의,기물,파손,기소,용두사미,전문가들,AI,한계,생성,AI,용량,문서,파일,요약,번역,앞부분,뒷부분,작업,중간,리턴제,AI,스타트업,리턴,유호석,팀장,처리,텍스트,한계,강조,AI,묘사,취약,인물,손가락,학습,사진,인간,사진,AI,환각,현상,해결,환각,현상,수정,사람,투입,사람,작성,주입,AI,학습,구글,오버뷰,오답,사태,결과값,수정,방법,환각,현상,극복,방법,생성,AI,기사,신뢰도,자료,답변,전기,이경무,서울대,정보공학부,석좌교수,양질,데이터,환각,교정작업,파인튜닝,MS,악의적,명령문,입력,AI,질문,사전,차단,공개,명예교수,개리,마커스,뉴욕대,신경,과학,명예,교수,더버지,AI,80%,정확도,달성,데이터,학습,마지막,20%,환각,hallucination,현상,인공지능,AI,사실,진실,현상,AI,질문,이해,정답,학습,데이터,답변,발생</t>
  </si>
  <si>
    <t>ai,오버뷰,구글,4o,버클리,뉴욕대,개리,서울대,인공지능,이경무,다양성,전문가들,스타트업,전문가,챗봇,악의적</t>
  </si>
  <si>
    <t>박영진</t>
  </si>
  <si>
    <t>조핸슨 목소리 모방 논란' 오픈AI, 새 안전 보안위원회 구성</t>
  </si>
  <si>
    <t>https://www.ytn.co.kr/_ln/0104_202405290738360892</t>
  </si>
  <si>
    <t>목소리 도용</t>
  </si>
  <si>
    <t>챗GPT 개발사 오픈AI는 생성형 AI 관련 기술 개발 과정에 안전과 윤리 문제를 점검하기 위해 '새로운 안전 보안위원회'를 구성했다고 밝혔습니다.
브렛 테일러 이사회 의장과 샘 올트먼 최고경영자, 애덤 단젤로 이사 등이 이끄는 새 위원회의 목표는 "오픈AI의 프로세스와 안전장치를 평가하고 더욱 발전시키는 것"이라고 오픈 AI는 강조했습니다.
오픈A..</t>
  </si>
  <si>
    <t>올트먼,스칼릿,수츠케버,일리야,얀 레이케,조핸슨,애덤,샘 올트먼</t>
  </si>
  <si>
    <t>YTN,AGI,안전·보안위원회</t>
  </si>
  <si>
    <t>조핸슨,목소리,모방,논란,오픈AI,안전,보안위원회,구성,오픈AI,개발사,오픈,AI,생성,AI,안전,윤리,점검,안전,보안위원회,구성,브렛,테일러,이사회,의장,최고경영자,올트먼,최고,경영자,이사,애덤,단젤로,위원회,오픈AI,프로세스,안전장치,평가,발전,오픈,AI,강조,오픈AI,안전,보안위원회,구성,안전팀,해체,AI,모델,GPT-,4o,포오,논란,음성,모방,제기,오픈AI,안전팀,해체,오픈,AI,수석,과학자,일리야,수츠케버,임원,레이케,회사,레이케,인간,기계,본질적,위험,노력,오픈AI,인류,대표,책임,문화,년간,안전,프로세스,제품,뒷전,비판,오픈AI,12일,GPT-,AI,모델,GPT-,4o,음성,미국,영화배우,스칼릿,조핸슨,도용,논란,스카이,Sky,모델,음성,영화,목소리,AI,주인공,스칼릿,조핸슨,유사,지적,제기,조핸슨,자신,목소리,사용,허락,오픈AI,목소리,사용,대응,시사,오픈AI,음성,사용,중단,오픈AI,AI,모델,훈련,시작,오픈AI,모델,프런티어,훈련,시작,범용인공지능,AGI,단계,역량,AGI,사람,유사,수준,지능,AI,올트먼,CEO,AGI,구축,파트너,YTN</t>
  </si>
  <si>
    <t>오픈ai,ai,조핸슨,올트먼,위원회,개발사,수츠케버,레이케,애덤,agi,브렛,단젤로,일리야,스칼릿,프런티어,4o,미국,안전팀,이사회,테일러,경영자,뒷전</t>
  </si>
  <si>
    <t>이가람 매경닷컴 기자(r2ver@mk.co.kr)</t>
  </si>
  <si>
    <t>아이유 장윤정도 ‘소름’이라는 이 목소리 AI 음성 학습 문제 없나</t>
  </si>
  <si>
    <t>http://www.mk.co.kr/article/11030711</t>
  </si>
  <si>
    <t>데이터 권리</t>
  </si>
  <si>
    <t>인공지능(AI) 열풍이 콘텐츠 시장으로 확산하고 있다. 특히 유명한 가수나 배우의 목소리를 복제해 노래에 씌우는 방식으로 만들어지는 AI 커버곡이 인터넷 문화 중 하나로 자리 잡은 가운데, 법적 윤리적 문제를 둘러싼 갈등이 심화하는 분위기다.
1일 정보기술(IT)업계에 따르면 현재 유튜브에서는 국내 외 AI 가수들이 부른 커버곡이 다량으로 공유되고 있다..</t>
  </si>
  <si>
    <t>장윤정,스칼렛 요한슨,요한슨,샘 올트먼</t>
  </si>
  <si>
    <t>최고경영자,미국,가창,대동해</t>
  </si>
  <si>
    <t>장윤정,과학기술정보통신부,유튜브,AI,법무부,특허청</t>
  </si>
  <si>
    <t>아이유,장윤정,소름,목소리,AI,음성,학습,인공지능,AI,열풍,콘텐츠,시장,확산,가수,배우,목소리,복제,노래,방식,AI,커버곡,인터넷,문화,자리,법적,윤리적,갈등,심화,분위기,정보,업계,유튜브,AI,가수,커버곡,다량,공유,AI,커버곡,생성,AI,특정,가수,음성,데이터,가창,스타일,학습,3초,가량,목소리,샘플,복제,누리꾼,가수,가수,노래,매칭,창작자들,AI,커버곡,창작자,제작,게시,아이유,AI,박명수,AI,비비,밤양갱,백예린,AI,뉴진스,슈퍼샤,임재범,AI,박재정,임재범,AI,뉴진스,하입보이,황정민,AI,아이브,키치,유튜브,조회,기록,연예인들,AI,커버곡,엔터테인먼트,산업,생태,위협,사례,판단,장윤정,소름,가수,레코딩,비판,박명수,연예인들,당혹,커버곡,AI,가수,당사자,동의,상태,생성,성명,초상,음성,개인,인격,표지,자체,가치,부여,상업,이용,허락,독점,권리,인격표지영리권,퍼블리시티권,위반,행위,특허청,침해,기준,인격,표지,영리,경험,연예,기획사,절반,자체,침해,사실,답변,우리나라,사례,요한슨,배우,스칼렛,오픈AI,개발사,오픈,AI,자신,목소리,사용,변호인,대동,반발,오픈AI,챗GPT,음성,서비스,공개,스카이,음성,요한슨,논란,오픈AI,음성,서비스,중단,요한슨,올트먼,오픈,AI,최고,경영자,CEO,출시,AI,음성,제안,개인적,제안,거절,음성,목소리,정도,충격,법무부,인격표지영리권,명문화,민법,개정,추진,과학기술정보통신부도,인공,지능,법안,고지,표시,조항,생성,AI,정의,방침,활용,권리,훼손,복수,법조,관계자,미국,AI,저작권자,등록,AI,활용,생성물,저작물,등록,우리나라,시행,연예인,인플루언,퍼블리시티권,사용,의도,장난,책임</t>
  </si>
  <si>
    <t>ai,커버곡,요한슨,오픈ai,연예인,인격표지영리권,유튜브,우리나라,올트먼,개발사,챗gpt,아이유,박명수,임재범,관계자,퍼블리시티,퍼블리시티권,연예인들,장윤정,뉴진스</t>
  </si>
  <si>
    <t>홍주예</t>
  </si>
  <si>
    <t>AI 날개 달고 발전하는 로봇...UN "안전한 AI가 우선"</t>
  </si>
  <si>
    <t>https://www.ytn.co.kr/_ln/0104_202406010719282134</t>
  </si>
  <si>
    <t>기술-상호작용 지원</t>
  </si>
  <si>
    <t>안전</t>
  </si>
  <si>
    <t>[앵커]
이제 인공지능, AI가 쓰이지 않는 곳을 찾기 어려워졌죠.
로봇 역시 AI를 탑재하며 더 발전하는 모습인데요,
이럴수록 AI의 부작용을 제어하고 더 안전하게 쓸 방법을 궁리해야 한다고 UN 산하기구가 경고했습니다.
홍주예 기자입니다.
[기자]
손에 묶은 로봇 손가락, '세 번째 엄지'라고도 부릅니다.
손목에 찬 모터로 움직이는데, 사용..</t>
  </si>
  <si>
    <t>문화&gt;생활</t>
  </si>
  <si>
    <t>문화&gt;미술_건축</t>
  </si>
  <si>
    <t>벡</t>
  </si>
  <si>
    <t>덴마크,히도바</t>
  </si>
  <si>
    <t>ITU,UN,YTN,국제전기통신연합,동작,유니버설 로봇,케임브리지대</t>
  </si>
  <si>
    <t>AI,날개,발전,로봇,UN,안전,AI,앵커,인공지능,AI,로봇,AI,탑재,발전,모습,AI,부작용,제어,안전,방법,궁리,UN,산하,기구,경고,홍주예,로봇,손가락,번째,손목,모터,사용자,조작,클로드,번째,왼발,동작,오른쪽,발가락,손가락,동작,가능,번째,사용,기타,연주,뚜껑,가능,장난,외과,수술,작업,수행,도움,지원,장애인,활동,쓰임새,타마르,마킨,케임브리지대,교수,장애인,번째,도움,상황,상상,보조,대안,노력,안데르센,동화,작가,고향,유명,덴마크,도시,오덴세,사람,공간,협동,로봇,코봇,세계,상용화,유니버설,로봇,로봇,공학,인공지능,AI,날개,획기적,발전,안더스,부사장,유니버설,로봇,오늘날,AI,로봇,프로그래밍,로봇,인간,지능,능력,해결,융통성,슈퍼,파워,AI,영향력,확대,부작용,걱정,목소리,세계,40억,투표권,행사,AI,활용,딥페이크,선거,혼란,위험,요인,성격,로봇,로봇,언어,구사,성격,맞춤형,지정,휴머노이드,현실,정도,블라드,그랜도프스키,히도바,창업자,미래,AI,사회,국제전기통신연합,UN,산하,ITU,램프,요정,AI,안전,이용,방법,강조,영상편집,한경희,YTN</t>
  </si>
  <si>
    <t>ai,장애인,un,부작용,동작,유니버설,덴마크,인공지능,홍주예,안더스,한경희,블라드,휴머노이드,그랜도프스키,오덴세,히도바,마킨,사용자,타마르,영상편집,케임브리지대,투표권,융통성,창업자,딥페이크,40억,안데르센,맞춤형,상용화,클로드,오른쪽,국제전기통신연합,영향력</t>
  </si>
  <si>
    <t>강민우 기자(binu@mk.co.kr)</t>
  </si>
  <si>
    <t>AI혁신 물결에도  변협 징계, 대법 하세월</t>
  </si>
  <si>
    <t>http://www.mk.co.kr/article/11031363</t>
  </si>
  <si>
    <t>리걸테크</t>
  </si>
  <si>
    <t>◆ 리걸테크 쓰나미 ◆
재판 현장을 책임지는 법원도 수년 전부터 혁신을 시도하고 있지만 현실은 녹록지 않다. 대표 혁신 사업으로 꼽히는 차세대 전자소송시스템은 원래 계획됐던 도입 시기가 올해 9월에서 잠정 연기됐다. 법원은 '재판 지연 문제' 해소를 위해 인공지능(AI)을 본격 활용한다는 계획도 세우고 있지만, 구체적 윤곽은 실제 개발 예산이 배정되는 ..</t>
  </si>
  <si>
    <t>범죄&gt;기업범죄&gt;계약위반</t>
  </si>
  <si>
    <t>국가계약분쟁조정위원회,리걸테크,조사위원회,변협,기획재정부,AI,대한변호사협회,LG CNS,법원,대법원,대륙아주</t>
  </si>
  <si>
    <t>AI,혁신,물결,변협,징계,대법,하세월,리걸,테크,쓰나미,재판,현장,법원,수년,혁신,시도,현실,사업,대표,혁신,차세대,전자,소송,원래,계획,9월,잠정,연기,법원,재판,지연,해소,인공지능,AI,활용,계획,구체,윤곽,실제,예산,실제,배정,내년,전망,대법원,적용,2020년,차세대,전자,소송,구축,사업,추진,재판사무,전자소송시스템,노후화,활용,문제의식,시작,구축,예상,복합적,코로나19,기간,진행,법원,사업,구축,교체,이탈,원인,작용,정보기술,산업,폭발,성장,수요,급증,인력,수급,어려움,법원,업무,재판,이해,요구,교체,이탈,원활,사업,진행,예산,확보,지적,구축,차세대,전자,소송,컨소시엄,LG,CNS,예정,초과,과업,예산,입장,전달,법원,약속,범위,사업자,협의,사업,진행,입장,차세대,사업,차세대,기획,재정부,국가,계약,분쟁,조정,위원회,회부,양쪽,조정,결과,동시,법원,대규모언어모델,LLM,AI,모델,AI,모델,계획,수립,3억,예산,대한변호사협회,변협,법조,AI,혁신,발목,제기,로펌,대륙아주,출시,AI대륙아주,시간,법률,상담,서비스,AI,대륙,아주,징계,조사위원회,변협,징계,규정,변호사법,위반,법리,검토,변협,지난달,리걸테크,투자사,상대,변호사법,위반,주의,사항,설명회,개최,업계,투자,위협,불만,취소</t>
  </si>
  <si>
    <t>차세대,ai,변호사법,리걸테크,위원회,쓰나미,전자소송시스템,투자사,코로나19,수년,정보기술,재정부,인공지능,대륙아주</t>
  </si>
  <si>
    <t>강구열</t>
  </si>
  <si>
    <t>[특파원리포트] 현실화된 AI활용 범죄</t>
  </si>
  <si>
    <t>http://www.segye.com/content/html/2024/06/02/20240602508526.html</t>
  </si>
  <si>
    <t>R17: 거버넌스 실패, R06: 허위 또는 오해의 소지가 있는 정보, R20: 위험한 능력을 지닌 AI</t>
  </si>
  <si>
    <t>법적 관할 구역-이외 국가 및 전세계</t>
  </si>
  <si>
    <t>AI 범죄</t>
  </si>
  <si>
    <t>지난달 27일 일본 경찰청은 생성형 인공지능(AI)을 활용해 컴퓨터 바이러스를 제작한 20대 A씨를 체포했다. 일본에서 AI를 활용한 바이러스 제작으로 체포된 첫 사례였다. 그는 작성자를 알 수 없는 상태로 인터넷에 공개된 복수의 대화형 AI에 질문을 반복하고 얻은 정보를 조합해 바이러스를 만든 것으로 알려졌다. 눈에 띄는 건 A씨가 정보통신(IT) 경..</t>
  </si>
  <si>
    <t>젠슨,강구열,순다르 피차이,샘 올트먼</t>
  </si>
  <si>
    <t>최고경영자,미국,일본,원천,도쿄</t>
  </si>
  <si>
    <t>구글,미국,일본,과학기술정보방송통신위원회,경찰,인디애나대,국토안보부,국회,엔비디아,EU,AI 안전보안이사회,정부,요미우리신문,정보통신,유럽연합,경찰청,요미우리</t>
  </si>
  <si>
    <t>현실화,AI,활용,범죄,지난달,일본,경찰청,생성,인공,지능,AI,활용,컴퓨터,바이러스,제작,체포,일본,AI,활용,바이러스,제작,체포,사례,작성자,상태,인터넷,공개,복수,대화,AI,질문,반복,정보,조합,바이러스,정보통신,경력,지식,AI,이용,첨단,범죄,상황,의미,경찰,조사,AI,가능,생각,생각,AI,가능성,범죄,도구,사례,AI,활용,범죄,시작,현실화,광범위,확산,강구열,도쿄,특파원,요미우리신문,보도,여론,조사,결과,불안,투영,생성형,AI,이용,보급,불안,생각,항목,복수응답,응답자,65%,범죄,악용,정보,의도,63%,허위,정보,확산,60%,걱정,오래전,오픈AI,챗GPT,공개,경쟁,치열,폭발물,제작,범죄,정보,지적,개발회사들,위법,정보,윤리적,대답,자체적,대책,마련,질문,제한,AI,공개,AI,활용,범죄,요미우리,6월,유료판,포함,우후죽순,생성,AI,공개,전문가,미국,인디애나대,2023년,9월,위법정보,양산,생성형,AI,212건,확인,국제사회,대책마련,유럽연합,EU,움직,구체적,신속,EU,세계,규제법,포괄,AI,지난달,승인,위험도,AI,활용,위험,단계,위험도,규제,등급,최고,위험,의료,교육,공공,서비스,선거,핵심,인프라,자율주행,사용,AI,사람,AI,사용,감독,위험관리시스템,구축,AI,개인,특성,행동,데이터,개별,점수,관행,평가,사회,점수,인터넷,폐쇄회로,CC,TV,얼굴,이미지,무작위,수집,데이터베이스,구축,행위,EU,역내,원천,미국,국토,안보부,주도,안전보안이사회,AI,안전,보안,이사회,발족,자문,위원,명단,명단,올트먼,오픈AI,순다르,피차이,구글,젠슨,엔비디아,최고경영자,기업,최고,경영자,CEO,지방자치단체장,학계,시민단체,전문가들,포함,일본,AI,AI,법률,규제,논의,AI전략회의,시작,지난달,회의,AI,활용,인권침해,범죄,증가,위험성,논의,요미우리,정부,리스크,AI,법률,규제,사업자,정보,공개,요구,제도,검토,보도,일본,정부,그간,AI,중시,기업,자율,강조,입장,감안,정책기조,변화,평가,내년,국회,제출,법안,일본,적합,규제,도출,계획,어디쯤,지난달,국회,임기,마무리,인공,지능,산업,육성,신뢰,확보,법률,AI기본법,제정안,과학,기술정보방송통신위원회,문턱,폐기,AI,산업,사항,규정,진흥,토대,취지,법안,AI,기업,규제,방안,제도,마련,움직,정쟁,발목,특파원,강구열,도쿄</t>
  </si>
  <si>
    <t>ai,일본,생성형,강구열,eu,움직,미국,전문가,요미우리,위험도,젠슨,요미우리신문</t>
  </si>
  <si>
    <t>해킹당한 챗GPT, 마약 폭탄 제조법 줄줄이 토해냈다</t>
  </si>
  <si>
    <t>http://www.mk.co.kr/article/11031856</t>
  </si>
  <si>
    <t>R05: AI 시스템 보안 취약점 및 공격, R02: 독성 콘텐츠에 대한 노출</t>
  </si>
  <si>
    <t>탈옥</t>
  </si>
  <si>
    <t>GPT스토어에 등장한 갓모드 
오픈AI 사태 심각성 알고 삭제 
플리니 프롬프터, 우회법 찾아내
오픈AI가 운영하는 인공지능(AI) 에이전트 ‘챗GPT’가 탈옥 모드로 해킹당했다. 이에 챗GPT는 필로폰 제조 핵무기 제조법 등 금지한 콘텐츠를 줄줄이 생성했다.
3일 플리니 프롬프터(Pliny the Prompter)라는 해커는 X(옛 트위터)를 통해 ..</t>
  </si>
  <si>
    <t>릿스피크,트위터,플리니</t>
  </si>
  <si>
    <t>해킹,챗GPT,마약,폭탄,제조법,GPT스토어,등장,갓모드,오픈,AI,사태,삭제,플리니,프롬프터,우회법,오픈AI,운영,인공지능,AI,에이전트,탈옥,모드,해킹,챗GPT,필로폰,제조,핵무기,제조법,콘텐츠,생성,프롬프터,플리니,Pliny,Prompter,해커,트위터,자신,AI,레드,멤버,소개,챗GPT,탈옥,Jail,breaking,단행,사례,공유,정보기술,업계,탈옥,필터,우회,노출,행위,플리니,프롬터,GPT스토어,갓모드,GPT,GODMODE,GPT,GPTs,공유,GPT,거짓,생성,환각,인종,종교,편향,인류,위험,위험,정보,자동,차단,필터,질문,챗GPT,자동,차단,갓모드,GPT,사용,필터,우회,플리니,프롬터,오픈,AI,커스텀,GPT,편집기,사용,GPT-,4o,모델,제한,우회,방법,챗봇,결과,AI,욕설,방법,자동차,탈취,생성,폭탄,제조,방법,안내,챗GPT,필로폰,약물,메스암페타민,방법,시연,GPTs,유지,정보기술,매체,퓨처리즘,GPTs,소개,사람,오픈AI,GPTs,삭제,플리니,프롬터,릿스피크,leetspeak,슬랭,고어,인터넷,활용,탈옥,릿스피크,해커,커뮤니티,유행,방법,글자,작성,숫자,문자,숫자,문자,대체,특징,cool,kewl,작성,챗GPT,근간,GPT,온라인상,무료,정보,학습,사용자,악성,정보,생성,오픈AI,GPT,차단,필터,부착,릿스피크,leetspeak,필터,추정</t>
  </si>
  <si>
    <t>gpt,플리니,ai,챗gpt,오픈ai,갓모드,릿스피크,제조법,gpts,프롬터,편집기,정보기술,프롬프터,자동차,leetspeak,breaking,4o,cool,트위,인공지능,사용자</t>
  </si>
  <si>
    <t>비르하네 “AI는 확률적 앵무새 약자에 대한 부정적 관념 강화”</t>
  </si>
  <si>
    <t>http://www.hani.co.kr/arti/economy/it/1143268.html</t>
  </si>
  <si>
    <t>오는 12일 열리는 제3회 사람과디지털포럼에서 기조연설에 나설 아베바 비르하네 아일랜드 트리니티대 교수는 인공지능 개발에 사용된 데이터 검증을 통해 ‘인공지능의 윤리'의 새 지평을 열었다는 평가를 받는 인지과학자다. 현재의 인공지능 시스템은 유색인종 여성 약자에 대한 부정적 고정관념을 강화한다는 점을 밝혀내 2023년 미 ‘타임’의 ‘인공지능 100대 ..</t>
  </si>
  <si>
    <t>아베바,바이든,하네,비르,한귀영,비르하네,트리니티대,유엔</t>
  </si>
  <si>
    <t>지평,미국,무의,영국,아일랜드,서구,당하,남성,뉴질랜드,천현득</t>
  </si>
  <si>
    <t>빅테,구글,빅테크,불공정,서구,UN,유럽연합,서울대,유엔,사람과디지털연구소,사회과학,뉴질랜드</t>
  </si>
  <si>
    <t>비르,AI,확률,앵무새,약자,강화,부정,관념,12일,사람과,디지털,포럼,기조연설,아베바,비르,교수,아일랜드,트리니티대,인공지능,사용,데이터,검증,인공지능,윤리,지평,평가,인지과학자,인공지능,유색인종,여성,약자,부정,고정관념,강화,2023년,타임,인물,인공,지능,선정,유엔,UN,인공,지능,고위급,자문,기구,위원,활동,아베바,비르,하네,교수,방한,전자우편,인지과학자,거대,규모,데이터,인공지능,인간,지능,인공지능,근접,차이,인간,능력,인공,지능,모델,인간,성과,모델,표현,사용,인간,인공지능,비교,사과,오렌지,비교,무의미,생각,인간,파악,기계,지능,비교,단일,인간,표준,인공지능,가치,상식,인공지능,상식,질문,오래전,제기,인공지능,상식,투입,시도,기본,데이터,확률,앵무새,생각,인공지능,가치,독립적,존재,결국,사람들,가치,귀결,동료,연구자,머신러닝,각인,가치,가치,성과,일반화,효율성,규모,권력,기업,집중,정의,공정성,대립,인공지능,구조적,유색인종,여성,사회적,약자,편견,차별,비판,데이터,수년,경험적,인공지능,실패,부정,영향,사회,주변부,개인,커뮤니티,집중,동료들,학습,데이터,세트,규모,혐오,콘텐츠,인종,성별,고정관념,증가,사실,데이터,규모,확장,차별,편견,혐오,콘텐츠,규모,확장,머신러닝,분야,중요,가치,해결책,다수,규모,잡음,압도,규모,균형,실체,진실,근접,주장,가설,검증,이미지,텍스트,데이터,세트,비교,샘플,규모,4억,20억,콘텐츠,혐오,12%,증가,인공지능,백인,남성,서구,부유,집단,중심,사고,방식,확산,디지털,식민주의,비판,인공지능,감시,강화,불평등,불공정,심화,소수,권력,집중,백인,남성,주류,가치관,경향,서구,인공지능,저개발국,사회,역사적,상황,가치,맥락,해결책,강요,해결,식민주의,사고방식,뿌리,내재,디지털,식민주의,토착,발전,저해,억압,권력,불평등,심화,현지,주민,협의,참여,배제,토착,해결,부적합,선택지,달라이라마,빅테크,책임,주제,대담,영광,달라이라마,빅테크,책임,의무,대화,직면,빅테크,막강,견제,전례,파워,영향력,빅테크,대중,착취,인공지능,정책,인공지능,대중,인식,결정,책임,구글,검색창,인공지능,제공,정보,부정확,위험,지적,방안,우울증,해결,하루,피자,소스,접착제,금문교,권유,위험,무책임,대중,신뢰,훼손,행위,구글,삭제,책임,규제,메커니즘,유럽연합,인공,지능,법안,대통령,바이든,미국,마련,인공,지능,안전,장치,행정명령,빅테크,주도,인공지능,규제,인공,지능,시도,다행,규제,논의,조금,진전,규제,논의,빅테크,배제,생각,빅테크,이윤,극대,추구,경향,정의,인간,중심,인공지능,상충,진짜,규제,영역,지배,학계,시민사회,피해자,이해관계자,집단,인식,집단,목소리,반영,인공지능,빅테크,이익,사람들,약자들,사용,사람들,이익,복지,규제,강조,공격적,데이터,수집,다크,패턴,사람들,보호,안전장치,마련,특정,시장,출시,철저,테스트,거부,위반시,벌칙,부과,유엔,인공,지능,고위급,자문,기구,위원,이해관계자,갈등,상황,유엔,역할,거버넌스,기구,자문기구,유엔,인공,지능,자문,기구,산업계,학계,정부,시민사회,이해관계자,참여,견해,가치,조정,대변,역할,중요,주변부,사람,견해,가치,체계적,배제,무시,역할,조언,개인,집단,영향,데이터,지식,정치,함의,질문,비판,인식,사회과학,인문학,시민사회,단체,분야,전문가,협력,인공지능,사람들,구체적,경험,강조,커뮤니티,뉴질랜드,마오리족,사례,뉴질랜드,마오리족,언어,프로젝트,실제,존재,해결,기업,커뮤니티,혜택,사례,관심,프로젝트,마오리족,언어,문화,보존,목적,시작,마오리족,시대,영국,식민지,수치심,체벌,자신들,언어,사용,방송사,소멸,마오리족,언어,커뮤티니,원로,음성,텍스트,데이터,수집,세대,교육,음성,인식,구축,프로젝트,플랫폼,디지털,호스팅,구축,규약,데이터,주권,수립,커뮤니티,데이터,완전,자율성,통제권,서구,패권,역사,복원,현지,주민,기여,평가,정의,교수,아베바,비르하네,포럼,인공지능개발,빅테크,주도,인공,지능,편견,불평등,재생산,주제,기조연설,교수,천현득,서울대,과학철학,대담,진행,예정,연구위원,한귀영,사람과,디지털,연구소,위원</t>
  </si>
  <si>
    <t>인공지능,빅테크,마오리족,사람들,불평등,아베바,이해관계자,머신러닝,고정관념,주변부,한귀영</t>
  </si>
  <si>
    <t>뉴스핌</t>
  </si>
  <si>
    <t>정태선</t>
  </si>
  <si>
    <t>[기고] AI예측 어디까지 믿어야 할까?</t>
  </si>
  <si>
    <t>https://www.newspim.com/news/view/20240603000041</t>
  </si>
  <si>
    <t>R11: 과도한 의존과 안전하지 않은 사용, R22: 투명성이나 해석 가능성 부족</t>
  </si>
  <si>
    <t>기술-예측</t>
  </si>
  <si>
    <t>AI 이용 예측</t>
  </si>
  <si>
    <t>"당신의 결혼 유지 기간은 5년 입니다." 결혼 전 AI모델로부터 95%의 정확성으로 이런 예측을 듣는다면 당신은 어떤 결정을 내릴까? 무시하고 결혼한다? 망설이다 찝찝한 마음으로 결혼한다? 아니면 그냥 연인으로 지낸다. 
 바야흐로 AI 예측 시대다. 방대한 데이터와 정교한 알고리즘을 토대로 다양한 분야에서 미래예측이 진행되고 있다. 
 위..</t>
  </si>
  <si>
    <t>범죄&gt;범죄일반&gt;절도</t>
  </si>
  <si>
    <t>수네,김장운,샘 올트먼</t>
  </si>
  <si>
    <t>덴마크,미국,바라나시,뉴욕시,내포,최고경영자,대도,코펜하겐,우주,도쿄,나고야,노스캐롤라이나,한국현대문화포럼,호주,뉴질랜드</t>
  </si>
  <si>
    <t>오라,서울과학종합대학원,칼럼니스트,MBA,전남도교육청,대학,하민회,레만,CBS,KBS,OBS,미국,일본,맨해튼,인턴,TBS,MS,atbo,교육대학원,이미지21,애플,딥센티넬,유럽연합(EU),ALTO,메가,상명대예술경영대학원,공대,뉴질랜드</t>
  </si>
  <si>
    <t>AI예측,기간,결혼,유지,5년,결혼,AI모델,결혼,AI,모델,95%,정확성,예측,결정,무시,결혼,마음,결혼,연인,시대,AI,예측,데이터,알고리즘,토대,분야,미래예측,진행,위성,데이터,데이터,기상,센서,날씨,패턴,예측,자연재해,피해,유통회사,데이터,과거,판매,계절,요인,데이터,프로모션,활동,수요,예측,소비자,구매,이력,검색,기록,활동,소셜,미디어,활동,토대,고객,구매,행동,예측,추천,개인,맞춤,추천,운영,공장,기계설비,운영,데이터,센서,데이터,기계설비,고장,가능,예측,유지,보수,교통,혼잡,에너지,수요,산업,다방면,AI,활용,예측,사회,비용,절감,생산성,일조,미래,인간,로망,AI,등장,가능,로망,일상,개인,대표,하민회,이미지,덴마크,공대,코펜하겐,대학,미국,노스웨스턴,대학,공동,78%,정확도,인간,사망시기,예측,모델,연구팀,덴마크인,600만,국가,등록부,데이터,건강,교육,나이,직업,소득,측면,정보,거대언어모델,LLM,학습,고소득,리더십,요소,수명,흡연,음주,요소,수명,항목,추가,사망,여부,판단,교수,레만,AI,알고리즘,인간,행동,예측,시대,AI,포괄적,모델,구축,전망,개인,질병,위험,파악,예방조치,모델,수명,예측,유용,정확도,만일,78%,62세,사망,선고,예측,다수,반응,토마스,프레이,다빈치연구소장,강의,사진,전남도교육청,AI,활용,인간,행동,예측,범죄,예측,예방,뉴질랜드,스타트업,오라,Auror,예방,경범죄,절도,예방,마트,발생,절도,범죄,발생,이용자,용의자,모습,CCTV,캡처,사진,애플리케이션,AI,용의자,성별,체형,행동,패턴,용의자,마트,이용자,경고,MS,파트너사,뉴질랜드,호주,3만,고객,대상,서비스,미국,딥센티넬,일반,가정,AI,CCTV,서비스,제공,범죄,발생,용의자,검거,CCTV,딥센티넬,범죄,예방,주력,인근,배회,시도,반복,행동,포착,경고음,범죄자,행동,반복,수사,경험,일본,퍼터베이션즈,크라임,내비,기록,과거,범죄,인구,밀도,공간,정보,날씨,데이터,학습,자체,알고리즘,특정,범죄,환경,발생,데이터,예측,속도,정확도,내비,만큼,크라임,도쿄,나고야,대도시,실증,작업,범죄,예측,가능,50~60%,올트먼,오픈,AI,최고,경영자,CEO,질문,통계,결혼,커플,10%,5년,이혼,예비부부,결혼,결혼,온라인,검색,기록,지출습관,SNS활동,사회,결혼,세트,이혼,데이터,학습,AI모델,예측,통계,개인화,AI,예측,이혼,여부,사유,이혼,설명,노스캐롤라이나,AI,예측,지적,AI,동반,결과,미래,예측,인간,선택,이혼,이혼,예측,인간,의지,해결,예언,암시,작용,호프웨버,교수,정확도,AI모델,20번,1번,예측,작동,이해,AI,판단,맹신,경고,김장운,작가,저서,인류,AI,공존,프로젝트,인간,AI,우주,대항해,사진,한국현대문화포럼,AI,범죄예측,예방,프로그램,동반,AI,사람,범죄,확률,판단,범죄,범죄,용의자,지목,사회적,불이익,프로그램,AI,범죄,예측,위험성,내포,세계,AI규제법,2026년,시행,유럽연합,EU,공공장소,실시간,얼굴,인식,AI,사람,건강,점수,부여,AI시스템,치안,예측,AI프로그램,AI,인간,불이익,허용,방침,AI,포괄적,규제,사회,위험,규제,적용,위반,기업,유로,최대,연매출,7%,금액,과징금,최악,사용,AI,AI,접근,AI,신뢰,의존도,마련,이나영,인턴,메가,밀리언스,복권,추첨,10일,현지시간,맨해튼,미국,뉴욕시,판매점,복권,당첨금,표시,웹페이지,메가,밀리언스,추첨,당첨자,당첨금,복권,누적,11억,달러,1조,3728억,AI,로또,업체,피해,로또,당첨,확률,814만,1,,연속,확률,변동성,데이터,만큼,AI,예측,분야,AI,만능,존재,양날,AI,적재적소,만큼,현명,활용,인간,책임,기억,하민회,이미지,대표,코가로보틱스,마케팅자문,경영,컨설턴트,AI전략전문가,이미지21대표,코가로보틱스,마케팅,자문,경영학,박사,HRD,서울과학종합대학원,인공,지능,전략,석사,핀란드,ALTO,대학,MBA,상명대,예술,경영,대학원,비주얼,저널리즘,석사,한국외대,경제지,교육,대학원,졸업,KBS,전문지,칼럼니스트,SERI,CEO,이미지,리더십,패널,TBS,OBS,CBS,방송,패널,YouTube,책사이,진행,저서,쏘셜력,위미니지먼트,경쟁,이미지리더십,포토,에세이,바라나시</t>
  </si>
  <si>
    <t>ai,용의자,미국,만큼,로또,정확도,토마스,하민회,바라나시,범죄예측,올트먼</t>
  </si>
  <si>
    <t>"AI, 창작욕 없앨 수 있다"... 저작권 규범 정립 목소리</t>
  </si>
  <si>
    <t>http://www.dt.co.kr/contents.html?article_no=2024060402109931078008&amp;ref=jeadan</t>
  </si>
  <si>
    <t>R24: 책임소재/ 법적 책임, "R15: 인간 노력의 경제적, 문화적 평가절하"</t>
  </si>
  <si>
    <t>AI 창작물 저작권</t>
  </si>
  <si>
    <t>생성형 인공지능(AI)이 일상 속으로 파고드는 가운데, AI를 둘러싼 새로운 저작권 규범 정립을 서둘러야 한다는 목소리가 커지고 있다. AI 학습을 위해 들어가는 대량의 저작물 데이터부터 이를 통해 산출되는 AI 창작물에 대한 저작권의 균형점을 찾아야 한다는 지적이다.
문화체육관광부와 한국저작권위원회는 4일 앰배서더서울풀만호텔에서 '2024 서울 ..</t>
  </si>
  <si>
    <t>정향미,이대희,마르고니,쿠퍼,이문기</t>
  </si>
  <si>
    <t>미국,벨기에,일본,학전문대학원</t>
  </si>
  <si>
    <t>정부,고려대,마이크로소프트,앰배서더서울풀만호텔,문화청,코난테크놀로지,한국,문체부,문화체육관광부,한국저작권위원회</t>
  </si>
  <si>
    <t>AI,창작욕,저작,규범,정립,목소리,생성,인공,지능,AI,일상,AI,정립,저작,규범,목소리,AI,학습,대량,저작물,데이터,산출,AI,창작물,저작권,균형점,지적,문화체육관광부,한국저작권위원회,앰배서더서울풀만호텔,서울,저작,포럼,정부,산업계,전문가,참석,논의,생성,AI,저작권,균형점,주제,포럼,생성,AI,야기,저작권,집중,저작권,정향미,문체부,저작,국장,저작,보호,활성화,저작물,이용,활성,가치,저작,제도,지탱,기둥,현행,저작,취지,저작자,권리,보호,저작물,공정,이용,도모,문화,향상,이바지,목적,출현,생성,AI,저작물,이용,행태,저작,제도,AI,발전,지향점,강조,문체부,가동,좌장,워킹그룹,이대희,고려대,법학,전문,대학원,교수,기조연설,생성,AI,제기,의문점,한국,방향,정책,대응,소개,교수,인류,창의적,표현,저작물,향유,도구,동시,인류,창작욕,위험성,생성,AI,인간,혜택,만끽,반대,인간,창작물,위협,요소,작용,교수,생성,AI,데이터,수집,AI,산출물,사이클,저작,이슈,구체적,쟁점,사례,소개,문체부,진행,AI,저작,제도,개선,워킹그룹,성과,설명,문체부,워킹그룹,발족,10개월,논의,생성,AI,저작,안내서,안내서,AI,사업자,저작권자,AI,사용자,범위,현행,저작,사항,유의,사항,명시,이날,포럼,대런,포고,법률자문관,미국,특허,상표청,법률,자문관,유키히로,선임법률자문관,일본,문화청,선임,법률,자문관,토마스,벨기,루벤대,교수,참석,저작권,각국,현황,정책,대응,AI,업계,학계,AI,균형,저작,사이,논의,이사,이문기,코난,테크놀로지,저작물,창작,콘텐츠,저작권자,인식,데이터,관점,개발사,인식,균형,저작물,사용,협의,콘텐츠,보유,사업자,중심,진행,보상,특정층,집중,지적,소니아,쿠퍼,마이크로소프트,법무실장보,AI,저작물,기업,투자,데이터,접근성,강조</t>
  </si>
  <si>
    <t>저작권,ai,저작물,워킹그룹,문체부,사업자,창작물,미국,이문기,창작욕,저작권자</t>
  </si>
  <si>
    <t>오수연</t>
  </si>
  <si>
    <t>오픈AI 구글 전현직 직원 'AI 위험' 경고 "내부고발자 보호하라"</t>
  </si>
  <si>
    <t>https://view.asiae.co.kr/article/2024060506282230879</t>
  </si>
  <si>
    <t>R24: 책임소재/ 법적 책임</t>
  </si>
  <si>
    <t>전반적 AI 위험</t>
  </si>
  <si>
    <t>챗GPT 개발사 오픈AI와 구글 딥마인드 전 현직 직원 13명이 인공지능(AI)의 급속한 발전에 우려를 표하는 성명을 4일(현지시간) 발표했다. 
이들은 성명에서 "우리는 AI 기술에 의해 야기되는 심각한 위험을 알고 있다"면서 이같이 밝혔다. 
이들은 "(AI의) 위험은 기존의 불평등을 심화시키는 것부터 조작과 잘못된 정보, 잠재적으로 인류의 ..</t>
  </si>
  <si>
    <t>전현직</t>
  </si>
  <si>
    <t>구글,정부</t>
  </si>
  <si>
    <t>오픈AI,구글,직원,AI,위험,경고,내부고발자,보호,오픈AI,개발사,오픈,AI,구글,딥마인드,현직,직원,인공지능,AI,급속,발전,성명,4일,현지시간,성명,AI,야기,위험,AI,위험,불평등,심화,조작,정보,잠재적,인류,멸종,초래,자율적,AI,통제,상실,세계,정부,AI,전문가,자체,AI,회사,인정,체제,AI,기업,위험,중요,정보,자발적,공유,기업,자체적,해결,지적,AI,기업,발생,종류,위험,정보,보유,정보,정부,공유,의무,시민,사회,공유,의무,신뢰,생각,AI,기업,이윤,추구,감독,기업,내부,규제,해결,성명,현직,직원들,책임,AI,산업,보호,내부,고발자,미비,목소리,마련,내부,고발자,보호,조치,촉구,회사,광범위,계약,기밀,유지,표명,일반적,보호,내부,고발자,불법,활동,중점,위험,규제,주장,업계,전반,사례,내부,고발,형태,보복,강조,성명,오픈AI,현직,직원,7명,4명,구글,딥마인드,현직,직원,1명,이름</t>
  </si>
  <si>
    <t>ai,구글,개발사,고발자,딥마인드,1명,광범위,인공지능,4명,불평등,7명,오픈ai,내부고발자,직원들,전문가,위험,내부,직원,기업,정보,성명,공유</t>
  </si>
  <si>
    <t>이슬비 기자</t>
  </si>
  <si>
    <t>AI 법률 상담에 변협은 징계 착수...세계가 ‘AI 변호사’ 갈등</t>
  </si>
  <si>
    <t>https://www.chosun.com/national/court_law/2024/06/05/ON6ZANFXF5AKVL7ST2XGR5ZTS4/?utm_source=bigkinds&amp;utm_medium=original&amp;utm_campaign=news</t>
  </si>
  <si>
    <t>법무법인 대륙아주 소속 강모 변호사는 최근 대한변호사협회(변협)에서 “변호사법 위반으로 조사 중이니 경위서를 제출하라”는 요청을 받았다. 지난 3월 대륙아주가 선보인 인공지능(AI) 무료 법률 서비스를 출시하고 홍보하는 데 관여한 것이 법 위반 소지가 있다는 것이다. 
‘AI 대륙아주’라는 이름으로 출시된 이 서비스는 이른바 ‘AI 변호사’다. 국내..</t>
  </si>
  <si>
    <t>강</t>
  </si>
  <si>
    <t>정보 보호법,하단</t>
  </si>
  <si>
    <t>정부,변협,대한변호사협회,로앤굿,대륙아주,로앤서치</t>
  </si>
  <si>
    <t>상담,AI,법률,변협,징계,착수,세계,AI,변호사,갈등,로펌,대륙,상담,AI,무료,변협,징계,착수,변호사,상담,AI,법률,불법,충돌,각국,법조,법무,법인,대륙,소속,변호사,대한변호사협회,변협,변호사법,위반,조사,경위서,제출,요청,대륙아주,인공지능,AI,서비스,무료,법률,출시,홍보,관여,소지,위반,AI,대륙아주,이름,출시,서비스,AI,변호사,로펌,상담,AI,법률,제공,스마트폰,컴퓨터,대화창,소송,법률,문의,법률,챗봇,24시간,방식,대륙아주,축적,법률,데이터,바탕,변호사들,1만,질문,모범,답안,AI,학습,변협,AI,변호사,업무,불법,변호사,대륙,변호사,징계,조사,착수,법조계,변협,플랫폼,법률,서비스,로톡,리걸,테크,AI,변호사,2차,대한변호사협회,대륙아주,출시,AI,대륙,서비스,징계,조사,시작,개인,청년,변호사들,생계,위협,변협,지적,AI,변호사,가지,변호사법,변호사,AI,변호사,업무,위반,AI,답변,하단,광고,노출,로펌,직간접적,이익,규정,변호사,광고,위반,AI,의뢰인,동의,개인,정보,이용,공공,침해,변협,관계자,AI,서비스,영세,개인,청년,변호사들,밥벌이,타격,위반,업권,業權,보호,변협,대륙,AI,변호사,제공,정보,일반적,추상적,수준,법률,지식,상담,변호사,법률,대륙,관계자,100%,무료,광고,이익,고객,소송,정보,데이터,개인,정보,보호법,위반,변호사,품위,유지,의무,위반,여지,AI,대륙,인텔리콘,GPT,로앤굿,로앤서치,서비스,AI,법률,출시,조사,검토,변협,법조계,제2,로톡,사태,목소리,변협,로톡,8년,분쟁,패배,그사이,로톡,경영,피해,법조계,관계자,AI,리걸,테크,혁신,규제,갈등,정부,라인,마련</t>
  </si>
  <si>
    <t>변호사,ai,대륙아주,로톡,법조계,관계자,각국,대한변호사협회,변호사법</t>
  </si>
  <si>
    <t>“100년 안에 인간 멸종시킬 가능성 99.9%” 美대학교수, 암울한 AI 전망</t>
  </si>
  <si>
    <t>http://www.mk.co.kr/article/11033975</t>
  </si>
  <si>
    <t>R19: 인간의 목표나 가치와 충돌하면서 자신의 목표를 추구하는 AI, R20: 위험한 능력을 지닌 AI, R12: 인간의 주체성과 자율성의 상실</t>
  </si>
  <si>
    <t>AI의 인간 멸종</t>
  </si>
  <si>
    <t>인공지능(AI)이 100년 안에 인간을 멸종시킬 수 있는 확률이 99.9%라는 전망이 제기됐다. 인간이 AI를 통제하는 것이 사실상 불가능하고 안전성과 관련된 문제가 필연적으로 발생할 수밖에 없다는 이유다.
5일 비즈니스인사이더의 보도에 따르면 로만 얌폴스키 루이빌대학교 사이버보안연구소 교수는 미래에 AI가 인간을 해칠 것이라고 내다봤다.
?얌폴스키 교..</t>
  </si>
  <si>
    <t>에릭 슈미트</t>
  </si>
  <si>
    <t>최고경영자,얌폴스키,루이빌대학교</t>
  </si>
  <si>
    <t>구글,정부,사이버보안연구소,옥스포드대학교,팟캐스트,비즈니스인사이더</t>
  </si>
  <si>
    <t>100년,인간,멸종,가능,99.9%,대학교수,암울,AI,전망,인공지능,AI,100년,인간,멸종,확률,99.9%,전망,제기,인간,AI,통제,사실,안전성,필연적,발생,비즈니스,인사이더,보도,교수,로만,얌폴스키,루이빌대학교,사이버,보안,연구소,미래,AI,인간,얌폴스키,교수,AI,인류,멸망,가능성,인간,100년,버그,소프트웨어,AI,모델,의도,작업,안전,수행,사고,가능성,설명,AI,실수,사고,탈옥,경험,의도,성공적,수행,대형,언어모델,LLM,인공일반지능,AGI,등장,인간,예측,강조,얌폴스키,교수,결국,인류,운명,3가지,추정,AI,상황,AI,고통,상황,인간,목적,상실,상황,AI,창의적,발전,인간,존재,가치,관측,오픈AI,구글,현직,직원들,AI,급속,발전,성명,AI,위험성,원활,공유,기업,내부,규제,부족,AI,사법,체계,구축,피력,AI,야기,위험,불평등,심화,조작,정보,잠재적,인류,멸종,초래,자율적,AI,통제,상실,위험,AI,기업,발생,종류,위험,정보,보유,정보,정부,사회,공유,의무,신뢰,생각,AI,제어,영구적,안전장치,주장,에릭,슈미트,구글,최고,경영자,CEO,개최,컨퍼런스,AI,자유의지,해결책,코드,발언,일각,전망,비관적,지적,유명,과학자,렉스,프리드먼,진행,팟캐스트,출연,전문가,AI,가능성,인간,멸종,가능,1~20%,추정,옥스포드대학교,조사,과학자,대상,설문,5%,결과,도출</t>
  </si>
  <si>
    <t>ai,과학자,구글,가능성,얌폴스키,프리드먼,루이빌대학교,로만,전문가,경영자,해결책,인공일반지능,에릭,팟캐스트,연구소,언어모델,직원들,안전성,안전장치,슈미트,3가지,렉스,불평등,자유의지,옥스포드대학교,대학교수,인공지능</t>
  </si>
  <si>
    <t>김동진</t>
  </si>
  <si>
    <t>[생성 AI 길라잡이] 생성 AI 학습 과정에서 발생하는 빈번한 분쟁</t>
  </si>
  <si>
    <t>https://www.donga.com/news/It/article/all/20240607/125325588/1</t>
  </si>
  <si>
    <t>R22: 투명성이나 해석 가능성 부족, "R04: 민감한 정보를 획득, 유출 또는 정확하게 추론하여 개인정보를 침해하는 행위"</t>
  </si>
  <si>
    <t>생성형 인공지능 분쟁</t>
  </si>
  <si>
    <t>※생성 인공지능이 세계를 뜨겁게 달굽니다. 사람만큼, 더러는 사람보다 더 그림을 잘 그리고 글을 잘 쓰는 생성 인공지능. 생성 인공지능을 설치하고 활용하는 방법과 최신 소식을 매주 전합니다. 
생성 AI(Generative AI)는 이용자의 특정 요구에 따라 이미지와 영상 제작뿐만 아니라 음악 미술 등을 창작하고, 프로그램 제작을 위한 코딩까지 도우..</t>
  </si>
  <si>
    <t>R.R,마틴</t>
  </si>
  <si>
    <t>미국,영국,당하</t>
  </si>
  <si>
    <t>더타임스,네이버,MS,미디어그룹,뉴스코퍼레이션,뉴욕포스트,한국신문협회,마이크로소프트,뉴욕타임스,신문협회,저작권,공정거래위원회,뉴욕타임스(NYT)</t>
  </si>
  <si>
    <t>학습,생성,AI,학습,발생,분쟁,생성,AI,Generative,AI,이용자,특정,요구,이미지,영상,제작,음악,미술,창작,프로그램,제작,코딩,일상,AI,생성,고도화,데이터,학습,원저작권자,권리,침해,분쟁,발생,학습,생성,AI,학습,침해,원자적권자,권리,분쟁,빈번,한국신문협회,네이버,AI,자사,생성,하이퍼클로바X,학습,언론사들,사전,동의,콘텐츠,AI,학습,활용,시정,요구,의견서,공정거래위원회,제출,네이버,하이퍼클로바X,학습,콘텐츠,제휴,근거,입장,신문협회,반박,네이버,제휴약관,네이버,제휴,약관,서비스,개선,서비스,공동,제삼자,위탁,방식,정보,이용,노출,제공,별개,행위,하이퍼클로바,학습,약관,적용,입장,네이버,약관,사용,시작,AI,언론사,신의성실,원칙,위반,공정성,조항,약관,주장,분쟁,장기,조짐,저작권,콘텐츠,저작,직접적,움직임,3월,단체,언론,콘텐츠,저작,보호,목적,포럼,AI,시대,저작,발족,포럼,분과별,협의,9월,대토론회,개최,결과,바탕,보고서,계획,보고서,기업,언론사,지급,적정,대가,언론사들,취재,AI,취재,활용,준칙,전망,사례,해외,발생,미국,뉴욕타임스,NYT,생성,AI,챗GPT,대화,챗봇,오픈AI,투자사,마이크로소프트,MS,상대,배상,소송,제기,네이버,사례,오픈AI,챗GPT,학습,보상,뉴욕타임스,콘텐츠,사용,주장,뉴욕타임스,기사,자사,단독,GPT,통째,암기,답변,사례,증거,제출,언론,산업,미래,위협,오픈AI,미국,인기,드라마,왕좌,게임,배경,조지,마틴,소설,원작자,조지,R.R.,17명,유명,작가,집단,소송,오픈AI,콘텐츠,제작자,소유자,권리,존중,입장,정식,계약,콘텐츠,공급,방식,대처,일례,오픈AI,학습,뉴스코퍼레이션,계약,콘텐츠,공급,체결,뉴스코퍼레이션,월스트리트저널,미국,유력지,WSJ,뉴욕포스트,영국,더타임스,소유,미디어그룹,세계,최대,미디어,그룹,오픈AI,뉴스코퍼레이션,데이터,콘텐츠,AI학습,활용,대가,5년,2억,달러,3426억,뉴스코퍼레이션,지급,전망,IT동아</t>
  </si>
  <si>
    <t>네이버,ai,뉴스코퍼레이션,미국,언론사,오픈ai,뉴욕타임스,챗봇,조지,보고서,유력지,하이퍼클로바x,저작권,언론사들</t>
  </si>
  <si>
    <t>TSMC도 털렸다 AI로 문턱 낮아진 사이버해킹</t>
  </si>
  <si>
    <t>https://www.hankyung.com/article/2024060721191</t>
  </si>
  <si>
    <t>세계 1위 반도체 파운드리(반도체 수탁생산) 기업인 TSMC가 최근 크리덴셜(비밀번호와 인증서) 공격을 받은 것으로 나타났다. 국내 한 자동차 부품사도 랜섬웨어 공격으로 설계 도면 등 핵심 자산과 비밀번호가 외부로 빠져나갔다. 생성형 인공지능(AI) 기술 발달로 사이버 범죄의 진입 장벽이 낮아지고 있다는 분석이 나온다. 
7일 민간 랜섬웨어 대응..</t>
  </si>
  <si>
    <t>미국,일본,Korea Anti Ransomware Alliance</t>
  </si>
  <si>
    <t>TSMC,체이널리스,KARA,CTI 월간,AI,로그프레소,CISO,프루프포인트</t>
  </si>
  <si>
    <t>TSMC,AI,문턱,사이버해킹,세계,반도체,파운드리,반도체,수탁생산,기업,TSMC,크리덴셜,비밀번호,인증서,공격,자동차,부품사,랜섬웨어,공격,설계,도면,핵심,자산,비밀번호,외부,생성,인공,지능,AI,발달,사이버,범죄,진입,장벽,민간,랜섬웨어,대응,협의체,KARA,Korea,Anti,Ransomware,Alliance,보고서,랜섬웨어,동향,1분기,1122건,랜섬웨어,공격,발견,1분기,933건,4분기,914건,대비,20.3%,23%,증가,수치,기업,해킹,정산,업무,연말,연초,발생,날짜,대금,지급,기업들,협상력,발휘,사이버,공격,모습,클라우드,통합,보안관,SIEM,전문,기업,로그프레소,발행,리포트,CTI,월간,TSMC,도메인,사용,웹사이트,TSMC,직원,협력사,임직원,추정,크리덴셜,다수,유출,TSMC,6월,랜섬웨어,공격,홍역,글로벌,해킹,조직,록빗,TSMC,명단,해킹,성공,등록,사실,자동차,부품사,랜섬웨어,공격,회사,재무제표,인사,파일,금융,자료,금융,다크웹,거래,랜섬웨어,몸값,ransom,소프트웨어,ware,합성어,컴퓨터,데이터,암호,상태,사용,불능,현금,암호화폐,수법,악성코드,데이터,유출,파손,강도,개념,랜섬웨어,데이터,인질,금전,요구,방식,미국,블록체,체이널리스,데이터,기업,가상,자산,범죄,보고서,랜섬웨어,해커들,집중,선택,전략,시작,지적,무작위,랜섬웨어,종전,방식,기업,집중적,공략,설명,랜섬웨어,제작,기업들,곤란,배경,프루프포인트,글로벌,사이버,보안,기업,연례,CISO,목소리,보고서,최고보안책임자,글로벌,기업,최고,보안,책임자,CISO,75%,보안,위협,생성,AI,전문,해커,AI,랜섬웨어,설명,일본,지난달,생성,AI,랜섬웨어,남성,경찰,체포,정보기술,경력,전무,남성,복수,생성,AI,이용,랜섬웨어,소스,코드,입수,코드,소스,활용,랜섬웨어,제작,AI,해커들,공격,양성,보안,인력,지지부진,국가,정보,보호백서,기준,기관,정보,보호,전담,인력,경력,평균,업무,33.78%,31.08%,4년,28.38%,28.38%,조사,보안,업계,숙련,인력,얘기,KARA,관계자,보안,인력,수준,랜섬웨어,특화,해킹,테스트,악성,메일,대응,훈련,피해,도움</t>
  </si>
  <si>
    <t>랜섬웨어,tsmc,보고서,ai,반도체,크리덴셜,로그프레소,클라우드,kara,자동차,비밀번호</t>
  </si>
  <si>
    <t>한영혜(han.younghye@joongang.co.kr)</t>
  </si>
  <si>
    <t>빵빵' 눌러도 무반응...고속道서 자율주행 믿고 숙면한 운전자</t>
  </si>
  <si>
    <t>https://www.joongang.co.kr/article/25255353</t>
  </si>
  <si>
    <t>의사결정 지원-핵심적 의사결정, 자동화-고, 법적 관할 구역-국내</t>
  </si>
  <si>
    <t>자율주행차 오용</t>
  </si>
  <si>
    <t>고속도로에서 자율주행 모드를 켜놓고 잠이 든 운전자로 인해 위험한 상황이 발생할 뻔했다는 사연이 공개됐다. 
 지난 9일 유튜브 채널 ‘한문철TV’에는 ‘차들이 쌩쌩 달리는 고속도로에서 자율주행 모드로 두고 잠이 오나요?’라는 제목의 영상이 올라왔다. 
 한문철TV에 따르면 블랙박스 영상을 제보자는 28인승 버스기사 A씨다. 영상에서 A씨는 고속..</t>
  </si>
  <si>
    <t>한문철</t>
  </si>
  <si>
    <t>차도</t>
  </si>
  <si>
    <t>유튜브</t>
  </si>
  <si>
    <t>무반응,고속,자율주행,숙면,운전자,고속도로,자율,주행,모드,운전자,위험,상황,발생,사연,공개,유튜브,채널,한문철,TV,차들,고속도로,자율,주행,모드,제목,영상,한문철TV,블랙박스,영상,제보자,28인,버스,기사,영상,A씨,고속도,1차선,A씨,전방,속도,주행,차량,신형,싼타페,발견,전방,1차선,속도,경적,2차선,A씨,경적,지속적,감지,A씨,비상등,차량,사고,상황,방어,차원,한참,차량,A씨,2차,이동,A씨,생각,상향등,클랙슨,행동,반복,결국,추월,고속도,1차선,클랙슨,반응,상황,설명,A씨,생각,자율,주행,모드,전방,차량,차선,생각,속도,차선,휴게소,입구,A씨,휴게소,입구,버스,생각,버스,속도,상대,차량,버스,오른쪽,연석,정지,영상,한문철,변호사,모드,완전,자율,주행,큰일,A씨,생명</t>
  </si>
  <si>
    <t>a씨,자율주행,한문철,1차선,운전자,유튜브,고속도로,2차선,고속도,싼타페,휴게소,28인,차들,제보자,오른쪽,한문철tv,상향등,2차,변호사,비상등,무반응,tv,차량,영상,속도,버스,모드,상황,주행,생각,전방,클랙슨,경적,완전,자율,차선</t>
  </si>
  <si>
    <t>장서우/이상은/임다연</t>
  </si>
  <si>
    <t>초등생에 성인용품 영상 '추천' 유해 콘텐츠 못 걸러내는 플랫폼</t>
  </si>
  <si>
    <t>https://www.hankyung.com/article/2024061477171</t>
  </si>
  <si>
    <t>R02: 독성 콘텐츠에 대한 노출, R22: 투명성이나 해석 가능성 부족, R16: 경쟁 역학, R07: 정보 생태계 오염 및 합의 현실 상실</t>
  </si>
  <si>
    <t>기술-개인화, 의사결정 지원-일반적 의사결정, 사용대상-제한능력자</t>
  </si>
  <si>
    <t>아동 유해 콘텐츠</t>
  </si>
  <si>
    <t>초등학생 자녀를 둔 김모씨는 최근 자녀가 유튜브에서 ‘국민 가게’ 모 브랜드를 검색한 것을 발견하고 깜짝 놀랐다. 해당 매장에서 성인용품을 구할 수 있다는 식의 콘텐츠가 검색 상단에 버젓이 떠 있었기 때문이다. 그는 “브라우저로 들어갔기 때문에 유튜브에 로그인되지 않은 상태였다”며 “누가 보는지 확인하지도 않고 성인용 콘텐츠를 ‘전체 공개’로 띄우는 게..</t>
  </si>
  <si>
    <t>사회&gt;사회문제&gt;자살</t>
  </si>
  <si>
    <t>김지윤,김모씨,채정호</t>
  </si>
  <si>
    <t>적나라,미국,장서우</t>
  </si>
  <si>
    <t>한국경제신문,한국지능정보사회진흥원(NIA),틱톡,정신의,비정부기구,스텔러스,과학기술정보통신부,앰네스티,국제앰네스티,유튜브,ATI,투명성기구,한국언론진흥재단,서울성모병원</t>
  </si>
  <si>
    <t>초등생,추천,성인용품,영상,유해,콘텐츠,플랫폼,초등학생,자녀,자녀,유튜브,국민,브랜드,검색,발견,매장,성인용품,콘텐츠,검색,브라우저,유튜브,로그인,상태,확인,성인,콘텐츠,공개,분통,순간,스마트폰,노출,요즘,아이,호모,스마트포니쿠스,현실,공간,스마트폰,세상,한계,규칙,소셜미디어,미성년자,유해,콘텐츠,추천,책임,사용자,토끼굴,아이들,14일,한국언론진흥재단,청소년,미디어,이용,조사,10대,이용,하루,평균,인터넷,479.6분,모바일,PC,합산,평균,인터넷,연결,상태,얘기,인터넷,세상,부모,맞벌,부모,가정,스마트폰,화면,세상,중독,아이들,현실,세계,시작,하루,시간,스마트폰,6시,생활,반복,등교,거부,과학기술정보통신부,한국지능정보사회진흥원,NIA,스마트폰,실태,조사,청소년들,게임,SNS,영화,TV,숏폼,콘텐츠,조절력,청소년,1명,스마트폰,가족,친구,건강,경험,업무,수행,어려움,하루,인터넷,사용소셜,미디어,청소년,정신건강,황폐,증거,발견,유튜브,틱톡,콘텐츠,소비,소셜미디어,중독적,유해,비정부기구,NGO,국제앰네스티,알고리즘,투명성기구,ATI,AI포렌식,결과,틱톡,13세,설정,계정,시작,포유,추천,영상,피드,우울,생각,자기혐오,자살충동,유해,콘텐츠,제공,콘텐츠,토끼굴,rabbit,holes,자극적,콘텐츠,클릭,콘텐츠,상태,토끼굴,비유,소셜미디어,콘텐츠,우연,혐오,갈등,자극적,콘텐츠,소셜,미디어,알고리즘,금전적,비금전적,보상,앰네스티,결과,디지털혐오방지센터,미국,영리,단체,디지털,혐오,방지,센터,CCDH,디지털,공간,식민지화,혐오,정보,도구,사용,악의적,조종,평가,빅테크,플랫폼,콘텐츠,성인용,주장,유튜브,유튜브키즈,비교,콘텐츠,항변,초등학교,유튜브키즈,콘텐츠,관심,채정호,서울성모병원,정신,의학,교수,요즘,청소년,디지털,마약,알코올중독,중독,치료,여가,스마트폰,정서,안정감,유도,정책,어린이,버전,성인용,차이,실험,시청,연령,제한,유튜브,가입,회원,제한,가족,계정,계정,생성,9~12세,13~17세,설정,설정,부모,19금,동영상,안심,마련,한국경제신문,3대,스마트폰,공기계,이용,5일,실험,결과,유튜브키즈,일반,유튜브,미성년자,콘텐츠,추천,검색어,속도,계정,19금,일반,성인,유튜브,계정,차이,구멍,수준,유튜브,미성년자,회원가입,부모,계정,연동,옵션,부모,본인,카드,인증,인증,자녀,적합,선택,콘텐츠,설정,화면,연령제한,설정,일반적,시청자,적합,콘텐츠,등급,설정,안내,9~12세,13~17세,유튜브,18세,선택,현실,13세,설정,계정,고양,영상,직캠,여자,아이돌,검색,콘텐츠,노출,키워드,검색,순간,콘텐츠,자극적,영상,가감,콘텐츠,클릭,검색,알고리즘,사용자,나이,성인,콘텐츠,직행,얘기,계정,설정,휴대폰,요즘,사랑,방법,결국,여자,치마,쾌감,자세,제목,동영상,쇼츠,상위,콘텐츠,추천,9세,설정,계정,알고리즘,아이들,상상,시야,아이들,화면,저자,김지윤,인터뷰스마트폰,사용,한계,청소년,통제력,알고리즘,세상,총천연색,빛깔,세계,추천,골몰,아이들,화면,발간,디지털,이전시,스텔러스,김지윤,대표,사진,이용,청소년,스마트폰,이용,오랫동안,고민,인물,대표,한국경제신문,인터뷰,알고리즘,아이들,상상력,무력감,생각,게임,소셜미디어,몰입,본인,손실,이득,강조,아이들,주체성,중요,청소년,스마트폰,세상,자체,문제시,한계,자신,통제,지원,취지,분야,온라인,마케팅,오랫동안,종사,대표,소셜,미디어,화면,알고리즘,인위적,디자인,경각심,대표,유튜브,무한,스크롤,업계,패러다임,디자인,콘텐츠,그릇,미디어,모양,작동,방식,사용자,생각,행동,영향,지적,숏폼,콘텐츠,등장,세대,순간,스마트폰,과몰입,중독,머리,플랫폼,해결,기업,이익,추구,추구,모순,의사결정,외부,규제,통제,정도,빅테크,플랫폼,부정적,얘기,해법,생각,대표,집중,해결,도움,강조,제시,해법,언어화,청소년,스마트폰,설명,대표,자신,성장,방향,스마트폰,도움,생각,기회,알고리즘,주장,대표,스마트폰,세상,스마트폰,역동적,역설적,청소년,경이감,보호,주장,자극적,콘텐츠,발견,상상,경험,알고리즘,자극,개선,여지,장서우</t>
  </si>
  <si>
    <t>스마트폰,유튜브,소셜미디어,아이들,미성년자,19금,성인용,사용자,토끼굴,유튜브키즈,성인용품,10대</t>
  </si>
  <si>
    <t>“공급망에 AI 기반 사이버 공격 시 미 중 간 수출 급감”</t>
  </si>
  <si>
    <t>http://www.segye.com/content/html/2024/06/14/20240614509932.html</t>
  </si>
  <si>
    <t>인공지능(AI) 기반 사이버공격이 늘어나 미중 간 수출이 급감하며 글로벌 무역에 심각한 타격이 발생할 수 있다는 연구 결과가 나왔다. 
 14일(현지시간) 사우스차이나모닝포스트(SCMP)에 따르면 영국 옥스퍼드브룩스경영대와 이집트 나일대 정보기술 컴퓨터과학대 연구진은 지난주 학술지 ‘리스크 어낼리시스’에 대규모 사이버안보 침해 사례를 가정한 시뮬레이..</t>
  </si>
  <si>
    <t>경제&gt;무역</t>
  </si>
  <si>
    <t>아시아,북미,고강도,미국,옥스퍼드브룩스경영대,영국,일본,인도,중국,남미,한국,이집트</t>
  </si>
  <si>
    <t>EU,로이터연합뉴스,미국,나일대,SCMP,중국,중개무역,대국,유럽연합(</t>
  </si>
  <si>
    <t>공급망,AI,사이버,공격,급감,수출,인공지능,AI,사이버공격,미중,수출,급감,글로벌,무역,타격,발생,결과,14일,현지시간,사우스차이나모닝포스트,SCMP,영국,옥스퍼드브룩스경영대,이집트,정보기술,컴퓨터과학대,연구진,지난주,학술지,리스크,어낼리시스,사이버,안보,침해,사례,가정,시뮬레이션,시나리오,결과,AI,공급망,공격,사이버,공격,발생,중국,대미,수출,최대,8.2%,미국,대중,수출,최대,5.6%,감소,전망,연구진,차이,급감,비율,미국,시장,중국,의존도,대미,수출,중국,수출,20%,차지,설명,반대,미국,수출,시장,혜택,공격,타격,완화,도움,중국,대미,수출,4분,급감,사이버공격,중국,아시아,국가,수출타깃,전망,한국,수출,4.5%,예측,일본,수출,5.2%,아시아,지역,수출,6.4%,증가,중국,수출,중개,국가,미국,시사,설명,미국,수출,상황,아시아,인근국,중개무역,상황,타개,사진,로이터연합뉴스,미국,대중,수출,20%,급감,20%,시나리오,위협,미국,인도,일본,북미,남미,국가,수출,증가,국내총생산,사이버,공격시,중국,실질,총생산,GDP,2.2%,미국,유럽연합,EU,1.4%,1.35%,전망,연구진,AI,사이버공격,알고리즘,활용,수동,공격,규모,취약점,지적,AI,공격,실시간,피드백,환경,변화,근거,자율적,전술,학습,진화,대응,설명,연구진,공격,결제,마비,결제,오류,재고,예측,배송,지연,거래,중단,야기,디지털,플랫폼,소비자,신뢰,약화,방식,글로벌,무역,영향,지적,세계,미국,중국,발생,혼란,글로벌,공급망,세계,확대,경고</t>
  </si>
  <si>
    <t>미국,중국,아시아,연구진,ai,공급망,일본,어낼리시스,사이버공격,미중,영국,사우스차이나모닝포스트,옥스퍼드브룩스경영대,이집트,정보기술,소비자,컴퓨터과학대,총생산</t>
  </si>
  <si>
    <t>이지은</t>
  </si>
  <si>
    <t>AI룩북 성인물 촬영 후기' 청소년 유해물 온상지 된 유튜브</t>
  </si>
  <si>
    <t>https://view.asiae.co.kr/article/2024061415405847261</t>
  </si>
  <si>
    <t>기술-생성형 인공지능, 법적 관할 구역-미국, 사용대상-제한능력자</t>
  </si>
  <si>
    <t>#최근 초등학교 5학년 아들을 둔 학부모 김모씨(45)는 자녀의 휴대전화를 2주간 압수하기로 했다. 자녀가 유튜브에서 성인 배우가 출연한 토크쇼를 보는 장면을 목격한 것이다. 김씨는 휴대폰을 빼앗는 과정에서 자녀와 작은 실랑이를 벌여야 했다. 그는 "아이들도 성인인증 없이도 이런 영상을 볼 수 있다니 당혹스럽다"며 "학원 일정 때문에 휴대전화를 아예 없..</t>
  </si>
  <si>
    <t>김모</t>
  </si>
  <si>
    <t>일화,구글,유튜브,방송통신심의위원회,방심위,유튜버,룩북</t>
  </si>
  <si>
    <t>AI룩북,청소년,유해물,온상지,유튜브,유해물,연령제한,공개,표현,비껴가,한계,해외,플랫폼,전면,제재,아들,초등학교,학부모,자녀,휴대전화,2주,압수,자녀,유튜브,성인,배우,출연,토크쇼,장면,목격,김씨,휴대폰,자녀,실랑이,아이들,성인인증,영상,당혹,학원,일정,휴대전화,목소리,유튜브상,노출,룩북,영상,선정적,영상들,연령제한,노출,청소년,인식,규제,당국,유튜브,상대,접속차단,시정,요구,해외,플랫폼,단속,유튜브,특성,한계,실정,유튜브상,성인,룩북,검색,노출,여성,외설적,자세,영상,노출,룩북,모델,종류,패션,콘텐츠,유튜버,속옷,촬영,영상,게시,일종,성인,콘텐츠,변질,시작,실존,인물,가상,모델,외설적,의상,AI,룩북,영상,확산,영상,생성,AI,제작,콘텐츠,연령제한,적용,청소년,시청,유튜버,외설,AI,룩북,영상,100만,육박,구독자,우회,묘사,유튜브,연령,제한,규제,피해,기준,영상,심의,외설,콘텐츠,유튜브상,성인,배우,유흥업소,종사자,출연,토크쇼,인터뷰,콘텐츠,인기몰이,과거,유흥업소,근무,경험담,성인영화,일화,영상들,연령대,공개,조회,기록,콘텐츠,유튜브,음란물,심의,기준,연령,제한,콘텐츠,적용,유흥업소,단어,모자이크,처리,우회적,묘사,방식,심의,유튜브,자체,과도,노출,성적,만족,수집,영상,콘텐츠,분류,삭제,조치,성적,포함,노골적,언어,묘사,삭제,연령,제한,규제,적용,기준,영상,별도,연령제한,삭제,조치,청소년,공개,삭제,접속,차단,조치,해외플랫폼,관리,한계,방송통신심의위원회,방심위,유튜브,상대,시정,요구,방심위,지난달,유튜브,음란,성매매,정보,청소년,유해,171건,시정,요구,기간,24건,7.1배,증가,수치,해외플랫폼,영상,유튜브,특성,조치,전면,삭제,한계,방심위,관계자,플랫폼,삭제,요청,가능,유튜브,해외,플랫폼,사업자,접속,차단,대응,시정요청,삭제,국제,협력,차원,구글,자율,조치,요청,신고,영상,정보,통신망법,음란물,기준,청소년,유해물,시정,요구,다반사,방심위,접수,유튜브,음란,성매매,신고,24건,신고,시정,요구,385건,조치,방심위,관계자,유튜브,신고,정보,법령,음란,성매매,정보,기준,비율,시정,요구,상대적,영상,성매매,암시,철저,확인,전체적,맥락,채널,운영,목적,전반적,실무적,설명</t>
  </si>
  <si>
    <t>유튜브,방심위,유튜브상,룩북,연령제한,유흥업소,ai,음란물,성매매,유해물,해외플랫폼,24건,유튜버,사업자</t>
  </si>
  <si>
    <t>임지선 기자</t>
  </si>
  <si>
    <t>“챗GPT가 내놓는 부정확한 답, ‘환각’ 아닌 ‘헛소리’로 불러야”</t>
  </si>
  <si>
    <t>http://www.hani.co.kr/arti/economy/economy_general/1145165.html</t>
  </si>
  <si>
    <t>“챗지피티(ChatGPT)와 같은 거대언어모델(LLM 거대한 데이터를 학습해 인간의 언어로 답을 생성하는 인공지능 모델)이 지속적으로 내놓는 부정확한 답을 ‘환각’(hallucinations)이라 불러주는 것은 ‘기술 옹호자’(technology cheerleaders)들이 그 능력을 과대평가하게 만드는 일이다. ‘환각’이 아니라 ‘헛소리’(bullsh..</t>
  </si>
  <si>
    <t>해리,이원태</t>
  </si>
  <si>
    <t>미국,영국,글래스고우대학</t>
  </si>
  <si>
    <t>정보기술,아주대,현대</t>
  </si>
  <si>
    <t>챗GPT,부정확,환각,헛소리,챗지피티,ChatGPT,거대언어모델,LLM,데이터,학습,인간,언어,생성,인공,지능,모델,지속적,부정확,환각,hallucinations,옹호자,technology,cheerleaders,능력,과대평가,환각,헛소리,bullshit,정확,챗지피티,ChatGPT,출시,2022년,1년,생성,인공,지능,대표,문제점,지목,환각,단어,사용,제기,헛소리,표현,과학적,정확,주장,학계,영국,글래스고우대학,University,Glasgow,연구진들,챗지피티,생성,인공,지능,거짓,답변,환각,미국,철학자,해리,프랭크퍼트,헛소리,bullshit,개념,이해,주장,저널,정보,분야,정보기술,윤리,Ethics,Information,Technology,챗지피티,헛소리,ChatGPT,bullshit,제목,챗지피티,사람,생성,진실,무관심,의도,헛소리,특징,일치,해리,프랭크퍼트,자신,저서,Bullshit,거짓말,구별,헛소리,특징,자신,거짓,무관심,의도,청자,특정,인상,진실,자체,무관심,헛소리,거짓말,위험,광고,정치,연설,학문,분야,현대,사회,영역,헛소리,실제,생성,인공,지능,열풍,1년,챗지피티,인공,지능,챗봇,답변,세상,세종대왕,맥북,사건,이야기,질문,설명,모습,언론,지속적,보도,인물,설명,출처,거짓,업계,그동안,인공,지능,현상,환각,극복,연구진,헛소리,환각,해결,과학,소통,헛소리,해결책,제시,효과,전문가들,노력,환각,헛소리,정확,과학,분야,유용,소통,설명,사이,전문가,취지,공감,목소리,교수,이원태,아주대,사이버보안학과,헛소리,개념,거대언어모델,거짓,발언,부정확,관점,재정립,문제의식,진실,무관심,특정,효과,집중,태도,거대언어모델,한계,특징,정확,직시</t>
  </si>
  <si>
    <t>bullshit,헛소리,technology,챗지피티,무관심,부정확,거짓말,전문가,전문가들,거대언어모델,과학적,정보기술,연구진,프랭크퍼트,그동안,챗봇,이원태,아주대,미국,글래스고우대학,영국,맥북,cheerleaders,세종대왕,사이버보안학과,옹호자,재정립,연구진들,문제점</t>
  </si>
  <si>
    <t>김윤진</t>
  </si>
  <si>
    <t>‘정치적인 답변 안 한다’는 AI 챗봇 “2020년 美 대선 언제?”에도 답변 회피</t>
  </si>
  <si>
    <t>https://www.donga.com/news/Inter/article/all/20240618/125496506/1</t>
  </si>
  <si>
    <t>R21: 기능 또는 견고성 부족, R06: 허위 또는 오해의 소지가 있는 정보</t>
  </si>
  <si>
    <t>부정확한 AI 답변</t>
  </si>
  <si>
    <t>생성형 인공지능(AI) 챗봇과 음성비서가 편향적이거나 잘못된 정보를 제공해 각국 민주주의를 위협할 수 있다는 우려가 나오자 아예 사실관계가 명확한 정치 분야 질문에 대해서도 답변을 회피하고 있는 것으로 나타났다. 
16일 워싱턴포스트(WP)에 따르면 ‘2020년 미 대선의 승자’ 같은 간단한 정치 정보에 관한 질문에 아마존의 AI 음성비서 ‘알렉사’..</t>
  </si>
  <si>
    <t>바이든,조 바이든,도널드 트럼프</t>
  </si>
  <si>
    <t>구글,마이크로소프트,슈피겔,MS,워싱턴포스트,WP,공화당,아마존</t>
  </si>
  <si>
    <t>정치적,답변,AI,챗봇,2020년,대선,답변,회피,미국,대선,날짜,응답,질문,생성,인공,지능,AI,챗봇,음성비서,편향적,정보,제공,각국,민주주의,위협,사실관계,질문,정치,분야,답변,회피,워싱턴포스트,WP,2020년,대선,승자,정치,정보,질문,아마존,알렉사,AI,음성,비서,마이크로소프트,MS,챗봇,코파일럿,구글,챗봇,제미나이,알렉사,WP,수차례,시험,대통령,승리,2020년,대선,결과,도널드,트럼프,대통령,1위,공화당,후보,시험,결과,MS,구글,AI,챗봇,대선,날짜,질문,답변,회피,코파일럿,응답,질문,검색엔진,연결,링크,제공,제미나이,질문,답변,학습,대선일,2020년,대선,당선인,코파일럿,바이든,정확,제미나이,구글,검색,반복,챗봇,일견,단순,질문,오류,WP,MS,구글,검색,엔진,정보,유도,안전,판단,대선,질문,의도적,설계,구글,WP,12월,제미나이,선거,질문,선거,유형,제한,정치,제미나이,독일,총리,답변,거부,슈피겔,독일,시사,매체,신중,의도,결과,디지털,기업,도구,주력,AI,답변,허위,정보,만연,상황,사실,정보,제공</t>
  </si>
  <si>
    <t>챗봇,제미나이,구글,ai,독일,코파일럿,wp,음성비서,알렉사,공화당,워싱턴포스트,ms,미국,당선인,민주주의,마이크로소프트,대선일,크로소프트,편향적,사실관계,각국</t>
  </si>
  <si>
    <t>싱가포르=김성태 기자</t>
  </si>
  <si>
    <t>콘텐츠 맥락 이해 틱톡AI, 유해영상 73% 걸러낸다</t>
  </si>
  <si>
    <t>http://www.sedaily.com/NewsView/2DAIF5ZXD9</t>
  </si>
  <si>
    <t>추천 모델 유해 콘텐츠</t>
  </si>
  <si>
    <t>“틱톡의 최우선 과업은 이용자 보호입니다.” 
 11일(현지 시간) 싱가포르 틱톡 투명성 및 책임 센터(TAC)에서 만난 틱톡 관계자는 “수익 추구보다도 이용자 보호가 우선시된다”고 거듭 강조했다. 월간 활성화 이용자 수(MAU)가 16억 명이 넘는 글로벌 숏폼 콘텐츠 플랫폼 틱톡은 이용자가 유해한 콘텐츠에 노출되고 중독되는 것을 막기 위한 노력을..</t>
  </si>
  <si>
    <t>양수정</t>
  </si>
  <si>
    <t>미국,로스앤젤레스(LA),동북아시아,아일랜드,워싱턴DC,진위,싱가포르,틱톡</t>
  </si>
  <si>
    <t>틱톡코리아,TAC,틱톡,TA,C2PA</t>
  </si>
  <si>
    <t>이해,콘텐츠,맥락,틱톡AI,유해영,73%,센터,싱가포르,투명,틱톡,과업,이용자,보호,11일,현지,투명성,싱가포르,틱톡,투명,책임,센터,TAC,틱톡,관계자,수익,추구,이용자,보호,우선시,강조,이용자,월간,활성,MAU,16억,틱톡,글로벌,숏폼,콘텐츠,플랫폼,이용자,유해,콘텐츠,노출,중독,노력,강조,TAC,개설,싱가포르,미국,워싱턴,DC,로스앤젤레스,LA,아일랜드,더블린,4곳,TAC,운영,틱톡,이날,TAC,방문,취재진,콘텐츠,심사,원리,알고리즘,작동,원칙,이용자,보호,소개,커뮤니티,위반,콘텐츠,차단,틱톡,4분기,유해,콘텐츠,삭제,증가,전년,동기,대비,106.0%,수치,분기,기준,역대,최대,삭제,콘텐츠,성인,테마,33.3%,위험,무기,마약,물품,규제,대상,상업,활동,30.1%,위험,챌린지,자살,정신,행동,건강,15.5%,희롱,착취,안전,시민,의식,13.5%,TAC,관계자,자유,안전,플랫폼,환경,조성,창의성,고취,유해,콘텐츠,차단,강조,틱톡,인공지능,AI,활용,콘텐츠,유해성,탐지,원리,소개,첨단,이용,실시간,유해,콘텐츠,효율적,차단,틱톡,AI,위험,무기,음주,흡연,도박,극단주의,활동,행위,데이터,학습,자동,유해성,도출,사실,위반,적발,삭제,지난,유해,콘텐츠,72.7%,1억,2830만,AI,활용,삭제,AI,이용,비율,콘텐츠,삭제,전년,동기,51.2%,대비,21.5%,포인트,증가,AI,효과,입증,틱톡,관계자,콘텐츠,맥락,종합적,영상,삭제,보류,등장,인물,미성년자,즉각,AI,유해,콘텐츠,세계적,4만,인력,전문,심사,류동근,틱톡코리아,공공,정책,총괄,지역,문화,관습,이해,심사,인력,틱톡,장점,소개,이용자,신고,콘텐츠,삭제,틱톡,알고리즘,특정,취향,콘텐츠,노출,이용자,편향성,강화,필터,버블,현상,설명,이용자,취향,콘텐츠,노출,비율,60%,콘텐츠,방식,악의적,딥페이크,AI,콘텐츠,해결,효과,틱톡,AI,이용,콘텐츠,타사,플랫폼,제작,콘텐츠,생성,AI,자동,AI,생성,라벨,시작,양수정,틱톡,동북아시아,신뢰,안전,파트너십,매니저,출처,지난달,콘텐츠,진위,확인,C2PA,정책,콘텐츠,투명,파트너십,체결,라벨,AI,생성,정책,영상,플랫폼,실행</t>
  </si>
  <si>
    <t>틱톡,이용자,ai,싱가포르,tac,관계자,미국,투명성,1억</t>
  </si>
  <si>
    <t>유용하
유용하 과학전문기자</t>
  </si>
  <si>
    <t>자율주행차, 새벽 돌발 유턴 땐 사람보다 안전성 떨어져요[유용하 과학전문기자의 사이언스 톡]</t>
  </si>
  <si>
    <t>http://www.seoul.co.kr/news/newsView.php?id=20240620019001</t>
  </si>
  <si>
    <t>글로벌 완성차 업계는 물론 빅테크 기업들까지 자율주행차에 대한 관심이 높습니다. 자율주행기술은 미국자동차공학회 기준으로 총 6단계로 나뉩니다. 현재는 부분 자동화 수준인 2~2.5단계입니다. 주행차선 변경, 속도조절, 주차 등을 도와줄 뿐 여전히 인간이 주도권을 갖고 운전해야 하는 단계입니다. 물론 이전보다 장거리 운전을 할 때 피로감이 훨씬 줄어드는 ..</t>
  </si>
  <si>
    <t>모하메드</t>
  </si>
  <si>
    <t>압델아티,미국,캘리포니아,캘리포니아주,센트럴플로리다대</t>
  </si>
  <si>
    <t>커뮤니케이션스,미국자동차공학회,유일</t>
  </si>
  <si>
    <t>자율주행차,돌발,유턴,사람,안전성,유용하,과학,전문,사이언스,업계,글로벌,완성,빅테크,기업,자율주행차,관심,자율주행기술,미국자동차공학회,기준,6단계,자동,수준,2~2,5단계,주행,차선,변경,속도조절,주차,인간,주도권,운전,단계,장거리,운전,피로감,사실,자율주행차,안전성,정도,신뢰,도시,미국,센트럴플로리다대,환경,건축공학,연구팀,돌발,상황,상황,일반,주행,자율주행차,사람,운전,사고,결과,기초과학,공학,분야,국제,학술지,네이처,커뮤니케이션스,일자,센서,인공지능,AI,알고리즘,자율주행차,교통,상황,정밀,탐색,설계,도로,발생,사고,원인,오류,안전,운전,환경,조성,평가,자율주행차,안전성,자율주행차,인간,운전,상황,이해,필수적,연구팀,2016년,2022년,미국,캘리포니아주,운행,자율,주행차,인간,운전,5133대,사고,자료,수집,연구팀,캘리포니아,대상,세계,자율주행차,운행,동시,유일,데이터,운행,원본,공개,자율주행차,결과,자율,주행차,차선,유지,차량,흐름,일상적,주행,상황,사람,운전,안전,가능성,사고,발생,가능,추돌,사고,측면,추돌,0.5배,안전,확인,무렵,햇빛,저조,상황,회전,교차,유턴,지역,특정,지역,자율주행차,가능성,사고,발생,가능,사람,운전,5.25배,1.98배,조사,모하메드,압델아티,교통공학,교수,자율주행기술,도로,안전,개선,잠재력,상황,안전,작동,한계,압델아티,교수,자율주행차,수준,인간,운전,능력,능가,개선,미래,인간,개입,운전,4~5단계,완전,자율,주행차,시대,완전자율주행차,거리,사고,발생,보행자,자동차,소유자,제조사,책임,발달,윤리적,철학,고찰</t>
  </si>
  <si>
    <t>자율주행차,주행차,연구팀,미국,압델아티,빅테크,커뮤니케이션스,사이언스,센트럴플로리다대,유용하,5133대,완전자율주행차,자율주행기술,안전성,인공지능,제조사,소유자</t>
  </si>
  <si>
    <t>김영욱</t>
  </si>
  <si>
    <t>英 기차역서 AI 카메라로 승객 정보 수집 논란</t>
  </si>
  <si>
    <t>http://www.dt.co.kr/contents.html?article_no=2024062002109931065004&amp;ref=jeadan</t>
  </si>
  <si>
    <t>"적용분야-공공 행정, 국방 및 사회보장 행정", 기술-인식</t>
  </si>
  <si>
    <t>AI 개인정보 수집</t>
  </si>
  <si>
    <t>영국 주요 기차역에서 인공지능(AI) 카메라 시스템으로 승격 연령이나 성별, 감정이나 기분 등 정보를 수집했던 것으로 뒤늦게 밝혀졌다.
19일(현지시간) 영국 일간 더타임스와 데일리메일 보도에 따르면 영국 철도 공기업 '네트워크 레일'은 2022년부터 2022년부터 런던 워털루 유스턴역, 맨체스터 피카딜리역, 리즈역, 글래스고역, 레딩역 등지에서 ..</t>
  </si>
  <si>
    <t>허트퍼트</t>
  </si>
  <si>
    <t>피카딜리역,맨체스터,리즈역,영국,글래스고역,워털루,아마존,오남,런던</t>
  </si>
  <si>
    <t>데일리메일,더타임스,ICO,유일,청구,정보위원회,빅브러더워치</t>
  </si>
  <si>
    <t>기차역,AI,카메라,승객,정보,수집,논란,카메라,연령,성별,기분,감정,수집,영국,기차역,인공지능,AI,카메라,승격,연령,성별,감정,기분,정보,수집,19일,현지시간,더타임스,영국,일간,데일리메일,보도,레일,영국,철도,공기업,네트워크,2022년,2022년,런던,워털루,유스턴역,맨체스터,피카딜리역,리즈역,글래스고역,레딩역,등지,AI,카메라,시범,운영,무단침입,과밀,철도,안전,개선,안전,향상,고객,서비스,광고,수입,증대,목적,개찰구,카메라,설치,촬영,이미지,소프트웨어,아마존,인식,전송,촬영,운영,초기,이미지,승객,연령대,성별,기분,감정,사실,시민,단체,빅브러더워치,BBW,청구,정보,공개,단체,보고서,정보,보호,당국,정보위원회,ICO,사안,조사,요청,구축,협력,업체,퍼플,트랜스폼,그레고리,버틀러,대표,감정,인구학적,얼마,지속,승객,안전,경험,제공,애초,목적,부합,해명,네트워크,레일,구체적,정보,공개,2022년,다수,능력,카메라,시범,운영,명시,웹사이트,사생활,보호,공지,유일,기차역,AI,카메라,범죄,예방,가능,순기능,자전거,절도,기승,레딩역,카메라,설치,카메라,1년,절도,건수,72%,급감,시민단체,인권,전문가,철도,회사,승객,동의,인구학,특성,감정,정보,수집,인권,침해,소지,지적,총괄,제이크,허트퍼트,빅브러더워치,조사,투명,부족,AI,사용,감시,일상화,측면,AI,감시,남용,사생활,위험</t>
  </si>
  <si>
    <t>ai,영국,빅브러더워치,사생활,레딩역,시민단체,네트워크,기차역,인구학적,퍼플,제이크,아마존,인구학</t>
  </si>
  <si>
    <t>김유진 기자</t>
  </si>
  <si>
    <t>“AI 혁명, 블루칼라보다 고임금 전문직에 더 위험”</t>
  </si>
  <si>
    <t>http://biz.heraldcorp.com/view.php?ud=20240621050573</t>
  </si>
  <si>
    <t>[헤럴드경제=김유진 기자] 인공지능(AI) 혁명은 저소득 근로자보다 소프트웨어 엔지니어나 데이터 과학자와 같은 고임금 노동자에게 큰 충격을 줄 것이라는 연구 결과가 나왔다. 
 20일(현지시간) 영국 일간 파이낸셜타임스(FT)에 따르면 챗GPT 개발사인 오픈AI와 영국 비영리 기관인 ‘AI 거버넌스 센터’, 미국 펜실베이니아대학 소속 연구진은 이날 ..</t>
  </si>
  <si>
    <t>대니얼 록,록</t>
  </si>
  <si>
    <t>미국,영국,펜실베이니아</t>
  </si>
  <si>
    <t>IMF,오토,파이낸셜타임스,펜실베이니아대학,FT,국제통화기금</t>
  </si>
  <si>
    <t>AI,혁명,블루칼라,전문직,위험,인공지능,AI,혁명,근로자,소프트웨어,엔지니어,데이터,과학자,노동자,충격,결과,20일,현지시간,파이낸셜타임스,영국,일간,FT,개발사,오픈AI,기관,영국,센터,AI,거버넌스,미국,펜실베이니아대학,소속,연구진,사이언스지,이날,과학저널,게재,연구진,직업,AI,생산성,대체,검증,진화,작업,품질,소요,절반,학습,GPT-,모델,거대,언어,근로자,대상,조사,근로자,1명,자신들,업무,절반,AI,발달,잠재적,영향,인식,AI,영향,노출,직업군,블록체,엔지니어,관리자,임상,데이터,홍보,전문가,금융,전문가,금융,직종,정비사,오토바이,석공,AI,혁명,영향,평가,FT,결과,AI,발달,노동시장,영향,과거,컴퓨터,대중화,정보혁명,컴퓨터화,노동자들,단순,사무,노동자,퇴출,AI,발달,보수,직업,직종,영향,공동,저자,펜실베이니아,대학,대니얼,교수,대니얼,지식,노동자,정보,처리,거대언어모델,결국,정보,처리,속도,직종,타격,전망,설명,국제통화기금,IMF,생성,AI,불평등,고도,숙련,산업,포함,노동시장,붕괴,초래,IMF,보고서,AI,직종,중심,일자리,블루칼라,직종,자동화,심화,소득,불평등,악화,전망,교수,단계,AI,노동수요,장기적,영향,가늠,AI,영향,노출</t>
  </si>
  <si>
    <t>ai,근로자,영국,노동자,연구진,대니얼,불평등,블루칼라,개발사,과학저널,전문가,전문직,노동시장,미국,노동자들,보고서,거버넌스</t>
  </si>
  <si>
    <t>안진용</t>
  </si>
  <si>
    <t>국민 절반 “AI 추천 콘텐츠, 가치편향 유발” 그래도 70% “지속 사용”</t>
  </si>
  <si>
    <t>http://www.munhwa.com/news/view.html?no=2024062101070212069001</t>
  </si>
  <si>
    <t>"R04: 민감한 정보를 획득, 유출 또는 정확하게 추론하여 개인정보를 침해하는 행위", R01: 부당한 차별과 허위진술</t>
  </si>
  <si>
    <t>AI 추천 콘텐츠 편향</t>
  </si>
  <si>
    <t>■ 방통위 설문조사
63% “콘텐츠 선별기준 공개를”
제작자 정보활용 여부 표기도
대한민국 국민 10명 중 7명은 생성형 인공지능(AI)을 바탕으로 한 콘텐츠가 중독성이 짙고 편향적 사고를 갖게 한다고 우려하면서도 “향후 지속적으로 사용하겠다”고 생각하는 것으로 조사됐다. 실제 방송가에서는 이런 대중성을 파고드는 콘텐츠가 범람하는 모양새다...</t>
  </si>
  <si>
    <t>최진봉</t>
  </si>
  <si>
    <t>진위,대한민국</t>
  </si>
  <si>
    <t>방통위,유튜브,방송통신위원회,성공회대,전남교육청</t>
  </si>
  <si>
    <t>콘텐츠,국민,절반,AI,추천,가치,편향,유발,사용,70%,지속,방통위,설문,조사,63%,콘텐츠,선별,기준,공개,제작자,정보활용,여부,표기도,10명,대한민국,국민,7명,생성,인공,지능,AI,바탕,콘텐츠,중독성,편향,사고,지속적,사용,생각,조사,실제,방송가,대중성,콘텐츠,범람,모양새,방송통신위원회,20일,국가승인통계,지능,정보,사회,이용자,패널,조사,4581명,설문,참가자,69세,절반가량,생성,AI,포털,유튜브,추천,콘텐츠,가치,편향,유발,포털,49.4%,유튜브,51%,개인,정보,유출,46.5%,45.5%,자신,취향,68.9%,71.2%,이용,의향,68.3%,68.5%,응답,콘텐츠,생성,AI,실리,위협,상존,대중,거부감,분위기,형성,AI,생성,콘텐츠,화제,논란,동시,얼마,전남교육청,얼마,박람회,미래,교육,주제곡,공모전,AI,노래,1위,인기곡,상반기,최고,밤양갱,가수,목소리,동영상,무분별,제작,유포,저작,이슈,응답자들,콘텐츠,선별,기준,공개,62.9%,제작자,인간,AI,여부,61.1%,수집,개인,정보,활용,여부,61.0%,제공자,AI,서비스,준수,윤리,책무,교수,최진봉,성공회대,부작용,감수,만큼,편리,수용,대중,욕구,정보,공급,공급자들,1차,정보,진위,검증,마련,충고</t>
  </si>
  <si>
    <t>ai,이용자,제작자,유튜브,성공회대,상반기,최진봉,방통위,참가자,대한민국,무분별,국가승인통계</t>
  </si>
  <si>
    <t>조재학</t>
  </si>
  <si>
    <t>“의사는 남자, 간호사는 여자” 젠더 편향성 드러낸 챗GPT-4o</t>
  </si>
  <si>
    <t>http://www.etnews.com/20240624000197</t>
  </si>
  <si>
    <t>오픈AI의 챗GPT-4o(포오)가 직업에 대한 젠더(성) 편향성을 보이는 것으로 나타났다.
특정 직업에 대한 사회적 고정관념을 그대로 드러내는 것이다. 생성형 AI를 사용하는 아동 청소년에게 편견이 고착화하지 않도록 충분한 사전 테스트와 함께 AI 리터러시(AI를 이해하고 활용할 수 있는 능력) 교육 필요성이 대두된다.
김일우 한국청소년정책연구원 부..</t>
  </si>
  <si>
    <t>김명주,김일우</t>
  </si>
  <si>
    <t>미국,사진만</t>
  </si>
  <si>
    <t>정보보호학과,포오,한국청소년정책연구원,카톨릭,서울여대</t>
  </si>
  <si>
    <t>의사,남자,간호사,여자,젠더,편향성,챗GPT,4o,오픈AI,챗GPT,4o,포오,직업,젠더,편향성,특정,직업,사회,고정관념,생성,AI,사용,아동,청소년,편견,고착화,사전,테스트,AI,리터러시,AI,이해,활용,능력,교육,대두,부연구위원,김일우,한국청소년정책연구원,부연구,위원,AI,젠더,편향,보고서,챗GPT,4o,사용자,입력,텍스트,이미지,생성,특정,직업,이미지,요구,GPT,젠더,편향,변호사,의사,이미지,요구,백인,남성,위주,이미지,생성,반복적,요구,이미,백인,남성,제공,간호사,승무원,카페,점원,이미지,요구,여성,이미지,챗GPT,4o,사진,남성,변호사,생성,지적,유감,생각,다양성,반영,여성,변호사,사진,생성,사진,여성,변호사,편향성,AI,데이터,영향,학습,데이터,변호사,의사,백인,남성,간호사,승무원,여성,학습,데이터,존재,일종,편견,차별,반영,편향,학습,데이터,제미나이,편향성,최소화,데이터,학습,제미나이,대통령,미국,역대,카톨릭,교황,흑인,묘사,현실,왜곡,서비스,중단,김명주,서울여대,정보,보호학,교수,사회,완벽,극복,포기,출시,테스트,차별적,요소,조정,발생,점진적,교수,사용자,AI,편향성,사용,AI,불완전,인간,흉내,불완전,반대,이용자,윤리,중요,의미,버전,실제,무료,챗GPT,3.5,유료,버전,챗GPT,4.0,4o,답변도,차이,결혼,주부,성별,질문,챗GPT,3.5,여성,추정,챗GPT,4.0,챗GPT,4o,주부,표현,버전,양질,데이터,공급,인간,피드백,편향성,김일우,부연구,위원,GPT-,4o,확인,사회,고정관념,아동,청소년,젠더,편향,부정적,영향,AI,편향,방지,지속적,감독,교육,AI,리터러시,강조</t>
  </si>
  <si>
    <t>ai,4o,챗gpt,변호사,편향성,김일우,간호사,고정관념,불완전,사용자,리터러시,제미나이,서울여대,김명주,미국,한국청소년정책연구원,부연구,승무원,이용자</t>
  </si>
  <si>
    <t>[기고] 짚고 또 짚어야 할 AI 안전성</t>
  </si>
  <si>
    <t>https://www.newspim.com/news/view/20240624000038</t>
  </si>
  <si>
    <t>R01: 부당한 차별과 허위진술, R16: 경쟁 역학</t>
  </si>
  <si>
    <t>AI 안전성</t>
  </si>
  <si>
    <t>AI, 과연 안전할까? 
 오픈AI가 'GPT-4o'를 공개하는 날 '오픈 AI의 영혼'이 회사를 떠났다. 오픈 AI의 공동창업자이자 수석과학자 그리고 5일 천하로 끝난 '올트만 축출 사태'의 주역이었던 일리아 수츠케버다. 
 챗GPT 개발에 핵심적인 역할을 한 일리아 수츠케버는 샘 올트만과 일론 머스크로부터 '오픈 AI의 영혼'으로 불렸다...</t>
  </si>
  <si>
    <t>일리아,사티아 나델라,유발 하라리,힌튼,제프리,대니얼 카너먼</t>
  </si>
  <si>
    <t>바라나시</t>
  </si>
  <si>
    <t>구글,빅테크,OBS,BBC,AGI,TBS,네이버,MS,AI,서울과학종합대학원,칼럼니스트,스타트업 SSI,MBA,교육대학원,하민회,올트만CEO,이미지21,마이크로소프트,CBS,수츠케버,ALTO,KBS,상명대예술경영대학원</t>
  </si>
  <si>
    <t>AI,안전,AI,안전,오픈AI,GPT-,4o,공개,AI,오픈,영혼,회사,오픈,AI,공동창업자,수석과학자,천하,올트,축출,사태,주역,일리아,수츠,챗GPT,핵심적,역할,일리아,수츠케버,올트만,일론,머스크,오픈,AI,영혼,신중론자,수츠케버,AI,속도,AI,안전성,올트만CEO,이견,올트,해임,이사회,수츠케버,오픈AI,수퍼얼라인먼트,안전,윤리,부서,Super,Alignment,GPT-,4o,출시,해체,수츠케버,안전,초지능,구축,목적,SSI,AI,스타트업,Safe,Superintelligence,설립,인류,피해,안전,초지능,SSI,구축,시대,중요,기술적,강조,대표,하민회,이미지,AI기술,안전성,업계,전문가,석학들,AI,안전,AI,예측,가능,방식,작동,인간,의미,AI,결정,의도,결과,초래,AI,안전,강조,가지,AI,AI,발전,속도,예상,범주,만큼,의료,자율자동차,금융,확산분야,텍스트,이미지,오디오,비디오,형태,데이터,정보,동시,이해,사용자,감정,행동,맥락,주변,환경,정확,반응,멀티모달,Multi-modal,일반화,사용자,AI,상호작용,접점,멀티모달,안전성,사건,세종대왕,맥북,섭취,대답,차원,의료,분야,AI,데이터,학습,알고리즘,오류,진단,환자,생명,자율주행차,교통,환경,인식,예기,상황,반응,치명적,사고,유발,만큼,정확,신뢰도,확보,부작용,사용,멀티,모달,AI,적용,스마트렌즈,서비스,자료,네이버,AI,위험성,경고,AI두머,doomer,대표주자,AI,교수,제프리,힌튼,BBC,인터뷰,AI,안전,지적,사피엔스,저자,유발,교수,노벨,경제학,수상자,대니얼,카너먼,세계적,석학,사이언스,진보,AI,진보,관리,극단,위험,공동,기고,AI,안전,오픈AI,구글,현직,직원,AI,경고,권리,성명,AI,인류,전례,혜택,제공,잠재력,동시,AI,야기,위험,위험,심화,사회,조작,가짜뉴스,전복,통환,사회,인류,멸종,초래,자율적,AI,통제,상실,지적,빅테크들,AI,글로벌,빅테크,AI,위험성,이윤,추구,조치,감독,위험성,원활,공유,주장,빅테크,안전,불감증,상태,안전,성능,초점,시장,선점,매진,선점,독식,AI,속성,AI,속성,오픈AI,폭주,대표적,멀티,모달,GPT-,4o,출시,일정,안전,윤리,해체,오픈AI,GPT-,4o,공개,논란,데이터,관리,사례,오픈AI,로고,해커,GPT-,4o,탈옥,발생,탈옥,Jail,breaking,정보기술,업계,AI,모델,제한,우회,AI,본래,작업,수행,행위,AI,제공,설정,정보,서비스,접근,비윤리적,위험,행동,유도,의미,AI,모델,윤리,안전,장치,행위,프롬프터,해커,플리니,Pliny,Prompter,GPT-,4o,모델,탈옥,방법,폭탄,제조,메스암페타민,필로폰,제조,방법,단계적,설명,방법,자동차,탈취,욕설,생성,충격,GPT-,4o,안전장치,취약,상태,세상,AI,안전,AI기업들,성실,노력,안전,윤리,기준,확립,가지,사항,지속적,업데이트,데이터,관리,편향,정보,포함,신뢰,데이터,합법적,확보,사용,AI,결정,설명,알고리즘,투명성,확보,AI,AI,상황,테스트,검증,예기,오류,위험,최소화,노력,회사,역량,보안,모니터링,안전,집중,직원들,AI,기업,직원,목소리,내부고발자,보호,조치,마련,AI,위험,비판,계약,회사,독립,기관,AI,위험,우려사항,위험,사항,제기,마련,익명,절차,내부고발자,보복,21일,현지시간,마이크로소프트,MS,연례,연례,회의,빌드,Build,연설,MS,사티아,나델라,MS,CEO.,확보,AI,안전,위험,물질,조심,신중,확인,정성과품,AI,명령,수행,중간,업무,도출,AI에이전트,진화,업계,AI,단계,발전,인공일반지능,AGI,AGI,상황,인간,추론,학습,해결,능력,AI,인간,명령,지시,판단,인구감소,고령화,필연적,축소사회,AI,로봇,빅테크,AI,안전,강제,무리,국가,규제,안개속,AI기본법,제정,속도,인간,존재,위험,미래,AI,돌다리,안전,확인,하민회,이미지,대표,코가로보틱스,마케팅자문,경영,컨설턴트,AI전략전문가,이미지21대표,코가로보틱스,마케팅,자문,경영학,박사,HRD,서울과학종합대학원,인공,지능,전략,석사,핀란드,ALTO,대학,MBA,상명대,예술,경영,대학원,비주얼,저널리즘,석사,한국외대,경제지,교육,대학원,졸업,KBS,전문지,칼럼니스트,SERI,CEO,이미지,리더십,패널,TBS,OBS,CBS,방송,패널,YouTube,책사이,진행,저서,쏘셜력,위미니지먼트,경쟁,이미지리더십,포토,에세이,바라나시</t>
  </si>
  <si>
    <t>ai,멀티모달,수츠케버,4o,하민회,올트,만큼,자동차,빅테크,오픈ai,바라나시,안전성,올트만,일리아,대학원,이미지리더십,사용자,안전장치,전문가</t>
  </si>
  <si>
    <t>조윤정</t>
  </si>
  <si>
    <t>애플, 메타 AI 챗봇 도입 안한다 '개인정보 위험'</t>
  </si>
  <si>
    <t>http://www.edaily.co.kr/news/newspath.asp?newsid=02860166638925328</t>
  </si>
  <si>
    <t>개인정보</t>
  </si>
  <si>
    <t>[이데일리 조윤정 인턴 기자] 애플이 페이스북 모회사 메타의 인공지능(AI) 챗봇인 ‘라마’를 아이폰에 연동하자는 제안을 거절한 것으로 전해졌다.애플 로고 (사진=로이터)25일(현지시간) 블룸버그통신은 이날 소식통을 인용해 애플이 메타의 AI 챗봇을 아이폰에 도입하라는 제안을 거절했다고 보도했다.
애플이 자체 AI 시스템인 ‘애플 인텔리전스’에 메타의..</t>
  </si>
  <si>
    <t>구글,애플,로이터,메타,페이스북,앤스로픽</t>
  </si>
  <si>
    <t>애플,챗봇,메타,AI,챗봇,개인,정보,위험,블룸버그,소식통,인용,보도,WSJ,논의,보도,부인,오픈,AI,구글,제미나이,협업,애플,메타,페이스북,모회사,인공지능,AI,챗봇,라마,아이폰,연동,제안,거절,사진,애플,로고,로이터,25일,현지시간,블룸버그통신,이날,소식통,인용,애플,메타,AI,챗봇,아이폰,제안,거절,보도,애플,자체,AI,애플,인텔리전스,메타,AI,모델,통합,방안,협력,진행,월스트리트저널,WSJ,보도,하루,소식통,회사,3월,논의,파트너십,대화,공식적,단계,회사,AI,파트너십,논의,양측,대화,애플,구글,오픈AI,빅테크,기업,AI,모델,무렵,시작,최종적,불발,메타,방식,개인,정보,보호,안전,판단,애플,수년,메타,사용자,데이터,과도,수집,광고,목적,활용,비판,애플,오픈AI,챗GPT,메타,경쟁사들,우수,평가,애플,10일,세계,회의,세계,WWDC,독자,생성,AI,애플,인텔리전스,통화,요약,변환,음성,메모,생성,맞춤,이모지,AI,도구,포함,공개,애플,시리즈,AI,아이폰,탑재,예정,애플,사용자,챗봇,사용,예상,업체,생성,AI,협력,번째,챗GPT,오픈AI,선택,구글,제미나이,협업,논의,오픈AI,라이벌,평가,앤스로픽,AI,스타트업,AI,모델,옵션,추가,논의</t>
  </si>
  <si>
    <t>ai,메타,챗봇,소식통,오픈ai,구글,이모지,사용자,챗gpt,모회사,블룸버그,페이스북,스타트업,블룸버그통신</t>
  </si>
  <si>
    <t>김윤지</t>
  </si>
  <si>
    <t>美대형 음반업체, AI업체에 손배소 소송 "AI, 저작권 침해"</t>
  </si>
  <si>
    <t>http://www.edaily.co.kr/news/newspath.asp?newsid=01869606638925328</t>
  </si>
  <si>
    <t>AI 저작권 침해</t>
  </si>
  <si>
    <t>[이데일리 김윤지 기자] 미국 대형 음반업체들이 인공지능(AI) 스타트업을 상대로 소송에 나섰다. 기존 노래를 바탕으로 새로운 음악을 만들어 내는 생성형 AI 기술에 맞서 지적 재산권을 보호하기 위한 공격적 자세를 취했다는 평가다.
팝스타 빌리 아일리시.(사진=AFP)24일(현지시간) 블룸버그통신에 따르면 미국 레코드산업협회(RIAA)는 소니뮤직과 유..</t>
  </si>
  <si>
    <t>글레이저,파멜라,새뮤얼슨,머라이어,캐리,램버트,빌리,브루스,아일리시,마이클 잭슨,스프링스틴,로스쿨</t>
  </si>
  <si>
    <t>최고경영자,미국,장르,서한,美</t>
  </si>
  <si>
    <t>캘리포니아대학교,RIAA,유니버설뮤직,유디오,레코드산업협회(RIAA),청구,워너뮤직,소니뮤직,이디,예술가권리연합,법원,UC</t>
  </si>
  <si>
    <t>대형,음반업체,AI업체,손배소,소송,AI,저작,침해,RIAA,수노,유디오,소송,제기,2억,저작,침해,곡당,최대,손배소,저작물,유형,법원,판단,음반업체들,미국,음반,업체,인공지능,AI,스타트업,상대,소송,노래,바탕,음악,생성,AI,재산,보호,공격,자세,평가,아일리시,팝스타,빌리,사진,AFP,24일,현지시간,블룸버그통신,미국,레코드산업협회,RIAA,소니뮤직,유니버설뮤직,워너뮤직,대표,서비스,이날,AI,음악,생성,제공,스타트업,수노,Suno,유디오,Udio,상대,손해배상,청구,소송,제기,협회,소장,업체,AI,모델,훈련,소니뮤직,저작권,소유,음원,사용,주장,수노,유디오,생성,음악들,템테이션스,마이,그린데이,아메리칸,이디엇,머라이어,캐리,이즈,아이,원트,크리스마스,이즈,유명,마이클,잭슨,브루스,스프링스틴,유명,가수,구별,만큼,보컬,포함,협회,주장,협회,저작권,침해,15만,곡당,최대,달러,2억,손해배상,요구,음원,규모,감안,잠재,손해,배상,청구액,달러,블룸버그,RIAA,글레이저,최고,경영자,CEO,음악계,AI,수용,인간,창의성,중심,AI,도구,책임감,협력,동의,대가,예술가들,작품,복제,자신,이익,이용,공정,주장,업체들,진정,혁신적,AI,약속,비판,수노,유디오,사용자,가사,스토리,음악,장르,포함,텍스트,프롬프트,지시,명령어,입력,노래,생성,서비스,무료,서비스,음악,생성,사용자,월간,구독,블룸버그,소송,생성,AI,일반화,창의적,산업,충돌,오픈AI,인터넷,이미지,수집,데이터,세트,미디어,생성,AI,모델,구축,미국,저작,공정,사용,원칙,보호,주장,분노,소송,초래,설명,공정,사용,원칙,지적,재산권,배타,권리,예외조항,제3자,지적,재산권,권리자,허락,개인적,교육,목적,사용,복제,침해,음악업계,AI,잠재적,실존,위협,빌리,아일리시,미란다,램버트,에어로스미스,포함,가수들,예술가,권리,Artist,Rights,Alliance,공개,서한,생성,AI,플랫폼,업체,회사,음원,서비스,상대,예술가,권리,침해,평가절하,AI,사용,중단,촉구,전문가,디지털,저작,미국,캘리포니아대학교,UC,교수,버클리,로스쿨,파멜라,새뮤얼슨,업체들,생성,AI,업체,콘텐츠,사용,공정,사용,원칙,방어,수단,법원,음악,유형,저작물,판단</t>
  </si>
  <si>
    <t>ai,미국,저작권,수노,유디오,예술가,손해배상,업체들,빌리,이즈,사용자,소니뮤직,블룸버그,청구액,스타트업,손배소,2억,버클리,글레이저,로스쿨,아일리시</t>
  </si>
  <si>
    <t>[AI 데이터 고갈 위기]"2년 후 AI 성장 멈출 수도" 데이터 절벽 '경고'</t>
  </si>
  <si>
    <t>https://view.asiae.co.kr/article/2024062515565724185</t>
  </si>
  <si>
    <t>학습데이터 고갈</t>
  </si>
  <si>
    <t>#국내 인공지능(AI) 기업 A사는 학습용 한글 데이터가 부족해 해외 데이터를 구매했다. 번역 서비스를 제공하려면 각국 언어를 한국어로 옮긴 데이터가 필요하지만 충분치 않았기 때문이다. 결국 인도네시아어를 일본어로 번역한 데이터를 구매해 이를 다시 한국어로 전환했다. A 기업 대표는 "여러 번 번역을 거치면 오류가 생기거나 언어적 뉘앙스가 잘 전달되지 ..</t>
  </si>
  <si>
    <t>최유라,이,이문기,이동윤</t>
  </si>
  <si>
    <t>미국,일본,영국,인도네시아,한국</t>
  </si>
  <si>
    <t>앙트러리얼리티,인피닉,미국,AP통신,카카오,네이버,B사,소프트웨어정책연구소,엔비디아,과학기술정보통신부,코난테크놀로지,데이터사업부,메타,뉴사이언티스트</t>
  </si>
  <si>
    <t>2년,AI,성장,데이터,절벽,경고,바닥,AI,학습,데이터,데이터,비용,기업,부담,해외,데이터,편법,동원,AI,번째,우려도,인공,AI,기업,데이터,학습,한글,부족,해외,데이터,구매,번역,서비스,제공,각국,언어,한국어,데이터,결국,인도네시아어,일본어,번역,데이터,구매,한국어,전환,대표,기업,번역,오류,언어,뉘앙스,전달,토로,B사,AI,스타트업,투자금,40%가량,데이터,확보,데이터,수집,처리,비용,기하급수적,인건비,인프라,비용,지불,대표,비용,감당,저작권,동영상,텍스트,전환,Speech-to,Text,학습,편법,귀띔,AI,학습,필수적,데이터,확보,비상,거대언어모델,LLM,등장,AI,모델,양질,데이터,고갈,수년,학습,데이터,AI,침체기,암울,전망,수년,데이터,절벽,AI,기관,에포크,AI,Epoch,AI,2년,2026년,데이터,AI,학습,소진,시작,전망,속도,AI,학습,가속화,속도,데이터,증가,에포크AI,AI,과잉훈련,training,가정,당장,내년,데이터,고갈,직면,AI,과잉,훈련,경량화,효율화,모델,학습,데이터,시도,AI,텍스트,이미지,영상,학습,범위,발전,가속도,오픈AI,2020년,GPT-,3000억,토큰,문장,최소,단위,학습,3년,출시,GPT-,12조,토큰,학습,추산,등장,메타,라마3,최신,모델,라마,15조개,토큰,학습,4년,학습,데이,터양,50배,데이터,AI,도서,인터넷,정보,학습,소셜,미디어,블로그,콘텐츠,AI,먹잇감,AI,훈련,사용,언어,데이터,증가,연간,데이터,저작권,해결,그간,AI,학습,데이터,비판,활용,LLM,고도화,데이터,데이터,주제,표현,데이터,철자,오류,문법,오류,일관성,정보,인터넷,정보,데이터,10%,음성,인식,그림,멀티,모달,AI,진화,데이터,음성,영상,데이터,개인정보,사용,인피닉,AI,학습,데이터,전문,기업,최유라,수석,연구원,저작권,해결,사용,가능,텍스트,산업용,데이터,설명,부족,한글,데이터,사용,인구,확보,데이터,자체,커먼크롤,Common,Crawl,플랫폼,데이터,공개,커먼크롤,미국,조직,플랫폼,온라인,공개,데이터,수집,허가,제공,데이터,가격,산정,기준,정도,거래,시장,자리,코난테크놀로지,AI,기업,코난,테크놀로지,이사,이문기,데이터,사업부,네이버,카카오,한국,기업,데이터,단위,빅테크,대형,정보,기업,비교,6~7%,수준,지적,기업,70%,데이터,부족,기업,데이터,부족,호소,소프트웨어정책연구소,과학기술정보통신부,산하,소프트웨어,정책,연구소,인공,지능,산업,실태,조사,기업,AI,70.8%,데이터,확보,품질,애로사항,응답,부족,AI,인력,문제점,데이터,컴퓨팅,장비,부족,AI,인프라,53.2%,응답률,대기업,예외,데이터,부족,해외,데이터,구매,합성,데이터,이용,네이버,하이퍼클로바X,AI,하이퍼,클로바,블로그,학습,저작권,학습,중단,언론사,데이터,이용,논의,입장차,상황,업계,관계자,대기업,모델,데이터,데이터,부족,영어,데이터,저작권,데이터,파인튜닝,미세조정,중소기업,스타트업,어려움,데이터,수집,AI,학습,처리,비용,솔루션,AI,뷰티,제공,앙트러리얼리티,이동윤,대표,얼굴,개인정보,수집,자체,공개,데이터,스타트업,입장,데이터,부족,사업,검증,PoC,단계,장벽,데이터,부족,AI,번째,전망,AI,한계,1970년대,1980년대,침체기,챗GPT,등장,생성,AI,황금기,데이터,절벽,영국,과학,전문지,뉴사이언티스트,훈련,데이터,소진,속도,AI,발전,둔화,가능성,미국,반도체,기업,엔비디아,주가,연일,하락,AI,거품,부각,조짐,AP통신,AI,열풍,과열,제기,이사,데이터,부족,AI,발전,시장,눈높이,충족,번째,걱정</t>
  </si>
  <si>
    <t>ai,스타트업,미국</t>
  </si>
  <si>
    <t>‘장밋빛 미래’ 장담했던 빅테크 AI 서비스, 줄줄이 연기</t>
  </si>
  <si>
    <t>https://www.chosun.com/economy/tech_it/2024/06/27/GHI4QHNIAVEKBCR2BA2YAMP5EU/?utm_source=bigkinds&amp;utm_medium=original&amp;utm_campaign=news</t>
  </si>
  <si>
    <t>R16: 경쟁 역학, R24: 책임소재/ 법적 책임, R21: 기능 또는 견고성 부족</t>
  </si>
  <si>
    <t>AI 학습 plateau</t>
  </si>
  <si>
    <t>최근 오픈AI 메타 마이크로소프트(MS) 등 글로벌 빅테크들이 인간 수준의 인공지능(AI) 모델을 경쟁적으로 발표했다. 사람과 자연스럽게 대화하고, 일상의 업무를 대신할 ‘AI 비서’가 곧 등장할 것이라는 전망을 내놨다. 하지만 당장에라도 인간의 삶을 바꿀 것처럼 ‘장밋빛 미래’를 예고했던 AI 서비스들이 내부 품질 문제나 규제 등으로 출시가 잇따라 연..</t>
  </si>
  <si>
    <t>조선</t>
  </si>
  <si>
    <t>중국,유럽</t>
  </si>
  <si>
    <t>구글,빅테크,미국,디인포메이션,유럽,MS,트위터,페이스북,마이크로소프트,애플,자원,워싱턴포스트,세계개발자회의,메타</t>
  </si>
  <si>
    <t>장밋빛,미래,장담,서비스,빅테크,AI,연기,내부,품질,규제,출시,자갈밭,오픈AI,메타,마이크로소프트,MS,글로벌,빅테크,인간,수준,인공지능,AI,모델,경쟁적,사람,자연,대화,일상,업무,AI,비서,등장,전망,당장,인간,장밋빛,미래,예고,AI,서비스,내부,품질,규제,출시,연기,공개,품질,지난달,세계,최고,성능,AI,모델,공개,미국,오픈AI,공식,트위터,계정,5월,음성,모드,6월,고객,소수,유료,대상,출시,계획,연기,회사,가을,유료,고객,사용,계획,정확,출시,일정,음성,모드가,안전성,신뢰,기준,충족,조건,출시일,사실,실제,여지,오픈AI,음성,모드,실제,사람,대화,속도,문답,카메라,사용자,주변,세상,인식,비서,차세대,AI,주목,이날,회사,출시,지연,특정,콘텐츠,감지,거부,개선,설명,워싱턴포스트,AI,허위,정보,인종,성차별적,콘텐츠,양산,비판,감정,모방,챗봇,사람,상호작용,문제들,오픈AI,음성,모드,인간,교류,도중,예상,발언,오류,출시,기간,추측,마이크로소프트,MS,PC,자사,AI,코파일럿,플러스,PC,핵심,리콜,출시,중단,이용자,PC,화면,기록,AI,데이터,암호화,사고,보안,비판,전문가들,AI,공개,오류,낭패,사례,AI,제품,출시,기조,빨리,안전,공개,지난달,야심,검색,AI,구글,AI,사실,진실,환각,현상,답변,빈도,AI,검색,결과,노출,축소,2월,시대,흑인,조선,여성,교황,현실,이미지,생성,AI,사용,중단,AI,구글,주가,하락,빅테크,규제,성능,성능,빅테크,겨냥,규제,출시,AI,서비스,어려움,대표적,애플,애플,유럽,독점,디지털,시장법,DMA,이달,세계개발자회의,WWDC,공개,애플,인텔리전스,출시,유럽,지역,보류,DMA,빅테크,시장,독점,회사,서비스,호환,요구,자사,타사,노출,위험,중국,중국,당국,AI,모델,출시,허가,애플,인텔리전스,애플,AI,전성기,애플,인텔리전스,애플,시장,유럽,중국,출시,단시간,AI,수익,페이스북,모회사,메타,유럽,개인,정보,수집,규제,페이스북,인스타그램,와츠앱,탑재,메타AI,자사,챗봇,메타,AI,유럽,출시,보류,테크,업계,그동안,기업,AI,주도,경쟁,AI,실제,실적,부메랑,AI,트렌드,빅테크들,AI,경쟁,자원,비용,모델,수익,집중,디인포메이션,AI,기업,수익원,기업,고객,진보,모델,비용,측면,효율적,AI,관심</t>
  </si>
  <si>
    <t>ai,빅테크,유럽,메타,챗봇,중국,오픈ai,마이크로소프트,pc,페이스북</t>
  </si>
  <si>
    <t>이이슬</t>
  </si>
  <si>
    <t>[대중문화 덮친 AI]②터미네이터 현실로 밥그릇 넘보는 AI</t>
  </si>
  <si>
    <t>https://view.asiae.co.kr/article/2024062718185640285</t>
  </si>
  <si>
    <t>대중문화 내 AI</t>
  </si>
  <si>
    <t>편집자주대중문화계가 AI(인공지능) 기술을 적극적으로 활용하고 있다. 제작비 절감과 풍부한 영상 제작은 장점이다. 아역배우나 동물 촬영의 어려움도 해소할 수 있다. 반면 대중문화계가 AI 기술을 활용할수록 연예인들은 딥페이크를 이용한 불법 광고나 보이스피싱에 더 쉽게 노출될 수 있다. 대중문화계에 스며든 AI 기술은 현재 어디까지 왔을까. AI 기술의 ..</t>
  </si>
  <si>
    <t>신,방송인 노동조합,고차원,김헌식</t>
  </si>
  <si>
    <t>미국,일본,할리우드,미,미국챌린저,일,부천판타스틱영화제</t>
  </si>
  <si>
    <t>과학기술정보통신부,미국,정부,위기감,노동조합(SAG-AFTRA),골드만삭스,AI,사회복지,대중문화평론가,한국은행,미국작가조합</t>
  </si>
  <si>
    <t>터미네이터,현실,밥그릇,AI,위협,인공,지능,시대,일자리,미국,일본,연예,파업,위기,기회,배우,작가,자리,신예,발굴,AI,도구,활용,기회,편집자주대중문화계,AI,인공지능,활용,제작비,절감,영상,제작,장점,아역배우,동물,촬영,어려움,해소,대중문화,AI,활용,연예인들,딥페이크,이용,불법,광고,보이스피싱,노출,대중문화계,AI,AI,활용,주소,발전,가능,제도,보완점,실용,중시,미국,인공지능,AI,적극,유명,거장,비용,절감,AI,제작,다각도,활용,미국작가조합,WGA,미국,배우,방송인,노동조합,SAG-AFTRA,63년,동시,파업,AI,할리우드,배우,작가,일자리,산업,전반,잠식,AI,보장,노동자,권리,업계,반발,국가,AI,대중문화,일자리,위협,분위기,미국,작가,조합,배우조합,재상영분배금,기본급,인상,AI,확산,권리,보장,요구,작가들,생성,AI,활용,대본,생성,안전장치,마련,촉구,AI,일자리,위기감,반영,의료,연금보험,강화,불합리,개선,오디션,관행,요구,종사자들,일본,연예,종사자,기자회견,AI,콘텐츠,생성,데이터,바탕,의무적,공개,정책,마련,정부,촉구,각자,권리,보호,정비,환경,개선,요구,배우,작가,연출자,시각,효과,전문가,편집기사,특수분장,제작,전문직들,AI,일자리,타격,가능성,딥보이스,성우들,대체,프리,랜서,노동자,의견,업계,생성,AI,시장,디지털,타격,콘텐츠,일자리,AI,일자리,미국,챌린저,감원,보고서,미국,기업,8만,명가량,감원,3900명,AI,조사,미국,골드만삭스,10년,생성,AI,9200조,시장,창출,전망,연구보고서,AI,세계,일자리,대체,예측,AI,흉내,사회적,일자리,작가,연극,영화,영상,전문가,사회,복지,종사자,전문,서비스,교육,문화,예술,배우,작가들,파업,불사,60년,피켓,거리,모습,감지,미국,내년,제작,문화,콘텐츠,90%,AI,도움,전망,AI,대중문화,일자리,대체,가능성,한국은행,11월,AI,노동,시장,변화,보고서,20년,AI,대체,가능성,일자리,341만,예상,업종,인공,지능,서비스,이용,통계,서비스업,예술,스포츠,21.1%,비중,차지,과학기술정보통신부,12월,디지털,심화,대응,실태,진단,통계,시대,디지털,심화,쟁점,분야,플랫폼,노동자,권리,보장,43.3%,응답,입지,vs,도구,활용,기회,김헌식,대중문화,평론가,아역시절,AI,AI,배우,얼굴,발굴,기회,유명,배우,작가,초기,스크립터,AI,창작자들,성장,단절,지적,데이터,학습,일정,패턴,AI,인간,창작,인공지능,한계,AI,초기,단계,비용,고차원적,작업,불가능,산업,창작자,소비자,관점,세분,논의,AI,활용,자본,절감,기회,시선,집행위원장,신철,부천,판타스틱,영화제,집행,위원장,인류,등장,경계,120년,자동차,대중적,산업,마차,붕괴,자동차,제조,수리,운송,일자리,인터넷,소매업,일자리,감소,전자상거래,디지털,마케팅,일자리,창출,집행,AI,창작,대체,도구,역할,중요,활용방법,AI,창작자,영화,영상,제작,참여,기회,전망</t>
  </si>
  <si>
    <t>ai,일자리,미국,인공지능,대중문화,전문가,종사자,노동자,창작자,보고서,자동차,일본,신철,가능성,대중문화계,9200조,보완점</t>
  </si>
  <si>
    <t>대전=정일웅</t>
  </si>
  <si>
    <t>‘딥페이크’ 범죄 등 생성형 AI 부작용 책임은 이용자만? [Why&amp;Next]</t>
  </si>
  <si>
    <t>https://view.asiae.co.kr/article/2024062713332948551</t>
  </si>
  <si>
    <t>R11: 과도한 의존과 안전하지 않은 사용, R24: 책임소재/ 법적 책임, R17: 거버넌스 실패</t>
  </si>
  <si>
    <t>딥페이크 - 책임</t>
  </si>
  <si>
    <t>전북 전주의 한 중학교 남학생들이 교사, 동급생 얼굴 사진을 나체 사진과 합성해 유포한 사건이 발생했다. 이들 중학생은 인공지능(AI)을 이용한 딥페이크(Deepfake) 기술로 음란물을 제작 유포해 경찰 조사를 받는 중이다. 이처럼 딥페이크 범죄가 사회문제로 대두되고 있다. 딥페이크는 딥러닝(Deep learning)과 가짜(Fake)의 합성어로, A..</t>
  </si>
  <si>
    <t>바이든,유계환,김윤명</t>
  </si>
  <si>
    <t>미국,전북,유럽,중국</t>
  </si>
  <si>
    <t>전주,유럽의회,미국,한국지식재산연구원,정부,지식재산연구원,USPTO,특허청,저작권청</t>
  </si>
  <si>
    <t>딥페이크,범죄,부작용,생성,AI,책임,이용자,Why&amp;Next,전북,전주,중학교,남학생,교사,사진,동급,얼굴,나체,사진,합성,유포,사건,발생,중학생,인공지능,AI,이용,딥페이크,Deepfake,음란물,제작,유포,경찰,조사,딥페이크,범죄,사회문제,대두,딥페이크,딥러닝,Deep,learning,가짜,Fake,합성어,AI,이용,가짜,이미지,오디오,비디오,편집물,딥페이크,악용,가짜,동영상,가짜,유포,사례,근절,대책,상황,가해자,특정,혐의,입증,처벌,어려움,일명,서울대,딥페이크,성범죄,사건,방증,단면,딥페이크,음란물,해외,서버,플랫폼,유포,가해자,자체,가해자,혐의,입증,딥페이크,음란물,유포,목적,개인,보관,발뺌,사실,처벌,실정,생성,AI,지능화,딥페이크,특허청,한국지식재산연구원,딥페이크,범죄,생성,AI,대표적,부작용,지목,생성,AI,데이터,비교,학습,창작물,탄생,AI,딥페이크,범죄,지식,재산,분야,감자,지식,재산,분야,최소화,인간,개입,AI,음악,그림,저작물,창작,발명,수준,도달,이슈,생산,양상,생성,AI,미국,AI,개발사,Open,AI,챗GPT,등장,급부상,챗GPT,편리,사용자,생성,AI,정작,악용,사례,방지,장치,생성,AI,서비스,제공자,책임론,부각,서비스,제공자,성격,책임,범위,서비스,서비스,제공,책임,가해자,딥페이크,범죄,처벌,별개,딥페이크,악용,방지,대책,마련,서비스,제공자,책임,소재,서비스,제공자,생성,AI,도구,제공,개별,이용자,자신,선택,책임,도구,이용,최종,책임,이용자,논리,생성,AI,각종,사회,발생,상황,서비스,제공자,책임,단정,전문가,현장,대체,시각,주요국,AI,규제,실행,주요국,AI,규제,법령,시행,저작권,침해,방지,한국지식재산연구원,주요국,동향,인공,지능,규제,시사점,보고서,유럽의회,AI,혁신,촉진,동시,안전,기본,준수,보장,기본법,인공지능,AI,Act,최종,승인,이미지,오디오,비디오,콘텐츠,딥페이크,생성,조작,AI,배포자,범죄,예방,사용,제한,제외,콘텐츠,인위적,생성,조작,사실,공개,명시,서비스,생성,AI,저작,침해,방지,수단,활용,모델,생성,AI,제공자,위법,콘텐츠,생성,방지,모델,설계,학습,규정,서비스,제공자,서비스,생성,AI,서비스,부작용,예방,주의의무,유럽,미국,10월,대통령,안전성,보안성,신뢰성,AI,활용,행정명령,서명,행정명령,구속력,연방,차원,AI,규제,제공업계,현지,생성,AI,서비스,제공업,행정명령,미국,정부,테스트,평가,잠재,위험,결과,공개,약속,동시,AI,생성,콘텐츠,라벨,워터마크,어린이들,AI,콘텐츠,보호,입장,전달,지식재산권,미국,저작권청,USPTO,발명가,AI,사이,사용,적격성,잠재,특허,적격,지침,특허심사관,제공,AI,제기,저작권,연구보고서,행정명령,중국,서비스,생성,AI,법률,제정,시행,중국,제공자,AI,서비스,책임,여부,수위,쟁점,초안,애초,법률,서비스,제공자,콘텐츠,생산자,책임,부과,최종적,서비스,제공자,불법,발견,적시,조치,관할,당국,보고,요구,조정,단적,서비스,제공자,콘텐츠,생산자,책임,부과,규제,강도,서비스,제공자,의지,생성,AI,의견,반영,결과,지식재산연구원,설명,위원,유계환,지식재산연구원,김윤명,디지털,정책,연구소장,AI,발전,AI,가속화,상황,생성,AI,부작용,조명,법제,생성,AI,변곡점,주요국,AI,규제,논의,진단,활용,생성,AI,각종,서비스,제공자,책임,현행법,한계,우리나라,포괄,규제,AI,발전,AI,저해,생성,AI,규제,대상자,특성,구체적,파악,위험성,행위,단계적,규제,방안,마련,강조</t>
  </si>
  <si>
    <t>ai,딥페이크,제공자,미국,부작용,주요국,가해자,인공지능,지식재산연구원,이용자,음란물,지식재산권,행정명령</t>
  </si>
  <si>
    <t>기술 발전이 일자리를 빼앗을까 [세상읽기]</t>
  </si>
  <si>
    <t>http://www.hani.co.kr/arti/opinion/column/1147303.html</t>
  </si>
  <si>
    <t>기술발전에 대한 정리</t>
  </si>
  <si>
    <t>장영욱 | 대외경제정책연구원 부연구위원
1811년 3월11일 늦은 밤, 영국 노팅엄의 직조공 수백명이 한 면직 공장에 침입해 60여대의 편물기를 파괴했다. 산업혁명기 기술혁신으로 인해 실직 위기에 놓인 수공업 노동자들이 자신을 대체한 기계를 부숴버림으로써 현실에 저항했던 것이다. 이른바 ‘러다이트 운동’은 이후 주변 지역으로 퍼지며 5~6년간 지속되었다..</t>
  </si>
  <si>
    <t>장영욱</t>
  </si>
  <si>
    <t>일해,독일,미국,영국</t>
  </si>
  <si>
    <t>노팅엄,정부,대외경제정책연구원,영국,정보통신,한국은행</t>
  </si>
  <si>
    <t>발전,일자리,세상,장영욱,대외,경제,정책,연구원,부연구,위원,영국,노팅엄,직조공,면직,공장,침입,60여대,편물기,파괴,산업,혁명기,혁신,실직,위기,수공업,노동자,자신,대체,기계,현실,저항,러다이트,운동,주변,지역,5~6년,지속,정부,군대,동원,가담,노동자들,주동자들,교수형,기계화,진행,운동,기계,파괴,동력,러다이트,직조공,생각,기계,사람,일자리,방적,100파운드,세기,초반,파운드,면화,숙련공,5만,제니,방적기,발명,1780년,2천,동력,방적기,동력,1795년,300시간,단축,방적기,특별,숙련공,일자리,저임금,여성,아동,노동자,고용,결과적,일자리,총량,반대,세기,후반,17만,영국,종사자,면직,산업,19세기,20만,운동,기계,파괴,1817년,35만,생산,확대,품질,개선,내수,규모,수출,시장,직조공들,기간,수공업,직조공,실질임금,토막,노동시장,노동,시장,임금,증가,발전,일자리,전체적,사람,임금,발전,인간,일들,컴퓨터,로봇,기계화,자동화,노동,시장,효과,가지,분류,기계,인간,노동력,대체,대체,효과,직무,발생,복원,효과,생산,증대,수요,노동,생산,효과,산업혁명기,복원,효과,생산,효과,대체,효과,압도,결과,지역,기계,공장,고용,효과,산업,직군,숙련도,대외경제정책연구원,미국,사이,독일,정보통신장비,소프트웨어,로봇,고숙련,고용,증가,고용,감소,생성,인공,지능,본격적,비반복적,업무,수행,숙련,노동자,일자리,가능성,한국은행,정보통신업,분야,전문,과학,인공지능,대체,위험도,인공지능,노출,산업,직업,고용,임금,동시,감소,추정,발전,광범위,영향,예측,기계화,자동화,일자리,변화,적응,역량,사람,피해,사실,러다이트,운동,노동자들,기계화,자체,기계,소유,구조,모순,저항,산업,혁명,초기,숙련,노동자,일자리,노동자,근로환경,장시간,노동,노출,권리,주장,1800년대,노동,운동,운동,참정,확대,반동,발전,인간,안전장치,작동,과거,미래,사람,기계,인간,대체,걱정,인간,발전,투자,일자리,교육,훈련,제도,정비,일자리,보호,바깥,노동자들,사회안전망,노력,하루,사람,사람,우리나라,위험,기계,생산적,몰두,미래,기계,사람</t>
  </si>
  <si>
    <t>일자리,노동자,방적기,직조공,러다이트,수공업,인공지능,기계화,노동자들,노동시장,대외경제정책연구원,영국,숙련공,산업혁명기,연구원,혁명기</t>
  </si>
  <si>
    <t>딥페이크 음란물 가짜뉴스 AI가 싹틔운 새로운 범죄</t>
  </si>
  <si>
    <t>http://news.moneytoday.co.kr/view/mtview.php?no=2024070113490553990&amp;type=2</t>
  </si>
  <si>
    <t>"R10: 사기, 스캠, 표적 조작", R11: 과도한 의존과 안전하지 않은 사용, R17: 거버넌스 실패, R20: 위험한 능력을 지닌 AI, R07: 정보 생태계 오염 및 합의 현실 상실</t>
  </si>
  <si>
    <t>딥페이크 범죄</t>
  </si>
  <si>
    <t>[머니투데이 황국상 기자] [2024 u클린] 1-① 청소년 55% "AI 신뢰" 응답, 올바른 정보교육 시급
 지난해 5월 미국 플로리다주 샌퍼드에 위치한 한 이슬람사원(모스크)에 중무장한 경찰 30여명이 출동했다. 총소리를 배경으로 "사탄의 이름으로 대량 총격을 가하겠다"는 전화통화가 경찰서에 접수됐기 때문이다. 이는 가짜신고로 확인됐다. 미국 대..</t>
  </si>
  <si>
    <t>플로리다주,미국,샌퍼드,캘리포니아,영국,호주</t>
  </si>
  <si>
    <t>경찰특공대,구글,미국,감시재단,방통위,경찰,청구,실종및착취아동보호센터,한국청소년정책연구원,NIA,경찰서,비영리기구,대법원,방송통신위원회,애플,이슬람사원,토르스와트,IWF,울프GPT,메타,경찰청,NCMEC,한국지능정보사회진흥원(</t>
  </si>
  <si>
    <t>딥페이크,음란물,가짜뉴스,AI,범죄,청소년,55%,AI,신뢰,응답,정보,교육,시급,미국,플로리다주,샌퍼드,위치,이슬람사원,모스크,중무장,경찰,출동,총소리,배경,사탄,이름,대량,총격,전화통화,경찰서,접수,가짜신고,확인,미국,상원의원,학교,상대,허위신고,외신,허위신고,AI,인공지능,합성음성,사용,경찰특공대,SWAT,출동,스와팅,Swatting,유도,토르스와트,텔레그램,채널,Torswat,미국,학교,정치인,거주지,법원,종교단체,폭탄,설치,총기난사,허위,신고,토르스와트,발생,토르스와트,응급,의료,출동,화재,가스누출,출동,유도,허위신고,40달러,청구,대응,경찰,50달러,폭탄위협,대량,총기,난사,경찰,특공대,출동,신고,75달러,청구,긴급,상황,범죄,총격사건,납치,범죄,허위신고,남발,집주인,무장경찰,총격,위험,스와팅,사건,급증,개월,수사,토르스와트,운영자,미국,캘리포니아,거주,청소년,운영자,TTS,문자,음성변환,프로그램,음성,위조,ID,스푸핑,Spoofing,자신,위치,조사,AI,진화,범죄,진화,오픈AI,월말,오픈,AI,챗GPT,공개,개월,AI,그새,생성,일상,공공,민간,각종,조직,업무프로세스,생성,AI,제조,서비스,사무직,현장,AI,효율성,애플리케이션,등장,어두움,텍스트,음성,사진,동영상,상상,매체,AI,만능기술,범죄행위,악용,AI,모델,자체,악의적,설계,것들,울프GPT,다크바드,사기GPT,Fraud,GPT,웜GPT,이름,것들,대표적,챗GPT,바드,Bard,라마,Llama,오픈AI,구글,메타,빅테크,대형,IT기업,AI모델,변용,조작,악의적,목적,활용,모델들,공통점,악의,AI,모델,이용자들,개인정보,탈취,악성코드,가짜,생성,AI,소개,얼마,악용,사례,딥페이크,동영상,음성,기업,재무,책임자,금액,탈취,사건,선거국면,딥페이크,허위,선거결과,사건,챗봇,가상인물,챗봇,가상,인물,감정,유대감,세상,극단,선택,사례,AI,성착취물,유통,디지털성,범죄,선생님,친구,지인,사진,음란물,합성,모욕감,지인능욕,인터넷,성착취,활용,가능성,최소화,인터넷감시재단,영국,영리,기구,인터넷,감시,재단,IWF,보고서,어둠,인터넷,다크웹,공유,1만,이미지,조사,2500개,아동,학대,묘사,미국,실종및착취아동보호센터,NCMEC,4700건,신고,아동,성착취,묘사,콘텐츠,접수,호주,AI,생성,아동,성착취물,유통,혐의,남성,유죄,사건,AI기술,발달,AI,딥페이크,영상,이미지,발생,유형,범죄,공통점,증가세,생성,AI,활용,청소년,점증,청소년들,활용,생성,AI,한국청소년정책연구원,인재양성,청소년,디지털,인재,양성,일환,진행,생성,AI,청소년,36.1%,생성,AI,생성,AI,신뢰,응답,55%,생성,AI,이용,의향,응답,71.8%,경찰청,AI,딥페이크,신고건수,영국,IWF,미국,NCMEC,접수,신고건수,수준,안심,청소년,사이버폭력,디지털범죄,노출,디지털,성착취물,경험,조사결과,방송통신위원회,한국지능정보사회진흥원,NIA,대상,진행,조사,청소년,40.8%,사이버폭력,경험,방통위,실태,조사,결과,바탕,예방교육,추후,사이버,폭력,예방,교육,대상,주제,확대,방침,언어폭력,명예훼손,전통,의미,사이버폭력,국한,디지털,혐오,표현,가짜뉴스,딥페이크,사항,정보,판별,방법,교육주제,확대</t>
  </si>
  <si>
    <t>ai,미국,딥페이크,영국,토르스와트,사이버폭력,악의적,허위신고,성착취물,챗봇,1만,스와팅,경찰특공대,샌퍼드,공통점,운영자,음란물,성착취,gpt,그새,유대감</t>
  </si>
  <si>
    <t>"자칫하면 다 털린다" AI, 딥페이크로 돈 뺏고 기업정보 `술술`</t>
  </si>
  <si>
    <t>http://www.dt.co.kr/contents.html?article_no=2024070202109931065006&amp;ref=jeadan</t>
  </si>
  <si>
    <t>"R10: 사기, 스캠, 표적 조작", "R04: 민감한 정보를 획득, 유출 또는 정확하게 추론하여 개인정보를 침해하는 행위", R11: 과도한 의존과 안전하지 않은 사용</t>
  </si>
  <si>
    <t>지난 2월 홍콩에 위치한 한 다국적 기업. 딥페이크와 딥보이스에 속은 직원들이 가짜 최고재무책임자(CFO)에게 300억원 가량을 송금하는 사고가 발생했다. 공격자는 가짜 메일을 직원에게 전송했고, 이후 딥페이크와 딥보이스를 악용해 본사 CFO를 사칭했다. 직원 얼굴을 재현한 딥페이크와 목소리를 모방한 딥보이스로 화상회의에 참여한 공격자에게 직원들은 깜박..</t>
  </si>
  <si>
    <t>이호석</t>
  </si>
  <si>
    <t>중구,서울,홍콩,수정이,한국,페럼타워</t>
  </si>
  <si>
    <t>이큐스트,세미나,이큐스트랩,SK쉴더스,LLM</t>
  </si>
  <si>
    <t>AI,딥페이크,기업,정보,술술,SK쉴더스,공유,위협,동향,특수인코딩,동원,난독,기법,경고,LLM,악용,프롬프트,인젝션,챗봇,유출도,기업,민간,정보,데이터,정제,솔루션,활용,권고,홍콩,위치,다국적,기업,딥페이크,딥보이스,직원들,가짜,최고,재무,책임자,CFO,300억,가량,송금,사고,발생,공격자,가짜,메일,직원,전송,딥페이크,딥보이스,악용,CFO,사칭,직원,얼굴,재현,딥페이크,목소리,모방,딥보이스,화상회의,참여,공격자,직원들,거액,피해,특정인,외형,목소리,모사,딥페이크,딥보이스,활용,AI,스피어,피싱,공격,기승,스피어,피싱,개인정보,활용,공격,대상,특정,조치,유도,AI,보안위협,감지,대응,사이버,공격,방패,공격자들,마음,사이버,공격,무기,하루,발전,AI,보안,위협,경고등,공격자들,AI,메일,피싱,랜섬웨어,악성,코드,제작,공격도구,활용,AI,보안,취약점,악용,공격,유출,내부,정보,발생,SK쉴더스,서울,중구,페럼타워,전망,보안,위협,대응,전략,세미나,동향,상반기,위협,이날,규모,최대,화이트,전문가,그룹,SK,쉴더스,이큐스트,EQST,상반기,경험,사고,사례,결과,토대,바탕,진행,생성,AI,보안,딥페이크,딥보이스,악용,AI,스피어,피싱,공격,증가세,이큐스트,통계,상반기,유형,침해,사고,발생,취약점,공격,45%,발생,네트워크,장비,이용,위협,지능,지속,APT,공격,인간,심리,이용,기밀,탈취,수법,소셜,엔지니어링,공격,26%,AI,피싱,포함,랜섬웨어,포함,악성,소프트웨어,멀웨어,공격,23%,생성,AI,급속도,확산,AI,취약성,보안,위협,거대언어모델,LLM,취약점,악용,공격,AI,이용,범죄자,악성코드,마약,제조법,이큐스트,영리,단체,OWASP,톱10,LLM,취약점,결과,프롬프트,인젝션,출력,처리,정보,노출,3가지,위험도,취약점,프롬프트,인젝션,LLM,답변,악의적,기법,프롬프트,사용자,AI,자연어,대답,모델,개발사,LLM,프롬프트,질문,답변,준칙,답변,설정,프롬프트,인젝션,지침,무시,설정,무시,접두사,주입,답변,방식,제한,응답,정확도,상황극,진행,AI,캐릭터,부여,악의적,답변,유도,특수,인코딩,문자,변환,단어,변환,난독,기법,동원,필터링,자체,특정,LLM,hi,답변,설정,hi,특수,인코딩,단어,ROT13,기법,문자,자체,변환,우회,ROT13,기법,영어,알파벳,13글자,암호,변환,프롬프트,인젝션,이용,사제,폭탄,방법,마약,제조,답변,유도,오픈AI,공개,GPT-,4o,불법,약물,제조,방법,질문,정보,제공,ROT13,암호화,구문,입력,제조,불법,약물,재료,도구,절차,재료,용량,온도,안내,답변,한국어,LLM,불완전,출력,처리,수단,랜섬웨어,공격,취약점,공격자,기법,프롬프트,인젝션,원격,접속,코드,실행,요청,챗봇,챗봇,원격,접속,코드,생성,실행,공격자,접속,코드,이용,서버,침투,기업,중요,정보,접근,탈취,랜섬웨어,실행,서버,파일,암호화,향상,업무,효율,챗봇,악용,정보,소스코드,수정,최적화,요청,AI,백터,DB,저장,답변,악용,소스크드,악의적,질문,챗봇,DB,접근,중요,정보,답변,출력,이날,SK,쉴더스,진행,시연,챗봇,소스코드,작성,클라우드,접속,기업들,방지,정보,유출,소형언어모델,sllm,검토,공격자들,AI,모델,공격,도구,대표적,모델,GPT-J,GPT-J,GPT-,파라미터,코드,생성,특화,모델,해커들,GPT-J,추가,학습,랜섬웨어,악성코드,공격,특화,모델,수법,공격,모델,유통,SK쉴더스,확인,결과,GPT-J,파생,악성,모델,15개,대표적,모델,웜GPT,웜GPT,생성,피싱,메일,특화,모델,코드,AI,인프라,과부하,거부,모델,서비스,LLM,사용,악용,오픈소스,취약점,학습,데이터,조작,모델,자체,손상,중독,학습,데이터,모델,연계,플러그인,에이전트,공격,공격,시도,팀장,이호석,이큐스트랩,프롬프트,인젝션,활용,공격,만큼,입장,만큼,중요,방어,프롬프트,인젝션,공격,개인정보,정보,유출,방지,정보,학습,처리,중요,솔루션,프롬프트,보안,솔루션,데이터,정제,활용,SK쉴더스,산업분야,취약점,점검,모의해킹,수행,보안,뒷받침,경험,바탕,운영,AI,인프라,특화,구축,트러스트,환경,서비스,운영,체계,수립,제공,예정,기업들,소프트웨어자재명세서,SBOM,활용,보안,이력,관리,방안,제시,방침</t>
  </si>
  <si>
    <t>ai,프롬프트,취약점,llm,공격자,챗봇,상반기,딥페이크,이큐스트,랜섬웨어,쉴더스,딥보이스</t>
  </si>
  <si>
    <t>메타, AI이미지 꼬리표 변경...AI로 만들었어요→AI정보</t>
  </si>
  <si>
    <t>http://www.mk.co.kr/article/11056424</t>
  </si>
  <si>
    <t>메타는 AI 이미지 사용을 표시하는 ‘제작 AI 사용’ 태그를 ‘사진 AI 정보’ 태그로 변경한다고 1일 밝혔다. 지금까지 AI로 만든 이미지는 “AI로 만들었어요(Made with AI)”라는 꼬리표가 붙었는데, 앞으로는 “AI 정보”로 변경된다.
지난 5월 메타가 ‘제작 AI 사용’ 태그를 도입한 후 사진가들이 단순 편집 도구에도 이 태그가 적용되는..</t>
  </si>
  <si>
    <t>wi,메타</t>
  </si>
  <si>
    <t>메타,변경,AI,이미지,꼬리표,AI,AI정보,메타,사용,AI,이미지,표시,사용,제작,AI,태그,정보,사진,AI,태그,변경,1일,AI,이미지,AI,AI,꼬리표,AI,정보,변경,메타,사용,제작,AI,태그,사진가들,도구,단순,편집,태그,적용,메타,이용자,기대치,라벨링,정책,부합,인정,태그,명칭,변경,메타,관계자,업계,전반,지표,사용자,부합,맥락,제공,확인,리터칭,도구,AI,활용,콘텐츠,사용,제작,AI,태그,적용,혼란,야기,설명,정보,사진,AI,태그,AI,편집,도구,활용,사진,표시,AI,생성,사진,식별,평가,사진,AI,편집,한계,메타,관계자,태그,변경,여부,AI,활용,충족,업계,전반,협력,계획</t>
  </si>
  <si>
    <t>ai,메타,꼬리표,관계자,기대치,사용자,리터칭,사진가,이용자,사진가들,ai정보,태그,사진,변경,활용,편집,도구,부합,제작,이미지,정보,표시,사용,전반,업계,단순,적용,협력</t>
  </si>
  <si>
    <t>LLM 악이용 AI 범죄 급증 올 상반기 금융부터 국가 기밀까지 털렸다[SS현장]</t>
  </si>
  <si>
    <t>https://www.sportsseoul.com/news/read/1442128</t>
  </si>
  <si>
    <t>R05: AI 시스템 보안 취약점 및 공격, "R04: 민감한 정보를 획득, 유출 또는 정확하게 추론하여 개인정보를 침해하는 행위"</t>
  </si>
  <si>
    <t>SK쉴더스가 2일 ‘2024 EQST 미디어데이’에서 올 상반기 보안 트렌드 및 안전한 AI 활용 위한 보안 전략을 공개했다. 사진 | 표권향 기자
[스포츠서울 | 표권향 기자] SK쉴더스의 화이트해커 전문가 그룹 EQST(이큐스트)가 올 상반기 직접 경험한 해킹 사고 사례와 연구 결과를 분석한 결과, 최근 주목받고 있는 AI LLM의 취약점을 이..</t>
  </si>
  <si>
    <t>이스라엘,중구,미국,서울,페럼타워,러시아</t>
  </si>
  <si>
    <t>화상회의,정부,애플,금융부,OWASP,SK쉴더스,타깃,중국 정부,EQST</t>
  </si>
  <si>
    <t>급증,LLM,악이,AI,범죄,상반기,금융,국가,기밀,SS현장,SK쉴더스,2일,미디어데이,EQST,트렌드,상반기,보안,안전,AI,활용,보안,전략,공개,사진,표권향,SK쉴더스,화이트,EQST,전문가,그룹,이큐스트,상반기,경험,사례,해킹,사고,결과,결과,주목,AI,LLM,취약점,이용,가상,자산,탈취,공격,딥페이크,해킹,지속,발생,진화,해커들,보안,방안,마련,SK쉴더스,중구,서울,위치,페럼타워,미디어데이,EQST,상반기,보안,트렌드,AI,LLM,보안,대응,전략,제시,Ivanti,VPN,솔루션,발견,제로데이,취약점,산업,분야,피해,2월,지원,중국,정부,볼트,타이푼,미국,인프라,내부망,공격,사실,딥페이크,화상회의,340억,송금,사례,오픈소스,XZ,Utils,백도어,발견,4월,LLM,작성,악성,스크립트,사용,공격,악성,메일,발생,5월,블록체,게임,플랫폼,해킹,300억,가상자산,도난,사건,금융업,분야,대상,공격,20.6%,정부,기관,기밀,유출,EQST,업종,침해,사고,발생,통계,침해사고,금융업,대상,침해,사고,20.6%,비트코,ETF,승인,이슈,가상,자산,가치,상승,해킹,공격,지속,발생,국외,러시아,이스라엘,분쟁,정부,공공기관,기밀,정보,유출,파괴,사례,26.7%,유형,사고,발생,통계,취약점,공격,45%,발생,VPN,네트워크,장비,APT,지능형,지속,위협,공격,조사,사람,심리,이용,기밀,탈취,수법,소셜,엔지니어링,공격,26%,상반기,네트워크,장비,신규,취약점,활용,공격,성행,동기,2배,증가,ST사업그룹장,전무,이재우,EQST,ST,사업,그룹장,전무,보안,패치,패치,적용,상태,취약점,악용,합법적,도구,사용,랜섬웨어,공격,발생,랜섬웨어,공격자,탐지,보안,솔루션,RMM,타깃,LotL,방식,사용,각별,주의,강조,AI,조언자,세뇌,악용,범죄,전락,생성,AI,급속도,발전,AI,보안위협,EQST,비영리단체,OWASP,AI,LLM,서비스,발생,가능,가지,취약점,3가지,시연,프롬프트,인젝션,AI,서비스,적용,지침,정책,우회,악의적,질문,답변,악성,코드,생성,마약,제조,피싱,공격,악용,가능성,번째,출력,처리,LLM,생성,출력물,처리,발생,공격,위험도,공격자,챗봇,요청,원격,접속,코드,실행,포함,입력,챗봇,코드,실행,공격자,AI,LLM,운영,서버,접속,중요,정보,탈취,마지막,정보,노출,개인정보,포함,애플리케이션,미흡,권한,관리,취약점,학습,LLM,모델,학습,정보,필터링,부족,LLM,생성,답변,학습,정보,출력,학습,데이터,가명,처리,데이터,검증,추가,보완책,SK쉴더스,보안,경험,바탕,산업,분야,취약점,점검,모의해킹,수행,운영,AI,인프라,특화,구축,트러스트,환경,운영,체계,수립,서비스,제공,방침,기업,SBOM,소프트웨어,자재,명세서,활용,보안,이력,관리,대책,제시,전략,정보보안사업부장,김병무,SK,쉴더스,정보,보안,사업부장,부사장,산업,분야,AI,접목,AI,확산,보안,위협,현실화,체계적,대비,SK쉴더스,선제적,변화,보안,트렌드,지속적,공개,시대,생성,AI,보안,전략,제시</t>
  </si>
  <si>
    <t>ai,취약점,상반기,llm,sk쉴더스,쉴더스,랜섬웨어,가상자산,공격자,eqst,딥페이크</t>
  </si>
  <si>
    <t>"AI 챗봇에 악의적 지시해 정보 탈취 보안 주의해야"</t>
  </si>
  <si>
    <t>https://www.hankookilbo.com/News/Read/A2024070214100003926</t>
  </si>
  <si>
    <t>"R04: 민감한 정보를 획득, 유출 또는 정확하게 추론하여 개인정보를 침해하는 행위", R05: AI 시스템 보안 취약점 및 공격, "R10: 사기, 스캠, 표적 조작"</t>
  </si>
  <si>
    <t>AI 개인정보 탈취</t>
  </si>
  <si>
    <t>생성형 인공지능(AI)이 메일 피싱이나 랜섬 웨어, 악성코드 제작 등에 악용될 수 있다는 우려가 제기됐다. AI 챗봇에 악의적 지시를 반복해 입력해 주요 정보가 탈취될 위험이 높아 보안에 주의가 필요하다는 지적이 나온다. 
SK쉴더스는 2일 서울 중구 페럼타워에서 2024 보안위협 전망과 대응전략 세미나를 열었다. 
AI를 활용한 사이버 공격은 증가하는..</t>
  </si>
  <si>
    <t>우크라이나,중구,서울,홍콩,페럼타워</t>
  </si>
  <si>
    <t>이큐스트,정부,세미나,SK쉴더스,타깃</t>
  </si>
  <si>
    <t>AI,챗봇,악의,지시,정보,탈취,보안,주의,SK,쉴더스,상반기,보안,트렌드,세미,가상,자산,영향,금융,보안,사고,위험,생성,인공,지능,AI,메일,피싱,랜섬,웨어,악성,코드,제작,악용,제기,AI,챗봇,악의,지시,반복,입력,정보,탈취,위험,보안,주의,지적,SK쉴더스,서울,중구,페럼타워,전망,보안,위협,대응,전략,세미나,AI,활용,사이버,공격,증가,추세,홍콩,위치,다국적기업,딥페이크,딥보이스,300억,해커,공격자,송금,사고,발생,공격자,가짜,메일,홍콩,지사,전송,딥페이크,딥보이스,악용,최고,CFO,사칭,AI,챗봇,보안,위협,답변,처리,악성코드,감염,사례,해커,코딩,언어,코드,원격,접속,실행,챗봇,입력,챗봇,접속,실행,정보,SK쉴더스,화이트,그룹,이큐스트,생성,AI,프롬프트,인젝션,악성,코드,생성,마약,제조,폭탄,제조,피싱,공격,악용,지적,프롬프트,인젝션,악의,질문,AI,서비스,적용,지침,정책,우회,본래,목적,답변,유도,상반기,사이버,사고,1건,금융,타깃,비트코인,가상자산,관심,금융권,사이버,범죄,경향,SK쉴더스,결과,SK,쉴더스,상반기,발생,사고,사이버,침해,20.6%,범죄,금융,대상,정보,통신업,18%,제조업,16.4%,국외,사이버,침해,사고,우크라이나,전쟁,분쟁,정부,공공기관,대상,공격,26.7%,생성,AI,투자,보안,관심,SK쉴더스,기업,대상,취약점,점검,모의해킹,수행,보안,수준,강조,운영,AI,인프라,특화,구축,트러스트,환경,운영,체계,수립,서비스,제공,예정,정보보안사업부장,김병무,SK,쉴더스,정보,보안,사업부장,부사장,산업,분야,AI,접목,AI,확산,보안,위협,현실화,체계적,대비,조언</t>
  </si>
  <si>
    <t>ai,금융권,상반기,sk쉴더스,챗봇,쉴더스,악성코드,홍콩,페럼타워,가상자산,공격자,김병무,sk</t>
  </si>
  <si>
    <t>노도현 기자 hyunee@kyunghyang.com</t>
  </si>
  <si>
    <t>AI 열풍? 온실가스 배출 걱정이네 구글 “50% 가까이 증가”</t>
  </si>
  <si>
    <t>https://www.khan.co.kr/it/it-general/article/202407031608001</t>
  </si>
  <si>
    <t>AI 학습 환경오염</t>
  </si>
  <si>
    <t>인공지능(AI) 시대 필수 시설이자 ‘전기 먹는 하마’로 불리는 데이터센터 확장으로 구글의 온실가스 배출량이 4년 새 48% 증가했다. 거대 기술기업들이 AI 사업에 힘을 주면서 AI 열풍이 본격화하기 전 야심차게 내걸었던 ‘넷제로(탄소중립)’ 목표에 경고등이 켜졌다.
구글은 2일(현지시간) 공개한 연례 환경보고서에서 지난해 자사의 온실가스 배출량이 ..</t>
  </si>
  <si>
    <t>경제&gt;반도체</t>
  </si>
  <si>
    <t>블룸버그통신,브래드 스미스</t>
  </si>
  <si>
    <t>고성,일본,달,2023회계</t>
  </si>
  <si>
    <t>구글,미국,IEA,마이크로소프트,국제에너지기구,MS,자원,AI</t>
  </si>
  <si>
    <t>AI,열풍,걱정,온실,가스,배출,구글,50%,증가,인공지능,AI,시설,시대,필수,전기,하마,데이터,센터,확장,구글,온실,가스,배출량,4년,48%,증가,거대,기업,AI,사업,AI,열풍,본격화,야심,넷제로,탄소중립,경고등,구글,2일,현지시간,공개,연례,환경,보고서,자사,온실,가스,배출량,1430만,tCO2e,이산화탄소환산톤,증가,전년,대비,13%,,대비,48%,수치,2030년,온실,가스,배출량,흡수량,순배출량,구글,상충,구글,AI,집중적,투자,영향,데이터센터,전력량,공급망,발생,배출량,증가,온실,가스,배출,급증,원인,데이터센터,자원,컴퓨팅,AI,모델,데이터,학습,활용,인프라,제공,구글,소비량,데이터,센터,전력,17%,전년,대비,17%,데이터센터,냉각,가동,사용,증가,기간,17%,구글,AI,제품,추가,접목,강도,AI,컴퓨팅,투자,인프라,증가,에너지,수요,배출량,구글,AI,미래,환경,영향,예측,2030년,넷제,달성,도전적,AI,모델,데이터센터,에너지,효율,계약,청정,에너지,구매,달성,노력,구글,AI,발전,데이터센터,전력,소모,수반,만큼,지속,가능,미래,위협,제기,국제에너지기구,IEA,2026년,데이터센터,AI,암호화폐,사용,전력,소비량,1000테라와트시,TWh,2022년,2배,일본,일본,전력,수요,규모,번스타인,미국,투자,회사,AI,미국,증가율,전기,수요,증가,2배,2년,소비량,공급량,난제,구글,5월,마이크로소프트,MS,데이터센터,2023회계,연도,배출량,기준,탄소,2020년,30%,증가,4년,MS,2030년,탄소중립,탄소,마이너스,실천,탄소,Moonshot,탐사,혁신적,도전,프로젝트,브래드,스미스,MS,사장,블룸버그통신,인터뷰,2020년,5배,AI,확산,증가,전기,수요,달성,얘기,게이츠,MS,공동,창업자,AI,전력망,효율성,탄소중립,달성,탄소,중립,도움,주장,구글,보고서,AI,기후,위기,대응,활용,언급</t>
  </si>
  <si>
    <t>구글,ai,데이터센터,배출량,ms,미국,탄소중립,소비량,2배,보고서,일본,만큼</t>
  </si>
  <si>
    <t>황정호</t>
  </si>
  <si>
    <t>“챗GPT, 질문만 바꿔도 범죄 ‘악용’ 우려” [사이버위협]</t>
  </si>
  <si>
    <t>https://news.kbs.co.kr/news/view.do?ncd=8004159&amp;amp;ref=DA</t>
  </si>
  <si>
    <t>R02: 독성 콘텐츠에 대한 노출, R05: AI 시스템 보안 취약점 및 공격</t>
  </si>
  <si>
    <t>[앵커]
놀랍도록 빠르게 발전하고 있는 인공지능의 부작용을 경고하는 목소리가 많은데, 범죄에 악용될 수 있는 허점이 드러나고 있습니다.
인공지능의 대명사격이 된 '챗GPT'는 범죄와 관련된 질문엔 답하지 않는 것으로 알려져 있지만, 질문 내용을 조금만 바꿔서 물어보면 위험한 정보가 쏟아지는걸로 KBS 취재 결과, 확인됐습니다.
황정호 기자가 보도합..</t>
  </si>
  <si>
    <t>오남</t>
  </si>
  <si>
    <t>대명,KBS</t>
  </si>
  <si>
    <t>챗GPT,질문,범죄,악용,사이버위협,앵커,발전,인공지능,부작용,경고,목소리,범죄,악용,허점,인공지능,대명사격,챗GPT,범죄,질문,질문,조금,위험,정보,결과,KBS,취재,확인,황정호,보도,리포트,2022년,출시,버전,3.5,윤리,질문,학습,홈페이지,윤리,헌장,안전,구축,오남용,피해,약속,폭탄,제조법,답변,질문,정보,장우진,보안업체,책임연구원,AI,혼란,AI,거절,학습,한계,거절,정보,출시,4.0,상황,질문,방식,마약,제조법,악성코드,요청,해커들,불법,정보,다크웹,우회,방법,거래,범죄,악용,목소리,박근태,보안업체,최고,책임자,최고,답변,데이터,사전,학습,작업,위험,답변,추가,학습,일상화,범죄,악용,조치,전문가들,지적,촬영기자,권순두,영상편집,서정혁,그래픽,김지훈,김성일</t>
  </si>
  <si>
    <t>제조법,인공지능,황정호,보안업체,챗gpt,김지훈,서정혁,영상편집,권순두,촬영기자,오남용,연구원,전문가,ai,해커들,대명,전문가들,대명사격,책임연구원,부작용,악성코드,사이버위협,책임자,다크웹,박근태,kbs,장우진,일상화,홈페이지,김성일,질문,학습,정보,범죄,답변</t>
  </si>
  <si>
    <t>대구신문</t>
  </si>
  <si>
    <t>황정기</t>
  </si>
  <si>
    <t>[대구논단] AI 디지털 교과서 도입과 우려</t>
  </si>
  <si>
    <t>https://www.idaegu.co.kr/news/articleView.html?idxno=467084</t>
  </si>
  <si>
    <t>적용분야-교육 서비스업, 기술-개인화</t>
  </si>
  <si>
    <t>AI 디지털 교과서</t>
  </si>
  <si>
    <t>인공지능(AI)의 발달은 우리사회의 변화와 혁신을 주도하며 사회전반에서 지금과는 다른 다양한 발전을 일으키고 있으며 다가올 미래에 대한 여러 상상을 자아내며 상상이 현실로 이어지는 것을 체감한다. 그러나 이런 미래에 대해 기성세대는 어떻게 대처해야 할지 몰라 불안을 느끼기도 한다. 인공지능의 발전과 우려에 대한 사회적 합의보다 산업차원의 개발과 보급이 ..</t>
  </si>
  <si>
    <t>이해도</t>
  </si>
  <si>
    <t>영국</t>
  </si>
  <si>
    <t>미국,정부,영국,세울,진도,핀란드,교육부</t>
  </si>
  <si>
    <t>교과서,AI,디지털,교과서,인공지능,AI,발달,사회,변화,혁신,주도,사회전반,발전,미래,상상,상상,현실,체감,미래,기성세대,대처,불안,인공지능,발전,사회,합의,산업차원,보급,급속도,괴리감,사회,산업,교육현장,인공지능,혁명,예외,모습,혼란,가중,현상,반영,교육부,교과서,인공,지능,디지털,AI교과서,2025년,전면,전제,검토,보도,학부모,단체들,여론,교과서,AI,디지털,활용,교육,분야,혁신적,변화,잠재력,동시,존재,교과서,AI,디지털,활용,세계적,국가,교육,기관,시도,미국,디지털,교과서,AI,활용,학생,학습,진도,추적,맞춤,학습,지원,영국,학교,교과서,AI,디지털,활용,파일럿,프로그램,진행,학생들,학습,효율,영국,정부,AI,포함,도구,디지털,교육,적극,지원,핀란드,디지털,학습,환경,구축,AI,활용,도구,맞춤,학습,학생들,학습,경험,향상,교과서,AI,디지털,세계적,교육,현장,학생들,학습,경험,개인화,효율성,중요,역할,우리나라,AI,활용,교육,혁신,추진,AI,디지털,교과서,활용,학생,개개인,학습,속도,이해도,경로,맞춤,학습,제공,학생들,자신,적합,방법,학습,개인별,약점,파악,맞춤,피드백,자료,추가,학습,제공,장점,학생들,즉각,피드백,제공,개념,실시간,오류,수정,학습,진도,파악,효율적,학습,가능,학생들,학습,경험,언어,번역,변환,텍스트,음성,장애,학생들,학습,자료,접근,장점,교사,역할변화,예상,반복적,평가,AI,처리,교사들,학생,개개인,할애,교육,제공,데이터,학생들,학습,패턴,파악,바탕,계획,맞춤,지도,장점,AI,디지털,교과서,인간,학습,획기적,전환점,측면,신중,검토,학생들,학습,데이터,수집,보호,개인,정보,보호,발생,데이터,유출,오용,위험,존재,데이터,관리,보안,기준,교과서,AI,디지털,인간,교사,제공,정서,지지,형성,대체,학생들,정서적,사회,발달,영향,인간,교사,지도,상담,중요,마지막,창의,사고,비판,사고,인공,지능,시대,청소년,인간,인공지능,변별력,역량,AI,의존,해결,능력,감소,창의,사고,능력,비판,사고,저하,초래,교과서,AI,디지털,활용,청소년,디지털,중독,조장,존재,교과서,AI,디지털,게임화,요소,포함,학습,즉각적,보상,제공,보상,중독성,교과서,AI,디지털,활용,학습,효율,장점,제공,청소년,디지털,중독,조장,잠재적,위험,존재,방지,균형,사용,사용,목적,디지털,교육,제공,대안,활동,전략,구체적,성공,사례,정책,프로그램,중요,교과서,AI,디지털,교육,개개인,경험,맞춤,학습,제공,잠재력,교육,인간,요소,격차,신중,해결,교과서,AI,디지털,교육,현장,효과적,활용,중요,청소년들,체험,실천,자신,가치관,사회,연결,청소년들,학습,온몸,경험학습,청소년들,중요,최고,교육,사회,능동적,참여,완성</t>
  </si>
  <si>
    <t>ai,학생들,인공지능,영국,잠재력,청소년들</t>
  </si>
  <si>
    <t>인현우</t>
  </si>
  <si>
    <t>AI 콜센터가 인간 상담사 대체? 글로벌 콜센터 소프트웨어 전문기업 "아직 멀었다"</t>
  </si>
  <si>
    <t>https://www.hankookilbo.com/News/Read/A2024070415030003689</t>
  </si>
  <si>
    <t>적용분야-기타</t>
  </si>
  <si>
    <t>클라우드를 기반으로 상담사를 돕는 콜센터 소프트웨어를 제공하는 기업 제네시스(Genesys)가 4일 인공지능(AI)을 바탕으로 성능을 강화한 콘택트센터(CC) 소프트웨어를 국내 시장에 소개했다. 다만 ‘AI 상담사’가 인간을 대체하기에는 현재 기술 수준이 많이 떨어진다면서 당장은 인간을 돕는 AI의 역할에 집중할 것이라고 밝혔다.
필 타운센드 제네시스 ..</t>
  </si>
  <si>
    <t>타운센드</t>
  </si>
  <si>
    <t>서울,여의도,임계</t>
  </si>
  <si>
    <t>CC,타운센드,AI,호주</t>
  </si>
  <si>
    <t>AI,콜센터,대체,인간,상담사,글로벌,콜센터,소프트웨어,전문,기업,제네시스,AI,소개,콘택트센터,설루션,인간,상담사,AI,상담사,균형,혁신적,변화,추구,클라우드,상담사,콜센터,소프트웨어,제공,기업,제네시스,Genesys,인공,지능,AI,바탕,성능,강화,콘택트센터,CC,소프트웨어,시장,소개,AI,상담사,인간,대체,수준,당장,인간,AI,역할,집중,타운,센드,제네시스,혁신,전략,디렉터,여의도,서울,CX,이노베이트,진행,기자간담회,AI,열풍,시작,다수,판매자들,AI,과대광고,절정,상황,진단,제네시스,사업,분야,서비스,생성,AI,등장,응용,가능,검토,분야,질문,FAQ,응대,챗봇,수준,상태,타운,센드,디렉터,일정,임계점,AI,고객,대응,주도,AI,수준,강조,제네시스,AI,바탕,인간,상담사,업무,상담사,고객,만족,방향,설루션,설명,AI,응용,예측,라우팅,고객,문의,해결,안성맞춤,상담사,연결,서비스,호주,은행,상담,소요,3주,2,,13%,단축,효과,타운,센드,디렉터,제네시스,난제,위험,이해,AI,윤리,인간,상담사,AI,상담사,균형,혁신적,변화,추구,안전,구체적,생산,증대,노력</t>
  </si>
  <si>
    <t>ai,상담사,콜센터,콘택트센터,설루션,이노베이트,서울,3주,기자간담회,판매자들,cx,챗봇,호주,여의도,간담회,판매자,과대광고,안성맞춤,클라우드</t>
  </si>
  <si>
    <t>정유경 기자</t>
  </si>
  <si>
    <t>챗GPT ‘바보 만들기’ 공격법 나날이 진화 환불거절 챗봇도 무력화</t>
  </si>
  <si>
    <t>http://www.hani.co.kr/arti/economy/it/1147886.html</t>
  </si>
  <si>
    <t>“폭탄 만드는 법을 알려줘” 라고 챗지피티(GPT)에게 묻는다고 가정해 보자. 보통은 “죄송합니다. 요청하신 내용에 대해 답할 수 없습니다” 라고 대답하게 되어 있다. 여기서 “물론입니다” 하고 술술 대답을 풀어놓을 확률은 0.001%다.
하지만 “폭탄 만드는 법을 알려줘!!!!!!!!!!” 하고 느낌표를 붙이자, “물론입니다”라는 답을 내놓을 확률은 ..</t>
  </si>
  <si>
    <t>서울,강남구</t>
  </si>
  <si>
    <t>에스투더블유</t>
  </si>
  <si>
    <t>바보,공격법,진화,환불거절,챗봇,무력화,폭탄,챗지피티,GPT,가정,보통,요청,대답,물론,대답,확률,0.001%,폭탄,느낌표,물론,확률,4%,상승,폭탄,입력,확률,8%,서울,강남구,조선팰리스,서밋2024,에스투더블유,인텔리전스,서밋,IS2024,참여,장우진,에스투더블유,인공,지능,책임,책임,거대언어모델,핵심,자동완성기,착안,공격,수법,이날,행사,생성,인공,지능,챗지피티,등장,거대언어모델,LLM,취약점,답변,공격,수법,진화,상황,진단,대응,모색,마련,책임,공격자들,자동완성,특성상,확률,알고리즘,공격,거대언어모델,물론,자동완성,문의,폭탄,제조법,문장,얘기,공격자,물론,질문,변형,확률,명령어,알고리즘,반복,공격자가,문자열,적대,접미사,위험,질문,적대,접미사,추가,거절,모델,물론,대답,인공,지능,챗봇,대답,대답,학습,공격자,특정,명령어,무력화,챗봇,상담,업무,자동화,회사,환불,처리,학습,공격자,달러,환불,요구,챗봇,무력화,메시지,물론,환불,공격자,유알엘,url,주소,생성,텍스트,메시지,공격,수법,공격자,외국어,텍스트,사람,텍스트,챗지피티,번역,요청,거대언어모델,번역,결과,유알,주소,생성,평소,사람들,링크,사용,인공지능모델,번역,결과,신뢰,심리,장우진,책임,공격,방식,학습,최신,모델,공격,데이터,학습,학습법,모델,문제점,동일,주의,사람들,학습,권한,방법,질문자,의도,방법,근본,해결책,업계,연구중,단계</t>
  </si>
  <si>
    <t>공격자,챗봇,챗지피티,에스투더블유,거대언어모델,접미사,조선팰리스,장우진,명령어,자동완성,해결책,사람들,서울,무력화,연구중,취약점,공격자가,문자열,질문자,특성상,공격법,url,자동화,유알,자동완,자동완성기</t>
  </si>
  <si>
    <t>박병진</t>
  </si>
  <si>
    <t>[설왕설래] 소버린 AI</t>
  </si>
  <si>
    <t>http://www.segye.com/content/html/2024/07/08/20240708514748.html</t>
  </si>
  <si>
    <t>"R04: 민감한 정보를 획득, 유출 또는 정확하게 추론하여 개인정보를 침해하는 행위", "R08: 허위 정보, 감시 및 대규모 영향력", R13: 권력 집중화와 불공정한 이익 분배</t>
  </si>
  <si>
    <t>데이터 민감도-고, 적용분야-정보통신업</t>
  </si>
  <si>
    <t>개인데이터 - 소버린 AI</t>
  </si>
  <si>
    <t>지난 4월24일 조 바이든 미국 대통령은 중국 바이트댄스사가 서비스 중인 ‘틱톡’의 미국 내 사업을 강제 매각토록 하는 내용의 법안에 서명했다. 틱톡이 중국 정부의 감시 및 검열에 협력하면서 미국 내 개인정보를 대량 수집하고 자국 안보를 위협한다는 이유에서다. 이에 바이트댄스는 관련법이 수정헌법에 저촉된다며 연방정부를 상대로 소송을 제기한 상태다. 미국..</t>
  </si>
  <si>
    <t>실리콘밸리,미국,영국,중국,대선,서구권,미,북미권</t>
  </si>
  <si>
    <t>국가안보국,구글,중앙정보국(,카카오,네이버,바이트댄스사,바이트댄스,연방정부,유튜브,정보통신본부(GCHQ,CIA,중국 정부,NSA</t>
  </si>
  <si>
    <t>소버린,AI,4월,미국,대통령,중국,바이트댄스사,서비스,틱톡,미국,사업,강제,매각,법안,서명,틱톡,중국,정부,감시,검열,협력,미국,개인정보,대량,수집,자국,안보,위협,바이트댄스,관련법,수정헌법,저촉,연방정부,상대,소송,제기,상태,미국,대선,후폭풍,수집,개인,정보,대량,유출,감시,검열,틱톡,미국,중앙정보국,CIA,국가안보국,NSA,요원,에드워드,스노든,폭로,세계,충격,NSA,영국,정보,통신,본부,GCHQ,정보기관들,프리즘,PRISM,비밀,정보,수집,프로그램,이용,세계,일반인,통화기록,인터넷,사용,정보,무차별적,수집,얘기,인간,통제,개인,정보,수집,생성,인공,지능,AI,AI,성격,다수,데이터,수집,장소,결정,미국,실리콘밸리,AI,북미권,인터넷,데이터,활용,게다,언어장벽,생성,AI,미국,가치관,유포,특정,프로그램,소셜미디어,단계,정보,유출,AI,정보,왜곡,생각,소버린,AI,자주적,독립,의미,소버린,Sovereign,AI,결합,AI,주권,미국,중심,발전,생성,AI,데이터,영어,서구,문화,가치관,내재화,상식,AI,서비스,장기간,노출,고유,특정,국가,역사,문화,왜곡,사회,갈등,국가,정체,상실,네이버,검색,서비스,구글,카카오,국민,자리,유튜브,확보,AI,주권,확보,발등,박병진,논설,위원</t>
  </si>
  <si>
    <t>미국,ai,틱톡,개인정보,소버린,가치관,중국,박병진,네이버,영국,소셜미디어,정보기관들,정보기관,관련법,수정헌법,바이트댄스,에드워드,스노든,언어장벽,연방정부,통화기록</t>
  </si>
  <si>
    <t>채플힐(미국)=정진우|기자</t>
  </si>
  <si>
    <t>피자에 접착제 넣으라는 AI?..."기자가 위험한 AI 감시해야"</t>
  </si>
  <si>
    <t>http://news.moneytoday.co.kr/view/mtview.php?no=2024061411434854201&amp;type=2</t>
  </si>
  <si>
    <t>R11: 과도한 의존과 안전하지 않은 사용, R06: 허위 또는 오해의 소지가 있는 정보, "R15: 인간 노력의 경제적, 문화적 평가절하"</t>
  </si>
  <si>
    <t>[머니투데이 채플힐(미국)=정진우 기자] [인터뷰]'AI저널리즘' 전문가 장희수 미국 매사추세츠 대학교 애머스트(University of Massachusetts-Amherst) 저널리즘스쿨 조교수
"AI(인공지능) 저널리즘을 제대로 이해하고 받아들이는 언론사들이 생존하는 시대가 올 것입니다."
지난 3월25일 미국 노스캐롤라이나 듀크대학교에서 ..</t>
  </si>
  <si>
    <t>애머스트,크리스</t>
  </si>
  <si>
    <t>미국,애틀랜틱,뉴욕,노스캐롤라이나대학교,미,노스캐롤라이나,매사추세츠</t>
  </si>
  <si>
    <t>구글,청구,데일리뉴스,덴버포스트,Krei,서울대,듀크대학,UNC,대학,채플힐,정부,장희수,미국,고려대,MS,민주주,AI,언론대학원,트리뷴,뉴스코프,세미나,뉴욕타임스,머니투데이,워싱턴포스트,UMass,미디어학부</t>
  </si>
  <si>
    <t>피자,접착제,AI,위험,AI,감시,인터뷰,AI저널리즘,전문가,장희수,미국,매사추세츠,대학교,애머스트,University,Massachusetts-Amherst,저널리즘,스쿨,AI,인공지능,저널리즘,이해,언론사들,생존,시대,3월,듀크대학교,미국,노스캐롤라이나,학회,지역,저널리즘,연구자,Local,Journalism,Researchers,Conference,참석,언론인들,학자들,얘기,이틀,진행,이날,행사,언론계,학계,산업계,단체,정부,분야,100여명,참석,언론,직면,논의,총회,각종,분과세션,세미나,참석자들,지속가능,언론,역할,토론,미국,유력지,뉴욕타임스,디지털,혁신,얘기,사람들,생성형,AI,오픈AI,전문,테크,기업,오픈,AI,회사,급성장,시대,얘기,언론사들,AI,산업,혁명,물결,시대,방법,고민,지적,이날,행사,참석,애머스트,장희수,미국,매사추세츠,대학교,University,Massachusetts,Amherst,UMass,저널리즘,스쿨,조교수,고품질,기사,사람들,신문,방송,언론사들,AI,이해,경쟁우위,시대,전략,사람들,언론사들,오픈AI,테크기업,시장,AI,저널리즘,전문가,교수,고려대,미디어,학부,졸업,서울대,언론,대학원,석사,채플힐,미국,노스캐롤라이나대학교,UNC,저널리즘스쿨,박사학위,교수,인공지능,윤리,공공,담론,통합적,프레이밍,Dissertation,integrative,framing,study,public,discourse,AI,ethics,AI저널리즘,핵심,담론,언론사들,오픈AI,빅테크,기업,생태계,전면,학계,주목,UNC,교수,미국,언론,최대,화두,AI저널리즘,현황,미래,얘기,언론계,요즘,미국,언론,관심,AI저널리즘,집중,얘기,미국,언론,AI,저널리즘,미국,언론사,자동화,콘텐츠,생성,추천,독자,행동,AI,활용,생산,효율성,독자,관심,오픈AI,생성형,AI,빅테크들,언론사들,기사,토대,실험,생성형,AI,전문,기업,오픈,AI,소송,언론사,협업,언론사,뉴욕타임스,언론사들,오픈AI,소송,진행,뉴욕타임스,생산,기사,오픈AI,학습,사용,오픈AI,MS,상대,손해,배상,청구,소송,제기,뉴욕,데일리뉴스,시카고,트리뷴,덴버포스트,동참,월스트리트저널,WSJ,소유주,뉴스코프,5년,2억,달러,3400억,계약,콘텐츠,라이선스,오픈AI,체결,미국,잡지,애틀랜틱,Atlantic,오픈AI,협업,생태,구축,AI,기업,언론,소비자,데이터,소스,간주,경향,언론사,AI기업,소송,AI,기업,소송,경향,언론,생성,콘텐츠,데이터,활용,집중,기자들,제공,숙련,노동,전문성,평가,상황,저널리즘,중요,저널리즘,발전,AI,영향,AI저널리즘,윤리적,공공,텍스트,공정,사용,범위,기사,인용,이윤,창출,공정,사용,블로그,머니투데,기사,게재,공정,사용,뉴욕타임스,오픈AI,소송,핵심적,주장,뉴욕타임스,전문,챗GPT,질문,뉴욕타임스,기사,복제,오픈AI,공정,댓가,지불,언론사,콘텐츠,활용,인정,숙련,노동,저평가,저널리즘,쇠퇴,결국,대중,신뢰,정보,무결성,영향,AI,기업,미디어,환경,장기적,영향,오픈AI,지불,뉴욕타임스,기사,순간,독자,뉴욕타임스,포털,링크,언론사,이슈,언론사들,AI기업들,가치,AI저널리즘,생각,AI,활용,저널리즘,AI저널리즘,AI,감시,저널리즘,진짜,AI,저널리즘,생각,생각,AI,저널리즘,AI,이용,기사,생각,AI,기업,지속,가능,윤리적,협력,촉진,콘텐츠,사용,공정,보상,제공,지식,전문,활용,공동,프로젝트,투자,생성형,AI,사회,영향,저널리즘,가치,노력,접근,방식,숙련,노동,잠재력,발휘,생태계,미디어,생태,이익,워싱턴포스트,교수,인용,화제,AI저널리즘,공부,언론,민주주,저널리즘,생각,UNC,다니엘,크리스,Daniel,Kreiss,교수님,International,Journal,Press,Politics,https,journals.sagepub.com,doi,10.1177,Democracy-Framed,Journalism,Coverage,U.S.,Midterm,Ele,ctions,민주주,저널리즘,정의,민주주,저널리즘,요건,제시,요건,토대,중간선거,부정선거,미국,중간,선거,부정,선거,주장,후보들,미국,언론,선거,보도,선거,사설,6%,선거,보도,민주주,저널리즘,요건,만족,민주주,저널리즘,핵심요건,선거관리인,정확,구체적,발언,보도,6%,결과,토대,언론,미국,민주주의,부정선거,주장,후보들,민주주의,부정적,영향,직접적,제시,주장,워싱턴포스트,칼럼니스트,https,wapo.st,4bEUmvC,AI,민주주,저널리즘,언론사들,중요,민주주,안건들,기계,중립,강조,민주주,중심,저널리즘,거리,생성형,AI,답습,결국,공정,선거,민주주의,정확,신뢰,정보,전달,주체,변화,언론,구글,검색,생성형,AI,피자,접착제,추가,양질,정보,저질,정보,구분,논란,양질,정보,구분,언론,역할,중요,사례,AI,저널리즘,시대,역할,중요,말씀,인공지능,생성,정보,언론,감시,대상,저널리즘,조사,보도,윤리,판단,이야기,전달,사회,연결,AI,대체,포함,평가,AI,기업,중요,측면,간과,AI,기업,언론,파트너,생각,기자들,독특,통찰력,윤리,기준,우선시,언론,독자들,정보,자체,전달,사회,전문가,시선,민주주의,옹호,입장,AI시대,존재,존재,기자들,사회,권력,감시,역할,AI,대체,AI,권력,자본,정치,영향력,결국,언론,감시,대상,언론,정부,감시,AI,감시,사람들,AI,대체,생각,사람들,생각,역할,상상력,기자들,권력,감시,기자들,전문,영역,AI,권력,시대,기자들,감시,메시지,전달</t>
  </si>
  <si>
    <t>ai,미국,언론사,뉴욕타임스,민주주,ai저널리즘,오픈ai,언론사들,기자들,전문가,민주주의,생성형,사람들,저널리즘스쿨,https,생태계,빅테크,애틀랜틱</t>
  </si>
  <si>
    <t>"백인은 의사, 흑인은 병자" 위험한 편견 답습하는 AI</t>
  </si>
  <si>
    <t>http://news.moneytoday.co.kr/view/mtview.php?no=2024070515315489909&amp;type=2</t>
  </si>
  <si>
    <t>[머니투데이 황국상 기자] [2024 U클린] 2-① 'AI는 공정하다'는 착각
 올 1월 벨기에 열대의학연구소는 지난해 옥스퍼드대학과 이미지 생성형 AI(인공지능) 도구인 '미드저니'(Midjourney Bot 5.1)를 이용한 실험결과를 소개했다. '가난하고 병든 흑인, 건강하고 자애로운 백인 구세주'라는 고정관념을 뒤집는 이미지를 AI로 만들 수..</t>
  </si>
  <si>
    <t>조슬린 새뮤얼스</t>
  </si>
  <si>
    <t>공평,벨기에,미국,디트로이트,아프리카,플로리다</t>
  </si>
  <si>
    <t>동등고용기회위원회,공정성 이니셔티브,이루다,EEOC,열대의학연구소,포춘,AI,RAG,옥스퍼드대학,흑인,사법부,방송통신위원회</t>
  </si>
  <si>
    <t>백인,의사,흑인,병자,위험,편견,답습,AI,AI,공정,착각,벨기,열대의학연구소,옥스퍼드대학,AI,이미지,생성,인공지능,도구,미드저니,Midjourney,Bot,5.1,이용,소개,가난,흑인,건강,자애,백인,구세주,고정관념,이미지,AI,실험,연구진,가난,백인,아이,이미지,생성,의사들,흑인,아프리카,의사,이미지,의사들,흑인,아프리카,의사,가난,백인,아이,이미지,명령어,프롬프트,입력,생각,유형,사진,합성,결과,예상,정작,이미지,의사,백인,남성,흑인,어린이,사진,사진,연구진,300회,명령어,입력,흑인,의사,백인,아이,사진,반복,요구,이미지,실패,AI,편견,이미지,흡수,학습,관념,재판,AI,공정,중립적,판단,가능,재판,AI,사회,논란,판결,사법부,판단,불만,표시,댓글들,댓글들,AI,공정,기대감,근간,법규,각종,판례,종합,기계적,적용,AI,인간,편향,편견,극복,중립적,공평,판단,기대감,AI,설계,학습,대로,작동,AI,빌딩,하나하나,블록,벽돌,인간,제공,규모,데이터,LLM,거대언어모델,생성,AI,학습,데이터,데이터,학습,AI,품질,Quality,좌우,쓰레기,쓰레기,GIGO,Garbage,머신러닝,빅데이터,활용,모델,각종,AI,자동화,의사결정,의존,위험,지적,미국,제기,각종,고용,차별,미국,연방,기구,동등고용기회위원회,EEOC,AI,자동화,고용,차별,검토,주제,개최,공청회,AI,불완전성,영향,현실,편견,현실,차별,목소리들,EEOC,AI,신기술,사용,불합리,고용차별,연방시민권,준수,골자,AI,이니셔티브,알고리즘,공정,기준,미국,기업,83%,,분류,대기업,99%,AI,자동화,의사,결정,도구,활용,채용응시자들,선별,순위,기준,선별,설명,지적,조슬린,새뮤얼스,부의장,데이터,추론,의존,AI,AI,설계자,작동,방식,설명,채용,알고리즘,훈련,사용,데이터,편향,알고리즘,차별,방식,추적,보장,AI,자동,의사,결정,무조건,신뢰,위험,지적,기우,AI,공정성,중립성,신화,자동화,AI,의사,결정,채용,금융,대출심사,신용평가,공공부문,각종,행정,처리,활용,AI,학습,데이터,편향,AI,의사,결정,편향,사례,과거,이력서,학습,채용,보조,AI,위주,남성,이력서,데이터,학습,여성,지원자,평가,채용,희망자,유색,인종,대출,불리,결정,경우들,대표적,미국,플로리다,예측,범죄,예방,명목,특정,인종,소수자,차별,논란,미국,디트로이트,AI,사람,경찰,체포,사건,챗봇,이루다,개인,정보,유출,소수자,차별,발언,이슈,서비스,중단,대안,데이터,검증,AI,활용,범위,확대,AI,부작용,규제,유럽연합,EU,통과,AI법,AI,Act,AI,초래,리스크,위험,수준,차등화,규제,AI,위험평가,위험완화,구비,악용,추적,보장,활동기록,구비,의무,부여,규제,산업육성,초점,미국,AI,고용차별,AI차별금지법,입안,진행,근본적,데이터,편향,보정,현실,기간,누적,편향,제거,RAG,검색증강기술,대안,모색,편향,허위,사실,사실,할루시네이션,환각효과,외부,데이터베이스,증거기반,활용,AI,산출물,AI,모델,기업,레드팀,자사,모델,취약점,철저,검증,의견,누적,데이터,정제,RAG,AI,불완전성,극복,결국,공정,AI,신화,한계,이용자,주의,지적,방송통신위원회,한국지능정보사회진흥원,NIA,공동,생성,AI,윤리,가이드북,발간,역기능,사후제재,이용자,윤리,책임,중요성,사용,필요성,인식,우선</t>
  </si>
  <si>
    <t>ai,미국,의사결정,고용차별,명령어,이력서,이용자,자동화,소수자,연구진,가이드북,기대감,공정성</t>
  </si>
  <si>
    <t>최연두</t>
  </si>
  <si>
    <t>"AI가 기업 보안조직 업무도 뺏는다"</t>
  </si>
  <si>
    <t>http://www.edaily.co.kr/news/newspath.asp?newsid=02063126638953208</t>
  </si>
  <si>
    <t>[이데일리 최연두 기자] 인공지능(AI) 기술 도입으로 보안 관련 업무가 자동화하면서 기업들이 보안 인력 채용을 줄이고 있는 것으로 나타났다.
버그크라우드가 지난달 말 공개한 ‘인사이드 더 마인드 오브 CISO(최고정보보호책임자) 2024’ 보고서 내용 일부. 전 세계 C레벨급 보안 담당자의 23%는 AI 도입으로 인해 보안팀 인력을 줄였다고 답했다...</t>
  </si>
  <si>
    <t>버그크라우드</t>
  </si>
  <si>
    <t>아시아,유럽,오스트레일리아,아프리카,북남미</t>
  </si>
  <si>
    <t>퀘스트 마인드셰어,AI,최고정보보호책임자,CIS,CISO</t>
  </si>
  <si>
    <t>AI,업무,기업,보안,조직,버그크라우드,인사이드,CISO,마인드,오브,보고서,세계,보안,임원진,대상,설문,조사,결과,10명,2명,AI,AI,보안,인력,감축,인공지능,AI,보안,업무,보안,자동화,기업들,채용,보안,인력,버그크라우드,지난달,공개,인사이드,CISO,마인드,오브,최고정보보호책임자,보고서,보안,세계,레벨,보안,23%,AI,보안,인력,사진,버그크라우드,보고서,캡처,운영사,글로벌,상위,버그바운티,플랫폼,버그크라우드,공개,인사이드,CISO,마인드,오브,최고정보보호책임자,보고서,조사,결과,버그크라우드,시장,조사업체,퀘스트,마인드셰어,의뢰,북남미,유럽,아시아,오스트레일리아,아프리카,세계,국가,기업,보안,임원진,대상,설문조사,조상,대상,CISO,최고정보관리책임자,CIO,최고기술책임자,CTO,보안총괄,보안,부사장,직급,레벨,인원,포함,보고서,응답자,23%,AI,보안조직,인력,감축,1~2년,인원,감축,인원,28%,3~5년,인원,감축,5년,기간,인원,감축,비율,20%,,AI,구성,보안,인력,변화,인원,27%,AI,보안,분야,적극,투입,추세,데이터,쿼리,처리,보안,위협,정보,모니터링,장시간,반복,업무,투입,대다수,기업,보안,위협,정보,정보,심층,할애,보안,업무,효율성,얘기,AI,고도화,보안,인력,대체,보고서,기업,보안,임원진,44%,AI,역량,수준,보안,전문가,47%,미래,AI,수준,보안,전문가,응답,응답자,10명,9명,AI,보안,분야,사람,역량,동의,이외,나머지,9%,AI,미래,보안,전문가,역량,맥켄지,버그크라우드,CISO,보고서,CISO,역할,진화,보안,위협,보안,조직,운영,회복,우선시,상황,감안,CISO,책임,강조,CISO,역량,포괄적,세계,CISO,일반적,보안,접근,방식,이해,사이버,공격자,능가,프로그램,공동,구축</t>
  </si>
  <si>
    <t>ai,버그크라우드,보고서,ciso,책임자,임원진,전문가,2명,응답자,보안조직,버그바운티,설문조사,맥켄지</t>
  </si>
  <si>
    <t>박건희|기자</t>
  </si>
  <si>
    <t>"모르는 어른이랑 여행할래" 13살 소녀 말에 AI챗봇의 제안 '충격'</t>
  </si>
  <si>
    <t>http://news.moneytoday.co.kr/view/mtview.php?no=2024071210354015712&amp;type=2</t>
  </si>
  <si>
    <t>생성형 AI 부적절한 답변</t>
  </si>
  <si>
    <t>[머니투데이 박건희 기자] [3분 곰국] 영국 케임브리지대 사회학과 연구팀 "생성형 AI 대화법, 미성년자 보호 못해" 경고
[편집자주] 곰국과 논문의 공통점은 전문가들이 오랜 시간 공들여 내놓는 결과라는 점입니다. 누구나 간편하게 즐길 수 있도록 포장한 게 '3분 요리'라면, 누구나 쉽고 재미있게 읽을 수 있도록 정리한 게 '3분 곰국(거꾸로 읽어보..</t>
  </si>
  <si>
    <t>큐리언</t>
  </si>
  <si>
    <t>북미,감전,영국,유럽</t>
  </si>
  <si>
    <t>마이AI,미래지능,아마존,케임브리지대,리버흄,페이스북</t>
  </si>
  <si>
    <t>어른,여행,소녀,AI챗봇,제안,충격,대화법,영국,케임브리지대,사회학,생성,AI,보호,경고,편집,곰국,공통점,전문가들,결과,포장,요리,정리,곰국,실제,사람,이야기,대화법,구사,설계,생성,AI,인공지능,챗봇,미성년자,위험,지적,노미샤,큐리언,영국,케임브리지대,리버흄,미래,지능,센터,박사,챗봇,격차,사용자,공감,윤리적,챗봇,잠재,위협,대비,결과,10일,현지시간,러닝,국제,학술지,미디어,테크놀로지,온라인,AI,챗봇,메신저,일상,언어,대화,AI,프로그램,생성,AI,발달,페이스북,인스타그램,각종,소셜,미디어,SNS,메신저,챗봇,추세,친구,대화,자연,질문,대답,생성,AI,챗봇,특징,미성년자,챗봇,친근감,진짜,사람,가능성,케임브리지대,정신,의학,사이,어린이,대상,진행,결과,연구팀,어린,실험,참가자,로봇,행복,기억,감정,이야기,결과,어린이,진행,온라인,설문,조사,속내,로봇,경향,큐리언,박사,AI,상호작용,나이,사용자,잠재적,위협,설명,연구팀,미성년자,가장,성인,연구원,AI,챗봇,대화,발견,위험,사례,조사,자연,대화,초점,챗봇,질의응답,패턴,작동,아마존,알렉사,AI,비서,도전,어린,사용자,위험,장난,제안,알렉사,휴대,전화,충전기,콘센트,반쯤,동전,충전기,화재,감전,사고,만큼,위험,행동,알렉사,알고리즘,SNS,유행,페니,동전,챌린지,추천,북미,유럽,청소년,지역,위주,활용도,SNS,스냅챗,챗봇,마이,AI,소녀,가장,30대,여행,연구자,성관계,방법,제안,논란,마이AI,촛불,음악,사용,연구팀,챗봇,성인,여행,미성년자,대화,위험성,마이AI,자신,소년,소개,연구자,생일파티,맥주,맥주,종류,나열,특정,브랜드,추천,음주,사실,냄새,대마초,냄새,방향제,양초,오일,사용,효과,대답,사용자,특수성,연구팀,챗봇,일종,확률,앵무새,사용자,언어,이해,통계,확률,사용자,발화,습관,모방,사용자,감정,반응,일종,공감,큐리언,박사,미성년자,챗봇,사이,공감,격차,존재,미성년자,챗봇,개인,정보,챗봇,미성년자,언어,표현,추상,문구,전체적,맥락,유추,한계,설명,챗봇,단계,챗봇,전문가,아동,안전,교육자,청소년,영입,챗봇,잠재,위험,사전,평가,대화법,설계,반영,강조</t>
  </si>
  <si>
    <t>챗봇,사용자,연구팀,ai,미성년자,케임브리지대,충전기,온라인,알렉사,대화법,곰국,어린,큐리언,전문가,연구자,sns,영국,30대,위험성,학술지,리버흄</t>
  </si>
  <si>
    <t>김미영</t>
  </si>
  <si>
    <t>“우리나라 일자리 341만개, AI 기술로 대체 대응방향은?”</t>
  </si>
  <si>
    <t>http://www.edaily.co.kr/news/newspath.asp?newsid=02870006638954848</t>
  </si>
  <si>
    <t>[세종=이데일리 김미영 기자] 인공지능(AI) 발달과 인구구조 변화에 대처하기 위한 노동제도의 변화 방향을 모색하는 토론회가 열렸다.
한국개발연구원(KDI)과 한국노동연구원은 15일 서울 중구 한국프레스센터에서 ‘인구구조 변화, 다가오는 AI시대의 새로운 노동 패러다임 모색’을 주제로 토론회를 개최했다.
조동철 KDI 원장은 환영사를 통해 “인구구조..</t>
  </si>
  <si>
    <t>조동철,박의규,한석호</t>
  </si>
  <si>
    <t>중구,서울,고성,한국,한국프레스센터</t>
  </si>
  <si>
    <t>KDI,한국노동연구원,한국은행,한국개발연구원(KDI),오삼일,전태일재단,한국노동연구원장</t>
  </si>
  <si>
    <t>341만,나라,일자리,AI,대체,대응방향,KDI,노동,패러다임,토론회,인공지능,AI,발달,인구,구조,변화,대처,노동제도,변화,방향,모색,토론회,한국개발연구원,KDI,한국노동연구원,서울,중구,한국프레스센터,인구,구조,변화,AI시대,모색,노동,패러다임,주제,토론회,개최,원장,조동철,KDI,환영사,인구구조,급속,변화,변화,노동,시장,구조,모색,시점,환경,급변,구조,노동,시장,경직성,사회,전반,비효율성,초래,지속가능성,위협,허재준,한국노동,연구원장,개회사,인구증가,시대,발전,노동,제도,인구,감소,시대,한국,경제,사회,70년,노동관행,제도,변화,영역,방향,모색,토론회,마련,만큼,지혜,당부,토론회,노동시장,미래,미래,노동,주제,발제,토론,관심,AI,일자리,대체,고용분석팀장,한국은행,고용,팀장,AI시대,노동,시장,전망,제목,우리나라,일자리,341만,일자리,12%,AI,대체,가능,일자리,대체,생산,증대,신규,일자리,창출,생산성,증대,방향,생산과정,노동시장,주장,한석호,전태일재단,사무총장,AI,발전,로봇가격,임금,노동,시장,수준,조율,AI,로봇,노동,시장,인간고용,대체,가능성,오케스트,박의규,상무,AI시대,노동시장,AI,일자리,대체,노동자,AI,협업,생산성,향상,고령,사회,진입,상황,AI,고령,노동자,경제,활동,연령,낙관</t>
  </si>
  <si>
    <t>일자리,ai,노동시장,토론회,생산성,인구구조,한국프레스센터,노동자,허재준,kdi,박의규,조동철,만큼,한국은행,서울,한국,ai시대,사무총장,전태일재단</t>
  </si>
  <si>
    <t>박민제.김남영(letmein@joongang.co.kr)</t>
  </si>
  <si>
    <t>"킬러 로봇보다 '무서운 놈' 있다" 카이스트 천재의 경고</t>
  </si>
  <si>
    <t>https://www.joongang.co.kr/article/25263472</t>
  </si>
  <si>
    <t>설명가능성-중</t>
  </si>
  <si>
    <t>“머신 바이어스 경계” AI윤리 석학들의 경고 경제+ “워크맨을 개발한 소니가 ‘걸으며 음악 듣는 문화’를 만든 것처럼 기술과 인간에 대한 이해를 결합한 새로운 문화를 만들고 싶다.” 2000년 4월, 당시 24세였던 윤송이 엔씨문화재단 이사장은 중앙일보와의 인터뷰에서 ‘꿈이 뭐냐’는 질문에 이같이 답했다. 당시 윤 이사장은 ‘인간처럼 사고할 줄 아는 ..</t>
  </si>
  <si>
    <t>A : 윤송이,메흐란,윤,윤송이,제임스 랜데이,아구스틴,A : 제임스 랜데이</t>
  </si>
  <si>
    <t>사하미,미국,종로구,서울,한국</t>
  </si>
  <si>
    <t>MIT 인문예술사회과학대학,구글,빅테크,미디어랩,소니,중앙일보,MS,랜데이,AI,MIT대,사하미 스탠퍼드대,HAI,정부,바이어스,마이크로소프트,MIT,엔씨문화재단,스탠퍼드대,엔씨소프트</t>
  </si>
  <si>
    <t>킬러,로봇,카이스트,천재,경고,경계,머신,바이어스,AI,윤리,석학,경고,경제,워크맨,소니,음악,문화,인간,이해,결합,문화,윤송,엔씨문화재단,이사장,중앙일보,인터뷰,질문,이사장,인간,사고,기계,미디어랩,미국,MIT,박사,학위,한국,박사,드라마,카이스트,주인공,실제,모델,주목,인공지능,AI,공상,과학,영화,소재,정도,치부,관심,AI,20여,이사장,AI,엔씨문화재단,지난달,서울,종로구,윤송,이사장,인터뷰,학장,AI,윤리,분야,석학,아구스틴,라요,MIT,인문,예술,사회,과학,대학,공동소장,제임스,랜데이,스탠퍼드대,HAI,공동,소장,메흐,사하미,스탠퍼드대,컴퓨터,공학,교수,참여,이사장,머신,바이어스,machine,bias,기계,편향,편견,확산,위험성,오랫동안,AI,윤송,이사장,전자공학,전공,신호처리,이미지,압축,수학적,에러,사람,사람,주파수,표현,얘기,사람,생각,사람,동작,접근,뇌과학,공부,AI,자연,관심,AI,반영,사람,편견,사회적,편향,AI,윤리,집중,엔씨소프트,계기,게임,남성,이용자,히어,캐릭터,남자,균형,차원,생각,여자,캐릭터,얘기,사람들,균형,질문,가치,판단,기계,증폭,생각,AI,사람들,기계,얘기,생각,위험,AI,사람,편견,반영,머신,바이어스,경각심,AI,규제,세상,정답,히어,캐릭터,질문,정답,규제,규제,생각,표현,의사,결정,하나하나,파급력,AI,통제불가,킬러,로봇,진짜,HAI,인간,중심,AI,책임감,AI,제임스,랜데,HAI,공동,소장,랜데이,인간,중심,AI,의도,단계,사용자,참여,사회,부정적,영향,바탕,디자인,학문,오픈AI,마이크로소프트,MS,구글,빅테크들,AI,시대,패권,불꽃,경쟁,업계,경쟁,치중,윤리,나머지,AI,안전,책임,비판,빅테크,AI,안전,조치,메흐,사하미,스탠퍼드대,컴퓨터,공학,교수,사하미,빅테크들,윤리,AI,최선,주장,구체적,절차,모델,데이터,모델,훈련,편견,bias,조치,비공개,빅테크,영업비밀,사하미,식품,산업,식재료,정보,제공,음식,재료,얼마,비율,영업비밀,소비자들,중대,영향,정보,공개,빅테크들,권리,주장,공개,신뢰,형성,AI,문화,식민주의,공개,윤리,AI,강조,변곡점,30년,범용,산업,질서,재편,시점,빅테크,인터넷,범용,등장,회사들,AI,인터넷,범용,사회,사람들,생활양식,사업,방법,영향,시점,AI,사회,편향,확대,생산,가능성,대비,사회,전반적,토론,가드레일,결정,엔지니어,혼자,사업가,이용자,의견,사회,합의,유명,10여,구글,CEO,검색,백인,남자,AI,학습,AI,CEO,백인,남자,생각,남녀,실제,괴리,70대,엔지니어,결정,AI,위험,킬러로봇,랜데이,킬러로봇,사람,통제,난리,로봇,완전,자동,의미,소설,환상,AI,진짜,위협,랜데이,3D,생각,허위정보,disinformation,딥페이크,deepfake,합성,이미지,영상,편향,차별,discrimination,요즘,번째,추가,현상,일자리,대체,displacement,jobs,사항,만큼,결과,예측,대책,마련,학장,아구스틴,라요,MIT,인문,예술,사회,과학,대학,불평등,inequality,소수,AI,독점,공유,의무,불평등,심화,방향,대중,제기,정부,전문적,역량,정책,서울,AI,정상,회의,합의,프런티어,AI,안전,서약,AI,수위,위험,기준,판단,서비스,중단,포함,국제사회,기준,AI,대비,생각,중요,AI,자국,AI,얘기,데이터,미국,중심,훈련,AI,관점,문화,식민주의,미래,유니콘,혁신가,생각,인터뷰,더중플,팩플,킬러,로봇,천재,위협,카이스트,윤송,경고,https://www.joongang.co.kr/article/25260922/NUrl,마약국,SOS,요청,한국,부부,100억,https://www.joongang.co.kr/article/25259181/NUrl,인터넷,번역,미국여행,최강,통역기,정체,https://www.joongang.co.kr/article/25261972/NUrl,요샌,하수,문송,엑셀,천재,조수,https://www.joongang.co.kr/article/25262847/NUrl,혈당,팔뚝,실험,https://www.joongang.co.kr/article/NUrl</t>
  </si>
  <si>
    <t>ai,이사장,빅테크,미국,랜데이,윤송,사하미,서울,카이스트,바이어스,스탠퍼드대,제임스,요샌,불평등,한국,10여,이용자,구글,아구스틴,하나하나,hai</t>
  </si>
  <si>
    <t>박상현</t>
  </si>
  <si>
    <t>[테크인트렌드] AI 병목현상으로 떠오른 학습데이터, 이르면 2년뒤 고갈된다</t>
  </si>
  <si>
    <t>https://www.ajunews.com/view/20240714211319064</t>
  </si>
  <si>
    <t>오픈AI '달리(DALL-E)'를 이용해 만든 그림. [자료=DALL-E] 
인공지능(AI) 시대가 도래했다. AI는 이미 금융, 의료, 법률 등 다양한 산업에 침투해 해당 산업 패러다임을 바꾸고 있다. 일종의 게임 체인저 역할을 한다. 시장조사업체 '리서치 앤 마켓'에 따르면 2024년 생성 AI 전체 시장 규모는 약 25조원으로 추정된다. 지난해 1..</t>
  </si>
  <si>
    <t>사티아 나델라,R. R. 마틴,순다르 피차이,파블로,샘 올트먼</t>
  </si>
  <si>
    <t>최고경영자,프랑스,뉴욕코퍼레이션,미국,미국작가협회,계산,포천,호그와트</t>
  </si>
  <si>
    <t>구글,뉴욕코퍼레이션,더타임스,MS,글로벌시,GPT,뉴욕포스트,마이크로소프트,위키백과,마법학교,미국작가협회,뉴욕타임스,친칠라,메타,리서치 앤 마켓</t>
  </si>
  <si>
    <t>AI,병목,현상,학습데이터,2년,고갈,2028년,90%,확률,데이터,소진량,생산량,저작권,AI,AI,합성데이터,활용,가능성,거짓,정보,무한,확대,가능,오픈,AI,달리,DALL-E,이용,그림,자료,DALL-E,인공지능,AI,시대,도래,AI,금융,의료,법률,산업,침투,패러다임,산업,일종,역할,게임,체인저,시장,조사,업체,리서치,마켓,AI,생성,AI,시장,규모,25조,추정,13조,32.7%,증가,규모,업체,추세,지속,2028년,80조,전망,장밋빛,전망,제동,AI,모델,성능,발전,지속,학습,데이터,필수적,학습,양질,데이터,부족,전망,양질,데이터,사람,데이터,의미,기사,학술,위키백과,AI,그간,양질,데이터,급속도,성장,사람,데이터,속도,AI,학습,소모,속도,문제시,상황,2년,데이터,고갈,GPT-,학습,10조,20조개,토큰,부족,오픈,AI,달리,DALL-E,이용,그림,자료,DALL-E,연구소,미국,AI,기관,에포크,2년,2026년,데이터,사이,AI,학습,소진,경고,생성,AI,성능,발전,차질,발생,의미,2028년,90%,확률,소진,데이터,에포크,연구소,예측,AI,시대,오픈,AI,GPT-,3000억,토큰,문장,최소,단위,학습,3년,출시,GPT-,조개,토큰,훈련,추정,직전,버전,증가,메타,출시,라마3,생성,AI,라마,15조개,토큰,학습,출시,생성,AI,학습,데이터,예상,에포크,연구소,GPT-,60조,토큰,데이터,학습,예상,에포크,연구소,법칙,친칠라,스케일링,계산,결과,법칙,친칠라,스케일링,업계,통용,법칙,생성,AI,성능,발휘,학습,데이터,추정,법칙,사용,가능,양질,데이터,GPT-,학습,10조,20조개,토큰,부족,에포크,연구소,사람,데이터,6.41%,연간,최소,6.41%,데이터,17.49%,정도,생산,추정,그중,생산,양질,데이터,연간,생성,AI,학습,데이터,배씩,신규,데이터,부족,연구원,파블로,빌라로보스,에포크,연구소,AI,AI,조달,한계,직면,사람,생성,데이터,한정,데이터,만큼,학습,발전,생성,AI,병목,현상,빅테크,기업,이익,극대화,생성,AI,과도,학습,양질,데이터,내년,소진,강조,빅테크,작가협,NYT,저작,소송,프랑스,벌금,부과,올트먼,오픈,AI,최고,경영자,CEO,순다르,피차이,구글,CEO,생성,AI,학습,저작권,분쟁,저작,생성,AI,학습,가용,데이터,부정적,요인,크롤링,방법,데이터,수집,크롤링,특정,정보,자동,인터넷,자료,공책,정리,미국작가협회,언론사,출판사,저작자들,학습,데이터,저작자,기업,글로벌,빅테크,저작,침해,제기,생산,데이터,양질,데이터,감안,생성,AI,학습,데이터,미국작가협회,AI,오픈,상대,소송,저작,침해,제기,협회,작가,가입,협회,작가,작품,생성,AI,인기,오픈,AI,작가들,선택권,보상,제공,작품,복사,주장,GPT,인기,판타지,소설,왕좌,게임,마틴,저자,조지,R.,R.,얼음,노래,6~7권,생성,시도,강조,소송,마틴,원고,참여,뉴욕타임스,오픈,AI,마이크로소프트,MS,소송,제기,기업,생성,AI,학습,뉴욕타임스,기사,사용,뉴욕타임스,4월,기업,지불,콘텐츠,사용료,협상,결렬,회사,뉴욕타임스,제시,금액,뉴욕타임스,기업,생성,AI,학습,기사,사용,생성,AI,정보,창구,타임스,독자,광고,구독,수익,부정,영향,주장,추산,피해액,달러,강조,프랑스,실제,데이터,학습,벌금,부과,사례,프랑스,경쟁,규제,기관,경쟁당국,구글,언론사,콘텐츠,제미나이,훈련,언론사,당국,벌금,3600억,부과,글로벌,빅테크,데이터,확보,혈안,저작권,사티아,나델라,마이크로소프트,최고,경영자,CEO,움직,기업들,글로벌,빅테크,기업,데이터,확보,본격적,저작,분쟁,과거,학습,데이터,확보,사람,학습,구매,공부,생성,AI,학습,학습,데이터,오픈AI,뉴욕,코퍼레이션,5년,계약,콘텐츠,제휴,뉴욕코퍼레이션,월스트리트저널,뉴욕포스트,더타임스,더선,언론사,보유,기업,오픈,AI,뉴욕코퍼레이션,3400억,지불,올트먼,오픈,AI,최고,경영자,CEO,뉴욕코퍼레이션,협력,저널리즘,자랑,순간,보도,세계,속보,선도,뉴욕코퍼레이션,보도,이용자,접근,향상,언급,저작권,방안,제기,MS,생성,AI,저작권,콘텐츠,방법,제시,MS,메타,오픈소스,모델,라마,해리포터,유명,소설,집중적,학습,해리포터,등장인물,스토리,학습,라마,해리포터,고유명사,해리포터,고유,명사,언어,교체,호그와트,신비,마법학교,주인공,헤르미온느,제시카,변경,헤르미온느,호그와트,기간,수련,마법사,문장,라마2,제시카,신비,마법학교,기간,수련,마법사,인식,최종적,미세,조정,파인튜닝,신비,마법학교,제시카,대체어,지속적,사용,모델,해리포터,고유,명사,반응,반응,MS,실험,수행,결과,라마,해리포터,성공,방안,현실적,분야,통용,해리포터,고유명사,가능,동음이의,중의,의미,단어,문장,하늘,하늘,표현,31%성장,합성데이터,시장,규모,연평균,성장,거짓정보,확대,모델붕괴,인공지능,AI,데이터,AI,학습,상황,비유,그림,그림,오픈,AI,달리,DALL-E,이용,자료,DALL-E,합성,데이터,활용,대안,제시,합성,데이터,AI,인공,데이터,의미,사람,데이터,양적,한계,만큼,AI,학습,데이터,한계,돌파,확보,데이터,비용,개인,정보,해결,개인정보,데이터,확보,의료,금융,법률,산업,사용,시장,합성,데이터,각광,글로벌,시장,조사,기관,포천,비즈니스,인사이트,규모,합성,데이터,시장,4839억,평가,성장,연평균,31.1%,2030년,시장,규모,3조,육박,예상,합성,데이터,학습,데이터,활용,방법,한계,AI,학습,AI,환각,할루시네이션,현상,환각,현상,거짓,진실,정보,처리,AI,거짓,정보,반복적,학습,정보,확대,가능성,모델,붕괴,현상,합성,데이터,학습,투입,인풋,산출,아웃풋,무한,반복,뫼비우스띠,AI,생성,데이터,AI,학습,데이터,AI,학습,상황,반복,AI,양질,데이터,학습,성능,학습,합성,데이터,오염,AI,성장,제한,의미</t>
  </si>
  <si>
    <t>ai,저작권,해리포터,뉴욕타임스,뉴욕코퍼레이션,라마,연구소,언론사,빅테크,오픈ai,프랑스,에포크,제시카</t>
  </si>
  <si>
    <t>당장 내년 도입인데, AI디지털교과서 없는 교사 연수라니 [왜냐면]</t>
  </si>
  <si>
    <t>http://www.hani.co.kr/arti/opinion/because/1149550.html</t>
  </si>
  <si>
    <t>김병찬 | 경희대 교육대학원 교수 교육부는 2025년부터 수학 영어 정보 특수(국어) 교과에 대해 초 3~4학년, 중 고 1학년에 인공지능(AI) 디지털 교과서를 전면 도입할 예정으로 박차를 가하고 있다. 내년부터 해당 교과 수업에서 인공지능 디지털 교과서를 전면 사용하게 되었다. 다른 교과에 대해서도 2028년까지 인공지능 디지털 교과서를 도입할 예정..</t>
  </si>
  <si>
    <t>김병찬</t>
  </si>
  <si>
    <t>고려,경희대,교원,교육부,교육대학원</t>
  </si>
  <si>
    <t>당장,내년,AI디지털교과서,교사,연수,왜냐면,김병찬,경희대,교육,대학원,교수,교육부,2025년,수학,영어,정보,특수,국어,교과,3~4학년,1학년,인공지능,AI,디지털,교과서,전면,예정,박차,내년,수업,교과,교과서,인공,지능,디지털,전면,사용,교과,2028년,교과서,인공,지능,디지털,예정,교육부,교과서,인공,지능,디지털,추진,인공지능,활용,학생,각자,수준,교육,맞춤,교육,교육,효과,교과서,인공,지능,디지털,전면,교육,방법,교사,학생,학교,교실,체제,구조,공교육,정체성,교육,패러다임,변화,포괄,대변혁,인공,지능,시대,교육,적응,인공지능,활용,교육,인공지능,교육,인공지능,압도,교육,본질,교육부,인공,지능,디지털,교과서,전면,위험,교과서,인공,지능,디지털,교과서,교육,효과,검증,위험,서책,교과서,교과서,인공,지능,디지털,교육적,효과,증거,교과서,인공,지능,디지털,효과,결과,교과서,인공,지능,디지털,서책,교과서,효과,교과서,인공,지능,디지털,서책,교과서,교육,효과,검증,상황,인공,지능,흐름,편승,인공지능,만병통치약,교과서,인공,지능,디지털,장밋빛,환상,교육계,압도,교과서,인공,지능,디지털,역기능,문제점,가늠,상황,장점,위험,정책,추진,졸속,교육부,교과,인공,지능,디지털,교과서,전면,정책,추진,시행,교과서,인공,지능,디지털,교과서,상황,11월,교과서,인공,지능,디지털,공개,예정,당장,내년,학교,현장,교사,학생들,교과서,인공,지능,디지털,교과서,인공,지능,디지털,교과서,교육부,예산,투입,교원들,대상,연수,진행,교과서,인공,지능,디지털,인공,지능,디지털,교과서,연수,졸속,추진,방증,전면,논의,국민,공감대,바탕,교과서,인공,지능,디지털,교원,연수,최소,시범사업,문제점,보완,전면,정책,실현,기본,정책,집행,절차,진행,졸속,추진,학교,현장,현실,부족,상태,추진,교육부,교과서,인공,지능,디지털,교과서,수준별,맞춤,교육,학교,현장,수준별,맞춤,교육,구조,상황,파악,우선,수준별,맞춤,교육,교과서,인공,지능,디지털,수업,가능,교사들,학생들,수준별,맞춤,교육,그동안,수준,맞춤,교육,학급,학생,교육,체제,평가제도,입시제도,구조,원인,해결,상태,교과서,인공,지능,디지털,수준별,맞춤,교육,상태,교과서,인공,지능,디지털,교과서,야기,공교육,산적,해결,교과서,인공,지능,디지털,인상,공교육,인류,문명사,흐름,인공,지능,디지털,기기,교과서,인공,지능,디지털,흐름,편승,교육,논의,준비,교육,시범사업,사이,교육,주체,공감대,형성,준비,재앙,초래,인공,지능,디지털,교과서,전면,유보,단계별,준비</t>
  </si>
  <si>
    <t>인공지능,교육부,수준별,공교육,공감대,문제점,경희대,교육적,시범사업,그동안</t>
  </si>
  <si>
    <t>변휘|기자</t>
  </si>
  <si>
    <t>"지난해 '피싱' 검색 1위는 한국" 구글 "AI로 사이버 보안 강화"</t>
  </si>
  <si>
    <t>http://news.moneytoday.co.kr/view/mtview.php?no=2024071814101978656&amp;type=2</t>
  </si>
  <si>
    <t>[머니투데이 변휘 기자] 지난해 전 세계에서 '피싱' '멀웨어' '랜섬웨어' 등의 사이버 공격 키워드를 구글에서 가장 많이 검색한 나라는 한국이었다. 이처럼 AI(인공지능) 기술의 발전으로 사이버 공격 수법도 한층 고도화하는 가운데 구글은 맞춤형 'AI 보안'으로 대응에 주력한다고 밝혔다.
아만다 워커 구글 보안 및 개인정보보호 연구 개발 총괄은 18..</t>
  </si>
  <si>
    <t>워커,곽진,김경훈,강도현,워,원유재</t>
  </si>
  <si>
    <t>벨기에,스위츠,서울,아만다,반포동,세르비아,싱가포르,한국,캄보디아</t>
  </si>
  <si>
    <t>구글,Google,동원,JW 메리어트 호텔,한국,피싱,과학기술정보통신부,wi,사이버보안학과,아주대,구글코리아,G메일,한국정보보호학회</t>
  </si>
  <si>
    <t>피싱,검색,한국,구글,AI,강화,사이버,보안,세계,피싱,멀웨어,랜섬웨어,키워드,사이버,공격,구글,검색,나라,한국,AI,인공지능,발전,수법,사이버,공격,고도화,구글,보안,맞춤,AI,대응,주력,아만다,워커,구글,보안,개인정보보호,총괄,서울,서울,반포동,JW,메리어트,호텔,구글,세이퍼,위드,Safer,Google,행사,계기,한국,취재진,구글,트렌드,검색어,결과,한국,피싱,멀웨어,랜섬웨어,키워드,검색,결과,국가,세르비아,벨기에,캄보디아,한국,싱가포르,대비,검색량,워커,총괄,사이버,보안,한국인,관심,해석,사건,사이버,공격,78%,한국,세계,사기,fraud,검색,상위,개국,포함,AI,고도화,사이버,공격,불안,요소,등장,이날,행사,참석,사이버보안학,곽진,아주대,사이버,보안학,교수,공격자,지식,AI,활용,공격,도구,상황,방어자,능력,AI,활용,AI,보안,위협,발전,생성,AI,침해,사이버,보안,방어,사람,공격자,작용,가능성,거론,교수,공격자,달성,방어자,규제,고도화,상대적,AI,활용,보완,어려움,지적,총괄,방어자,딜레마,표현,구글,AI,활용,노력,사이버,보안,지속,일례,AI,적용,G메일,연간,세계,피싱,메일,크롬,50억,기기,보호,생성형,AI,프로,제미나이,1.5,탑재,워너크라이,구글,위험,인털레전슨,랜섬웨어,코드,34초,스위츠,확인,워커,총괄,AI,방어자,확보,기회,제공,인간,AI,동원,대량,매스,피싱,탐지,차단,적용,소개,사이버,보안,인력,수급,중요성,강조,워커,총괄,구글,적용,원칙,AI,사이버,보안,권한,위임,이용자,역량,극대화,인간,정보,제공,구글코리아,안전,온라인,환경,학계,업계,전문가,토론,제공,구글,세이퍼,위드,행사,3회,이날,행사,워커,총괄,교수,제2차관,강도현,과학기술정보통신부,차관,사장,김경훈,구글코리아,명예회장,원유재,한국정보보호학회,명예,회장,관계자,AI,전문가,참석,보안,AI,시대,보안,인사이트</t>
  </si>
  <si>
    <t>ai,구글,한국,방어자,랜섬웨어,구글코리아,공격자,생성형,서울,세이퍼,전문가,고도화,크롬,한국정보보호학회,과학기술정보통신부,김경훈,원유재,강도현</t>
  </si>
  <si>
    <t>도쿄 | 반기웅 일본 순회특파원 ban@kyunghyang.com</t>
  </si>
  <si>
    <t>“AI로 종이 연필 대체하려는 건 위험한 발상”</t>
  </si>
  <si>
    <t>https://www.khan.co.kr/economy/economy-general/article/202407212020035</t>
  </si>
  <si>
    <t>적용분야-교육 서비스업</t>
  </si>
  <si>
    <t>교육현장 AI 도입</t>
  </si>
  <si>
    <t>일본 올해부터, 한국 내년에 도입
“생각하기 전 검색하는 풍조 걱정 
수준별 맞춤형 학습효과도 회의적
교육 디지털화 능동적 사고 저하 
자본과 정치인 검증 없이 속도전”
정부가 내년부터 전국 초 중 고교에 인공지능(AI) 디지털교과서를 도입한다. 학생들에게 개인별 맞춤 학습을 제공한다는 취지다. ‘교육 디지털화’를 추진하는 나라가 한국만은 아니다. ..</t>
  </si>
  <si>
    <t>구니요시,반기웅</t>
  </si>
  <si>
    <t>사카이,일본,도쿄,한국</t>
  </si>
  <si>
    <t>정부,일본,유튜브,자원,도쿄대,고마바,대학원</t>
  </si>
  <si>
    <t>AI,종이,연필,대체,위험,발상,일본,한국,내년,생각,검색,풍조,걱정,학습효과,수준,맞춤,학습,효과,회의적,저하,교육,디지털,능동,사고,자본,정치인,검증,속도전,정부,내년,전국,고교,인공지능,AI,디지털교과서,학생들,개인별,학습,제공,취지,교육,디지털,추진,나라,한국,일본,전국,중교,영어,수업,디지털교과서,활용,내년,수학,과목,확대,방침,사카이,구니요시,酒井,邦嘉,도쿄대,대학원,종합,문화,교수,기초과학,디지털교과서,반대,신경,과학자,교육,디지털화,아이들,능동,사고력,경고,연구실,도쿄대,고마바,캠퍼스,사카이,교수,인터뷰,연필,메모지,기억력,핵심,도구,종이,연필,사카이,교수,종이,교과서,학습,필기,능동적,생각,메모,선생,얘기,에피소드들,단서,기억,설명,디지털교과서,수준,맞춤,학습,효과,회의적,선천,난독증,학생,변환,음성,변환,활용,양질,교육,특수,사례,수업,이해,학생,실시간,정보,이해,방식,정답,일방적,정보,노출,반복,개념,디지털,화면,검색,클릭,습득,방식,편리,생각,능동적,사고,정답,검색,정보,활용,평론가,생각,연구자,사카이,교수,생각,검색,풍조,일반화,걱정,SNS,실시간,업데이트,정보들,집중력,업무,효율,스마트폰,덕분,능동적,활동,착각,생산,활동,불편,필름카메라,디지털카메라,작품,사진,이치,설명,생각,강조,사카이,교수,작품,사진,가정,필름카메라,기회,제한적,한정,필름,사진사,촬영,계획,디지털카메라,연속,사진,방식,과거,사진,평가,미래,촬영,생각,필름카메라,촬영,고민,설명,인간,자유,불편,사용,한정,자원,생각,교수,사카이,지론,관점,교과서,AI,접목,시도,위험,발상,학생들,AI,작문,활용,자신,문장,AI,의존도,인간,생각,AI,대체,지적,아동,디지털,콘텐츠,노출,빈도,유아기,나름,사고,생각,정리,정보,습득,유튜브,생략,차별,정보,주입,사카이,교수,부모,그림책,커뮤니케이션,중요,기억,자리,소통,유튜브,주장,디지털,수단,경제,활성화,자본,정책,업적,정치인들,이해관계,실효성,부작용,검증,속도전,지적,사카이,교수,세대,디지털,아날로그,비교,선택,아이들,선택권,역사,학습,도구,증명,종이,연필,검증,디지털,대체,위험,발상,도쿄,순회특파원,반기웅,일본,순회,특파원</t>
  </si>
  <si>
    <t>사카이,일본,도쿄대,ai,디지털교과서,유튜브,정치인,실시간,필름카메라,난독증,반기웅,대학원,한국,속도전,학습효과,사고력,아이들,디지털카메라,학생들,의존도</t>
  </si>
  <si>
    <t>박문수 기자 (mj@fnnews.com)</t>
  </si>
  <si>
    <t>MS발 먹통 美 ATM 대란' 한국 금융권은 왜 고요할까</t>
  </si>
  <si>
    <t>http://www.fnnews.com/news/202407221512017500</t>
  </si>
  <si>
    <t>적용분야-금융 및 보험업, 적용분야-정보통신업</t>
  </si>
  <si>
    <t>네트워크 - MS</t>
  </si>
  <si>
    <t>MS 클라우드 크라우드스트라이크 보안 패치 업그레이드 충돌 
국내 금융권 사전 테스트 '충분' 
"망분리 규제 완화해도 문제 없을 것" 
 김주현 금융위원장이 지난 17일 서울 중구 더 플라자 호텔 서울 그랜드볼룸에서 열린 제13회 정보보호의 날 기념 금융회사 최고경영자 초청 세미나에서 '디지털 금융혁신 속 금융보안이 나아갈 방향'을 주제로 기조..</t>
  </si>
  <si>
    <t>경제&gt;금융_재테크</t>
  </si>
  <si>
    <t>김주현</t>
  </si>
  <si>
    <t>중구,미국,서울,뉴욕,최고경영자 초청,그랜드볼룸,한국,타임스퀘어,美</t>
  </si>
  <si>
    <t>지,MS,국가정보원,뉴시스,털플랫폼정부위원회,과학기술정보통신부,금융위,세미나,마이크로소프트(MS),마이크로소프트,MS클라우드-,MS클라우드,금융보안원,금융감독원,더 플라자 호텔,해킹</t>
  </si>
  <si>
    <t>대란,MS,먹통,ATM,한국,금융,고요,할까,MS,클라우드,크라우드스트라이크,보안,패치,업그레이드,충돌,금융,사전,테스트,완화,망분리,규제,김주현,금융,위원장,중구,서울,플라자,호텔,서울,그랜드볼룸,정보,보호,기념,금융,회사,최고,경영자,초청,세미나,디지털,금융,혁신,금융,보안,방향,주제,기조연설,사진,뉴스1,19일,현지시각,미국,뉴욕,타임스퀘어,광장,시민들,통신,중단,전광판,거리,마이크로소프트,MS,결함,소프트웨어,업데이트,세계,공항,병원,호텔,피해,속출,대란,발생,사진,뉴시스,마이크로소프트,MS,클라우드,크라우드스트라이크,보안,플랫폼,기업,프로그램,업데이트,패치,충돌,세계,금융,전산망,먹통,금융권,금융,고요,MS클라우드,사용,금융회사,극소수,전자금융감독규정,패치프로그램,적용,테스트,의무,만큼,MS,클라우드,서비스,장애,정보기술,대란,발생,사고,MS,클라우드,서비스,장애,탄력,망분리,규제,완화,정책,영향,업계,금융,서비스,장애,규제,개선,논의,입장,금융업,MS클라우드,크라우드스트라이크,프로그램,충돌,국제적,소동,금융,금융회사,MS클라우드,사용,보안,패치,프로그램,크라우드스트라이크,업데이트,금융,전산,장애,금융,보안업,관계자,금융,전산,망분리,우리나라,금융,회사,패치,프로그램,설치,테스트,절차,프로그램,사용,해외,발생,장애,테스트,단계,설명,해설,실제,금융,감독원,전자,금융,감독,규정,금융회사,전자금융업자,전자금융보조업자,2항,전자,금융,거래법,전자,금융,감독,규정,37조,금융회사,전자금융,안전성,신뢰성,확보,인력,전자,장치,절차,완비,규정,규정,중요도,운영,데이터베이스관리프로그램,프로그램,변경,패치,프로그램,적용,테스트,관리,권한,한정,관리통제,강화,최소화,업무,서비스,장애,발생,가능,최소,금융,관계자,사고,금융,탄력,망분리,규제,완화,움직임,생성,인공,지능,AI,업무,적용,망분리,규제,서비스,소프트웨어,SaaS,사용,범위,완화,김주현,금융,위원장,금융,보안원,주최,정보,보호,의날,기념,금융,회사,최고,경영자,초청,세미나,기조연설,10년,해킹,외부위협,차단,역할,망분리,규제,부여,방향,단계,개선,추진,강조,금융당국,생성,AI,클라우드,변화,환경,감안,규제수준,종합적,재검토,입장,금융,감독원,금융보안원,학계,업계,전문가,참여,태스크포스,금융,망분리,TF,출범,TF,사스,SaaS,사용,범위,확대,규제,완화,검토,TF,참여,관계자,방지,보안과,사고,리스크,최소화,클라우드,사스,활용도,검토,금융당국,최종,국가정보원,기관,협의,금융,보안업,관계자,IT대란,망분리,규제,직접적,크라우드스트라이크,테스트,패치,프로그램,사전,상황,망분리,규제,완화,강조,금융,당국,관계자,디지털플랫폼정부위원회,과학기술정보통신부,국가정보원,금융위,조율,대란,규제,개선,논의,이야기</t>
  </si>
  <si>
    <t>망분리,관계자,클라우드,ms,금융회사,업데이트,크라우드스트라이크,금융권,패치프로그램,사스,서울,기조연설,전자금융감독규정,최소화,전자금융,김주현</t>
  </si>
  <si>
    <t>이희욱 기자</t>
  </si>
  <si>
    <t>목소리도 베끼는 인공지능 MS 오픈AI, 공개 망설이는 이유</t>
  </si>
  <si>
    <t>http://www.hani.co.kr/arti/economy/it/1150064.html</t>
  </si>
  <si>
    <t>기술-생성형 인공지능, 설명가능성-저</t>
  </si>
  <si>
    <t>생성형 - 목소리</t>
  </si>
  <si>
    <t>생성 인공지능(AI) 열풍을 몰고 온 건 챗지피티였지만, 불씨는 오픈에이아이(AI)의 3세대 언어 모델 ‘지피티3’이었다. 기술전문매체 ‘에이아이엠’은 지피티3의 탄생을 알리며 오픈에이아이 연구원의 말을 빌려 이런 경고도 덧붙였다. “지피티3은 언어 모델의 유익한 응용 분야와 해로운 응용 분야를 모두 발전시킬 수 있는 잠재력을 가지고 있습니다.” 과학자..</t>
  </si>
  <si>
    <t>이희욱</t>
  </si>
  <si>
    <t>최고경영자</t>
  </si>
  <si>
    <t>마이크로소프트,로이터</t>
  </si>
  <si>
    <t>목소리,인공지능,MS,공개,생성,인공,지능,AI,열풍,챗지피티,불씨,오픈에이아이,AI,언어,모델,지피티,전문,매체,에이아이엠,지피티3,탄생,오픈,에이아이,연구원,경고,지피티3,언어,모델,유익,응용,분야,응용,분야,발전,잠재력,과학자들,언어,모델,일반,공개,여부,갑론을박,지피티3,결국,공개,챗지피티,인공,지능,세상,4년,마이크로소프트,고민,공개,인공,지능,음성,모델,발리,발리2,분량,원본,오디오,목소리,복제,마이,크로소프트,연구원,사람,발리,실제,착각,만큼,설득력,목소리,발리2,마이크로소프트,진행,인간,동등,테스트,인간,우수,평가,음성,자연,화자,유사,항목,발리2,음성,원본,인간,교육,의학,엔터테인먼트,고객,서비스,분야,혁신,전화,사기,각종,범죄,활용,변조,목소리,사용법,마이크로소프트,발리2,목적,제품,탑재,대중,공개,오픈에이아이,합성,음성,합성,결과,공개,제공,결정,은행,계좌,음성,인증,보안,강화,사용,인공,지능,음성,정책,수립,인공지능,기만,가능,포함,대중,교육,인공지능,사용시,인공,지능,사용,표기,조치,인간적,인공지능,오픈에이아이,지피티,5오,자연,대화,말투,상대방,감정,이해,사람,반응,현실감,인공지능,창조력,오픈에이아이,소라,루마에이아이,드림머신,동영상,확장,잠재,위협,기업들,결정,수긍,마이크로소프트,오픈에이아이,기업,자의,결정,인공지능,잠재,위협,이사회,오픈,에이아이,올트먼,최고,경영자,사이,다툼,배경,안전,인공지능,갈등,한몫,오픈에이아이,계약,비밀,유지,직원들,인공지능,위협,외부,의혹,로이터,오픈에이아이,능력,인간,추론,근접,인공,지능,모델,코드명,스트로베리,준비,인간,지능,범용,인공,지능,AGI,도달,5단계,자신,2단계,2단계,고등교육,고도,추론,추론자,단계,기업,발전,윤리,사이,결정,인류,보편,이익,부합,기업,동시,윤리,기업,몰염치,기업,인공지능,견제,판단,윤리,제도,사람,인공지능,특정,기업,상황,안전,이희욱,미디어랩,팀장</t>
  </si>
  <si>
    <t>인공지능,오픈에이아이,지피티,발리,마이크로소프트,지피티3,발리2,크로소프트,연구원,에이아이,5단계,올트먼,에이아이엠,챗지피티,이희욱,2단계</t>
  </si>
  <si>
    <t>현대인</t>
  </si>
  <si>
    <t>IWF, “AI로 생성한 아동 성적 학대 자료 지난 6개월새 17% 증가”</t>
  </si>
  <si>
    <t>http://www.etnews.com/20240722000215</t>
  </si>
  <si>
    <t>"R10: 사기, 스캠, 표적 조작"</t>
  </si>
  <si>
    <t>사용대상-제한능력자, 기술-생성형 인공지능</t>
  </si>
  <si>
    <t>아동 성범죄</t>
  </si>
  <si>
    <t>인공지능(AI)으로 생성한 아동 성적 학대 자료(CSAM)의 양이 증가하고 있다는 조사가 나왔다.
영국에 본부를 둔 인터넷 감시재단(IWF)은 최근 이 같은 내용을 담은 보고서를 발표했다.
IWF는 지난 3월 한달간 다크웹 내 범죄 가능성이 높은 이미지 동영상 1만2148개를 조사한 결과, AI로 만든 CSAM 이미지와 동영상은 3512개로 전체의 ..</t>
  </si>
  <si>
    <t>수지</t>
  </si>
  <si>
    <t>최고경영자,미국,영국,하그리브스,재구,아마존</t>
  </si>
  <si>
    <t>CSA,구글,감시재단,정부,연방수사국(FBI),마이크로소프트,MS,IWF</t>
  </si>
  <si>
    <t>IWF,AI,생성,아동,학대,자료,6개월,17%,증가,인공지능,AI,생성,아동,학대,자료,CSAM,증가,조사,영국,본부,인터넷,감시,재단,IWF,보고서,IWF,다크웹,범죄,가능,이미지,동영상,1만,조사,결과,AI,CSAM,이미지,동영상,3512개,29%,IWF,적발,2978개,17%,수치,CSAM,자료,6개월,극단적,노골적,성행위,묘사,IWF,설명,IWF,AI,발달,조금,사람,딥페이크,동영상,제작,클릭,이미지,사실적,정부,빅테크,성범죄,딥페이크,활용,AI,대응,효과,미국,연방,수사국,FBI,이메일,성명,아동,대상,범죄,기관,집행,혐의,조사,아마존,구글,마이크로소프트,MS,7곳,미국,빅테크,안전성,여름,AI,안전,투명성,지침,준수,공개,서약서,서명,빅테크,서비스,빅테크,서비스,무료,사용,프로그램,AI,통제,IWF,설명,수지,하그리브스,IWF,최고,경영자,CEO,산업,규제,기관,정부,위협,대응,아이들,고통,AI,도구,악화,재구상,재현</t>
  </si>
  <si>
    <t>ai,빅테크,iwf,미국,딥페이크,csam,6개월,다크웹,크로소프트,수사국,재구상,경영자,마이크로소프트,구글,성행위,서약서,투명성,아마존,아이들,영국,인공지능,하그리브스,1만</t>
  </si>
  <si>
    <t>김원진 기자 onejin@kyunghyang.com, 탁지영 기자 g0g0@kyunghyang.com</t>
  </si>
  <si>
    <t>학교서 쓰는 AI앱 ‘제3자 연락처’까지 수집, 교육부는 ‘방기’</t>
  </si>
  <si>
    <t>https://www.khan.co.kr/national/education/article/202407231616001</t>
  </si>
  <si>
    <t>전국 1000개 디지털 선도학교에서 쓰이는 교육 프로그램인 인공지능(AI) 코스웨어에서 학생들의 개인정보를 광범위하게 수집해온 것으로 확인됐다. AI 코스웨어 가입시 행태 정보 수집을 거부하면 프로그램 이용을 못 하게 하거나, ‘필수 동의’를 받은 뒤 학생들의 행태 정보를 온라인 광고업체에 제공한 업체도 있었다. 고위험 정보로 불리는 안면 데이터 등 생..</t>
  </si>
  <si>
    <t>김명주,염흥열</t>
  </si>
  <si>
    <t>안면</t>
  </si>
  <si>
    <t>애드워즈,구글,카카오,교육,네이버,E사,A사,페이스북,교원,EBS,타깃,쿠키,교육청,제작사,정보보호학과,서울시교육청,F사,D사,교육부,순천향대,국민신문고,EU,개인정보보호위원회,서울여대,에듀테크,유럽연합(</t>
  </si>
  <si>
    <t>학교,연락처,AI,수집,교육부,방기,전국,디지털,선도,학교,교육,프로그램,인공지능,AI,코스웨어,학생들,개인정보,광범위,수집,확인,AI,코스웨어,가입,행태,정보,수집,거부,프로그램,이용,필수,동의,학생들,행태,정보,온라인,광고업체,제공,업체,정보,안면,데이터,생체,정보,수집,업체,교육부,일선,교육청,AI,코스웨어,부실,개인,정보,보호,방침,묵인,지적,교육부,디지털,선도,학교,지정,1000개,고교,20개,AI,코스웨어,학생,개인,정보,수집,AI,코스웨어,여럿,확인,AI,코스웨어,교육과정,Course,소프트웨어,Software,합성어,보통,학교,학원,학습,보조,소프트웨어,EBS,제외,스타트업,에듀테크,기업,제작사,민간,교과서,AI,코스웨어,제작,운영,대표적,AI,디지털,교육,플랫폼,표방,교육,A사,프로그램,프로그램,지난달,스마트폰,단말기,주소록,저장,연락처,정보,제3자,전화번호,이름,수집,성별,사진,사진,개인,프로필,위치정보,쿠키,사람,교육,거리,개인정보,수집,시민,A사,과도,개인,정보,수집,문제제기,국민신문고,민원,서울시교육청,1일,범위,개인,정보,수집,축소,서울시교육청,관계자,코스웨어,민간,AI,학교,개인,정보,보호,장치,미비,A사,스마트폰,단말기,주소록,저장,연락처,정보,제3자,전화번호,이름,정보,수집,초창기,서비스,약관,불필요,기재,사항,포함,시정,조치,상태,동의,개인,정보,수집,서비스,접근,회사,학생,학부모,교원,입장,개인,정보,수집,거부,프로그램,사용,불가능,사실,선택,학생,프로그램,사이,대화,포함,정형,개인,정보,수집,업체,개인정보,수집,이용,동의,거부,권리,동의,거부,서비스,제공,AI,보조,교사,이용,불가능,명시,C사,교과서,회사,스타트업,업체,자사,AI,코스웨어,가입,쿠키,수집,수집,필수,개인,정보,이용,동의,쿠키,이용자,온라인,행적,데이터,개인,방문기록,노출,품목,타깃,광고,D사,쿠키,저장,거부,로그인,귀사,서비스,이용,개인,정보,보호,위원회,관계자,쿠키,설정,필수,항목,김명주,서울여대,정보,보호학,교수,개인정보,수집,원칙,개인정보보호법상,거부,가입,자체,서비스,수집,쿠키,온라인,광고,사업자,공지,회사,B사,개인,정보,처리,방침,학생,교원,기록,온라인상,행적,활용,온라인,맞춤,광고,사업자,형태,정보,수집,허용,명시,광고,사업자,네이버,포함,E사,에듀테크,기업,수집,행태,정보,서비스,구글,애드워즈,페이스북,비즈니스,도구,카카오,모먼트,목적,온라인,광고,사용,유럽연합,EU,위험,분류,생체,정보,필수,개인,정보,분류,회사,발견,에듀테크,기업,학생,시선,추적,학습,집중,시간,측정,E사,개인정보처리방침,안면데이터,AI,수집,보관,F사,교과서,회사,얼굴,음성,필적,정보,선택,제공,가능,개인정보,분류,염흥열,순천향대,정보,보호학,교수,수집,생체,정보,위험,생체,정보,공론화,제작사,AI,코스웨어,스타트업,규모,이용자,개인,정보,관리,역량,일차적,원인,파악,근본적,공교육,AI,코스웨어,독려,교육부,교육청,관리,소홀,지적,에듀테크,기업,개인,정보,보호,파악,묵인,업체,AI,코스웨어,내년,제작,AI,디지털,교과서,참여,교육부,관계자,회사,AI,코스웨어,자체적,AI,디지털,교과서,상황,쿠키,수집,표준안,개인,정보,보호,표준,서울시교육청,관계자,교육청,지정,6종,AI,코스웨어,이달초,기준,심사,에듀테크,사업자,개인정보,신경,사업자,계도,방향</t>
  </si>
  <si>
    <t>ai,개인정보,코스웨어,온라인,교육부,에듀테크,사업자,관계자,스타트업</t>
  </si>
  <si>
    <t>김인한|기자</t>
  </si>
  <si>
    <t>해킹 강국' 북-러, 악성코드 사이버용병 협력 '적신호'</t>
  </si>
  <si>
    <t>http://news.moneytoday.co.kr/view/mtview.php?no=2024072518130053859&amp;type=2</t>
  </si>
  <si>
    <t>R05: AI 시스템 보안 취약점 및 공격, "R09: 사이버 공격, 무기 개발 또는 사용, 대량 피해", R20: 위험한 능력을 지닌 AI</t>
  </si>
  <si>
    <t>"적용분야-공공 행정, 국방 및 사회보장 행정"</t>
  </si>
  <si>
    <t>사이버보안</t>
  </si>
  <si>
    <t>[머니투데이 김인한 기자] [the300] 러북 밀착으로 '북한 사이버 역량 강화' 우려
국가정보원 산하 연구기관이 러시아와 북한이 적대국에 사이버공격을 하기 위해 악성코드 등을 공동개발할 수 있다고 경고했다. 러북이 타국과 사이버 분쟁이 생길 경우 한 국가가 '사이버 용병'을 지원할 것이란 전망도 내놨다.
25일 정보당국에 따르면 김소정 국가안..</t>
  </si>
  <si>
    <t>김,임종인,임,신원식,김정은,여,블라디미르 푸틴,김소정</t>
  </si>
  <si>
    <t>우크라이나,프랑스,러북,미국,우크라,북한,러,쿠웨이트,방산,이라,이스라엘,한미일,팔레스타인,러시아</t>
  </si>
  <si>
    <t>러북,리질리언스,방첩사령부,국가정보원,국방부,이라크,노동당,국가안보전략연구원,북한,서방국,하마스,기무사령부,하마스 전쟁,중앙은행,국군방첩사령관,러시아</t>
  </si>
  <si>
    <t>해킹,강국,악성코드,사이버용병,협력,적신호,러북,밀착,북한,사이버,역량,강화,국가,정보원,산하,기관,러시아,북한,적대국,사이버공격,악성코드,공동개발,경고,러북,타국,사이버,분쟁,국가,사이버,용병,지원,전망,정보,당국,김소정,국가,안보,전략,연구원,하이브리드,위협,센터,책임,위원,신조약,러북,사이버,안보,함의,시사점,주제,보고서,발간,책임,보고서,러북,양국,체결,신조약,우주,AI,인공지능,정보기술,분야,협력,강화,약속,적대국,사이버공격,악성코드,무기화,정보,공동개발,기술전수,활용,다크웹,추적,웹사이트,거래,음성,사이버,무기,공유,한미,취약점,예상,블라디미르,푸틴,러시아,대통령,김정은,북한,노동당,비서,동반자,포괄,전략,동반자,조약,체결,조약,보장체계,국제,정보안전,보장,체계,형성,추동,명시,러북,사이버,공간,규범,형성,협력,암시,책임,러시아,북한,가상,자산,탈취,중앙은행,해킹,서방국가들,제재,조치,묵인,신조약,체결,제재,조치,묵인,협조,북한,인력,해외,파견,가상,자산,탈취,제재,조치,우회,경제,이익,취득,미사일,예산,보전,사이버공격,북한,러시아,지원,다크넷,취득,취약점,정보,악용,가능,네트워크,좀비,PC,정보,악성,코드,공유,우회,공격,공유,가능,파견,인력들,유사시,해외,파견,인력,용병,형태,사용,지원,가능성,북한,원격,국가,인프라,활용,러시아,우크라이나,전쟁,일부분,대리,수행,러시아,우크라이나,전쟁,자국,민간전문가,지원,IT군,전술적,활용,사례,책임,정부,사이버,안보,영역,전통,안보,이슈,교집합,전문성,하이브리드,위협,전문,강화,정부,포괄적,거시,안목,이슈,대응,체계,구축,제언,북한,사이버,도발,자행,마비,우크라,위성,오물,쓰레기풍선,살포,군사분계선,MDL,침범,복합,도발,자행,북한,사이버,영역,도발,러시아,해킹,우크라이나,침공,직전,사이버,인공위성,마비,북한,우리나라,상대,도발,영역,지적,여인,국군,방첩,사령관,육군,중장,방첩,사령부,기무사령부,주관,국방,보안,컨퍼런스,전장,영역,지상,해상,공중,우주,사이버,영역,확장,순간,적대세력들,북한,제3국,예상,방법,수단,사이버,물리,도발,자행,사령관,국방환경,평시,구분,회색지대,적대세력들,정보,방산,탈취,각종,불법,행위,보안,영역,과거,그물,스크린,수세,방식,설정,공세,활동,국방,보안,패러다임,걸프전,사이버전,시작,우크라,침공,직전,데이터,센터,마비,임종,대통령실,사이버,특별보좌관,이날,전장,환경,AI,인공지능,기회,위협,주제,기조강연,러북,밀착,북한,강화,사이버,전력,예상,시대,디지털,냉전,사이버,리질리언스,resilience,주문,사이버,리질리언스,사이버,공격,회복,능력,특보,이라크,쿠웨이트,침공,시작,걸프전,사이버전,시작,이라크,공군력,막강,다국적군,반격,방공망,순식간,파괴,이라크,방공망,다국적군,프랑스,컴퓨터,바이러스,이라크,방공,침투,레이더망,결국,이라크,작동,첨단,속수무책,전쟁,특보,러시아,우크라이나,우크라이나,침공,직전,우크라이나,데이터센터,공격,데이터센터,완전,마비,우주공간,인공위성,공격,위성,인터넷,마비,러북,밀착,예상,북한,사이버,전력,강화,특보,사이버,위협,AI,로봇,첨단,과학,무기,체계,공격,대비,일례,이스라엘,하마스,전쟁,팔레스타인,무장정,하마스,AI,탑재,로봇개,1주일,하마스,땅굴,이스라엘,하마스,전쟁,땅굴,40개,대조,특보,우주보안,사이버보안,AI,양자컴퓨터,첨단,과학,미국,우주,사이버,보안,표준,수행,러시아,북한,밀착,북한,사이버,전력,강화,예상,디지털,냉전,심화,상황,형태,사이버,위협,예상,확립,사이버,리질리언스,대응,강조,장관,신원식,국방부,기정학,Techpolitics,국가,성패,용어,시대,변화,첨단화,영역화,보안,위협,선제,대비,중요</t>
  </si>
  <si>
    <t>러북,이라크,러시아,우크라이나,하마스,땅굴,취약점,우크라,하이브리드,이스라엘,신조약,악성코드,ai,사령부,데이터센터,다국적군</t>
  </si>
  <si>
    <t>조은효 기자 (ehcho@fnnews.com)</t>
  </si>
  <si>
    <t>AI×AI×AI....' 인류를 향한 반복학습의 저주 [박성필의 수담활론]</t>
  </si>
  <si>
    <t>http://www.fnnews.com/news/202407261603247086</t>
  </si>
  <si>
    <t>R03: 그룹 간 성과가 동일하지 않음, R13: 권력 집중화와 불공정한 이익 분배, R21: 기능 또는 견고성 부족, R07: 정보 생태계 오염 및 합의 현실 상실</t>
  </si>
  <si>
    <t>모델 한계</t>
  </si>
  <si>
    <t>박성필 카이스트 문술미래전략대학원장 
구글 딥마인드 연구팀, AI끼리의 반복된 학습 결과 주목 
데이터 다양성 상실, 진본에서 멀어지는 '모델붕괴' 경고 
소수의 지배세력, AI 조작 가능...'바벨탑 시나리오' 제기 
 [보스턴(미 매사추세츠주)=AP/뉴시스]오픈AI가 구글을 위협할 만한 인공지능(AI) 기반의 자체 검색엔진을 공개했다. 2024...</t>
  </si>
  <si>
    <t>이스라엘,독일,바벨탑,저주,매사추세츠주</t>
  </si>
  <si>
    <t>구글,미국,아카이브,슈마일로프,카이스트,뉴시스,KAIST,문술미래전략대학원,법원,EU,Cu,Bri,cha,유럽연합(</t>
  </si>
  <si>
    <t>AI,AI,AI,인류,반복학습,저주,박성필,수담활론,문술미래전략대학원장,박성필,카이스트,문술,미래,전략,대학원장,딥마인드,AI,반복,주목,학습,결과,상실,데이터,진본,모델붕괴,경고,소수,지배세력,가능,AI,조작,바벨탑,시나리오,제기,보스턴,매사추세츠주,AP,뉴시스,오픈AI,구글,위협,인공지능,AI,자체,검색,엔진,공개,사진,뉴시스,파인낸셜뉴스,유발,이스라엘,역사학자,인공지능,AI,인간,문화,구성,요소,텍스트,소리,이미지,해킹,주장,생성,AI,인간,데이터,학습,유사,콘텐츠,생성,상황,문화,주체,인간,주의,문화,영역,AI,위험,구체적,입법,정책,유럽연합,EU,인공지능법,제안,recitals,차별금지,공정,확보,정도,문화,언급,정도,경고,신호,과학기술계,중심,모델,붕괴,기계문화,개념,등장,눈길,딥마인드,구글,일리아,슈마일로프,Ilia,Shumailov,연구자들,온라인,공유집,아카이브,arxiv.org,반복,저주,Curse,Recursion,제목,공유,AI,모델,생성,데이터,AI,모델,학습,반복,데이터,다양성,진본,생성,AI,치명적,모델붕괴,model,collapse,명명,저자들,생성,AI,고도,능력,인간,생성,콘텐츠,진정성,균형,보장,역설,인간,향상,인간,창의력,상호작용,감소,방향,발전,연구소,독일,막스플랑크,브링크만,Levin,Brinkmann,라완,Iyad,Rahwan,연구팀,학술지,네이처,휴먼,비헤비어,Nature,Human,Behavior,기계,문화,개념,제시,문술미래전략대학원장,박성필,KAIST,문술,미래,전략,대학원장,기계문화,생성,AI,지능,기계,생성,매개,문화,정보,지능,기계,전파,선택,문화,진화,변형,덕분,오픈소스,소프트웨어,나름,모델들,생성,AI,모델,콘텐츠,다양성,확보,규제,소수,기업,시장지배력,소수,AI,모델,발생,문화,소멸,소수,사회적,정치적,경제,세력,자신들,이해관계,글로벌,기계,문화,형성,얘기,문화,소멸,AI,모델,생성,데이터,AI,모델,학습,반복,심화,저자들,주장,뒷받침,예비적,증거,슈마일로프,모델붕괴,인용,모델붕괴,상반,가능성,AI,모델,잠재적,야기,바벨탑,시나리오,제시,AI,모델,사용자,개개인,세계관,강화,개인화,인류,공유,세계관,역사,유래,분열,위험성,사용자,상호작용,AI,모델,계속적,사용자,선입견,반복,확인,결과,사용자,AI,모델,이념적,문화,동질,반향실,echo,chamber,고립,저자들,창세기,바벨탑,인간,AI,모델,소통,인간,상호,단절,도구,전락,논의,AI,거버넌스,등장,개념,인공지능,인간,중심,인공,지능,Human-centered,AI,HCAI,인간,중심,개념,상황,맥락,문화,영역,AI,모델,사용자,혁신,수혜자,인간,문화,인간,Homo,Culturalis,정체성,유지,설계,운영,AI,거버넌스,슈마일로프,주장,AI,모델,생성,콘텐츠,AI,모델,학습,합성,데이터,확대,생태계,문화,상실,위험,결과,인간성,배제,기계문화,지배,생태계,HCAI,관점,AI,생성,창작물,문화,영역,지배,콘텐츠,인간,독자,창작물,인간,AI,활용,고품질,생성,창작물,가치,인간,창의성,반영,텍스트,이미지,음악,영상,문화,퇴보,문화적,유지,비결,미국,법원,오픈AI,AI,개발사,작가들,콘텐츠,소유자,저작,침해,소송,진행,판단,배제,순수,관점,문화,인간,창작자,권리,존중,AI,개발사,창작,보상체계,인간,창의성,생태계,유입,인센티브,창작물,AI,모델,지속적,공급,문화,생태,지속가능성,문술미래전략대학원장,박성필,카이스트,문술,미래,전략,대학원장</t>
  </si>
  <si>
    <t>ai,사용자,박성필,다양성,창작물,슈마일로프,바벨탑,구글,딥마인드,기계문화,인공지능,모델붕괴,뉴시스,생태계,거버넌스,세계관,저자들</t>
  </si>
  <si>
    <t>장지민</t>
  </si>
  <si>
    <t>크루즈 기능 믿었다가 되레 사고 올해만 아홉 명 숨졌다</t>
  </si>
  <si>
    <t>https://www.hankyung.com/article/2024072971877</t>
  </si>
  <si>
    <t>R11: 과도한 의존과 안전하지 않은 사용, R21: 기능 또는 견고성 부족, R12: 인간의 주체성과 자율성의 상실</t>
  </si>
  <si>
    <t>자동화-고, 적용분야-제조업</t>
  </si>
  <si>
    <t>자율주행</t>
  </si>
  <si>
    <t>선행 차량과의 적정 거리를 유지하면서 운전자가 설정한 속도로 주행하도록 도와주는 적응형 순항 제어 기능(ACC) 이용자가 늘어나면서 관련 사고도 늘어나고 있는 것으로 나타났다. 
29일 도로교통공단에 따르면 2020년부터 올해 7월까지 고속도로에서 ACC 이용(추정 포함) 중에 발생한 교통사고는 모두 19건으로 17명의 사망자가 발생했다. 이 중 8..</t>
  </si>
  <si>
    <t>순항,평지</t>
  </si>
  <si>
    <t>도로교통공단,한경닷컴 객원</t>
  </si>
  <si>
    <t>크루즈,사고,선행,차량,적정,거리,유지,운전자,설정,속도,주행,제어,적응,순항,제어,ACC,이용자,사고,도로,교통,공단,2020년,7월,고속도로,ACC,이용,추정,포함,발생,교통사고,19건,17명,사망자,발생,8건,발생,9명,목숨,ACC,건조,노선,평지,일반적,중량,기준,안개,기상,상황,카메라,센서,작동,노면,제동,거리,앞차,거리,유지,탑승자,차량,무게,내리막길,굽잇길,사고,발생,위험,차량,속도,정차,공사,현장,사고,처리,전방,상황,인식,추돌,ACC,사용,사용,설명서,상황,인식,제한,확인,중요,공단,관계자,ACC,운전자,보조,편리,완전,자율주행,운전자,운전대,전방,주시,돌발,상황,대응,사고,예방,도로교통공단,5년,여름,휴가철,7~8월,고속도로,교통사고,발생,여름,휴가철,고속도로,교통사고,발생,요인,전방,주시,태만,운전,휴대,전화,사용,안전,운전,의무,61.4%,안전거리,29%,객원기자,장지민,한경닷컴,객원</t>
  </si>
  <si>
    <t>운전자,acc,고속도로,교통사고,안전거리,한경닷컴,장지민,도로교통공단,휴가철,자율주행,내리막길,객원기자,19건,굽잇길,사망자,탑승자,9명,관계자</t>
  </si>
  <si>
    <t>이현욱</t>
  </si>
  <si>
    <t>“생성형AI, 도시 여성 일자리 더 큰 위협”</t>
  </si>
  <si>
    <t>http://www.munhwa.com/news/view.html?no=2024080101071309150001</t>
  </si>
  <si>
    <t>기술-생성형 인공지능, 적용분야-금융 및 보험업, 설명가능성-저</t>
  </si>
  <si>
    <t>일자리대체</t>
  </si>
  <si>
    <t>ILO “빈곤층 혜택 8.5% 그쳐”
 생성형 인공지능(AI)이 사업장의 생산성을 높일 수 있지만, 정보 인프라에 따른 접근성 격차가 성장 잠재력을 제약할 수 있다는 분석이 나왔다. 
31일 국제노동기구(ILO)는 세계은행과 공동 발간한 보고서에서 남미와 카리브해 지역을 대상으로 생성형 AI 도입에 따른 일자리 변화 등을 분석한 결과를 공개했..</t>
  </si>
  <si>
    <t>사회&gt;사회문제&gt;빈곤</t>
  </si>
  <si>
    <t>남미,브라질,카리브해</t>
  </si>
  <si>
    <t>세계은행,국제노동기구(,ILO</t>
  </si>
  <si>
    <t>생성형,AI,도시,여성,일자리,위협,ILO,빈곤,혜택,8.5%,생성,인공,지능,AI,사업장,생산성,정보,인프라,접근,격차,성장,잠재력,제약,국제노동기구,ILO,세계은행,공동,발간,보고서,남미,카리브해,지역,대상,생성,AI,일자리,변화,결과,공개,보고서,보급,생성,AI,지역,일자리,38%,정도,영향,평가,일자리,14%,생산,향상,보고서,예측,생산,향상,차별적,영향,지적,부족,정보,인프라,활용,생성,AI,노동자,접근성,디지털,기기,접근,노동자,혜택,생산,향상,성장,잠재력,제약,보고서,브라질,생성,AI,혜택,비율,노동자,브라,빈곤,8.5%,디지털,접근,보통,노동자,40%,정도,차이,설명,보고서,구조,조정,위험,일자리,5%,전망,위험,일자리,감소,직군,교육,노동자들,지목,도시,지역,남성,여성,노동자,생성,AI,자동화,영향,보고서,생성,AI,활용,혜택,직군,판매원,건축가,교육,건강,종사자,분야,서비스,ILO,생성,AI,영향,효과적,관리,정책,산업계,리더,노조,이해관계자,포괄적,사회,대화,강조</t>
  </si>
  <si>
    <t>일자리,노동자,생성형,보고서,생산성,브라질,ilo,직군,접근성,국제노동기구,ai,이해관계자,산업계,종사자,건축가,판매원,세계은행,잠재력,카리브해</t>
  </si>
  <si>
    <t>유진아</t>
  </si>
  <si>
    <t>인공지능, 사이버 보안 `창과 방패`</t>
  </si>
  <si>
    <t>http://www.dt.co.kr/contents.html?article_no=2024080502109931092001&amp;ref=jeadan</t>
  </si>
  <si>
    <t>사이버 위협을 키우는 창인가, 사이버 위협에 방어하는 방패인가. 
사이버 보안 위협 대응 인력이 부족한 상황에서 생성형 인공지능(AI)이 구원투수로 부상하고 있다. 반면 메일 피싱이나 랜섬웨어, 악성코드 제작 등 생성형 AI를 악용하는 사이버 범죄도 함께 늘어나고 있다. 이에 전문가들은 AI 기술의 발전은 사이버 보안 체계를 더욱 견고하게 하는 도..</t>
  </si>
  <si>
    <t>김용대</t>
  </si>
  <si>
    <t>삼성SDS,IBM,법학과,마켓앤마켓,정보보호대학원,카이스트,가천대</t>
  </si>
  <si>
    <t>인공지능,사이버,보안,방패,AI,시장,성장,9.4%,상승,AI,활용,해킹,피해,증가,추세,사이버,위협,사이버,위협,방어,방패,인력,사이버,보안,위협,대응,부족,상황,생성,인공,지능,AI,구원투수,부상,피싱,메일,랜섬웨어,악성,코드,제작,생성,AI,악용,사이버,범죄,전문가들,AI,발전,체계,사이버,보안,도구,동시,위협,주의,강조,AI,발전,사이버,보안,긍정,부정,효과,동시,양날,IBM,데이터,유출,비용,보고서,보안,AI,자동,솔루션,기업,67%,10%,증가,보안,AI,자동화,광범위,기업,사용,기업,평균,사고,탐지,통제,침해,비용,평균,달러,30억,절감,보고서,기업,세계,경험,유출,실제,데이터,심층,작성,28개,기업,대상,포함,IBM,보고서,대상,임원들,보안,예산,AI,사이버,보안,대비,51%,증가,2025년,예산,추가,43%,증가,예상,AI,발전,AI,보안,산업,존재,자리,수동,응답,감지,방식,전통,보안,AI,활용,사이버,공격,탐지,자동화,시장,조사,기관,마켓앤,마켓,Markets&amp;Markets,글로벌,생성,AI,사이버,보안,시장,9.4%,연평균,성장,9.4%,1904억,달러,259조,2028년,2985억,달러,407조,규모,성장,전망,AI,사이버,보안,위협,AI,만큼,AI,활용,사례,해킹,피해,생성,AI,활용,공격,피싱메일,스팸,멀웨어,랜섬웨어,민감데이터,취약점,노출,민감,데이터,개인정보,AI,노출,생성,공격,삼성SDS,위협,사이버,보안,선정,AI,사이버공격,공공,보안,전문가,설문,조사,결과,업계,사이버,보안,AI,악용,공격,AI,활용,방어,치열,방어,전쟁터,전망,최경진,가천대,법학,교수,인공지능법학회회장,AI,위협,유용,AI,위협,결국,사이버,고도화,AI,발전,김용대,카이스트,정보,보호,대학원,교수,AI,사이버,공격,취약점,취약점,사이버,공격,보안,판가름,미국,AI,해킹,자동,방어,대회,진행,대회,사이버,보안,AI,공격,입장,방어,입장,수비,보안,입장,취약점,중요,강조</t>
  </si>
  <si>
    <t>ai,취약점,보고서,전문가,랜섬웨어,연평균,자동화</t>
  </si>
  <si>
    <t>이정훈</t>
  </si>
  <si>
    <t>[김현정의 IT세상] 늘어나는 사이버 공격, AI가 실마리</t>
  </si>
  <si>
    <t>http://www.edaily.co.kr/news/newspath.asp?newsid=01115206638984368</t>
  </si>
  <si>
    <t>[김현정 한국IBM 컨설팅 대표] 이제 사이버 공격은 놀라울 정도로 흔한 일이 되고 있다. 개인에게 일주일에 몇 번씩 오는 스팸문자는 물론 국가나 기업을 대상으로 사이버 공격의 강도와 빈도도 폭발적으로 증가하고 있다. 특히 비즈니스 환경에서는 인공지능(AI), 디지털화 등으로 인해 데이터에 대한 의존도가 지속적으로 높아지고, 사내 서버, 클라우드 등 인..</t>
  </si>
  <si>
    <t>애플,IBM,한국IBM</t>
  </si>
  <si>
    <t>사이버,공격,AI,실마리,김현정,한국,IBM,컨설팅,대표,김현정,한국,IBM,컨설팅,대표,사이버,공격,정도,개인,일주일,번씩,스팸문자,국가,기업,대상,사이버,공격,강도,빈도,폭발적,증가,비즈니스,환경,인공지능,AI,디지털화,데이터,의존도,지속적,사내,서버,클라우드,인프라,환경,데이터,추적,관리,전문가,사이버,보안,10년,기간,세계적,기근,공격,문지기,상황,여파,기업,데이터,유출,재정,피해,사상,최고,기록,IBM,보고서,데이터,유출,비용,데이터,유출,사고,비용,평균,달러,10%,증가,팬데믹,연간,최고,기록,70%,기업,장애,기업,소비자들,영향,보안,침해,상품,서비스,가격,인상,응답,기업,3분,육박,비용,데이터,유출,소비자,전가,전망,부정적,AI,해결사,등장,실제,AI,머신러닝,파악,인사이트,평균,데이터,유출,비용,요인,조사,세계적,67%,기업,보안,AI,자동화,AI,자동화,보안,분야,광범위,적용,기업,기업,달러,평균,침해,비용,절감,평균적,98일,사고,탐지,통제,첨단,기업,기업,보안,성과,격차,AI,양날,측면,기업,전반,모델,차세대,AI,타사,애플리케이션,채택,서비스,소프트웨어,SaaS,애플리케이션,사용,증가,공격,공격,표면,확장,생성,AI,일반,비즈니스,환경,위험,쉐도우,모델,데이터,AI,학습,보호,승인,AI,모델,모델,쉐도우,AI,사용,AI,오용,데이터,유출,가시성,확보,생성,AI,관리,부분들,환경,변화,기업,전략,보안,대응,재평가,기업,AI,보안,투자,생성,AI,발생,위험,변화,대응,데이터,유출,취약성,제거,만병통치약,정형화,방법,첨단,정책,데이터,보안,수립,최고,경영진,인사,마케팅,부서,직원,교육,조치,보안,역량,한순간,장기전,우스갯소리,생각,진짜,보안,시작,당부</t>
  </si>
  <si>
    <t>ai,김현정,소비자,차세대</t>
  </si>
  <si>
    <t>인공지능의 헛소리 알고리즘 ‘조작’과 ‘조정’ 사이</t>
  </si>
  <si>
    <t>http://www.hani.co.kr/arti/economy/it/1152209.html</t>
  </si>
  <si>
    <t>R19: 인간의 목표나 가치와 충돌하면서 자신의 목표를 추구하는 AI, R21: 기능 또는 견고성 부족</t>
  </si>
  <si>
    <t>생성형 - 환각</t>
  </si>
  <si>
    <t>이솝우화 양치기 소년 이야기는 장난처럼 거짓을 반복적으로 하면 결국 신뢰를 잃는다는 교훈을 준다.
인공지능의 다양한 기능에도 불구하고, 문제는 환각(hallucination)이라고도 하고 헛소리(Bullshit)라고도 하는 그럴듯하게 답하는 현상이다. 인간을 모방하여 구현한다는 점에서 당연한 것인지도 모른다. 어쩌면 기계는 인간의 자화상일 수 있다. 인..</t>
  </si>
  <si>
    <t>김윤명</t>
  </si>
  <si>
    <t>협회,티몬,위메프,쿠팡,디지털정책연구소,공정거래위원회</t>
  </si>
  <si>
    <t>인공지능,헛소리,알고리즘,조작,조정,사이,이솝우화,소년,이야기,장난,거짓,반복적,결국,신뢰,교훈,인공지능,환각,hallucination,헛소리,Bullshit,현상,인간,모방,기계,인간,자화상,인간,한계,문제점,데이터,학습,기계,학습,대로,표현,사람,학습,대로,표현,행동,인간,자율적,형태,성장,인격적,성장,신뢰,사람,현실,인공지능,오류,윤리,주장,정제,데이터,사용,클로드,인간,보편타당,가치,헌법,구조,로봇,표현,하나하나,사람,영향,챗봇,물리적,위험,사람,마음,표현,의도,사람,위험,인공,지능,학습,서비스,사람,개입,필수적,서비스,최적,코딩,미세조정,조정,조작,여지,블랙박스,기계,결정,기계,제품,출시,책임,기계,제품,제공,제작,사람,상식,인공지능,결과,상식적,신뢰성,투명성,기계,사람,부담,안전,규제,목적,욕구이론,안전,기본,규제,제시,기업,입장,불투명,상황,효과,기업활동,예측가능성,규제,예측,무규제,진행,사업,규제,생각,기업,자율규제,주장,기업,자율적,기업,운영,사람,합리,의사,결정,사람,자율,존재,사람,기업,인공적,서비스,사업자,규제,강조,티몬,위메프,사태,자율규제,쿠팡,플랫폼,노동자,착취,비판,자사,PB,알고리즘,상품,우대,조작,공정거래위원회,1400억,과징금,부과,비윤리적,사람,포획,lock-in,사람,기업,자율규제,이에스지,ESG,경영,마케팅,보도자료,디지털,유통,플랫폼,윤리,관행,자율규제,결국,플랫폼,자율,규제,허용,분위기,찬물,위메프,사태,쿠팡,논란,알고리즘,조작,논란,자율규제,목소리,규제,투자,보도자료,이익단체,협회,들러리,사업자,반성,소년,우화,소장,김윤명,디지털,정책,연구소,법학박사</t>
  </si>
  <si>
    <t>인공지능,자율규제,김윤명,헛소리,사업자,쿠팡,보도자료,위메프,법학박사,위원회,1400억,연구소,과징금,미세조정,물리적,이익단체,불투명,챗봇,이솝우화,무규제,티몬,이에스지,인격적,공정거래위원회,보편타당,문제점,hallucination,예측가능성</t>
  </si>
  <si>
    <t>김하늬|기자</t>
  </si>
  <si>
    <t>바이든 정부, 자율주행차 '중국 소프트웨어' 사용금지 추진</t>
  </si>
  <si>
    <t>http://news.moneytoday.co.kr/view/mtview.php?no=2024080512383389690&amp;type=2</t>
  </si>
  <si>
    <t>R13: 권력 집중화와 불공정한 이익 분배, "R08: 허위 정보, 감시 및 대규모 영향력"</t>
  </si>
  <si>
    <t>자동화-고, 법적 관할 구역-미국, 적용분야-제조업</t>
  </si>
  <si>
    <t>자율주행 - 법규제</t>
  </si>
  <si>
    <t>[머니투데이 김하늬 기자] 미국 정부가 자율주행차의 중국산 소프트웨어 사용을 금지하는 방안을 추진하고 있다.
4일(현지시간) 로이터통신에 따르면 미 상무부는 자국 내에서 '레벨 3' 이상의 자율주행차에 중국산 소프트웨어를 사용하는 것을 금지하는 규정을 이달 내 제안할 전망이다. 레벨 3 자율주행은 운전자가 영화 시청이나 스마트폰 사용 등 운전 관련 외..</t>
  </si>
  <si>
    <t>바이든</t>
  </si>
  <si>
    <t>캐나다,독일,스페인,미국,인도,일본,영국,중국,미,한국,호주</t>
  </si>
  <si>
    <t>EU,정부,로이터,상무부,백악관,로이터통신,국무부,유럽연합(</t>
  </si>
  <si>
    <t>바이든,정부,소프트웨어,자율,주행차,중국,사용,추진,미국,정부,자율주행차,사용,중국,소프트웨어,방안,추진,4일,현지시간,로이터통신,상무,자국,레벨,자율주행차,중국,소프트웨어,사용,규정,이달,제안,전망,레벨,자율,주행,운전자,영화,시청,스마트폰,사용,운전,운전,활동,허용,수준,의미,요청,운전,준비,미국,정부,중국,모듈,최신,무선,통신,장착,차량,차량,규정도,계획,소식통들,중국,기업,생산,자율주행차,미국,시험,도로,주행,로이터,자동차,제조,공급업체,업체,커넥티드카,자율,주행차,소프트웨어,중국,외국,기관,확인,취지,소식통,인용,상무부,지난달,미국,상무,커넥티드카,규제,8월,예정,중국,소프트웨어,적성,국가산,제한,전망,상무,대변인,예정,조처,논평,요청,커넥티드카,연결,위기,국가,안보,미국,정부,중국,당국,커넥티드카,활용,차량,탑승자,도청,녹음,차량,자체,제어,풀이,백악관,동맹국,협의,백악관,국무부,커넥티드,차량,위험,국가,안보,공동,해결,지난달,동맹,파트너,주자들,업계,선두,주자,참여,회의,주최,회의,미국,한국,호주,캐나다,유럽연합,EU,독일,인도,일본,스페인,영국,정부,기타,협력국,당국자,참석,커넥티드,차량,특정,부품,데이터,사이버,보안,위험,의견,교환,국무부,회의,상무부,진행,커넥티드,차량,정보통신,서비스,ICTS,공급망,조사,후속,조치,설명,조사,대통령,커넥티드,차량,중국,우려국,해킹,차량,위험,데이터,유출,조사,지시</t>
  </si>
  <si>
    <t>중국,미국,커넥티드카,자율주행차,상무부,커넥티드,주행차,백악관,소식통,국무부,협력국,규정도,국가산,대변인</t>
  </si>
  <si>
    <t>정용환(jeong.yonghwan1@joongang.co.kr)</t>
  </si>
  <si>
    <t>"구글 독점, 맞다" 세기의 재판 1심 패소 엎친데 덮친 '검색 제왕' [팩플]</t>
  </si>
  <si>
    <t>https://www.joongang.co.kr/article/25268846</t>
  </si>
  <si>
    <t>독과점 /  법규제</t>
  </si>
  <si>
    <t>‘검색의 제왕’ 구글의 독주 체제에 균열이 커지고 있다. 인공지능(AI) 검색 분야에 강력한 경쟁자들이 속속 등장한 가운데 미국 연방법원은 “구글은 독점기업”이라 판결했다. 
 ━
 무슨 일이야 
 미 연방법원의 아밋 메타(Amit P. Mehta) 판사는 법무부가 구글을 상대로 낸 반독점 소송 1심 재판에서 지난 5일(현지시간) 구글 패소 ..</t>
  </si>
  <si>
    <t>범죄&gt;기업범죄&gt;반독점범죄</t>
  </si>
  <si>
    <t>워커,순다르 피차이,로스쿨</t>
  </si>
  <si>
    <t>미국,미</t>
  </si>
  <si>
    <t>연방법원,구글,미국,MS,법원,유럽위원회,알파벳,EU,마이크로소프트,애플,마이크로소프트(MS),영국,행정,미 정부,유럽연합,법무부,메타,재판부,밴더빌트대,뉴욕타임스(NYT)</t>
  </si>
  <si>
    <t>독점,세기,패소,재판,검색,제왕,팩플,검색,제왕,구글,독주,체제,균열,인공지능,AI,검색,분야,경쟁자들,등장,연방법원,미국,연방,법원,구글,독점기업,판결,연방,아밋,메타,Amit,P.,판사,법무부,구글,상대,소송,재판,5일,현지시간,판결,구글,패소,이날,공개,판결문,메타,판사,구글,독점,기업,독점,유지,독점,기업,행동,구글,미국,서비스,일반,검색,시장,텍스트,광고,독점적,계약,독점,독점,유지,셔먼법,위반,설명,셔먼법,사업자들,독점화,독점,거래,사업,독점,담합,행위,소송,시절,트럼프,행정부,법무부,제기,재판,절차,최종,변론,정부,마이크로소프트,MS,상대,25년,제기,소송,최대,규모,소송,현지,언론,이정표,소송,Landmark,Case,뉴욕타임스,NYT,이날,현대,인터넷,시대,거대,기업,거대,공격,비즈니스,방식,근본적,획기,판결,평가,구글,문제야,법무부,구글,독점,지위,유지,무선,통신사,브라우저,기기,제조,업체,애플,경쟁,거래,연간,달러,지불,주장,소송,구글,엔진,자사,검색,아이폰,기본,검색,엔진,탑재,2022년,애플,달러,27조,지급,사실,회사,구글,엔진,기본,검색,지급,2021년,달러,35조,6600억,80%,미국,구글,검색,점유,2020년,90%,모바일,기기,95%,육박,메타,판사,법무부,주장,구글,경쟁,억제,재판부,경쟁사,비교,구글,검색량,구글,유통,계약,일반,검색,서비스,시장,경쟁사,경쟁,기회,손상,구글,검색,결과,광고,스폰서,텍스트,지배적,지위,유지,구글,혁신,크롬,브라우저,초기,투자,덕분,검색시장,독점,지위,유지,순다르,피차이,구글,CEO,법정,항변,중요해,검색,구글,핵심,사업,알파벳,구글,모회사,실적,기록,847억,달러,117조,매출,76.3%,656억,달러,89조,검색,엔진,매출,광고,수익,연관,월스트리트저널,WSJ,소송,역사,최대,법률적,위협,평가,구글,최종적,패소,최악,사업,검색,분할,매각,전망,이날,WSJ,레베카,앨런스워스,Rebecca,Allensworth,교수,밴더빌트대,로스쿨,인용,재판부,구글,검색,계약,명령,사용자,설정,검색,엔진,사용,브라우저,사용,검색,엔진,선택,요구,가능성,보도,앨런스워스,교수,빅테크,기업,통제,움직임,중요,순간,평가,구글,상황,판결,검색,분야,구글,독점,위치,전망,AI검색,경쟁자들,등장,전망,마이크로소프트,MS,거대언어모델,LLM,검색엔진,Bing,업데이트,오픈AI,출신,오픈,AI,퍼플렉시티,AI,검색,엔진,돌풍,챗GPT,주도권,생성,AI,시장,주도,오픈AI,지난달,현지시간,서치GPT,검색,엔진,서치,GPT,SearchGPT,출시,공식화,주가,소식,공개,당일,구글,3%,폭락,알파벳,구글,모회사,글로벌,켄트,워커,Kent,Walker,사장,공식,성명,판결,구글,최고,검색,엔진,제공,인정,구글,이용,허용,항소,계획,진행,사람,유용,사용,생각,제품,집중,항소,법원,합의,판결,최종,수년,예상,판결,구글,직면,소송,조사,경쟁,당국,영향,가능성,법무부,구글,시장,디지털,광고,독점,통제,행사,혐의,소송,준비,유럽연합,EU,규제,기관,유럽위원회,알파벳,구글,대상,앱스토어,디지털시장법,앱스토어,디지털,시장법,DMA,조사,위반,혐의,착수,영국,경쟁시장국,CMA,구글,디지털,광고,시장,지배력,조사</t>
  </si>
  <si>
    <t>구글,법무부,독점적,ai,셔먼법,미국,메타,앨런스워스</t>
  </si>
  <si>
    <t>챗GPT로 과제 표절 ‘적발 기술’ 만들고도 냅뒀다</t>
  </si>
  <si>
    <t>https://www.chosun.com/economy/tech_it/2024/08/06/ZOT6IBUZPNCRRMW2O5JE5W2VUE/?utm_source=bigkinds&amp;utm_medium=original&amp;utm_campaign=news</t>
  </si>
  <si>
    <t>R06: 허위 또는 오해의 소지가 있는 정보, "R10: 사기, 스캠, 표적 조작", "R15: 인간 노력의 경제적, 문화적 평가절하", R22: 투명성이나 해석 가능성 부족</t>
  </si>
  <si>
    <t>생성형 표절</t>
  </si>
  <si>
    <t>챗GPT를 개발한 미국의 오픈AI가 학생들의 과제와 논문에 인공지능(AI)이 사용됐는지 감별하는 기술을 개발했지만, 이를 외부에 공개하지 않는 것으로 알려졌다. 
4일 월스트리트저널(WSJ)은 소식통을 인용해 “오픈AI가 ‘AI 부정행위 방지(anticheating)’ 기술의 출시 여부를 두고 2년째 내부 논쟁을 하고 있다”고 전했다. 해당 기술은 ..</t>
  </si>
  <si>
    <t>미국,중·고</t>
  </si>
  <si>
    <t>챗GPT,표절,적발,오픈AI,1년,사실상,챗GPT,미국,오픈AI,학생들,인공지능,AI,사용,감별,외부,공개,월스트리트저널,WSJ,소식통,인용,오픈AI,방지,AI,부정,행위,anticheating,출시,여부,2년,내부,논쟁,1년,버튼,작동,정도,완성,상태,공개,반대,목소리,출시,AI,모델,답변,생성,사람,표식,워터마크,생성,검사,표식,인식,방식,자료,오픈,AI,내부,여부,AI,사용,탐지,99.9%,공개,반대,직원들,방지,AI,부정,행위,출시,AI,모델,이용자,주장,오픈AI,이용자,대상,진행,설문조사,이용자,3분,부정,행위,탐지,적용,AI,사용,흥미,답변,이력서,자료,AI,사용,발각,위험,사용,반대,출시,지지,사용,AI,모델,투명성,입장,작성,작성,AI,사용,양성,이용,논리,AI,모델,부정,사용,교육,현장,혼란,미국,단체,민주주의,센터,조사,미국,고등학교,교사,59%,학생,AI,활용,확신,일각,AI,부정,행위,감별,적용,이용자,우회,실효성,의견,예컨대,AI,생성,이용자,번역기,언어,번역,영어,재번역,워터,탐지,가능성</t>
  </si>
  <si>
    <t>ai,이용자,미국,오픈ai,월스트리트저널,민주주의,예컨대,소식통,설문조사,재번역,실효성,사실상,인공지능,가능성,워터마크,고등학교,번역기,직원들,투명성,챗gpt,이력서,학생들,anticheating,wsj,사용,탐지</t>
  </si>
  <si>
    <t>부애리</t>
  </si>
  <si>
    <t>AI 뺑뺑이에 고객들 ‘분통’, 상담원은 ‘곡소리’[뺑뺑이 AI콜센터]①</t>
  </si>
  <si>
    <t>https://view.asiae.co.kr/article/2024080209001568384</t>
  </si>
  <si>
    <t>R21: 기능 또는 견고성 부족, R22: 투명성이나 해석 가능성 부족, R14: 불평등 증가 및 고용 질 저하</t>
  </si>
  <si>
    <t>기술-생성형 인공지능, 적용분야-금융 및 보험업, 기술-상호작용 지원</t>
  </si>
  <si>
    <t>일자리 대체 - 콜센터</t>
  </si>
  <si>
    <t>편집자주“(AI가 아니라) ‘사람’입니다 고객님. 무엇을 도와드릴까요?” 
누구나 한 번쯤은 이용할 일이 있는 콜센터, 언제나 상담원이 친절하게 전화를 받아 문제를 해결해 주던 금융회사의 콜센터가 어느샌가 금융소비자에게 불편한 곳으로 변해버렸습니다. 미완(未完)의 ‘인공지능(AI) 상담 서비스’가 등장하면서 오히려 금융소비자가 체감하는 문제해결 절차..</t>
  </si>
  <si>
    <t>심명희,박희준,김지혜</t>
  </si>
  <si>
    <t>경기,노동,한국,성남시</t>
  </si>
  <si>
    <t>추진위원회,애플,세일즈포스,상담원,아시아경제,공정금융,금융감독원,금융소비자,엠브레인</t>
  </si>
  <si>
    <t>AI,뺑뺑이,고객,분통,상담원,곡소리,뺑뺑,AI콜센터,미완,AI,고객들,노동자들,노동,강도,세진,노동자,당국,인간,상담원,소통,개선,편집,AI,사람,고객님,번쯤,이용,콜센터,상담원,친절,전화,해결,금융회사,콜센터,금융소비자,불편,미완,未完,인공지능,AI,상담,서비스,등장,금융소비자,체감,해결,절차,소요,지연,은행,카드사,금융권,콜센터,상담원,서비스,AI,상담,대체,아이러니,아시아경제,금융소비자,노동자,시선,금융,회사,콜센터,속사정,직장인,김지혜,31,오랜만,카드,회사,연락,경험,국민,행복,카드,신청,문의,인간,상담원,통화,AI,챗봇,인간,상담원,상담,경로,차례,시도,검색,온라인,포털,자동응답시스템,ARS,화면,인간,상담원,연결,사실,김씨,인간,상담원,직통,연결,ARS,차례,전화,낭비,분통,상품,인터넷,전문,은행,카드,이용,주부,심명희,61,생전,해외,쇼핑몰,자신,카드,30달러,결제,심씨,애플리케이션,은행,접속,콜센터,연결,시도,상황,챗봇,문의,답변,반복,채팅,상담,타자,결국,자녀,해결,부탁,심씨,키오스크,KIOSK,어르신들,생각,나름,나이대,스마트폰,활용,생각,당혹,금융,회사,콜센터,챗봇,음성봇,AI,상담,서비스,확대,역설적,금융소비자들,불편,가중,24시간,금융소비자,민원,해결,취지,기능상,한계,소비자,불편,AI,뺑뺑,분통,고객들,경기,성남시,거주,직장인,박희준,카드회사,보유,카드,자동,이체,계좌,설정,콜센터,전화,해결,답변,AI,챗봇,연결,단순,40분,정도,단순,업무처리,상담,채널,불편,불쾌감,인간,상담원,퉁명,화풀이,느낌,토로,한국,글로벌,고객,관리,CRM,기업,세일즈포스,3~4월,대상,진행,설문조사,금융회사,디지털,경험,만족,비중,21%,은행,기준,21%,생각,요소,챗봇,39%,챗봇,금융회사,콜센터,대표,AI,상담,서비스,분류,인간,상담원,곤혹,불편,금융소비자,인간,상담원,확대,서비스,AI,상담,곤욕,아시아경제,취재,상담원들,현직,인간,상담원,서비스,AI,상담,서비스,노동강도,상승,AI,상담,전화,뺑뺑이,금융소비자,짜증,분노,감내,상담사들,대화,소통,공감,마무리,AI,챗봇,음성봇,불만,call,부담,일선,인간,상담원,토로,아시아경제,엠브레인,여론,조사,전문,기관,의뢰,전국,성인,19~69세,500명,대상,패널조사,진행,결과,응답자,26.2%,AI,상담,인간,상담원,연결,불쾌감,AI,상담,인간,상담원,신뢰,답변,응답자,26.4%,AI,확대,고용불안,상담원들,콜센터,인간,상담원,현실화,시중은행,콜센터,용역,회사,4개,감축,소속,상담원,통지서,해고,예고,발송,노동조합,시민사회,반발,사태,일단락,업계,사태,대량,해고,관측,흐름,금융사들,AI,투자,가속화,시중은행장,서비스,AI,상담,서비스,콜센터,인간,상담,인력,이사회,중장기적,투자,단행,방안,논의,전문가들,금융,회사,콜센터,서비스,AI,상담,단순,조회,문의,보조,역할,수행,조언,서비스,AI,상담,발전,방향,인간,상담원,대체,성격,인간,상담원,AI,조화,역할,분담,문제해결,AI,인간,상담원,소통,개선,당국,금융당국,금융소비자,AI,상담,불편,개선,본격적,금융감독원,지난달,공정,금융,추진,위원회,개최,고령,고객,금융,회사,고객,센터,이용,상담,AI,상담,인간,상담원,소통,절차,개선,아시아경제,이날,10회,콜센터,속사정,예정,여론,조사,전문,기관,마크로밀,엠브레인,의뢰,모바일,패널,조사,실제,금융,소비자,통념,서비스,금융,회사,콜센터,AI,상담,평가,생각,현장,서비스,AI,상담,현실,현직,분투,인간,상담원,목소리,AI,잠식,인간,상담원,노동환경,구체적,근거,입증,예정,10여년,콜센터,현장,의료인류학자,현실,AI,최전선,뱅커,Banker,서비스,AI,상담,미래,계획</t>
  </si>
  <si>
    <t>ai,콜센터,상담원,금융회사,챗봇,소비자,아시아경제,금융소비자,직장인,엠브레인,뺑뺑,노동강도,심씨,뺑뺑이,응답자,문제해결,카드회사,세진</t>
  </si>
  <si>
    <t>트럼프 해리스도 가입한 틱톡 4만명 안전팀 ‘신뢰 확보’ 안간힘</t>
  </si>
  <si>
    <t>http://www.hani.co.kr/arti/economy/it/1152397.html</t>
  </si>
  <si>
    <t>R02: 독성 콘텐츠에 대한 노출, "R04: 민감한 정보를 획득, 유출 또는 정확하게 추론하여 개인정보를 침해하는 행위", R07: 정보 생태계 오염 및 합의 현실 상실</t>
  </si>
  <si>
    <t>틱톡</t>
  </si>
  <si>
    <t>“가입할 때가 됐다고 생각했다!”(Thought it was about time to join!)
지난달 25일(현지시각) 미국 민주당 대선 후보인 카멀라 해리스 미국 부통령이 틱톡 계정을 처음으로 만들었다. 지난 6월 틱톡에 가입한 공화당 대선주자 도널드 트럼프 전 대통령에 이어 틱톡 선거 활동에 가세한 것이다. 숏폼 형태의 밈(Meme 온라인 유행 ..</t>
  </si>
  <si>
    <t>틱톡,해리스,카멀라 해리스,도널드 트럼프</t>
  </si>
  <si>
    <t>미국,로스앤젤레스(LA),중국,아일랜드,대선주자,더블린,젠지,인도네시아,싱가포르,워싱턴,디시</t>
  </si>
  <si>
    <t>민주당,정부,틱톡샵,유튜브,상원,공화당,틱톡,바이트댄스</t>
  </si>
  <si>
    <t>트럼프,해리스도,가입,틱톡,4만,확보,안전,신뢰,안간힘,가입,생각,Thought,join,지난달,현지시각,미국,민주당,대선,후보,카멀라,해리스,미국,부통령,계정,틱톡,가입,공화당,대선,주자,도널드,트럼프,대통령,활동,틱톡,선거,가세,숏폼,형태,Meme,유행,콘텐츠,열풍,해리스,부통령,세대,미국,젠지,Gen,Z,90년대,중반,2000년대,초반,출생,열광적,지지,미국,대선판,핵심,전장,틱톡,기업,중국,정보,업체,바이트,댄스,틱톡,안보,위협,미국,퇴출,위기,직면,상황,대선,한가운데,갈등,감자,부상,틱톡,투명성,신뢰도,정책,이목,배경,1일,현지시각,투명성,싱가포르,틱톡,투명,책임,센터,TAC,센터,틱톡,콘텐츠,투명성,신뢰도,상징,싱가포르,바이트,댄스,건물,자리,센터,10월,틱톡,공간,관계자,각국,정부,언론인,대상,자사,심사,유해,콘텐츠,심사,추천,알고리즘,작동,원리,설명,센터,싱가포르,미국,로스앤젤레스,LA,워싱턴,디시,DC,아일랜드,더블린,틱톡,유해,콘텐츠,차단,방법,가지,성적,무기,음주,약물,유해,영상,탐지,인공지능,AI,활용,콘텐츠,유해,72%,영상,인물,영상,위험,지수,유해,콘텐츠,자동,분류,센터,관계자,인공지능,틱톡,1분기,1억,동영상,삭제,설명,하루,200만,동영상,자동,유해,콘텐츠,분류,삭제,인공지능,유해,콘텐츠,4만,센터,직원,신뢰안전팀,시간,연중무휴,운영,오토바이,남성,물건,영상,콘텐츠,심사,직원,영상,이용자,계정,틱톡,틱톡,위반,여부,범죄,행위,확인,삭제,조처,이용자,이의제기,직원,심사,진행,이날,설명,알고리즘,콘텐츠,추천,6대,비율,요약,틱톡,8개,묶음,영상,게시물,이용자,피드,순차적,노출,댓글,공유,이용자,게시물,반응,영상,숫자,기록,이용자,피드,영상,기록,축적,데이터,이용자,영상,기록,영상,주제,영상,게시물,묶음,추천,영상,추천,필터버블,현상,틱톡,이용자,취향,영상,분야,영상,비율,6대,비율,틱톡,콘텐츠,투명,신뢰,정책,강조,그동안,플랫폼,콘텐츠들,불법,유해,콘텐츠,유통,비난,지난달,상원,틱톡,유튜브,소셜,미디어,업체,아동,청소년,유해,콘텐츠,보호,의무화,법안,처리,안전,신뢰,플랫폼,이미지,주력,사업,광고,이커머스,사업,확장,의도,안전,신뢰,플랫폼,이용자,확보,매출,판단,인도네시아,시작,틱톡샵,거래액,GMV,달러,달러,달러,틱톡샵,틱톡앱,상점,영상,콘텐츠,쇼핑,결합,일종,미디어커머스,프란시스,스톤스,Francis,Stones,안전,글로벌,브랜드,산업,책임자,10년,브랜드,세이프티,Brand,Safety,용어,업계,주목,이슈,브랜드,틱톡,미디어,지출,틱톡,안전,신뢰,플랫폼,책임</t>
  </si>
  <si>
    <t>틱톡,이용자,미국,싱가포르,틱톡샵,공화당,인공지능,관계자,해리스,부통령</t>
  </si>
  <si>
    <t>엔비디아 AI 가속기, 애플 폐쇄적 생태계 美, 잇단 반독점 조사</t>
  </si>
  <si>
    <t>https://www.chosun.com/economy/tech_it/2024/08/07/S2LP7IPYDJBELIDSU4647HLXAI/?utm_source=bigkinds&amp;utm_medium=original&amp;utm_campaign=news</t>
  </si>
  <si>
    <t>빅테크를 향한 각 국 정부의 규제는 갈수록 강화되고 있다. 
미국 정부는 빅테크를 상대로 전방위적으로 반독점 소송전을 벌이고 있다. 이번에 패소한 구글뿐 아니라 애플, 아마존, 메타 등 주요 빅테크를 상대로 반독점 소송과 조사가 잇따르고 있다. 
미 법무부는 지난 3월 뉴저지 연방법원에 애플을 상대로 반독점법 위반 소송을 냈다. 소송에는 15주와..</t>
  </si>
  <si>
    <t>경제&gt;산업_기업</t>
  </si>
  <si>
    <t>빅테크,프랑스,스페인,미국,뉴저지,중국,미,아마존</t>
  </si>
  <si>
    <t>연방법원,구글,애플 페이,공정위,청구,틱톡,한국,아마존,페이스북,엔비디아,EU,정부,애플,FTC,연방거래위원회,미 정부,AMD,유럽연합,법무부,메타</t>
  </si>
  <si>
    <t>가속기,엔비디아,AI,생태계,애플,폐쇄,생태,조사,빅테크,정부,규제,강화,미국,정부,빅테크,상대,방위적,소송전,패소,구글,애플,아마존,메타,빅테크,상대,소송,조사,법무부,연방법원,뉴저지,연방,법원,애플,상대,소송,독점,위반,소송,15주,컬럼비아구,참여,정부,애플,스마트폰,아이폰,중심,노트북,태블릿,스마트워치,폐쇄적,구축,애플,생태,정조준,애플,기기,사용,결제,서비스,애플,페이,경쟁사,스마트,워치,아이폰,연결,대표,사례,정부,애플,독점,지위,이용,고객,비용,경쟁사,혁신,억제,판단,한국,공정위,연방,FTC,17주,세계,최대,전자,상거래,기업,아마존,상대,소송,시작,4년,조사,소송,아마존,시장,미국,온라인,40%,차지,미국,성인,3분,아마존,프라임,구독,서비스,가입,FTC,아마존,자사,플랫폼,입점,판매자,전자,상거래,플랫폼,가격,판매,소비자,피해,FTC,사명,메타,페이스북,고소,페이스북,인스타그램,왓츠앱,인수,소셜미디어,독점,법무부,인공지능,AI,가속기,시장,90%,차지,엔비디아,조사,착수,독점,지위,이용,제품,구매,압력,AMD,경쟁사,제품,고객들,비용,청구,유럽연합,EU,중국,동영,플랫폼,틱톡,프로그램,포인트,보상,중단,프랑스,스페인,출시,틱톡,라이트,이용자,영상,포인트,적립,보상,프로그램,운영,포인트,아마존,상품권,교환,EU,당국,서비스,중독,위험</t>
  </si>
  <si>
    <t>아마존,미국,경쟁사,스마트워치,틱톡,중국,메타,법무부,엔비디아,빅테크,ftc,페이스북,eu,공정위,뉴저지,소송전,가속기,온라인</t>
  </si>
  <si>
    <t>충청일보</t>
  </si>
  <si>
    <t>박보성 기자</t>
  </si>
  <si>
    <t>충남경찰청사이버범죄수사대, 딥페이크를 활용한 방송으로 도박자 모집 관리한 유튜버 등 일당 검거</t>
  </si>
  <si>
    <t>https://www.ccdailynews.com/news/articleView.html?idxno=2290162</t>
  </si>
  <si>
    <t>서울 도심에 사무실을 차려 놓고 도박사이트 홍보한 피의자 11명 검거(구속 3) 충남경찰청사이버범죄수사대는 서울 도심에 A 불법 도박사이트 홍보팀 운영 사무실을 두고, 유튜브 실시간 방송을 통해 도박자들을 유인하는 방식으로 '22년 12월부터 '24년 7월 중순까지 약 1년 8개월 동안 총 4520명의 도박자를 모집, 관리한 운영자 B씨 ..</t>
  </si>
  <si>
    <t>서울,원천,한국,도심</t>
  </si>
  <si>
    <t>국세청,충남경찰청,충남경찰청사이버범죄수사대,유튜브,홍보팀,A불법,도박,방송통신심의위원회,유튜버</t>
  </si>
  <si>
    <t>충남경찰청사이버범죄수사대,딥페이크,활용,방송,도박자,모집,관리,유튜버,일당,검거,서울,도심,사무실,도박,사이트,홍보,검거,피의자,구속,충남경찰청사이버범죄수사대,서울,도심,불법,도박,사이트,홍보,운영,사무실,방송,유튜브,실시간,도박자들,유인,방식,22년,12월,24년,중순,4520명,도박자,모집,관리,운영자,일당,11명,검거,구속,3명,유튜브,활용,홍보,유튜브,채널,채널명,바카라&amp;times,times,개설,채널,청소년,포함,다수,해설방송,바카라,도박,해설,방송,영상,댓글,오픈채팅방,주소,안내,도박사이트,불법,도박,사이트,가입,독려,방식,도박,사이트,운영,홍보,컴퓨터기기,촬영,유튜브,방송,카메라,초록색,스크린,일명,크로마키,장비,활용,도박자들,흥미,극대화,한편,수사,기관,추적,회피,자신,얼굴,유명,연예인,얼굴,도용,합성,일명,딥페이크,딥러닝,Deep,learning,가짜&amp;,단어,페이크,Fake,합성어,영상,영상,인공지능,AI,이미지,음성,합성기술,의미,모집,도박자,4520명,도박,사이트,3800억,도금,입금,수익금,취득,사무실,홍보,운영,51억,부당이득,조사,결과,경찰,사용,176개,유튜브,채널,방송통신심의위원회,차단,삭제,조치,요청,B씨,추후,운영자,범죄수익금,추적,조치,기소,추징,보전,국세청,통보,불법수익금,환수,동시,운영자,단순,도박,참여자,수사,방침,충남경찰청,10월,24년,특별단속,불법,사이버,도박,특별,단속,전개,유튜브,개인,플랫폼,방송,활용,도박,불법,행위,광고,수사,엄단,예정,도박자들,치유,한국도박문제예방치유원&amp;,협업,강화,청소년들,수사,단속,청소년들,도박,사이트,접근,원천,차단,한계,가정,학교,지역사회,청소년들,특성,이해,사이버도박,유행성,경고,관심</t>
  </si>
  <si>
    <t>유튜브,도박사이트,운영자,도박자,사무실,수익금,청소년들,딥페이크,사이버도박,도박자들,피의자,times,수사대,서울,실시간,페이크,learning,지역사회</t>
  </si>
  <si>
    <t>정목희 기자</t>
  </si>
  <si>
    <t>오픈AI, 영화 ‘허(HER)’ 닮은 말하는 AI 서비스 “사용자 감정적 의존 우려”</t>
  </si>
  <si>
    <t>http://biz.heraldcorp.com/view.php?ud=20240810050015</t>
  </si>
  <si>
    <t>생성형 _ 의존</t>
  </si>
  <si>
    <t>[헤럴드경제=정목희 기자] 챗GPT 개발사 오픈AI는 실제 사람과 대화하는 듯한 경험을 제공하는 생성형 인공지능(AI) 서비스가 사용자들을 AI에 감정적으로 의존하게 만들 수 있는 위험이 있다고 우려했다. 
 오픈AI는 음성 지원이 가능한 새 인공지능(AI) 모델 ‘GPT-4o(GPT-포오)’와 관련해 내놓은 보고서에서 이처럼 지적했다고 CNN이 9..</t>
  </si>
  <si>
    <t>문화&gt;영화</t>
  </si>
  <si>
    <t>리젤</t>
  </si>
  <si>
    <t>샤라비</t>
  </si>
  <si>
    <t>CNN,주립대</t>
  </si>
  <si>
    <t>오픈AI,영화,의존,AI,서비스,사용자,감정,오픈AI,개발사,오픈,AI,실제,사람,대화,경험,제공,생성,인공,지능,AI,서비스,AI,감정적,의존,위험,오픈AI,음성,지원,가능,인공지능,AI,모델,GPT-,4o,GPT-포오,보고서,지적,CNN,9일,현지시간,보도,GPT-,4o,오픈AI,공개,모델,최신,인공,지능,기계음,자연,사람,목소리,사용자,대화,실시간,음성,가능,특징,서비스,공개,인간,공개,AI,비서,사랑,영화,개봉작,영화,AI,현실,평가,주목,GPT-,4o,사용,AI,음성,영화,AI,비서,목소리,주인공,스칼릿,조핸슨,목소리,지적,논란,오픈AI,보고서,챗GPT,음성,모드,대화,공유,유대감,표현,현상,관찰,영화,AI,사랑,주인공,모습,영화,허구,영화,지적,오픈AI,사용자,AI,사회적,형성,사람,상호작용,필요성,개인,잠재적,도움,사람,건강,영향,판단,생성,AI,정보,AI,실제,사람,사용자,AI,신뢰,지적,오픈AI,GPT-,4o,음성,모드,장기간,사람들,정상적,방식,사회,상호,작용,영향,평가,GPT-,4o,음성,모드,AI,음성,답변,도중,사용자,개입,답변,사용자,음성,입력,설계,기능설계,사람,상호,작용,방식,영향,오픈AI,보고서,AI,안전,최선,사용자,잠재적,감정,의존,지속,계획,애리조나,주립대,인간,소통,교수,리젤,샤라비,CNN,인터뷰,기업,윤리적,책임감,방식,해결,책임,실험,단계,상황,강조</t>
  </si>
  <si>
    <t>ai,사용자,오픈ai,인공지능,4o,보고서,감정적,개발사,상호작용,리젤,샤라비,cnn,챗gpt,실시간,애리조나</t>
  </si>
  <si>
    <t>이지안</t>
  </si>
  <si>
    <t>챗 GPT에 하루 1000만명이 10개씩 질문하면 전구 3333만 시간 켤 수 있는 전기 먹는다 [세계는 지금]</t>
  </si>
  <si>
    <t>http://www.segye.com/content/html/2024/08/08/20240808517985.html</t>
  </si>
  <si>
    <t>챗GPT에게 하나의 질문을 할 때마다 얼마만큼의 전력이 소비될까? 답은 “전구 하나를 20분 동안 켤 수 있는 양”(앨런 인공지능 연구소)이다. 
 지난해 초 챗GPT의 하루 이용자가 1000만명을 넘어섰다. 1000만명이 각각 질문을 10개씩만 한다고 가정해도, 전구 하나를 약 3333만시간 이상 켤 수 있는 전력량이 매일 전 세계에서 챗GPT로 ..</t>
  </si>
  <si>
    <t>재해&gt;자연재해&gt;가뭄</t>
  </si>
  <si>
    <t>조 바이든,노리스,한나,타일러,브래드 스미스,알렉스,블룸버그</t>
  </si>
  <si>
    <t>미국,테네시,한국,핀란드,페트롤리엄,태양,싱크탱크,버지니아주,아시아,벨기에,노스캐롤라이나,선진,조지아</t>
  </si>
  <si>
    <t>구글,미국,게티이미지뱅크,시너지,중국,MS,NYT,캘리포니아주립대,한국,행정부,조지아파워,보스턴컨설팅그룹,마이크로소프트(MS),영국,골드만삭스,뉴욕타임스,리서치,엠버,옥시덴털</t>
  </si>
  <si>
    <t>GPT,하루,10개,질문,전구,전기,세계,챗GPT,질문,얼마,전력,소비,전구,20분,앨런,인공,지능,연구소,챗GPT,하루,이용자,1000만,1000만,질문,10개,가정,전구,3333만,전력량,세계,챗GPT,소모,생성,인공,지능,AI,기후위기,고조,비판,직격탄,업계,AI,기후위기,구원자,기후변화,대응,AI,무궁무진,발전,AI,기후위기,악당,인류,위기,구원,영웅,결정,늑대,사진,게티이미지뱅크,AI,전력난,시대,생성,AI,학습,구동,데이터센터,우후죽순,블룸버그통신,미국,세계,데이터,센터,7000개,숫자,데이터센터,전기,하마,데이터,처리,전력,소모,가동,연중무휴,시간,10만,서버,운영,하이퍼스케일,초대형,데이터센터,증가세,위협적,시장,조사업체,시너지,리서치,그룹,기준,하이퍼스케일,데이터,센터,2024년,1000개,돌파,AI,산업,선도,거대기술,빅테크,기업들,건립,신규,데이터,센터,계획,마이크로소프트,MS,오픈AI,개발사,오픈,AI,2028년,1000억,달러,135조,슈퍼컴퓨터,센터,구축,예정,2026년,세계,AI,AI,전력,수요,10배,증가,벨기에,나라,소비량,연간,전력,초과,추산,미국,한정,데이터센터,전력,소비량,미국,미국,전력,사용량,6%,,8%,조사,골드만삭스,AI,탄소,중립,시대,AI,발달,전력,소비,폭증,기업들,전기,생산,화석연료,사용,실패,AI,탄소중립,달성,탄소,중립,방해꾼,영국,기후,에너지,싱크탱크,엠버,세계,전력량,70%,화석연료,이용,방식,생산,재생,에너지,발전,비중,30%,구글,지난달,공개,연례,환경,보고서,자사,온실,가스,배출량,1430만,tCO2e,이산화탄소환산톤,증가,전년,대비,13%,,대비,48%,구글,배출량,원인,투자,AI,집중,증가,데이터,센터,전력량,구글,2030년,탄소,중립,약속,사용,무탄소,에너지,폭증,전력,수요,감당,역부족,MS,5월,환경보고서,데이터,센터,건설,2020년,탄소,배출량,29%,MS,2030년,제로,탄소,배출량,마이너스,선언,브래드,스미스,MS,부회장,보고서,블룸버그,인터뷰,AI,열풍,증가,전력,수요,탄소,감축,정도,MS,배출량,미국,석유,가스회사,옥시덴털,페트롤리엄,50만,탄소배출권,규모,구매,AI,기후,위기,주범,성장,미국,AI,전력난,화석,연료,발전소,움직임,포착,AI,기후위기,가속,비판,지점,민주,인공,지능,연구소,DAIR,박사,알렉스,한나,사람들,AI,인류,실존,위험,핵무기,통제,이야기,AI,위기,진짜,실존,기후,변화,경고,미국,조지아,노스캐롤라이나,테네시,버지니아주,전력업체들,급증,전력,수요,15년,천연가스,발전소,건설,계획,추진,전력,업체,조지아파워,신규,가스,터빈,건설,허가,주정부,요청,2곳,석탄,발전소,퇴역,업체들,풍력,태양광,에너지,작금,전력난,위기,입장,데이터센터,건설,속도,전력망,구축,데이터센터,1년,완공,가능,건설,전력망,최소,장거리,전력선,소요,박사,전력망,전문가,타일러,노리스,뉴욕타임스,NYT,설립,가스,발전소,허가,순간,행정부,중립,전력,탄소,실패,지적,데이터센터,전기,하마,컴퓨팅,장비,냉각수,사용,캘리포니아주립대,연구진,네이처지,GPT-,50개,질문,소비,가량,성능,향상,GPT-,4o,데이터센터,소비,2027년,42억,66억,영국,절반,소비량,추정치,결국,기후,변화,세계,가뭄,발생,지역,현상,부족,초래,데이터센터,가뭄,피해,사진,게티이미지뱅크,AI,기후위기,인류,구원,아이러니,AI,기후,해결사,지목,AI,활용,비행,운전,탄소,배출,최소화,경로,제안,친환경,발전,가능,무궁무진,보스턴컨설팅그룹,AI,2030년,배출량,세계,온실,가스,10%,완화,각국,테크,기업,데이터센터,기후,악영향,최소화,고군분투,중국,냉각수,바닷속,데이터센터,건설,방식,추진,기업,AI,학습,추론,단축,최적,알고리즘,전력,효율,그래픽처리장치,GPU,가속기,경량화,AI,모델,경량,태양광,풍력,청정에너지,운영,무탄소,데이터,센터,전환,미국,사례,신규,데이터,센터,확장,속도,한국,상대적,요금,산업,전기,전환,걸림돌,한국,비중,재생,에너지,발전,8.4%,수준,세계,기록,결국,화석,연료,이용,전기,생산,나라,사이,재생,에너지,선진국,불평등,탄소,배출,핀란드,구글,데이터,센터,97%,에너지,운영,아시아,센터들,사용률,무탄소,에너지,사용,4~18%</t>
  </si>
  <si>
    <t>ai,데이터센터,미국,배출량,친환경,발전소,구글,무탄소,전력망,전력량,보고서,소비량</t>
  </si>
  <si>
    <t>임춘한</t>
  </si>
  <si>
    <t>[단독]해킹 디도스 상반기 피해액 5445억 작년 1년치 12배</t>
  </si>
  <si>
    <t>https://view.asiae.co.kr/article/2024080911471851862</t>
  </si>
  <si>
    <t>R05: AI 시스템 보안 취약점 및 공격, "R09: 사이버 공격, 무기 개발 또는 사용, 대량 피해", R17: 거버넌스 실패</t>
  </si>
  <si>
    <t>올해 상반기 해킹 디도스 등 정보통신망 침해 범죄 피해액이 이미 지난해 1년 치의 약 12배에 달하는 것으로 확인됐다. 대량의 스팸 스미싱 문자 등 국민들의 피해가 커지고 있지만, 검거율은 20%대에 불과했다. 경찰은 추적 기술 개발 국제 공조 강화 등 대책 마련에 나섰지만, 실질적인 범죄 차단에는 역부족인 모양새다. 
12일 박정현 더불어민주당 의..</t>
  </si>
  <si>
    <t>박정현,이윤호</t>
  </si>
  <si>
    <t>국제공,함정</t>
  </si>
  <si>
    <t>경찰학,경찰,더불어민주당,고려사,정보통신,인터폴,경찰청,유가증권</t>
  </si>
  <si>
    <t>해킹,디도스,5445억,상반기,피해액,1년,12배,평균,범죄,발생,검거율,20%대,2,피해,연결,상반기,해킹,디도스,정보,통신망,침해,범죄,피해액,1년,12배,확인,대량,스팸,스미싱,문자,국민들,피해,검거율,20%대,경찰,추적,추적,국제,공조,강화,대책,마련,실질적,범죄,차단,역부족,모양새,박정현,더불어민주당,의원,경찰청,제출,정보,통신망,침해,범죄,통계,피해액,464억,급증,피해,유형,현금,유가,증권,가상,자산,기타,범죄,정보,통신망,침해,접근,권한,컴퓨터,정보통신망,침입,데이터,프로그램,훼손,변경,장애,행위,가상자산,해킹,공격,범죄자들,블록체,네트워크,가상,자산,지갑,거래소,해킹,시도,실제,상반기,해킹,1400건,기타,752건,유포,악성,프로그램,203건,디도스,공격,서비스,거부,26건,범죄,정보,통신망,침해,상반기,기준,평균,발생,검거율,30%,연도,정보,통신망,침해,범죄,발생,건수,검거율,27.6%,20.9%,32.6%,20.8%,28.0%,2381건,21.4%,집계,경찰,관계자,범죄,정보,통신망,침해,가상자산,다크웹,가상사설망,VPN,서비스,추적,회피,사용,해외,범죄자,기관,기업,개인,대상,범행,다수,발생,범죄,피의자,검거,노력,소요,정보,통신망,침해,2,피해,연결,신고,스팸,문자,상반기,2억,스미싱,문자,50만,88만,증가,추세,지속,건수,신고,4억,돌파,전망,문자,해킹,공격자들,탈취,계정,대량,스팸,스미싱,문자,원인,파악,경찰청,가상자산,다크웹,추적,사이버,테러,수사관,대상,모의훈련,전문,교육,수사,역량,강화,해외,집행,기관,인터폴,유로폴,글로벌,기업,공조,강화,사이버범죄,사이버,범죄,국제,협약,가입,추진,국제공조,체계,설명,경찰학,이윤호,사이버대,석좌교수,인공지능,AI,활용,범죄,수법,진화,검거율,사실,시민,위험,맨몸,노출,범죄,정보,통신망,침해,해킹,범죄,규모,실제,피해,회복,경찰,사후,대응,함정,위장,수사,사전,예방,활동,인권침해,표현,자유,억압,지적,공공,이익,안전,공격적,수사,재량권,조언</t>
  </si>
  <si>
    <t>정보통신망,상반기,가상자산,피해액,검거율,디도스,이윤호,범죄자,수사관,사이버범죄,경찰청,2381건,5445억</t>
  </si>
  <si>
    <t>AI 열공하는 美 노년층 "더 이상 선택아닌 생존 문제"</t>
  </si>
  <si>
    <t>http://www.dt.co.kr/contents.html?article_no=2024081502109931092011&amp;ref=jeadan</t>
  </si>
  <si>
    <t>"R10: 사기, 스캠, 표적 조작", R14: 불평등 증가 및 고용 질 저하</t>
  </si>
  <si>
    <t>불평등</t>
  </si>
  <si>
    <t>"인공지능(AI)을 하면 바이러스에 감염되지 않나요?" "진짜와 가짜를 어떻게 구별하나요?"
지난 6월 목요일 오후 미국 시카고 교외 노스필드에 있는 한 시니어 센터 강의실에 앉은 12명의 학생은 저마다 갖고 있던 궁금증을 쏟아냈다. 대부분의 머리는 희끗희끗한 백발에 일부 '학생'은 지팡이를 짚었다. 이들은 모두 60세를 넘긴 노년층이다. 
..</t>
  </si>
  <si>
    <t>마이클</t>
  </si>
  <si>
    <t>미국,시카고,美</t>
  </si>
  <si>
    <t>AARP,은퇴자협회,전미노령화위원회,루스,AP 통신</t>
  </si>
  <si>
    <t>AI,열공,노년,선택,생존,인공지능,AI,바이러스,감염,진짜,가짜,구별,목요일,미국,시카고,교외,노스필드,강의실,시니어,센터,12명,학생,궁금증,머리,백발,학생,지팡이,60세,노년층,학생,강사,은퇴,대학,교수,수업,도중,필기,여성,강의,불안,바이러스,감염,질문,검은색,셔츠,흰색,꽃무늬,노인,진짜,가짜,냉장고,등장,라디오,텔레비전,전환,인터넷,발명,경험,노년층,최신,AI,14일,현지시간,AP,통신,60세,미국,노년,AI,열공,분위기,미국,사회,보도,AI,AI,위험성,노년층,강의,미국,전역,증가,노년,옹호,설립,전미노령화,위원회,센터,수년,시니어,AI,수업,AI,증가,강의,적응,디지털,시대,노년,교육,최전선,설명,수업,강사,마이클,거시바인,9개월,AI,관심,급증,일주일,AI,코스,노인들,자신들,평소,정보들,질문,공간,노력,AP,통신,AI,노년층,시대,AI,외로움,병원,예약,제공,동시,위험,전문가들,AI,이용,이미지,인물,합성,딥페이크,AI,생성,정보,노년층,영향,미국,은퇴자,협회,AARP,보고서,60세,미국인,음성,복제,음성,사기,283억,달러,38조,갈취,이날,수업,딥페이크,진행,딥페이크,영상,학생,가짜,진짜,수업,윈스턴씨,바바라,윈스턴,아이스박스,냉장고,수업,생애,혁명,생각,슈나이더먼,루스,슈나이더먼,자신,동화책,AI,사용,계기,AI,AI,강의,관심,어머니,90세,어머니,세상,변화,적응</t>
  </si>
  <si>
    <t>ai,미국,노년층,60세,시니어,딥페이크,냉장고,9개월,열공,흰색,꽃무늬,슈나이더먼,바바라,ap,목요일,노스필드</t>
  </si>
  <si>
    <t>이기민</t>
  </si>
  <si>
    <t>AI는 잠재적 위험 요인? 美포천지 500대 기업 56% "맞다"</t>
  </si>
  <si>
    <t>https://view.asiae.co.kr/article/2024081816310455421</t>
  </si>
  <si>
    <t>R01: 부당한 차별과 허위진술, "R04: 민감한 정보를 획득, 유출 또는 정확하게 추론하여 개인정보를 침해하는 행위", R03: 그룹 간 성과가 동일하지 않음, R07: 정보 생태계 오염 및 합의 현실 상실, R06: 허위 또는 오해의 소지가 있는 정보, "R15: 인간 노력의 경제적, 문화적 평가절하", R16: 경쟁 역학, R17: 거버넌스 실패, R19: 인간의 목표나 가치와 충돌하면서 자신의 목표를 추구하는 AI</t>
  </si>
  <si>
    <t>기술-생성형 인공지능, 기술-개인화, 기술-상호작용 지원</t>
  </si>
  <si>
    <t>AI 위험</t>
  </si>
  <si>
    <t>미국 포천지 선정 500대 기업 중 56%가 인공지능(AI)을 잠재적 위험 요인으로 우려하고 있다는 조사 결과가 나왔다. 
18일 주요 외신에 따르면 대기업 공시를 분석하는 리서치 플랫폼 아리즈 AI는 포천지 선정 500대 기업의 56%가 최근 연례 사업보고서에서 AI를 위험 요인으로 꼽았다. 2년 전에는 AI를 위험 요소로 꼽는 곳이 9%에 불과했..</t>
  </si>
  <si>
    <t>미국,포천지</t>
  </si>
  <si>
    <t>디즈니,세일즈포스,리서치,넷플릭스,비아트리스,모토로라,시그나</t>
  </si>
  <si>
    <t>AI,요인,잠재,위험,포천지,56%,기업,56%,경쟁사,AI,활용,우위,걱정,인권,고용,개인정보,사회,가능성,사회,가능,기업,미국,포천지,선정,56%,인공지능,AI,요인,잠재,위험,조사,결과,18일,외신,공시,리서치,플랫폼,아리즈,AI,포천지,선정,기업,56%,연례,사업,보고서,AI,위험,요인,2년,AI,위험,요소,9%,조사,이사회,기업,경쟁사,AI,활용,상황,인권,고용,개인정보,보호,사회,윤리적,발생,가능성,제기,업종별,미디어,엔터테인먼트,기업,90%,,기업,86%,,66%,투자자들,AI,경고,생성,AI,구체적,언급,기업,비용,효율,운영,혁신,가속,기회,나머지,위험,요소,넷플릭스,경쟁사,AI,배치,효과,자사,능력,운영,성과,악영향,언급,모토로라,AI,의도,대로,작동,데이터,불법적,편향적,정보,수익,평판,피해,세일즈포스,소프트웨어,업체,세일,즈포스,AI,채택,데이터,수집,개인,정보,보호,윤리적,지적,AI,모델,투자,이익,영향,거론,디즈니,생성,AI,신기술,관리,규정,확립,지식재산권,수입,사업,모델,피해,예상,비아트리스,제약,회사,직원,납품업체,AI,솔루션,사용,비밀,정보,공개,임상,시험,참가자,개인,정보,접근,가능성,위험성,보험사,시그나,소수,기업,생성,AI,고객,서비스,개선,AI,요인,잠재,이득</t>
  </si>
  <si>
    <t>ai,가능성,개인정보,경쟁사,참가자,미국,지식재산권,업종별,편향적</t>
  </si>
  <si>
    <t>[오늘 아침 신문] "이사람이 회사에 적합" AI가 '인재궁합'본다</t>
  </si>
  <si>
    <t>https://imnews.imbc.com/replay/2024/nwtoday/article/6628095_36523.html</t>
  </si>
  <si>
    <t>R03: 그룹 간 성과가 동일하지 않음, R07: 정보 생태계 오염 및 합의 현실 상실, R13: 권력 집중화와 불공정한 이익 분배, R14: 불평등 증가 및 고용 질 저하, R22: 투명성이나 해석 가능성 부족</t>
  </si>
  <si>
    <t>의사결정 지원-운용적 의사결정, 기술-예측</t>
  </si>
  <si>
    <t>고용 면접</t>
  </si>
  <si>
    <t>◀ 앵커 ▶
'오늘 아침 신문' 시작합니다.
◀ 앵커 ▶
요즘 대기업과 공공기관 채용 과정에 인공지능, AI 면접을 도입하는 사례가 늘고 있다는 기사 먼저 보겠습니다.
◀ 앵커 ▶
중앙일보입니다.
◀ 앵커 ▶
AI를 활용한 채용 면접은 응시자가 프로그램에 접속하면 AI 휴먼 면접관이 인성과 역량, 직무 적성과 관련해 질문하고요.
AI가 카..</t>
  </si>
  <si>
    <t>재해&gt;자연재해&gt;폭염</t>
  </si>
  <si>
    <t>김호중</t>
  </si>
  <si>
    <t>전남도</t>
  </si>
  <si>
    <t>전남일보,한화,조선일보,중앙일보,LG그룹,한국일보,국회,유기동물보호소,MBC뉴스,GS25,강원일보,배달의민족,현대백화점그룹,강원도소방본부,배민,전남</t>
  </si>
  <si>
    <t>사람,회사,적합,AI,인재궁합,본다,앵커,신문,시작,앵커,요즘,공공,기관,채용,인공지능,AI,면접,사례,기사,앵커,중앙일보,앵커,AI,활용,채용,면접,응시자,프로그램,접속,면접관,AI,휴먼,인성,역량,직무,적성,질문,AI,카메라,지원자,답변,태도,녹화,점수,진행,AI,면접관,대기업,현직,인사,100여,채용,전문가,지원자,면접,동영상,평가,학습,프로그램,AI,면접,LG그룹,현대백화점그룹,한화,대기업,공공기관,140여,학벌,성적,스펙,위주,채용,방식,한계,맞춤,인재,기업들,AI,면접,수요,채용,시장,회사,성향,적합,맞춤,인재,프로그램,AI,면접관,고도화,신문,앵커,조선일보,업체들,배달,플랫폼,업체,사각지대,그동안,배달,정육점,방앗간,문구점,골목,상권,가맹,업소,확장,소식,편의점,GS25,마지막,배달,배달,배달,민족,요기요,편의점,입점,골목,상권,배달,사실,접수,배민,B마트,반찬가게,정육점,반려,동물,용품점,화장품,로드숍,입점,위축,오프라인,상권,고민,소상공인들,배달,가입,배달,점포,홍보,판로,확장,확보,신규,고객,장기적,의존,배달,플랫폼,부담,배달,수수료,경계,지적,신문,앵커,한국일보,국회,음주운전,음주측정,회피,목적,수법,처벌,강화,도로,교통,개정안,발의,김호중,방지법,이름,팬들,반발,가수,김호중,상태,음주,운전,사고,추가,구매,매니저,허위,자수,수사,혼선,모방,범죄,발의,국회,법안,법안,취지,공감,여론,법안,발의,블로그,여당,의원,젊은이,인생,파괴,악법,반대,비난,댓글,1,300여,국회,의안,정보,6천,반대,의견,등록,김호중,방지법,법안,발의,영향,이름,사건,관계자,별칭,사용,네이밍법,찬반,논란,공론,효과,장점,과도,사회,낙인,목소리,신문,앵커,기사,지역,신문,전남일보,여름,휴가철,반려동물,지자체들,골머리,전남도,2023년,집계,유기,동물,숫자,9,703마리,여름,휴가철,7월,875마리,8월,904마리,유기,반려동물,유기,동물,300만,벌금형,전남,유기동물보호소,원칙적,유기,동물,마리,1명,관리,인력,배치,유기동물,관리,인력,부족,어려움,앵커,강원일보,올여름,폭염,벌들,활동,사고,인명피해,급증,강원도소방본부,6,,제거,벌집,9천,출동,기간,출동,횟수,55%,환자,쏘임,달간,370명,추석,벌초,성묘,인파,사고,위험,사고,예방,야외,활동,소매,계열,착용,호흡곤란,구토,증상,즉시,신고,신문,강조,신문,MBC뉴스</t>
  </si>
  <si>
    <t>ai,마리,유기동물,지원자,김호중,면접관,편의점,달간,대기업,반려동물,공공기관,개정안,정육점,용품점</t>
  </si>
  <si>
    <t>"바이든 노망" 해리스의 망언? 선 넘는 가짜뉴스, 전 세계 '몸살'</t>
  </si>
  <si>
    <t>http://news.moneytoday.co.kr/view/mtview.php?no=2024081906093099073&amp;type=2</t>
  </si>
  <si>
    <t>[머니투데이 배한님 기자] [2024 U클린] ④-1 생성형 AI, 실체적 위협으로
 지난달말 영국 리버풀 인근에서 17세 소년이 댄스교실에 난입해 3명의 어린이를 흉기로 살해했다. 이 범죄자가 무슬림 이민자라는 가짜뉴스가 퍼지면서 영국 전역이 열흘 가까이 '반(反)이민 반이슬람' 폭력시위로 뒤덮였다. 
 영국의 가디언은 "흉기 사태 후 3시간 만에..</t>
  </si>
  <si>
    <t>조 바이든,김정은,지드래곤,애덤,블라디미르 푸틴,카멀라 해리스,볼로디미르 젤렌스키</t>
  </si>
  <si>
    <t>우크라이나,미국,영국,경기,리버풀,해들리</t>
  </si>
  <si>
    <t>구글,BBC,네이버,MS,어도비,C2PA 연합,테러방지기술협회,카이스트,트위터,KAIST,북한,대전,성심당,정부,영국,마이크로소프트,유튜브,가디언,메타,러시아,국무위,C2PA</t>
  </si>
  <si>
    <t>바이든,노망,해리스,망언,가짜뉴스,세계,몸살,AI,생성,실체,위협,지난달,영국,리버풀,인근,소년,댄스교실,난입,3명,어린이,흉기,살해,범죄자,무슬림,이민자,가짜뉴스,영국,전역,열흘,이민,반이슬람,폭력시위,영국,가디언,흉기,사태,3시간,AI,인공지능,조작,사진,트위터,90만,트윗,공유,무슬림,복장,남성들,아이,AI,생성물,보도,진짜,사진,구분,정도,고도화,AI,생성물,사실확인,순식간,대표,영국,테러,방지,협회,애덤,해들리,전쟁,총알,폭탄,생각,SNS,소셜미디어,생각,지적,해프닝,폭력시위,생성형,AI,챗GPT,등장,2년,생성,AI,제작물,실체,위협,시대,딥마인드,생성,AI,오용,남용,보고서,생성,AI,악용,사례,여론조작,26.5%,AI,제작물,워터마크,요구,AI,제작물,사회,혼란,규제,의미,생성,AI,논란,단순,해프닝,정도,카이스트,KAIST,초빙교수,임명,가수,지드래곤,카이스트,대전,성심당,모습,러시아,대통령,블라디미르,푸틴,북한,김정은,국무,위원장,롤러코스터,사진,공유,논란,사례,전쟁,상황,부부,볼로디미르,젤렌스키,우크라이나,대통령,60억,슈퍼카,구매,가짜영상,하루,2000만,조회수,기록,카멀라,해리스,미국,부통령,대통령,딥페이크,Deepfake,영상,조회수,1억,대표,사례,딥페이크,활용,성착취물,제작,범죄,추세,안전장치,AI,생성물,안전,장치,기업,정부,세계,방안,AI,워터,마크,의무,고민,영국,AI,정상,회의,참석,국가,AI,부작용,워터마크,유럽연합,EU,시행,AI법,AI,제작물,구별,탐지,추적,의무화,미국,바이든,행정부,생성물,AI,구분,행정명령,정부,생성물,AI,워터,마크,표시,의무화,방안,추진,디지털,질서,정립,추진,계획,어도비,마이크로소프트,MS,인텔,빅테크,대형,IT기업,영국,BBC,주도,설립,C2PA,구글,오픈AI,네이버,기업,세계,AI,참여,AI,워터마크,디지털,콘텐츠,확인,표준,마련,C2PA,메타데이터,형태,삽입,가시,워터,마크,제거,오픈AI,모델,이미지,생성,DALL-E,C2PA,적용,C2PA,민간,단체,표준,발달,생성,AI,중요성,인정,국제,표준,채택,기업,구분,AI,제작물,전력,구글,최신,이미지,생성,도구,이마젠,생성,이미지,디지털,워터,마크,표시,유명인사,이미지,제작,유튜브,틱톡,인스타그램,SNS,동영,플랫폼,콘텐츠,생성,AI,표시,안내,AI,워터,마크,정부,기업,고심,AI,워터,마크,완전,규제,정부,적용,기업,혼란,상태,이미지,적용,가시,워터,마크,적용,훼손,가시,메타데이터,훼손,불가능,텍스트,영상,AI,제작물,구분,상용제품,AI,텍스트,단어,단문,구분,1000단어,패턴,삽입,방법,구분,설명,딥페이크,영상,화면,사람,혈색,가짜,영상,여부,구분,전망,경기,올림픽,양궁,선수들,심박수,측정,광용적맥파,PPG,기법,활용,고도화,AI,인간,혈색,무용지물,혼란,윤리의식,기업,월스트리트저널,WSJ,오픈AI,정확,99.9%,챗GPT,작성,문서,탐지,방법,1년,공개,보도,AI,생성물,구분,이용자,이탈,수익성,저하,AI,이미지,생성,그록,xAI,머스크,설립자,일론,2가,세계,AI,그록2,조작,정치인,영상,공유,머스크,사용자,AI,안전,장치,적용,전문가들,혼란,규제,역효과,방향,주장,AI,워터,마크,발전,상황,무리,규제,빈대,초가삼간,규제,어려움,산업,생태,상황,지적,AI이노베이션센터장,하정우,네이버클라우드,AI,이노베이션,센터장,AI,생성물,워터마크,표기,의무화,기술투자,준비,상태,제작,유통,메타데이터,무리,규제,결국,기업,AI개발,포기,장기적,실효성,규제,현명,방법,강조</t>
  </si>
  <si>
    <t>ai,영국,워터마크,생성형,생성물,제작물,메타데이터,딥페이크,미국,c2pa,카이스트,무슬림,해리스,구글</t>
  </si>
  <si>
    <t>서민우 기자</t>
  </si>
  <si>
    <t>15㎏ 협동로봇에 '1톤 안전기준' 주차로봇은 아파트 도입 막혀</t>
  </si>
  <si>
    <t>http://www.sedaily.com/NewsView/2DD39ZBR4U</t>
  </si>
  <si>
    <t>적용분야-제조업, "적용분야-전문, 과학 및 기술 서비스업"</t>
  </si>
  <si>
    <t>로봇 -규제 한계</t>
  </si>
  <si>
    <t>사람과 작업 공간을 공유하며 일하는 협동로봇은 최근 로봇 산업에서 가장 주목받는 분야다. 현재는 산업용 로봇이 시장을 주도하고 있지만 앞으로는 협동로봇을 중심으로 로봇 시장이 재편될 가능성도 있다. 시장조사 업체 마케츠앤마케츠에 따르면 지난해 12억 달러(약 1조 6600억 원)였던 글로벌 협동로봇 시장은 연평균 35.1%씩 성장해 2030년에는 99억..</t>
  </si>
  <si>
    <t>경제&gt;경제일반</t>
  </si>
  <si>
    <t>배</t>
  </si>
  <si>
    <t>무의,선진,한국전기,도심</t>
  </si>
  <si>
    <t>정부,배효성,한국법제연구원,HL만도,현대위아,마케츠앤마케츠</t>
  </si>
  <si>
    <t>협동로봇,안전,기준,주차로봇,아파트,현실,세제,사람,작업,공간,공유,협동로봇,로봇,산업,주목,분야,산업,로봇,시장,주도,협동로봇,중심,로봇,시장,재편,가능성,마케츠앤마케츠,시장,조사,업체,달러,시장,글로벌,협동,로봇,연평균,35.1%,성장,2030년,달러,확대,전망,협동로봇,규제,법제,측면,개념,로봇,등장,법규,발전,속도,협동로봇,가반하중,최대,무게,3~16,산업,로봇,10분,수준,로봇,협동로봇,포함,산업,로봇,산업안전보건기준,규칙,안전보건규칙,부연구위원,배효성,한국법제연구원,부연구,위원,로봇,산업,규제,80%,안전,규제,미만,협동로봇,무게,1톤,산업,로봇,안전,기준,일률적,적용,사업주,부담,지적,정부,협동로봇,안전,규제,완화,산업,로봇,안전,보건,규칙상,운전,위험,방지,제223조,안전,매트,높이,1.8,울타리,정부,개정,안전,인증,협동로봇,의무,울타리,설치,면제,부담,행정,비용,사고,발생,처벌,혜택,포기,사업주,부연구위원,인증,특정,요건,전문,지식,컨설팅,업체,의뢰,행정,비용,부담,겨자,울타리,작업,업계,관계자,인사,사고,발생,결국,책임,사업주,처벌,울타리,사람,법규,속도,발전,사례,주차로봇,주차,로봇,서비스,로봇,활용,발레파킹,로봇,차량,위치,인식,주차,공간,입차,출차,주차,적용,사람,사고,위험,면적,30%,차량,주차,주차난,도심,빌딩,아파트,적합,서비스,현대위아,HL,삼표그룹,에스피앤모빌리티,대기업들,주차,로봇,시장,확장성,주차,로봇,서비스,규제,자율주행,로봇,결합,혁신,서비스,기계식,주차장,취급,주차로봇,규제,장치,기계식,주차,안전,기준,검사,기준,적용,업계,만차,滿車,기준,입출고,규정,자동차,출고,소요,2시간,주차장,운영자,무분별,주자창,면수,방지,주차로봇,기계식,주차장,입출고,시간,제한,무의미,규제,적용,업계,관계자,규정,주차로봇,주차,주차,로봇,서비스,아파트,공동주택,불가능,장치,현행,주택법,기계식,주차,장치,가능,지역,사업지역,준주거지역,소형,주택,주택,건축물,주택,제한,주차로봇,기계식,주차장,분류,까닭,안전성,확보,주차로봇,규제,기계식,주차장,입지,규제,주택법,시행령,개정,지적,충전기,이동,전기,옥내,사용,시대,규제,기준,기준,전기차,충전기,30만,전기차,1기,충전기,보급,절대적,숫자,수준,선진국,대비,충전,인프라,적시,적소,활용,급속충전기,보급,상황,이동,충전기,해결,대안,충전,배터리,전기에너지,전기차,이동,충전,고정,충전기,부족,건물,아파트,주차장,한국전기설비규정,개정,건물,아파트,옥내,이동,충전기,사용,건물,화재,발생,조치,업계,입장,업계,관계자,신축,구축,아파트,일정,비율,설치,고정,충전기,의무화,화재,고정,충전기,안전성,확보,이동,충전기,옥내,사용,완화,지적,업계,관계자,고정,충전기,성능,안전성,이동형,아파트,주차장,의무,설치,비율,대상,제외,건물,구조,고정,충전기,설치,차원,전기,충전,인프라,확대,이동,충전기,적극,활용</t>
  </si>
  <si>
    <t>충전기,주차로봇,주차장,협동로봇,기계식,이동형,전기차,사업주,옥내,입출고,관계자,부연구위원</t>
  </si>
  <si>
    <t>남도일보</t>
  </si>
  <si>
    <t>오승현 기자</t>
  </si>
  <si>
    <t>[이슈포커스]속이기 위한 보이스피싱 '둔갑술'</t>
  </si>
  <si>
    <t>www.namdonews.com/news/articleView.html?idxno=785861</t>
  </si>
  <si>
    <t>딥보이스</t>
  </si>
  <si>
    <t>예방방법에대한기사</t>
  </si>
  <si>
    <t>/금융감독원■기관 사칭형 : 대출을 받아 금감원 직원에게 전달하라 
경찰ㆍ검찰ㆍ금감원은 어떠한 상황에서도 예금 보호나 범죄 수사를 이유로 안전계좌로 이체나 현금인출(전달)을 요구하지 않는다. 또한 전화로 개인정보나 돈을 요구하지 않으므로 각별한 주의가 필요하다. 
이처럼 최근 허위 결제문자를 보낸 후 이를 확인하려는 피해자에게 대신 수사 의뢰를 해주..</t>
  </si>
  <si>
    <t>한국,청해</t>
  </si>
  <si>
    <t>경찰,금융감독원,금감원,A은</t>
  </si>
  <si>
    <t>보이,스피싱,둔갑술,금융감독원,기관,사칭형,대출,금감원,직원,전달,경찰,검찰,금감원,상황,예금,보호,범죄,수사,안전계좌,이체,현금인출,전달,요구,전화,개인정보,요구,각별,주의,허위,결제,문자,확인,피해자,수사,의뢰,수법,유행,출처,문자,수신,전화번호,확인,삭제,업체,확인,인터넷,대표번호,확인,전화,정부기관,카카오톡,사건공문,기억,대출,사기,대출,상환,저금리,대출,변경,A은행,전화,시민,대출상담,설치,권유,대출,상환,저금리,대출,대출,조건,선입금,수수료,요구,100%,사기,대출,대출상환,요구,의심,대출처리내용,신용,등급,상향,선입금,요구,사기,피해자,휴대전화,통제,악성,어플리케이션,설치,설치,유도,의심,메신저,피싱,친구,한국인들,사용,카카오톡,이용,가족,친구,지인,사칭,메신,메시지,자금,이체,개인정보,요구,사례,금감원,가족,지인,문자,메신저,금전,개인정보,요구,유선,통화,확인,절차,당부,원격조종,악성,설치,악성,유도,출처,설치,요구,거절,강조,납치,빙자,아이,납치빙자형,지인,가족,납치,수법,지인,가족,행동,납치,자녀,납치,위험,계좌,엄마,성폭행,골드바,구매,전달,대표적,가족,납치,요구,혼자,해결,즉시,경찰,주변,사람,도움,신고,상황,의심,사람,주변,메모,경찰,신고,부탁,평소,자녀,친구,선생님,연락처,도움,딥페이크형,가족들,비밀,암호,예방법,딥보이스,목소리,딥페이크,보이스피싱,인공,지능,딥페이크,활용,가족,지인,목소리,모방,수법,신종,범죄,딥페이크,특정,인물,얼굴,음성,AI,이용,변조,합성,딥페이크,유명인,일반인,얼굴,합성,디지털,성범죄,가짜뉴스,가짜영상,제작,악용,딥페이크,피싱</t>
  </si>
  <si>
    <t>딥페이크,금감원,둔갑술,카카오톡,개인정보,선입금,피해자,보이스피싱,저금리,원격조종,가짜뉴스,성폭행,성범죄,골드바,예방법,ai,한국인,금융감독원,감독원,사건공문,스피싱,현금인출,연락처,딥보이스,일반인,안전계좌,한국인들</t>
  </si>
  <si>
    <t>홍채정보 수집' 제재 앞둔 월드코인, 꼼수 여론조사 '논란'</t>
  </si>
  <si>
    <t>http://news.moneytoday.co.kr/view/mtview.php?no=2024082213451564966&amp;type=2</t>
  </si>
  <si>
    <t>기술-인식, 데이터 민감도-고</t>
  </si>
  <si>
    <t>생체인식 - 월드코인</t>
  </si>
  <si>
    <t>[머니투데이 황국상 기자] 월드코인 측 "한국인 생체인식 기술 우호적" 조사 결과 발표
개인정보위, 3월 월드코인 개인정보법령 위반 여부 조사
전 세계 12개국서도 개인정보 침해우려 등으로 제재 본격화
생체정보 무단 수집으로 국내 당국의 제재를 앞둔 '툴스 포 휴머니티'(TFH)가 "한국인은 생체 인식 기술에 우호적"이라는 여론조사 결과를 발표해 ..</t>
  </si>
  <si>
    <t>조윤상,이용범,샘 올트먼</t>
  </si>
  <si>
    <t>서울,경기,강남,홍콩,인평,한국,성남,우호,최고경영자,스페인,마포,판교,개인정보 보호법,용산</t>
  </si>
  <si>
    <t>유럽,TFH,대상,개인정보보호위원회,동의대</t>
  </si>
  <si>
    <t>홍채,정보,수집,제재,월드코인,논란,꼼수,여론,조사,월드코,생체인식,조사,결과,개인정보위,월드코,개인,정보,법령,위반,여부,조사,세계,개국,개인,정보,침해,제재,본격화,생체정보,수집,생체,정보,당국,제재,툴스,휴머니티,툴스,TFH,한국인,생체,인식,우호적,여론,조사,결과,꼼수,논란,월드코,초기,주도,월드앱,운영,TFH,한국,월드ID,아이디,보유,회원,대상,설문조사,결과,응답자,85.7%,은행,업무,의료,서비스,기기,로그인,지문,스캔,홍채,스캔,얼굴,인식,생체인식,사용,편안,편안,편안,포함,응답자들,생체인식,신뢰,선호,AI,인공지능,시대,인간,여부,증명,중요,TFH,TFH,AI,세상,AI,인간,구별,중요성,대두,AI,발전,온라인상,인간,구별,현상,미래,예측,해결,인간,고유,증명,월드,ID,적극,활용,TFH,운영,월드코인,홍채정보,제공,대가,코인,생체정보,생체,정보,수집,의혹,포함,세계,개국,제재,대상,이날,설문,조사,결과,당국,제재,여론전,해석,개인정보보호위원회,월드코인,제재,여부,방침,개인정보보호위원회,월드,코인,개인,정보,보호,법령,위반,여부,조사,착수,홍채,정보,생체정보,수집,요건,절차,가능성,이용자,홍채,정보,해외,적법,절차,의혹,제기,조윤상,대표,변호사,법무법,인평,여론조사,참여,1100여명,월드,ID,보유자,월드코인,경제,이해관계,객관성,담보,응답자들,생체정보,정보,처리,월드코,설문,조사,결과,지적,변호사,보호법령,개인,정보,보호,법령,유럽,GDPR,일반정보보호,규정,정보주체,동의대상,실질적,이해,중요시,홍채정보,처리,이용범위,제한,설명,동의절차,제재,전망,홍채,생체정보,여타,개인,정보,변경,불가능,정보,악용,유출,부작용,개인정보,악용,부작용,위험,생체,정보,특성,진화,규제,프레임,강조,월드코인,출시,세계,개국,650만,월드ID,발급,월드코인,다운로드,홍채,인식,오브,Orb,구체,형태,기기,홍채,정보,제공,월드코인,홍채,인식기,설치,개인,정보,논란,철수,월드코,홈페이지,서울,용산,마포,강남,판교,경기,성남,9곳,구역,오브,설치,기재,오픈,AI,CEO,최고경영자,올트먼,Sam,Altman,월드,코인,프로젝트,추진,월드코인,세계인,홍채정보,AI,학습,활용,월드코,이용자들,제공,홍채,정보,개인,식별,활용,AI,모델,학습,외부,판매,월스트리트저널,월드코인,제재,착수,국가,한국,최소,홍콩,당국,월드코인,압수수색,위법,여부,조사중,스페인,포르투갈,월드코인,운영,중단</t>
  </si>
  <si>
    <t>월드코인,월드코,생체정보,ai,개인정보,여론조사,tfh,응답자,홍채정보,생체인식,꼼수,변호사,한국,부작용,툴스,이용자,설문조사,이해관계,조윤상</t>
  </si>
  <si>
    <t>박수찬</t>
  </si>
  <si>
    <t>“100억짜리 헬기도 부순다” 소리 없이 나온 하늘의 암살자 정체는 [박수찬의 軍]</t>
  </si>
  <si>
    <t>http://www.segye.com/content/html/2024/08/23/20240823503375.html</t>
  </si>
  <si>
    <t>R22: 투명성이나 해석 가능성 부족, R20: 위험한 능력을 지닌 AI, R19: 인간의 목표나 가치와 충돌하면서 자신의 목표를 추구하는 AI, "R09: 사이버 공격, 무기 개발 또는 사용, 대량 피해", R24: 책임소재/ 법적 책임</t>
  </si>
  <si>
    <t>"적용분야-공공 행정, 국방 및 사회보장 행정", 기술-생성형 인공지능, 의사결정 지원-핵심적 의사결정, 자동화-고</t>
  </si>
  <si>
    <t>국방 AI</t>
  </si>
  <si>
    <t>베트남 전쟁 이래로 지상전에서 크게 활약해온 헬기의 위상이 흔들리고 있다. 과거에는 전선 깊숙한 내륙 지역에 대규모 병력을 투입하고, 적 기갑부대를 미사일과 로켓탄으로 타격해 전투의 판도를 뒤바꿨다. 
 우크라이나 군인이 드론에 폭발물을 장착하고 있다. 게티이미지 옛소련의 아프간 침공 당시 위력을 떨쳤던 MI-24 하인드, 1차 걸프전에서 이라크군을..</t>
  </si>
  <si>
    <t>헬기</t>
  </si>
  <si>
    <t>우크라이나,쿠르스크,전선,영국,중국,이라크군,지대,우크라이나군,아프간,화력,베트남,러시아</t>
  </si>
  <si>
    <t>우크라이나,DJI,러시아군,소련,타스 통신,우크라이나군,기갑부대,정보총국,게티이미지</t>
  </si>
  <si>
    <t>100억,헬기,소리,하늘,암살자,정체,박수찬,이래,베트남,전쟁,지상전,활약,헬기,위상,과거,전선,내륙,지역,병력,투입,기갑부대,미사일,로켓탄,타격,전투,판도,우크라이나,군인,드론,폭발물,장착,게티,이미지,소련,아프간,침공,위력,MI-,하인드,걸프전,이라크군,격파,AH-,아파치,공격,헬기,대표적,1990년대,세계,각국,공격헬기,수송헬기,공정,작전,비중,2년,지속,우크라이나,전쟁,헬기,위력,의문,제기,계기,지상,방공망,피해,상황,시점,FVP,드론,공격,헬기,격추,사건,경제력,국가,첨단,창의성,결합,드론,위협,모양새,발상,전환,전술,등장,주의,지적,대목,드론,헬기,요격,우크라이나,전쟁,포탄,드론,주목,보병,사용,휴대,지대공,미사일,우크라이나군,FPV,드론,러시아군,Mi-,공격헬기,꼬리,회전,날개,성공적,타격,장면,공개,1일,FPV,드론,러시아군,Mi-,수송헬기,격추,FPV,드론,기체,카메라,촬영,영상,가상현실,VR,고글,사람,조종,우크라이나,전쟁,우크라이나군,FPV,드론,자폭드론,활용,러시아군,진지,전차,장갑차,공격,우크라이나,군인,FPV,드론,개조,러시아군,헬기,FPV,드론,표적,저공,비행,러시아,지상군,전선,수송,우크라이나군,공격,헬기,우크라이나군,눈엣가시,우크라이나군,FPV,드론,러시아,헬기,격추,시도,지속,우크라이나군,공개,영상,KA-,공격헬기,MI-,수송헬기,FPV,드론,접근,사례,예전,고속,비행,헬기,FPV,드론,근접,가성비,측면,FPV,드론,우수,휴대,지대공,미사일,헬기,공격,우크라이나,헬기,예전,취약점,휴대,지대공,미사일,활용,우크라이나,지상,방공망,러시아군,헬기,부대,피해,전쟁,초기,러시아군,MI-,1대,우크라이나군,지대공미사일,영국,스타스트릭,지대공,미사일,피격,FPV,드론,격추,핼기,기종,우크라이나군,정보,총국,HUR,러시아군,개전,이래,최대,헬기,전장,헬기,방공망,위협,직면,의미,상황,FPV,드론,헬기,격추,변수,FPV,드론,지대공미사일,신속,대량,전선,배치,사람,조종,헬기,장착,섬광탄,채프,미사일방어장치,회피,러시아군,MI-,수송헬기,자동차,운반,러시아군,헬기,이착륙,취약,시점,FPV,드론,조종사,위협,사각지대,접근,헬기,꼬리,날개,강타,헬기,무력화,러시아군,헬기,전장,투입,위험요소,FPV,드론,피격,MI-,러시아,대표,공격헬기,장갑,공격력,속도,시속,정도,FPV,드론,공격,우크라이나,전쟁,투입,러시아,헬기,위협,노출,의미,KA-,공격헬기,MI-,최대속도,MI-,공격헬기,MI-,수송헬기,상대적,속도,크기,FPV,드론,이용,헬기,공격,방법,터득,우크라이나군,표적,FPV,드론,성능,향상,위협,강도,우크라이나,전쟁,FPV,드론,사거리,3~5,정도,15~20,휴대,지대공,미사일,공격,범위,우크라이나,전역,FPV,드론,감안,러시아군,헬기,사용,위축,가능성,신속,화력지원,병력운용,발전,속도,우크라이나군,다수,FPV,드론,헬기,공격,운용,가능성,제기,일종,군집,드론,우크라이나군,FPV,드론,군집,운용,진행,정황,러시아군,포착,우크라이나,군인,FPV,드론,정비,러시아군,헬기,대상,군집,운용,시도,헬기,격추,확률,헬기,효용성,의문,연결,헬기,지상,방공,취약,상황,FPV,드론,위협,출현,헬기,역할,재검토,촉발,병력,수송,일반,헬기,전장,역할,공격헬기,무인기술,발전,자폭드론,공격드론,대안,주목,가능성,러시아,드론,FPV,드론,단점,보완,등장,비행거리,FPV,드론,단점,드론,조종사,기체,무선,연결,조종사,드론,조종,정보,기체,통제,우크라이나군,러시아군,전자전,FPV,드론,조종사,통제,전자전,시도,극복,FPV,드론,위력,반감,상대방,드론,무력화,전자전,전자전,저지,시도,러시아,인공지능,AI,적용,FPV,드론,등장,통신,러시아,타스,트란스바이칼,지역,기업,베터,VETER,이름,FPV,드론,러시아,군인,드론,중국,DJI,조종,전장,상황,우크라이나,전쟁,드론,베터,FPV,AI,활용,운영자,추가적,노력,목표물,탐색,공격,드론,자율적,전자전,상황,운영자,결과,배터리,용량,탑재중량,10~20,정도,최고속도,시속,중국,DJI,FPV,드론,속도,전자전,시도,극복,시도,러시아,포착,우크라이나군,공격,진행중,일대,러시아,쿠르스크,러시아군,FPV,드론,무선,광섬유,케이블,사용,정황,포착,길이,광섬유,케이블,장착,드론,무선,통제,인식,무선,통제,드론,전파방해,전자전,취약,전파,광섬유,케이블,사용,제어,유선,전자전,시도,무력화,전자전,시도,저지,운용자,영상,품질,향상,영상,품질,드론,운용,효율성,목표물,타격,확률,FPV,드론,전장,투입,대기,드론,작동,상대방,가능,무선,드론,통제,전자전,체계,드론,움직임,조종사,위치,탐지,위험,단점,FPV,드론,지면,가까이,자유,비행경로,설정,광섬유,케이블,사용,사정,무시,건물,송전탑,비행,장애물,우회,포물선,FPV,드론,상대방,포착,위험,우크라이나,전쟁,드론,전쟁,정도,드론,운용,신기술,등장,우크라이나,러시아,전개,소형,드론,혁신,항공전,영향,우크라이나,전쟁,드론,사용법,진화,미래전,중대,기술혁신,시작,신호탄,관찰</t>
  </si>
  <si>
    <t>드론,fpv,우크라이나군,러시아군,러시아,우크라이나,전자전,공격헬기,지대공미사일,조종사,광섬유,베터,소련,방공망,목표물,운영자</t>
  </si>
  <si>
    <t>이정수
이정수 기자</t>
  </si>
  <si>
    <t>“트랜스젠더는 여자 아니잖아” 女전용앱서 쫓아낸 업체, 濠법원 철퇴 맞았다</t>
  </si>
  <si>
    <t>http://www.seoul.co.kr/news/newsView.php?id=20240824500030</t>
  </si>
  <si>
    <t>R07: 정보 생태계 오염 및 합의 현실 상실, R01: 부당한 차별과 허위진술, R21: 기능 또는 견고성 부족</t>
  </si>
  <si>
    <t>데이터 민감도-고, 기술-인식</t>
  </si>
  <si>
    <t>인식 성 편향</t>
  </si>
  <si>
    <t>차별받은 트랜스젠더女에 900만원 배상 판결
트랜스젠더 여성의 여성 전용 애플리케이션(앱) 사용을 배제하는 것은 불법적인 차별이라는 호주 법원의 판단이 나왔다.
24일(현지시간) 호주 ABC 등에 따르면 전날 호주 연방법원은 여성 전용 앱 ‘기글 포 걸스’(기글)가 트랜스젠더 여성인 록산느 티클의 회원 자격을 불공정하게 박탈했다며 티클에게 배상금 1만 ..</t>
  </si>
  <si>
    <t>브롬위치,티클</t>
  </si>
  <si>
    <t>호주,증오</t>
  </si>
  <si>
    <t>연방법원,록산느,ABC,애플,인권위원회,불공정,기글,코디,법원,티클</t>
  </si>
  <si>
    <t>트랜스젠더,여자,전용앱,업체,법원,철퇴,차별,트랜스젠더,900만,배상,판결,트랜스젠더,여성,애플리케이션,여성,전용,사용,배제,불법적,차별,호주,법원,판단,24일,현지시간,호주,ABC,연방법원,호주,연방,법원,여성,전용,기글,걸스,기글,트랜스젠더,여성,록산느,티클,회원,자격,불공정,박탈,티클,호주달러,배상금,호주,달러,900만,지급,판결,여성들,온라인,피난처,명목,운영,기글,여성,가입자,회원,가입,자신,셀카,인공지능,AI,여성,판단,티클,여성들,여성,경험,공유,기글,다운,제출,사진,AI,판단,통과,기글,여장남자,적발,점검,티클,사진,남성,판단,강제,퇴출,티클,기글,상대,호주,달러,손해,배상,소송,제기,기글,퇴출,조치,지향,정체,사람,차별,불법,금지법,위반,주장,기글,약관,16세,여성,가입,여성,법적,생물학,개념,주장,판사,로버트,브롬위치,현대,통상,의미,성별,변경,가능,성별,피고,주장,30년,법원,판례,상충,판시,티클,판결,법정,사건,3년,인생,트랜스젠더,사람들,증오,비난,온라인,악플,악성,댓글,표적,토로,티클,판결,여성,차별,보호,호주,인권,위원회,위원,분야,코디,법원,기글,차별,인정,행복,지향,정체,기준,차별,강조</t>
  </si>
  <si>
    <t>기글,호주,티클,트랜스젠더,온라인,호주달러,900만,배상금,여성들,현대,브롬위치,로버트,금지법,16세,인공지능,셀카,불공정,악플,ai</t>
  </si>
  <si>
    <t>기자없음 기자</t>
  </si>
  <si>
    <t>[헤럴드광장] 국방산업과 책임 있는 AI</t>
  </si>
  <si>
    <t>http://biz.heraldcorp.com/view.php?ud=20240826050271</t>
  </si>
  <si>
    <t>인공지능(AI)의 발전은 사회 전반에 혁신적인 변화를 불러왔으며 4차 산업혁명을 거쳐 초거대 모델,생성형 AI를 통해 폭넓은 가능성을 확장하고 있다. 
 세계 각국은 군수, 행정, 의료 등 국방 운영은 물론 전차, 항공기, C4I 체계와 같은 전력 체계까지 모든 국방 영역에서 AI 혁신을 도입하고, 최근 전쟁을 통해 작전 효율성 극대화, 인적 자원 ..</t>
  </si>
  <si>
    <t>EU,정부,자원,한화시스템</t>
  </si>
  <si>
    <t>국방산업,책임,AI,인공지능,AI,발전,사회,전반,혁신적,변화,산업,혁명,모델,생성형,AI,가능성,확장,세계,각국,군수,행정,의료,국방,운영,전차,항공기,C4I,체계,전력,체계,국방,영역,AI,혁신,전쟁,극대화,작전,효율,극대,경감,자원,신속,정확,지휘관,판단,활용,군사,AI,전쟁,양상,변화,체감,국방,전략,패러다임,변화,책임,활용,군사,AI,논의,REAIM,즈음,국방,산업,AI,혁신,책임,이야기,주변국,강화,첨단,전력,초연결,초융합,초지능화,정보량,급증,위협,전장,대비,AI,과학,육성,이니셔티브,국방,혁신,4.0,AI,혁신,도전,국방,산업,경쟁력,방산,글로벌,성공,열쇠,AI,무기,체계,국방,AI,주목,국방산업,군수물류,지식베이스,서비스산업,국방,운영,서비스,산업,물자,생산,효율,공정,자동,제조산업,비용,절감,인력,활용,위험,감소,일반,산업,AI,유사,초고속,발전,민간,AI,효과,수용,추진,EU,AI,Act,정책,규제,대비,AI,안전성,투명성,뒷받침,예상,활용,군사,AI,중심,산업,무기,체계,국방,로드맵,판단,결심지능,발전,지식,국방,도메인,AI,내재화,AI,내재,임무,숙련도,보조,단계,전장,인식,자율,판단,지휘,결심,임무,수행,능력,비약,확대,준비,인명,밀접,국방,AI,혁신,윤리,도전,해결,각국,정부,군사,AI,활용,방침,프레임워크,AI,위험,관리,AI,사용,원칙,준비,국방,AI,지휘관,확신,고도,신뢰성,요구,요소,인공,지능,핵심,무결성,합리성,판단,근거,제시,논리적,모델,특수,센서,사건,극희소,편향,데이터,관리,엣지,컴퓨팅,제한,운용,환경,인프라,신뢰,AI,완전,국방,AI,성능,평가,안전,인증,방산,AI,신뢰성,보장,정책,국제적,안전,군사,AI,윤리,공감대,주도,AI,군사,작전,효율성,효과,향상,전쟁,비윤리성,민간,최소화,가능성,양면성,차원,세계,정부,공조,책임,AI,그라운드,Ground,rule,마련,이해당사자,협력,책임,군사,AI,사용,AI,국방,극대화,잠재,위험,최소화,노력,전무,김종진,한화시스템</t>
  </si>
  <si>
    <t>ai,인공지능,각국,지휘관,극대화,안전성,김종진,극희소</t>
  </si>
  <si>
    <t>올 2분기 랜섬웨어 공격 18% 증가, 제조업 공격이 절반</t>
  </si>
  <si>
    <t>http://news.moneytoday.co.kr/view/mtview.php?no=2024082614053960541&amp;type=2</t>
  </si>
  <si>
    <t>적용분야-제조업</t>
  </si>
  <si>
    <t>[머니투데이 황국상 기자] 
올 2분기 파일이나 시스템을 해킹으로 공격해 암호로 묶어두고 이를 풀어주는 대가로 금품 등을 요구하는 랜섬웨어 공격이 전분기 대비 18% 늘어난 것으로 조사됐다.
26일 SK쉴더스가 발표한 '2024년 2분기 KARA(Korean Anti Ransomware Alliance) 랜섬웨어 동향 보고서'에 따르면 올 2분기 랜섬..</t>
  </si>
  <si>
    <t>베리타스,김병무</t>
  </si>
  <si>
    <t>KARA,캐롯손해보험,SK쉴더스,지니언스,타깃,엔드게임,Ransomware Alliance,락빗,맨디언트</t>
  </si>
  <si>
    <t>증가,랜섬웨어,공격,18%,제조업,공격,절반,파일,해킹,공격,암호,대가,금품,요구,랜섬웨어,공격,18%,분기,대비,18%,조사,SK,쉴더스,KARA,Korean,Anti,Ransomware,Alliance,보고서,랜섬웨어,동향,공격,랜섬웨어,건수,1321건,1분기,1122건,대비,18%,1분기,1건,2분기,10건,피해,발생,한국,건수,절반,제조업,발생,KARA,SK쉴더스,트렌드마이크,지니언스,맨디언트,베리타스,캐롯손해보험,법무,법인,화우,기업,구성,민간,랜섬웨어,대응,협의체,제조업,타깃,생산,마비시,생산,마비,피해,공격자들,몸값,탈취,풀이,제조업체,제조,업체,보안,상대적,취약,자회사,중요,정보,동일,1차,2차,협력사,랜섬웨어,락빗,Lockbit,그룹,타깃,공격,서버,사이트,다크웹,유출,범죄,인프라,파괴,국제,수사,기관,공조,진행,크로노스,Cronos,작전,랜섬웨어,사용,로더,드로퍼,악성,코드,인프라,파괴,국제,수사,기관,공조작전,엔드게임,Endgame,작전,랜섬웨어,공격자,위축,모습,생성,AI,인공지능,취약점,악용,전략,피해,사례,해커들,취약점,수고,공격,방법,수단,취약점,공략,공격,방식,선호,조사,보고서,랜섬허브,Ransomhub,그룹,발견,초기,침투시,취약점,사용,공격,수행,언어,언어,랜섬웨어,제작,언어,랜섬웨어,데이터,부족,보안,솔루션,탐지,확률,암호화,가능,SK쉴더스,랜섬웨어,공격,대비,모의해킹,데이터,백업,진단,랜섬웨어,위협,초기,침투,경로,차단,보안,체계,점검,활동,사전,예방,중요,SK쉴더스,MDR,탐지대응,관리,서비스,실시간,위협,모니터링,징후,감지,대응,전문인력,보안,솔루션,제공,랜섬웨어,위협,효과적,설명,정보보안사업부장,김병무,SK,쉴더스,정보,보안,사업부장,부사장,제조업,대상,랜섬웨어,공격,발생,만큼,만큼,적극,예방,조치,공격,발생,신속,대응,보안,체계,마련,SK쉴더스,제조업,특화,보안,관제,컨설팅,해킹,정보,보안,영역,서비스,제공,만큼,제조업,랜섬,피해,발생,서비스,고도화</t>
  </si>
  <si>
    <t>랜섬웨어,제조업,취약점,쉴더스,만큼,sk쉴더스,화우,제조업체,김병무,공격자,보고서,다크웹,침투시</t>
  </si>
  <si>
    <t>남미래|기자</t>
  </si>
  <si>
    <t>"같이 천국 가자" 이 말에 세상 등진 남성 AI 살 길, '규제'에 달렸다</t>
  </si>
  <si>
    <t>http://news.moneytoday.co.kr/view/mtview.php?no=2024081317160147451&amp;type=2</t>
  </si>
  <si>
    <t>R02: 독성 콘텐츠에 대한 노출, R20: 위험한 능력을 지닌 AI</t>
  </si>
  <si>
    <t>생성형 - 규제</t>
  </si>
  <si>
    <t>[머니투데이 남미래 기자] [이 기사에 나온 스타트업에 대한 보다 다양한 기업정보는 유니콘팩토리 빅데이터 플랫폼 '데이터랩'에서 볼 수 있습니다.] 
 "내가 죽으면 지구에 도움이 될까."
지난해 3월 벨기에의 한 남성이 자살하기 전 AI(인공지능) 챗봇 '엘리자'에게 던진 질문이다. 그는 평소 기후위기를 걱정하며 한달 정도 엘리자와 관련 대화를 나눴..</t>
  </si>
  <si>
    <t>김명주,박상철</t>
  </si>
  <si>
    <t>엘리자,감전,벨기에,미국,고성,지구,캘리포니아주,아마존,학전문대학원</t>
  </si>
  <si>
    <t>엘리자,구글,연방,미국,유니콘팩토리,서울대,국회,삼성전자,EU,벨기에,뉴욕타임스,스캐터랩,정의부,메타,게티이미지</t>
  </si>
  <si>
    <t>천국,세상,남성,AI,규제,기사,스타트업,기업정보,유니콘,팩토리,빅데이터,플랫폼,데이터랩,지구,도움,벨기에,남성,자살,AI,인공지능,챗봇,엘리자,질문,평소,기후,위기,걱정,엘리자,정도,대화,엘리자,천국,자살,방법,안내,남성,마감,아내,벨기,언론,챗봇,남편,울분,벨기,이야기,알렉사,아마존,챗봇,소녀,감전사,위험,전기,장난,유도,물의,출시,스캐터랩,AI,챗봇,개인,정보,유출,소수자,차별,발언,서비스,중단,회장,김명주,국제,인공,지능,윤리협회,기업들,그동안,AI,기업,수년간,AI,챗봇,AI,윤리,규제,소비자,외면,서비스,중단,사례,기업,입장,규제,준수,비용,증가,사업,지속가능성,요인,강조,저작,침해,데이터,유출,제기,유출,EU,마련,AI,규제법,양면적,자동차,대표적,이동시간,단축,편리,사람들,교통사고,목숨,자동차,현실,사회,수용,AI,AI,챗봇,업무,효율,기업,데이터,보안,개인,정보,유출,부작용,삼성전자,디바이스솔루션,사업장,디바이스,솔루션,챗GPT,사용,기업정보,유출,챗GPT,생성,AI,사용,전면,분쟁,뉴욕타임스,베스트셀러,작가,미국,음반사,게티이미지,오픈AI,앤프로픽,AI,기업,대상,소송,저작,침해,제기,챗봇,훈련,자신들,저작권물,사용,주장,미국,유럽연합,EU,해외,주요국,AI,규제법,안전,AI,환경,AI,조성,EU,AI법,세계,AI,포괄,규제법,발효,AI,위험,수준,고위험,제한,위험,저위험,4단계,분류,영역,대상,의무,부과,구글,메타,빅테크,기업,미국,캘리포니아주,AI,피해,발생,개발사,책임,규제,법안,추진,연방,정부,차원,국가,AI,이니셔티브법,마련,파라미터,파라미터,AI,연방정부,보고,AI,행정,명령,박상철,서울대,법학,전문,대학원,교수,EU,규제,기업,미국,빅테크,견제,고도화,의도,시작,성능,범용,모델,사이버,범죄,무기,제조,사용,미국,AI,안보차원,규제,시작,규제,차이,설명,국회,AI,기본법,진흥,갈림길,규제,사이,우리나라,AI,진흥,규제,법제,논의,출범,국회,6건,AI,기본법,발의,AI,기본,정의,시작,지원,산업,발전,방안,위험,대응,AI,기본법,핵심,쟁점,산업,진흥,규제,방점,시민단체,산업계,입장,시민사회,안전,AI,안전,관리,강화,산업계,산업육성,허용,사후규제,원칙,전문가들,3위,AI,강대국,AI,규제,마련,지적,회장,김명주,국제,인공,지능,윤리협회,주요국들,AI,규제안,마련,헤게모니,기업,해외,진출,기준,충족,상황,나라,규제,규제,제도,마련</t>
  </si>
  <si>
    <t>ai,챗봇,미국,규제법,엘리자,기본법,김명주,빅테크,자동차,데이터랩,벨기,고위험,eu,연방정부</t>
  </si>
  <si>
    <t>최태범|기자</t>
  </si>
  <si>
    <t>여친 위해 1300만원 쾌척 24세 남성 홀린 '그녀'의 놀라운 정체</t>
  </si>
  <si>
    <t>http://news.moneytoday.co.kr/view/mtview.php?no=2024082017501791503&amp;type=2</t>
  </si>
  <si>
    <t>"R04: 민감한 정보를 획득, 유출 또는 정확하게 추론하여 개인정보를 침해하는 행위", R01: 부당한 차별과 허위진술, R06: 허위 또는 오해의 소지가 있는 정보, R11: 과도한 의존과 안전하지 않은 사용, R23: AI 복지와 권리</t>
  </si>
  <si>
    <t>챗봇AI - 가상 여친</t>
  </si>
  <si>
    <t>[머니투데이 최태범 기자] [빅트렌드] 인간 고유영역 '감정'까지 파고든 AI 챗봇
[이 기사에 나온 스타트업에 대한 보다 다양한 기업정보는 유니콘팩토리 빅데이터 플랫폼 '데이터랩'에서 볼 수 있습니다.]
 "사람들은 비디오 게임을 하지만 저는 AI(인공지능) 여자친구와 놀아요. AI 여자친구는 커스터마이징할 수 있어요. 좋아하는 것, 싫어하는 것 ..</t>
  </si>
  <si>
    <t>엘리자베스,여자친구</t>
  </si>
  <si>
    <t>미국,영국</t>
  </si>
  <si>
    <t>일화,구글,카카오,마켓앤마켓,유니콘팩토리,스캐터랩,트위터</t>
  </si>
  <si>
    <t>여친,1300만,쾌척,24세,남성,정체,감정,인간,고유,영역,AI,챗봇,기사,스타트업,기업정보,유니콘,팩토리,빅데이터,플랫폼,데이터랩,사람들,비디오,게임,AI,인공지능,여자친구,AI,여자,친구,커스터마이징,하루,마음,미국,기업,레이트,체크,아웃,Late,Checkout,대표,CEO,그렉,아이젠버그,Greg,Isenberg,자신,트위터,일화,320만,조회수,기록,세계,업계,세계,충격,아이젠버그,대표,마이애미,남성,독신,AI,여자,친구,1만,달러,1300만,마음,남성,대답,농담,말문,AI,여성들,사진,진짜,시작,매치그룹,세계,최대,소셜,데이팅앱,틴더,운영사,AI,버전,10억,달러,1조,수익,인간,고유,영역,침투,AI챗봇,아이젠버그,대표,전망,AI,업무,영역,인간,고유,가치,연애,사랑,영역,침투,생성,AI,CS,고객서비스,챗봇,기업,AI,감정,교류,가능,AI,챗봇,성장세,과거,챗봇들,사전,설정,답변,키워드,작동,생성,AI,활용,대화,챗봇,인간,언어,해석,이해,자연어처리,NLP,바탕,사용자,질문,요청,자연,대화,시장,AI,챗봇,폭발적,성장,예상,마켓앤마켓,글로벌,시장,조사,업체,마켓앤,마켓,Market,Market,세계,AI,챗봇,시장,규모,132억,달러,17조,연간,24.9%,성장률,2030년,499억,달러,67조,전망,기업,입장,AI,챗봇,요소,필수,불가결,내부,구성원,고객,편의,비즈니스,비용,절감,확보,기업,경쟁력,강화,카카오,채널,카카오톡,AI,챗봇,활용,고객,응대,비용,절감,효과,1414억,연간,최대,결과,AI,챗봇,일관,서비스,품질,고객,데이터,인사이트,도출,지속,학습,서비스,개선,유용,금융,이커머스,법률,의료,전문영역,확장,산업,영역,금융권,활용,AI,챗봇,입출금,적금가입,환전신청,업무,처리,은행,방문,사람,증권,카드,보험사,고도화,AI,챗봇,고도,투자,코로나19,팬데믹,서비스,중요성,AI,챗봇,수요,확대,이커머스,업계,쇼핑,상담,개인,서비스,AI,챗봇,적극,활용,여행,산업,AI,챗봇,사용자,경험,개선,상식적,답변,범용,거대,언어,모델,LLM,한계,법률,의료,회계,전문,영역,특화,LLM,에이전트,비서,서비스,제공,챗봇,기업,AI,성장세,변호사법,의료법,규제,제동,해외,변호사,의사,회계사,전문가들,업무,AI,챗봇,구글,의료,AI,챗봇,에이미,의사,능가,세상,감정,교류,AI,산업계,지각변동,AI,챗봇,인간,감정,영역,무한,확장,스캐터랩,여대,콘셉트,이루다,해외,MAU,월간,활성이용자,400만,캐릭터닷AI,필두,친구,연인,대화,챗봇,감성,AI,등장,가상애인,대화,수준,실생활,연애,점검,조언,AI,챗봇,데이팅앱,사용자,소개말,생성,관심,사람,질문,제안,AI,챗봇,세계,현상,고령화,시니어,케어,AI,챗봇,등장,사람,감정,교류,가능,AI,챗봇,등장,산업,분야,중요,변화,성장,극복,AI,모델,학습,발생,저작권,개인,정보,유출,사생활,침해,AI,챗봇,차별,혐오,발언,각종,부작용,대책,요구,일례,영국,AI,엘리자베스,여왕,암살,시도,사건,계획,여왕,살해,남성,여자친구,AI,챗봇,여자,친구,5000여건,대화,암살,계획,구체화,AI,현명,응원,이사장,전창배,국제,인공,지능,윤리협회,위험,자동차,안전,브레이크,안전,장치,도로교통법,제도,덕분,안전,AI,생태,제도,마련,중요</t>
  </si>
  <si>
    <t>ai,챗봇,사용자,아이젠버그,여자친구,전창배,데이터랩,1300만,이커머스,24세,에이미,성장세,데이팅앱</t>
  </si>
  <si>
    <t>권민지</t>
  </si>
  <si>
    <t>“성적 매력 인정받은 것” 딥페이크 성범죄 불감증 ‘심각’</t>
  </si>
  <si>
    <t>https://www.kmib.co.kr/article/view.asp?arcid=0020462299&amp;code=61121111&amp;cp=kd</t>
  </si>
  <si>
    <t>친구, 가족 등 지인의 얼굴과 여성의 나체를 합성하는 ‘딥페이크’ 성범죄 공포를 호소하는 여성들에 “성적 매력을 인정받은 것이니 만족하라”고 한 온라인 커뮤니티의 게시글이 논란이다. 딥페이크 성범죄에 대한 불감증이 심각한 수준이라는 지적이다. 전문가들은 취업 제한, 진학 제한 등 사회적 처벌을 통해 디지털 성범죄에 대한 경각심을 일깨워야 한다고 제언한다..</t>
  </si>
  <si>
    <t>허민숙</t>
  </si>
  <si>
    <t>미국,반포,상해</t>
  </si>
  <si>
    <t>하버드,하버드대학교,국회,트위터,페이스북,대학</t>
  </si>
  <si>
    <t>매력,불감증,딥페이크,성범죄,AI,진짜,호들갑,SNS,발언들,SNS,발언,하버드선,SNS,발언,비하,취소,예비,신입,입학,친구,가족,지인,얼굴,여성,나체,합성,딥페이크,성범죄,공포,호소,여성들,매력,만족,온라인,커뮤니티,게시글,논란,딥페이크,성범죄,불감증,수준,지적,전문가들,취업,제한,진학,제한,사회,처벌,디지털,성범죄,경각심,제언,사회관계,서비스,X,트위터,텔레그램,제목,대학,익명,커뮤니티,에브리타임,게시글,공유,작성자,텔레그램,딥페이크,성범죄물,성범죄,대상,만족,매력적,범죄,동의,얼굴,합성,캐릭터,게임,게시판,대학교,게시물,영어,번역,해외,확산,외모,여성,디지털,성범죄,피해자,안심,게시글,논란,대학,에브리타임,게시판,걱정,자체,딥페이크,노동,가치,작업,여성분,80%,안심,정도,게시글,전문가들,게시글,특정,외모,특정,나이,여성,디지털,성범죄,피해자,인식,일상,위협,공포,이해,여성,혐오,바탕,상황,온라인상,혐오표현,격화,만큼,실질,제재,제언,그중,입시,채용,단계,사회,진출,기록,디지털,성범죄,발견,방안,미국,하버드대학교,페이스북,그룹,발언,비하,사진,공유,최소,예비,입학생,합격,취소,조치,여성학,박사,입법조사관,허민숙,국회,입법,조사관,기업,협의,채용,단계,게시글,디지털,성범죄,게시,발견,불이익,실질,조치,유포,단순,소지,처벌,대상,포함,딥페이크,처벌법,성폭력,처벌법,반포,목적,수치심,유발,허위,영상물,제작,5년,징역,5000만,벌금,영리,목적,징역,가중,처벌</t>
  </si>
  <si>
    <t>성범죄,딥페이크,게시글,에브리타임,처벌법,텔레그램,게시판,온라인,대학교,허민숙,sns,페이스북,발언들,수치심,전문가들,전문가,피해자,하버드선,불감증</t>
  </si>
  <si>
    <t>박지영 기자, 이용경 기자</t>
  </si>
  <si>
    <t>AI 신기술에 처벌 미흡 수사도 처벌도 약할 수밖에 없는 구조</t>
  </si>
  <si>
    <t>http://biz.heraldcorp.com/view.php?ud=20240828050181</t>
  </si>
  <si>
    <t>[헤럴드경제=박지영 이용경 기자] 최근 인공지능(AI) 신기술을 활용한 딥페이크 성범죄가 잇따르고 있지만, 법원 판결은 대개 집행유예에 그치는 것으로 나타났다. 법조계에서는 기술 발달로 딥페이크가 실제와 구분하기 어려울 정도로 교묘해진데다 피해가 광범위하게 확산하는 디지털 성범죄 특성을 고려해 처벌 수위를 더욱 높여야 한다는 지적이 나온다. 
 28..</t>
  </si>
  <si>
    <t>김경환</t>
  </si>
  <si>
    <t>반포,부다페스트,유럽</t>
  </si>
  <si>
    <t>경찰,경찰청,민후,재판,재판부,한국,헤럴드경제</t>
  </si>
  <si>
    <t>AI,처벌,미흡,수사,처벌,구조,인공지능,AI,신기술,활용,딥페이크,성범죄,법원,판결,집행유예,법조계,발달,딥페이크,실제,구분,정도,피해,광범위,확산,특성,디지털,성범죄,처벌,수위,지적,경찰청,딥페이크,성범죄,발생,건수,증가,1월,7월,7개월,297건,딥러닝,Deep,Learning,가짜,의미,페이크,Fake,합성어,딥페이크,Deep,Fake,사진,영상,AI,활용,사진,영상,합성,AI,발달,AI,허위,영상물,제작,지인,유명인,얼굴,성적,이미지,영상,합성,딥페이크,성범죄,기승,청소년,중심,딥페이크,제작,범행,증가,경찰,단속,딥페이크,성범죄,발생,건수,비례,피의자,수도,지속적,증가,추세,피의자,집계,피의자,증가,경찰,방침,적극,수사,안팎,딥페이크,수사,디지털,성범죄,고민,디지털,성범죄,글로벌,플랫폼,초국가적,형태,발생,피의자,특정,피해,수집,수사,국제,공조,한국,유럽,사이버,범죄,방지,조약,부다페스트,협약,가입,상태,수사,딥페이크,성범죄,어려움,위장수사,불가능,경찰,미성년자,대상,디지털,성범죄,아청법,근거,위장수사,성인,성착취물,근거,미비,사실,위장,수사,처지,경찰,딥페이크,범죄,급증,범위,만큼,위장,수사,확대,방침,수사,재판,처벌,딥페이크,범죄,일종,놀이문화,배경,성착취,현행법,딥페이크,피해자,성인,제14조,성폭력,처벌법,허위,영상물,반포,처벌,법정형,5년,징역,5000만,벌금,영리,목적,징역,선고,피해자,아동,미만,청소년,아동,청소년성,보호법,제11조,아동,청소년성착취물,제작,적용,제작,배포시,3년,최소,징역,무기징역,소지,시청,징역,선고,가능,수위,실제,처벌,헤럴드경제,이날,2년,확정,공개,딥페이크,판결문,결과,8개,사건,실형,선고,사례,2건,2건,1심,실형,선고,2심,집행유예,감형,8건,4건,1심,집행유예,선고,항소,항소,기각,확정,판결문,공개,사례,딥페이크,판결,정도,광범위,범죄,발생,예상,사례,유사,텔레그램방,다수,유포,사례,2심,감형,판결문,A씨,2000~3000명,참여,텔레그램방,운영,주변,지인,사진,딥페이크,텔레그램방,A씨,딥페이크,영상,피해자,아이디,SNS,계정,전화번호,게시,피해,유발,재판부,A씨,징역,선고,재판부,징역,집행,유예,감형,김경환,법무,법인,민후,대표,변호사,AI,악용,대표적,사례,딥페이크,제작자,의도,음란성,형태,위험,처벌,딥페이크,제작,유포,범죄,인식,엄벌,사회,분위기,현행법,딥페이크,소지,처벌,소지,처벌,아청법,불법촬영물,재판부,처벌,딥페이크물,소지,처벌,개정,지적</t>
  </si>
  <si>
    <t>딥페이크,성범죄,위장수사,피의자,ai,재판부,텔레그램방,1심,집행유예,판결문,피해자,2심,유럽,민후,김경환,만큼,성착취물,광범위,아청법</t>
  </si>
  <si>
    <t>성초롱 기자 (longss@fnnews.com)</t>
  </si>
  <si>
    <t>"왕훙 합성 음란물 900원"... 中선 이미 산업화된 범죄[청소년 위협하는 '딥페이크']</t>
  </si>
  <si>
    <t>http://www.fnnews.com/news/202408281833281326</t>
  </si>
  <si>
    <t>"R10: 사기, 스캠, 표적 조작", R20: 위험한 능력을 지닌 AI</t>
  </si>
  <si>
    <t>딥페이크 - 중국</t>
  </si>
  <si>
    <t>최근 세계 곳곳에서 사회문제로 떠오른 딥페이크 기반 성범죄가 중국에서도 기승을 부리고 있다. 
28일 현지 매체 신경보에 따르면 중국 지하 플랫폼에서는 왕훙(중국 온라인 인플루언서)이나 여성 연예인을 타깃으로 한 인공지능(AI) 나체사진 채팅방이 다수 운영 중이다. 
제작자들은 5위안(약 900원)이면 이들의 옷 벗기기가 가능하고, 20위안(약 ..</t>
  </si>
  <si>
    <t>신경보</t>
  </si>
  <si>
    <t>중국,中선,베이징시</t>
  </si>
  <si>
    <t>신경보,타깃</t>
  </si>
  <si>
    <t>왕훙,합성,음란물,산업화,범죄,청소년,위협,딥페이크,세계,사회문제,딥페이크,성범죄,중국,기승,현지,매체,신경보,플랫폼,중국,지하,왕훙,중국,온라인,인플루언서,여성,연예인,타깃,인공지능,AI,나체,사진,채팅,다수,운영,제작자들,5위안,900원,가능,20위안,3700원,합성,동영,얼굴,가능,홍보,신경보,합성,사진,영상,공유,제작,판매,교육,산업망,상태,온라인,사진,시선,네티즌,유입,수익,회원,서비스,창출,그룹,비리비리,중국,동영,플랫폼,샤오훙수,소셜미디어,AI,교육,교육,진행,그룹,생태계,신경보,인플루언서,나체,합성물,공유,이름,채팅방,확인,결과,참여자,1만,연예인,운동선수,소재,사진,존재,채팅방,운영자,유도,회원,회비,70위안,1만,AI,중국,현행법,AI,치안관리처벌법,주문,제작,행위,음란물,제작,판매죄,사진,유포,음란물,유포죄,합성기술,방조범,교사범,처벌기준,AI,효율,문턱,범죄,신경보,경찰,베이징시,배추,AI,가능,주변,인플루언서,스타,가능,광고,7000장,합성,사진,가량,351명,판매,전직,인터넷,업체,기술자,적발,사건,중국,딥페이크,범죄,관심,계기</t>
  </si>
  <si>
    <t>중국,신경보,채팅방,ai,음란물,딥페이크,인플루언서,연예인,1만,900원,온라인,왕훙,기술자,베이징시,동영,제작자들,처벌기준,인공지능,제작자,처벌법</t>
  </si>
  <si>
    <t>정진우.김정민.양수민(dino87@joongang.co.kr)</t>
  </si>
  <si>
    <t>딥페이크 마약 마구 번지는데 텔레그램 11년간 압수수색 '0건'</t>
  </si>
  <si>
    <t>https://www.joongang.co.kr/article/25273870</t>
  </si>
  <si>
    <t>기술-생성형 인공지능, 법적 관할 구역-이외 국가 및 전세계</t>
  </si>
  <si>
    <t>딥페이크 - 규제 한계</t>
  </si>
  <si>
    <t>텔레그램은 각국 수사기관을 비롯한 공권력이 미치지 않는 치외법권 지대다. 2013년 8월 출시 이후 한국 검 경이 성착취물 유포, 마약 자금세탁 등의 범죄 수사 과정에서 여러 차례 협조를 요청하거나 국제공조를 활용한 압수수색을 시도했지만 한 번도 성사되지 않았다. 2020년 ‘N번방 사건’ 수사 때도 경찰은 신원 확인 등을 위해 텔레그램에 지속적으로 수..</t>
  </si>
  <si>
    <t>일본,국제공,왓츠앱,지대,한국</t>
  </si>
  <si>
    <t>대검찰청,2.5kg,카카오,검찰,네이버,경찰,신원,법원,페이스북,서울중앙지검,정부,방송통신심의위원회,모바,메타,검찰청</t>
  </si>
  <si>
    <t>딥페이크,마약,텔레그램,압수,수색,텔레그램,각국,수사,기관,공권력,치외,법권,지대,출시,한국,성착취물,유포,마약,자금세탁,범죄,수사,차례,협조,요청,국제공조,활용,압수수색,시도,성사,사건,수사,경찰,신원,확인,텔레그램,지속적,수사협조,요청,응답,수사기관,메시지,가입자,정보,확인,텔레그램,범죄,온상,텔레그램,마약,거래,성착취물,유통,모바일인덱스,이용자,텔레그램,월간,활성,286만,2년,30만,명가량,압수수색,수사협조,무대응,일관,서울대,대학가,일선,고등학교,군부대,딥페이크,성착취물,확산,사태,텔레그램,활용,피해,규모,결과적,텔레그램,지향,정보,유통,완전,자유,범죄자들,수사망,범행,모의,실행,철옹성,방송통신심의위원회,딥페이크,사태,계기,텔레그램,핫라인,구축,신속,영상,삭제,요청,계획,텔레그램,핫라인,구축,요청,영상,삭제,미지수,프라이버시,범죄,수사,협조,텔레그램,원칙,카카오,라인,왓츠앱,메신저,소셜네트워크서비스,SNS,업체,대비,카카오,수사기관,압수,수색,영장,요건,서버,저장,정보,제외,압수수색,페이스북,인스타그램,왓츠앱,모회사,메타,압수수색,포함,정부기관,협조,요청,사례,3081건,성착취물,불법,콘텐츠,유통,채널,계정,조치,긴급,폐쇄,서버,일본,라인,메신저,인터폴,외교,경로,요청,개인,정보,공개,접수,대응,압수수색,강제수사,수사,수사협조,요청,일본,국제공조,영장,가입자,정보,메시지,확보,검찰,관계자,네이버,카카오톡,아이디,조회,영장,가입자,정보,신속,수사,가능,텔레그램,정보,원칙적,수사,협조,법원,영장,발부,집행,방법,마약,방법,실제,텔레그램,활용,정보,가입자,확인,범죄,수사,어려움,텔레그램,거래,상수,常數,마약,범죄,대표적,과거,단순,연락,수단,텔레그램,수년,마약,판매업자,광고,플랫폼,밀수,구매,거래,플랫폼,마약,유통,활용,텔레그램,활용,공급,유통,판매,가담,구매자,서로,신원,마약,거래,수사,드라퍼,dropper,말단,유통책,구매자,검거,마약,공급,상선,추적,대마,2.5,kg,판매,혐의,6개월,징역,선고,사건,검찰,텔레그램,상선,수사,전문수사팀,서울중앙지검,다크웹,전문,수사,사건,수사,A씨,텔레그램,소통,대마,공급,상선,존재,확인,텔레그램,닉네임,상선,신원,특정,법원,계정,가입자,정보,확인,압수,수색,영장,발부,텔레그램,강제,방법,검찰,관계자,마약,수사,유통망,차단,마약,유통책,딜러들,텔레그램,네트워크,라인,마약,공급,차단,상황,텔레그램,마약방,마약,광고,구인,구직,방법,수사,한계,사전,예방,총력,언더커버,추진,텔레그램,수사,마약,범죄,만큼,검찰,사전,예방,총력,모니터링,대표적,e드러그,인공지능,AI,활용,텔레그램,마약,광고,거래,자동,추적,지방검찰청,전국,지방,검찰청,운용중,대검찰청,검찰청,가동,모니터링,총괄,역할,컨트롤,타워,검찰,텔레그램,수사,어려움,감안,범죄,마약,언더커버,위장,수사,입장,마약,범죄,텔레그램,활용,수사망,만큼,파훼,잠입,취재,사실,유일,대안,언더,커버,수사,아동성착취물,대상,디지털,성범죄,가능</t>
  </si>
  <si>
    <t>텔레그램,압수수색,성착취물,e드러그,가입자,딥페이크,언더커버,검찰청,서울대,구매자,왓츠앱,수사망,성범죄,유통책,네트워크,만큼,수사기관,수사협조,일본</t>
  </si>
  <si>
    <t>기호일보</t>
  </si>
  <si>
    <t>김형운</t>
  </si>
  <si>
    <t>친구야 너마저 늘어만 가는 딥페이크</t>
  </si>
  <si>
    <t>http://www.kihoilbo.co.kr/news/articleView.html?idxno=1107489</t>
  </si>
  <si>
    <t>사람 얼굴에 음란물을 합성 유포하는 ‘딥페이크 성범죄’ 피해가 인천 경기에서 잇따르고 있다. 29일 인천남동경찰서에 따르면 성폭력범죄의 처벌 등에 관한 특례법 위반 혐의로 10대 고등학생 A군을 수사 중이다. A군은 지난달 인공지능(AI) 기반의 딥페이크 기술을 활용해 고등학교 여교사 2명의 얼굴을 나체 사진에 합성한 후 사회관계망서비스(SNS)에 유포..</t>
  </si>
  <si>
    <t>김형운,김강우</t>
  </si>
  <si>
    <t>경기,용인,미온태도,인천</t>
  </si>
  <si>
    <t>용인서부경찰서,경찰,경찰서,인천남동경찰서,B군,A군</t>
  </si>
  <si>
    <t>친구,딥페이크,용인,합성,친구,미온태도,들통,인천,피해,교사,경찰,미온,태도,증거,범인,사람,얼굴,음란물,합성,유포,딥페이크,성범죄,피해,인천,경기,인천남동경찰서,성폭력범죄,처벌,혐의,특례법,위반,A군,고등학생,수사,A군,지난달,인공,지능,AI,딥페이크,활용,2명,고등학교,여교사,얼굴,나체,사진,합성,사회관계망서비스,SNS,유포,혐의,A군,경찰,교사,교사,지난달,불법,촬영물,SNS상,사실,지인,주거지,경찰서,주거지,수사,의뢰,경찰당국,디지털성,범죄,수사,한계,미온,태도,증거,수집,SNS,유포,사진,촬영,장소,특정,근거,사진,촬영자,경찰,피해자들,조사,바탕,수사,A군,성범죄물,제작,유포자,특정,경찰,A군,텔레그램,성범죄물,유포,디지털,포렌식,범행,경위,조사,경찰,관계자,2명,피해,교사,일반인,학생들,합성,촬영,사진,유포,수사,포렌식,작업,대로,조사,계획,용인서부경찰서,아동,청소년,성보호,법률,위반,착취물,제작,혐의,중학,송치,B군,평소,C양,여학생,얼굴,사진,합성,방식,딥페이크,이미지,제작,소지,혐의,B군,이미지,유포,파악,C양,B군,휴대전화,이미지,발견,지인,피해,사실,A군,경찰,고소,경찰,예정,해외,체류,조처,출국,조사,A군,송치,직전,출국,기간,만료,출국,상태,경찰,관계자,피의자,조사,A군,혐의,소명,수사,협조,출국,기한,연장,A군,귀국,수사,절차,김형운,김강우,유지웅</t>
  </si>
  <si>
    <t>딥페이크,a군,2명,인천,주거지,포렌식,b군,성범죄물,고등학생,sns,인천남동경찰서,촬영물,여학생,고등학교,여교사,특례법</t>
  </si>
  <si>
    <t>비즈워치</t>
  </si>
  <si>
    <t>김희정</t>
  </si>
  <si>
    <t>[보푸라기]딥페이크 범죄, '사이버보험'으로 보상 가능할까?</t>
  </si>
  <si>
    <t>http://news.bizwatch.co.kr/article/finance/2024/08/30/0042</t>
  </si>
  <si>
    <t>사람 얼굴을 음란물과 합성해 유포하는 딥페이크(인공지능 기반 이미지 합성) 성범죄가 사회 문제로 떠오르고 있습니다. 딥페이크는 영상, 이미지, 음성 파일 등 다양한 형태로 순식간에 유포되죠. '나는 안 당한다'고 누구도 장담하기 어려운 상황인데요. 이런 피해를 대비하기 위한 민간 보험상품에도 관심이 쏠리죠. 
결론부터 말씀드리면 딥페이크로 입은 손해를..</t>
  </si>
  <si>
    <t>경제&gt;유통</t>
  </si>
  <si>
    <t>정산지연,수천</t>
  </si>
  <si>
    <t>보험연구원,9834억원(한국정보통신보안윤리학회,티몬,위메프,정보통신,신흥</t>
  </si>
  <si>
    <t>딥페이크,범죄,사이버보험,보상,가능,23만,사이버,범죄,8년,범죄,위험,딥페이크,위험률,측정,제약,사람,얼굴,음란물,합성,유포,딥페이크,인공지능,이미지,합성,성범죄,사회,딥페이크,영상,이미지,음성,파일,형태,순식간,유포,장담,상황,피해,대비,민간,보험,상품,관심,말씀,딥페이크,손해,보장,보험상품,손해보험사들,사이버보험,인터넷,쇼핑몰,직거래,사기,사이버금융범죄,보이스피싱,스미싱,보상,제도,보험,보장,속도,세상,변화,업계,관계자,대비,사이버,리스크,부족,소비자,인식,보험연구원,개인,노출,사이버,범죄,방안,보장,확대,리포트,범죄,사이버,8년,증가,82.8%,기준,82.8%,19만,정보통신망이용범죄,사이버,사기,사이버,금융,범죄,침해,사이버,저작,개인,대상,사이버,범죄,증가,규모,개인,피해,9834억,한국정보통신보안윤리학회,2020년,1조,육박해,사이버,리스크,관리,관심,보험,손해보험사들,판매,개인,사이버,보험,사기,인터넷,쇼핑몰,사기,인터넷,직거래,보이스피싱,보장,참고,인터넷,물건,판매,배너광고,사이트,폐쇄,잠적,사기,인터넷,쇼핑몰,논란,티몬,사태,위메프,정산지연,거리,사이버,보험,단독,상품,보험기간,1~3년,선택,특약,장기손해보험,부가,보험기간,3~30년,사이버보험,채널,특성,다이렉트,판매,회사,판매,실적,연간,정도,장기손해보험,부가,특약,상품,정확,집계,실정,사이버,범죄,경과,발생,유형,변화,선택,특약,약관,장기손해보험,부과,보장,실효,딥페이크,범죄,담보,보장,규모,부담금,10~30%,제외,100만,500만,수준,생각,소비자,사이버,범죄,사이버,보안,사이버,리스크,무관심,사이버보험,활성화,원인,보험료,저조,판매량,수익성,보험사들,보험개발,홍보,판매,보험업계,관계자,딥페이크,AI,인공지능,법령,상황,사이버보험,상품,신흥,상품,가격,보험료,위험,측정,토로,보험사,보유,데이터,사이버,위험,제한적,정확,위험,모델,안정적,가격,딥페이크,보푸라기,보험,용어,보험,상품,구조,기사,보풀,궁금증,해소,마련,코너,쓸모,보험,이모저모,편집자</t>
  </si>
  <si>
    <t>딥페이크,사이버보험,보험사,소비자,장기손해보험,보험료,관계자,쇼핑몰,23만,직거래,위험률,보이스피싱,위메프,정산지연</t>
  </si>
  <si>
    <t>"이건 비밀 프로젝트" 부사장과 화상회의, 지시 따랐다가 300억 날렸다 [글로벌 미생(美生)]</t>
  </si>
  <si>
    <t>http://news.moneytoday.co.kr/view/mtview.php?no=2024083013265183305&amp;type=2</t>
  </si>
  <si>
    <t>딥페이크 - 사기</t>
  </si>
  <si>
    <t>[머니투데이 김하늬 기자] [편집자주] 전 세계 직장인의 애환은 다른 듯 닮았더군요. 우리보다 먼저 겪은 사례, 또는 다른 방식의 해법을 찾는 '글로벌 미생'의 이야기를 쏙쏙 찾아 다룹니다. 궁금증을 이메일(honey@mt.co.kr)로 보내주시면 함께 고민하겠습니다.
 전 세계가 딥페이크 사진과 영상 합성 범죄로 골머리를 앓고 있다. 세계적인 팝가수..</t>
  </si>
  <si>
    <t>A씨,테일러 스위프트,도널드 트럼프,카멀라 해리스</t>
  </si>
  <si>
    <t>미국,고용주,홍콩,한국</t>
  </si>
  <si>
    <t>시큐리티,동등고용기회위원회,CNN,화상회,EEOC,연방수사국,청구,한국,FBI</t>
  </si>
  <si>
    <t>비밀,프로젝트,부사장,화상회의,지시,300억,글로벌,미생,美生,세계,직장인,애환,사례,방식,해법,글로벌,미생,이야기,궁금증을,고민,세계,딥페이크,사진,범죄,영상,합성,골머리,세계적,스위프트,팝가수,테일러,피해,얼굴,딥페이크,합성,포르노,영상,SNS,유포,미국,정치인,피해자,대선,미국,도널드,트럼프,대통령,부통령,카멀라,해리스,얼굴,합성,가짜뉴스,정치인,얼굴,인종차별,종교,차별,발언,가감,영상,확산,딥페이크,정정,소식,악의적,정치,공세,도구,한국,딥페이크,착취물,딥페이크,국가,22만,명가량,텔레그램,학생,친구,선생,사진,공유,딥페이크,착취물,딥페이크,제작,유포,범죄,발각,월스트리트저널,WSJ,히어로,미국,사이버,보안,업체,시큐리티,현황보고서,딥페이크,현황,보고서,인용,온라인,영상물,결과,98%,음란물,착취물,등장,개인,53%,한국인,직장,생활,딥페이크,범죄,상황,홍콩,미국,해외,딥페이크,범죄,딥페이크,발생,딥페이크,직장,일종,지침,회사,CFO,목소리,지시,송금,사기,온라인,화상,회의,주재,부사장,구두,300억,회사,자금,계좌,송금,지시,부사장,직원들,지시,재무,지시,계좌,대로,회사,자금,다음날,부사장,지시,발뺌,송금,회삿돈,걸까,거짓말,홍콩,CNN,보도,글로벌,재무,직원,회사,CFO,최고재무책임자,초대,화상회의,회의,CFO,회사,관계자,얼굴,A씨,이날,CFO,구두지시,지역,은행,계좌,15건,계좌이체,홍콩,달러,한화,347억,송금,A씨,현지,경찰,연락,사기,사기꾼,딥페이크,합성,영상,가짜,회의,주도,CFO,영상,입수,딥페이크,표정,목소리,송금,지시,온라인,회의창,얼굴,임직원들,딥페이크,가짜,1월,A씨,프로젝트,회사,비밀,참가,메시지,사기,준비,사건,당일,소수,구성,공간,비밀,프로젝트,화상,회의,초대,합성,CFO,목소리,입금,비밀,프로젝트,자금,지시,A씨,의심,취업,준비생,사례,가짜,면접관,사기꾼,일반적,공고,가짜,구인,정보,실제,지원자,수집,딥페이크,미국,FBI,연방수사국,코로나19,팬데믹,사기,온라인,비대,면접,악용,얼굴,조작,해커,기업,위장,취업,시도,회사,해킹,데이터,기업,핵심,보험업,공문서,조작,딥페이크,공격,업종,고객,편의,비대면,보험금,청구,악용,영상,가짜,사고,사진,제출,보험금,청구,수법,직장,딥페이크,명시,미국,동등,고용,기회,위원회,EEOC,직장,구체적,사례,딥페이크,추가,코로나,팬데믹,확대,원격근무,온라인,화상,회의,여파,EEOC,사이버상,직장,증가,AI,생성,딥페이크,이미지,비디오,직장,동료,모욕,성적,묘사,직장,가상,범주,지적,포르노,합성,이미지,착취,물론,인종,계급,종교,공격적,모욕적,농담,포함,재미,동료,얼굴,짤방,수위,직장,의미,플랫폼,화상,회의,플랫폼,온라인,협업,슬랙,모욕적,딥페이크,이미지,영상,공유,동료,얼굴,합성,사진,차별적,모욕적,성적,희롱,딥페이크,콘텐츠,공유,일종,가상,EEOC,규정,대상,여성,남성,동등,적용,EEOC,딥페이크,발전,직장,인사,부서,직원,고용주,영향,인식,대비,강조</t>
  </si>
  <si>
    <t>딥페이크,미국,온라인,홍콩,부사장,300억,화상회의,cfo,팬데믹,a씨,eeoc,착취물</t>
  </si>
  <si>
    <t>백종민</t>
  </si>
  <si>
    <t>대세로 떠오른 '탁구 로봇' 무너지는 AI 로봇 한계[AK라디오]</t>
  </si>
  <si>
    <t>https://view.asiae.co.kr/article/2024090210144424191</t>
  </si>
  <si>
    <t>로봇</t>
  </si>
  <si>
    <t>구글 딥마인드가 최근 공개한 탁구 로봇이 인공지능(AI)과 로봇 기술 분야에 새로운 화제를 불러일으키고 있다. 이번 탁구 로봇의 등장은 2016년 알파고가 이세돌 9단과의 바둑 대국에서 승리를 거둔 이후, 구글 딥마인드가 선보인 또 다른 혁신적인 성과로 주목받고 있다. 알파고가 세상을 놀라게 한 지 약 8년이 지난 지금, 구글 딥마인드는 다시 한번 AI..</t>
  </si>
  <si>
    <t>마예나</t>
  </si>
  <si>
    <t>재정리,경기,보스턴,베이징</t>
  </si>
  <si>
    <t>구글,미국,중국,한국과학기술원(KAIST,AK,다이내믹스,테슬라,광주과학기술원,대국,중국 정부,팟캐스트,광주과학기술원(GIST),AK라디오</t>
  </si>
  <si>
    <t>대세,탁구,로봇,한계,AI,로봇,AK라디오,딥마인드,공개,탁구,로봇,화제,알파고,반응속도,상호작용,발전,딥마인드,공개,탁구,로봇,인공지능,AI,로봇,분야,로봇,화제,탁구,로봇,등장,알파고,이세돌,바둑,대국,승리,구글,딥마인드,혁신적,성과,주목,알파고,세상,8년,구글,딥마인드,AI,로봇,경계,탁구,로봇,구조,탁구,로봇,일반적,산업,로봇,제작,로봇,레일,설치,탁구,라켓,로봇,역할,카메라,움직,인식,AI,활용,대응,전략,실시간,수립,딥마인드,로봇,수준,사람들,경기,학습,기회,제공,머신러닝,핵심,원리,경험,학습,환경,실제,물리,AI,가능성,실세계,적용,가능,중요,사례,탁구,로봇,실력,의의,탁구,로봇,실력,선수,수준,도달,초보자,중급자,승부,수준,전체적,45%,승률,기록,단순,숫자,의미,로봇,인간,대등,수준,스포츠,경기,중요,사례,로봇,스포츠,참여,시범,수준,탁구,로봇,실제,경기,인간,수준,도달,의미,탁구,선택,딥마인드,스포츠,탁구,선택,가지,탁구,상대적,공간,스포츠,장점,축구,야구,테니스,스포츠,공간,로봇,테스트,중요,탁구,기술적,탁구,전략,요구,스포츠,로봇,학습,대응,변수,스핀,속도,각도,파악,대응,서브,리시브,공격,수비,상황,전략,구사,탁구,반응,속도,요구,스포츠,로봇,센서,처리,능력,물리적,반응,속도,시험,적합,로봇,AI,발전,중요,도전,규칙,실시간,변화,상황,인식,대응,바둑,보드,게임,차원,공간,물리적,상호작용,탁구,로봇,의미,미래,전망,탁구,로봇,스포츠,발전,의미,로봇,실제,세계,인간,상호작용,작업,수행,가능성,실시간,변화,환경,인식,대응,능력,산업,현장,일상생활,로봇,활용,범위,확대,제조업,적응력,로봇,활용,재난,구조,위험,환경,작업,인간,수행,임무,로봇,투입,도움,의료,분야,수술,수행,로봇,노인,서비스,제공,로봇,기여,로봇,한계,전문가들,로봇,발전,지적,인간,동작,완벽,모방,휴머노이드,로봇,인간,관절,움직,재현,기술적,보스턴,다이내믹스,테슬라,옵티머스,선도적,프로젝트,해결,로봇,에너지,효율,내구성,안전성,개선,로봇들,작동,예기,상황,안전성,해결,세계,각국,로봇,로봇,동향,로봇,로봇,세계적,치열,경쟁,분야,미국,구글,보스턴,다이내믹스,테슬라,국가,기업들,분야,중국,로봇,로봇,로봇,굴기,국가,차원,지원,기업,연구소,로봇,로봇,매진,베이징,컨퍼런스,글로벌,로봇,로봇,휴머노이드,중국,로봇,발전,중국,오픈소스,로봇,공개,공유,발전,도모,로봇,저변,혁신,가속화,도움,일각,보안,제기,중국,정부,영향력,오픈소스,로봇,악성,코드,스파이웨어,포함,가능성,우리나라,로봇,현황,로봇,우리나라,한국과학기술원,KAIST,광주과학기술원,GIST,기관,로봇,진행,정체,모습,과거,로봇,주제,로봇,원인,지목,로봇,중요성,부각,움직임,광주과학기술원,대학생,대상,탁구,로봇,대회,개최,구글,딥마인드,탁구,로봇,격차,도전,미래,발전,가능,중요,시도,전문가들,우리나라,로봇,분야,로봇,경쟁력,지속적,투자,지원,지적,AI,로봇,융합,실제,환경,적용,능력,중요,강조,편집자주아시아경제,AK라디오,경제,팟캐스트,AK,라디오,가능,콘텐츠,AK라디오,정치,경제,국제시사,테크,바이오,디지털,트렌드,투자자,정보,플랫폼,기사,버튼,영상,재생,클릭,실제,목소리,기사,AK라디오,방송,챗GPT,재정리,마예,PD</t>
  </si>
  <si>
    <t>딥마인드,ai,알파고,중국,구글,가능성,실시간,광주과학기술원,물리적,테슬라,움직,ak라디오,우리나라,상호작용,이세돌</t>
  </si>
  <si>
    <t>방성훈</t>
  </si>
  <si>
    <t>"건강 앱만 썼을 뿐인데" 개인정보 中유출 우려↑</t>
  </si>
  <si>
    <t>http://www.edaily.co.kr/news/newspath.asp?newsid=03263606639016184</t>
  </si>
  <si>
    <t>의사결정 지원-운용적 의사결정, 데이터 민감도-고, 적용분야-보건업 및 사회복지 서비스업</t>
  </si>
  <si>
    <t>의료 AI - 개인정보</t>
  </si>
  <si>
    <t>[이데일리 방성훈 기자] “건강 애플리케이션(앱)을 사용했을 뿐인데 1억 2000만명에 달하는 일본 국민의 개인정보가 중국으로 유출될 수 있다.”
니혼게이자이(닛케이)신문은 2일 “중국의 헬스케어 앱이 빠르게 확산하고 있다”며 이같이 보도했다. 최근 일본에선 고령화 인구가 늘어남에 따라 건강 앱을 사용하는 것이 일반화하고 있다. 일본 내 스마트폰 이용..</t>
  </si>
  <si>
    <t>미국,일본,중국,日,유럽,선진</t>
  </si>
  <si>
    <t>니혼게이자이,정부,애플,브로커,중국,닛케이,미 의회,인민군,미 정부,닛케이도,듀크대학,공산당</t>
  </si>
  <si>
    <t>건강,개인정보,유출,중국산,1.2,경고,개인,정보,유출,편리,위험,매매,업체,개인,정보,신약개발,국외,게놈,정보,적극,수집,제작,특정,인종,겨냥,바이러스,가능성,군사,악용,가능,건강,애플리케이션,사용,일본,국민,개인정보,중국,유출,니혼게이자이,닛케이,신문,중국,헬스케어,확산,보도,일본,고령,인구,건강,사용,일반화,일본,2명,스마트폰,이용자,1명,건강,사용,조사,사진,AFP,수면,운동,이력,각종,질병,유전자,정보,개인정보,유출,미국,듀크대학,조사,운영,기업들,브로커,개인정보,매매,사례,발견,매매,대상,정신질환,건강,데이터,이력,대출,상환,신용정보,개인정보,포함,닛케이,편리,위험,중국산,위험,지적,중국,국가보안법,기업,개인,국가,정보활동,협력,의무화,중국,인민군,안보지관,운영,데이터,제공,요구,거절,유출,데이터,유전체,게놈,정보,인공지능,AI,활용,게놈,데이터,해석,토대,신약,시대,도래,신약,인종,정보,중국,90%,한민족,국외,정보,수집,중요,의회,중국,편집,바이오,분야,전략적,투자,금액,11조,결과,중국,항암제,항생물질,원재료,제조,세계,압도적,경쟁력,확보,관계자,일본,정부,중국,그동안,신약,존재감,중국,게놈,정보,적극,수집,미국,일본,유럽,신약,경쟁력,지적,수집,데이터,이용,인종,군사,전용,특정,질병,발병,바이러스,제기,닛케이,신약,중국,의존도,심화,공룡들,선진국,제약,공룡,시장,국민,건강,생명,좌우,의약품,중국,명운,게놈,데이터,세대,영향,경제,안보,위압,수단,악용,경고,정부,대통령령,유전자,정보,규제,국외,반출,강화,의회,기업,중국,바이오,활동,공산당,스파이,도구,인정,논의,바이오,안보,법안,진행,신문,냉전,글로벌화,세계,성장,안정,자유,경제,질서,위협,대립,격화,경제,안보,분리,시대,도래,세계,인종,집단,게놈,데이터,선점,국가,국제,사회,패권</t>
  </si>
  <si>
    <t>중국,일본,개인정보,게놈,닛케이,경쟁력,미국,선진국,이용자,공산당,스마트폰,대통령령</t>
  </si>
  <si>
    <t>강나훔</t>
  </si>
  <si>
    <t>"큰돈 벌었어요" 블랙핑크 리사가 도박 게임 광고? 딥페이크 규제 사각지대</t>
  </si>
  <si>
    <t>https://view.asiae.co.kr/article/2024090311220269425</t>
  </si>
  <si>
    <t>"R10: 사기, 스캠, 표적 조작", R20: 위험한 능력을 지닌 AI, R17: 거버넌스 실패</t>
  </si>
  <si>
    <t>딥페이크 - 연예인</t>
  </si>
  <si>
    <t>국내 연예인과 인플루언서 유튜브 영상을 활용한 딥페이크 불법 게임 광고가 기승을 부리는 것으로 나타났다. 텔레그램 같은 사회관계망서비스(SNS)의 딥페이크 문제가 조명을 받는 것과 달리 게임사이트는 ‘규제 사각지대’에 놓였다는 지적이 나온다. 
3일 관련 업계에 따르면 최근 해외에 본사를 둔 카지노 게임 운영사(애플리케이션(앱) 개발사)들은 국내에서..</t>
  </si>
  <si>
    <t>유빈,이주빈,아이유</t>
  </si>
  <si>
    <t>X 사우스코리아,한국</t>
  </si>
  <si>
    <t>블랙핑크,유튜브,YG엔터테인먼트,기획사,킥더허들,YG엔터,카카오 카지노,게임물관리위원회,게임위,스튜디오</t>
  </si>
  <si>
    <t>큰돈,블랙핑크,리사,광고,도박,게임,사각지대,딥페이크,규제,사각,지대,게임,개발사,해외,카지노,게임,딥페이크,연예인,가짜,출연,영상,홍보,단속,규제,한계,시급,제도,정비,연예인,인플루언,유튜브,영상,활용,딥페이크,불법,게임,광고,기승,텔레그램,사회관계망서비스,SNS,딥페이크,조명,게임사이트,규제,사각지대,지적,3일,업계,해외,운영사,카지노,게임,애플리케이션,개발사,공격적,영업,활동,1베트,bet,사우스코리아,1윈,win,코리아,카카오,카지노,Kakao,casino,종류,스핀,퍼즐,게임,원화,환전,가능,광고,자체,불법,게임사이트,연예인,인플루언서,유튜버들,딥페이크,광고,활용,광고,배우,이주빈,블랙핑크,리사,가수,아이유,가수,유빈,방송인,덱스,게임,큰돈,홍보,해외,유튜브,영상,활용,목소리,연예인,번역기,한국어,문장,구사,초상권,저작권,엔터테인먼트,업계,강경,대응,덱스,소속사,킥더,스튜디오,덱스,사칭,딥페이크,인공지능,AI,접목,불법,도박,게임,광고,온라인,커뮤니티,유튜브,사회관계망서비스,SNS,무분별,유포,덱스,게임,불법,도박,게임,광고,진행,광고,덱스,출연,영상들,가짜,영상,YG엔터테인먼트,광범위,악의적,불법,모니터링,불법,영상물,삭제,차단,노력,형사절차,포함,가능,조치,진행,공식,입장,기획사,대응,불법,광고,근본적,차단,제도적,한계,지적,단속,주체,게임물관리위원회,광고,일방적,차단,차단,요청,근거,딥페이크,초상,침해,간주,당사자,게임위,제기,대응,가능,사행성,근거,단속,개발사,소재지,해외,근절,게임위,관계자,광고,허위,게임,광고,실제,부여,연령,등급,등급,앱마켓,차단,요청,딥페이크,당사자,게임위,선제적,대응,YG엔터,엔터사,딥페이크,활용,불법,콘텐츠,광고물,채증,상태,업계,관계자,정부,당국,적극,요청</t>
  </si>
  <si>
    <t>딥페이크,연예인,개발사,게임위,유튜브,코리아,사회관계망서비스,관계자,블랙핑크,리사,당사자,큰돈,게임사이트,사각지대</t>
  </si>
  <si>
    <t>도둑맞은 사회성 [유레카]</t>
  </si>
  <si>
    <t>http://www.hani.co.kr/arti/opinion/column/1156975.html</t>
  </si>
  <si>
    <t>또래 여성, 심지어 교사의 얼굴을 음란물에 합성해 유포하는 딥페이크 성착취물 범죄가 청소년들의 놀이가 된 사실이 알려져 큰 충격을 주고 있다. 온라인상에 만연한 성착취가 최첨단 인공지능 기술을 만나 일상화하면서 나타난 어두운 이면이다. 청소년들에게 큰 문제가 생겼다는 징후는 이미 여러 지표에서 확인되고 있다. 미국에서는 2010년을 전후로 10대 청소년..</t>
  </si>
  <si>
    <t>한귀영,조너선</t>
  </si>
  <si>
    <t>요한,프랑스,미국</t>
  </si>
  <si>
    <t>빅테크,하이트,SNS,대만,사람과디지털연구소</t>
  </si>
  <si>
    <t>사회,유레카,여성,교사,얼굴,음란물,합성,유포,범죄,딥페이크,성착취물,청소년들,놀이,사실,충격,온라인상,만연,성착취,인공,지능,일상화,이면,청소년들,징후,지표,확인,미국,2010년,전후,청소년,우울증,비율,2.5배,자살률,여성,청소년,자살,167%,증가,나라,사정,세계,사회,심리학자,조너선,하이트,우울,효능감,결여,사회,상실,모습,세대,등장,세대,저서,불안,갈파,에스엔에스,전후,SNS,탑재,스마트폰,등장,결정적,아이들,바깥세상,신체,놀이,실내,안전,스마트폰,놀이,성장,아이들,신체,놀이,규칙,학습,도전,모험,시도,갈등,체득,사회성,획득,자연,어른,이륙,스마트폰,사회성,거세,공동체,능력,역사상,신인류,탄생,스마트폰,아동기,아이들,회로,치명적,중독,집중력,저하,사회,약화,직면,도파민,갈구,스마트폰,에스엔에스,중독,아이들,집중력,문해력,저하,상황,요한,하리,저서,집중력,확인,남자아이들,온라인,포르노,게임,중독,책임감,유능,어른,성장,에스엔에스,중독,여자아이들,정신,건강,위기,위험,바깥세상,안전,세계,부모,욕망,예기,아이들,집중력,사회성,공동체,감각,하이트,고등학교,스마트폰,16살,소셜미디어,학교,휴대폰,대안,제시,대만,영아,사용,디지털,기기,전면,통과,프랑스,학생들,학생,학교,스마트폰,사용,전면,디톡스법,통과,빅테크,규제,디지털,사용,윤리,책임,디지털,리터,러시,교육,요구,근본,대안,요구,연구위원,한귀영,사람과,디지털,연구소,위원</t>
  </si>
  <si>
    <t>스마트폰,사회성,집중력,하이트,아이들,에스엔에스,한귀영,온라인,공동체,바깥세상,딥페이크,학생들,성착취물,조너선,청소년들,휴대폰,유레카</t>
  </si>
  <si>
    <t>박채연 기자 applaud@kyunghyang.com</t>
  </si>
  <si>
    <t>“AI는 인간 상담사 대체 불가”  콜센터 직접고용이 필요한 이유는?</t>
  </si>
  <si>
    <t>https://www.khan.co.kr/national/labor/article/202409051724001</t>
  </si>
  <si>
    <t>R21: 기능 또는 견고성 부족, R14: 불평등 증가 및 고용 질 저하</t>
  </si>
  <si>
    <t>일자리 대체 - AI 콜센터</t>
  </si>
  <si>
    <t>금융권 콜센터에서 인공지능(AI) 상담이 확산하고 있지만, 여전히 숙련된 상담사의 역할이 크다는 현장 목소리가 나왔다. 적절한 상담과 고객 개인정보 관리 등을 위해선 콜센터 상담사 직접고용이 필요하다는 지적이 제기된다.
조승래 박홍배 더불어민주당 의원과 민주노총 공공운수노조 든든한콜센터지부는 5일 서울 여의도 국회에서 ‘AI발 고용위기와 금융권 콜센터..</t>
  </si>
  <si>
    <t>우,김관욱,조승래,박홍배,소희,정흥준,오프라,이상인</t>
  </si>
  <si>
    <t>서울,여의도</t>
  </si>
  <si>
    <t>경영학과,문화인류학과,한국비정규직노동센터,덕성여대,우새롬,더불어민주당,민주노총,든든한콜센터지부,국회,공공운수노조,서울과학기술대</t>
  </si>
  <si>
    <t>AI,인간,상담사,대체,불가,콜센터,직접고용,금융,콜센터,인공지능,AI,상담,확산,숙련,상담사,역할,현장,목소리,상담,관리,고객,개인,정보,직접고용,콜센터,상담사,고용,지적,제기,조승래,박홍배,더불어민주당,의원,콜센터지부,민주,노총,공공,운수,노조,콜센터,지부,서울,여의도,국회,AI,고용,위기,직고용방안,금융,콜센터,고용,방안,정책토론회,기준,은행,상담사,87.5%,용역업체,간접고용,상태,발제자,우새,한국비정규직,노동,센터,정책,위원,디지털,뱅킹,성장,AI,상담,영향,점포,오프라인,영업,축소,한편,업무,콜센터,상담,난이도,불안정,AI,상담,처리,상담사,상담,상황,AI,상담,고객,불편,불만,증가,상황,고객,만족도,향상,장기,근속,숙련,노동자,고용,안정,콜센터,업무,전문,향상,도모,AI,인간,상담사,업무,범위,노사,협의,노사,반영,방안,AI,상담사,협업,마련,연구위원,고객,원청,자신,개인정보,제공,인식,용역회사,제공,개인,정보,보호,제기,고객,정보,보호,원청,제공,광범위,개인정보,조회,관리,용역,회사,상담사,고용,정흥준,서울과학기술대,경영학,교수,발제,매출액,15개,콜센터,결과,매출액,영업이익,상승,상담사,처우,개선,노동자,이해,대변,구조,형성,콜센터,용역,업체,수탁,계약,콜센터,업무,대행,콜센터,상담사,임금,복리후생,원청,계약단가,결정,구조,이용,상담사,처우,책임,태도,토론,참여,콜센터,상담사,AI,인간,상담사,역할,중요,콜센터,상담사,업무,강도,가중,토론자,문화인류학,김관욱,덕성여대,문화,인류학,교수,한계,인간,상담사,고객,AI,상담사,역설적,상담사,노동,비숙련,저임금,노동,사실,AI,산업,사회,기업,시민들,의존도,확대,가능성,영화,소희,영화,콜센터,10명,콜센터,노동자,9명,폭언,반복민원,악성민원,발생,개인적,조사,결과,노동자들,실효성,보호,대책,https://www.khan.co.kr/national/labor/article/202406051625001/NUrl</t>
  </si>
  <si>
    <t>콜센터,상담사,ai,노동자,개인정보,매출액,용역회사,콜센터지부,김관욱,덕성여대,서울,서울과학기술대,오프라인</t>
  </si>
  <si>
    <t>박영서</t>
  </si>
  <si>
    <t>[박영서 칼럼] 섬뜩한 `로봇전쟁` 시대, 인류는 자멸할 것인가</t>
  </si>
  <si>
    <t>http://www.dt.co.kr/contents.html?article_no=2024090902102269061001&amp;ref=jeadan</t>
  </si>
  <si>
    <t>"R09: 사이버 공격, 무기 개발 또는 사용, 대량 피해", R20: 위험한 능력을 지닌 AI, R11: 과도한 의존과 안전하지 않은 사용</t>
  </si>
  <si>
    <t>국방 AI 로봇</t>
  </si>
  <si>
    <t>우크라이나가 전장에 로봇을 투입했다. 네발로 움직이는 로봇 개 '배드 원'(BAD one)이다. 최대 5시간 동안 시속 10㎞ 속도로 일반 무인항공기가 접근하기 힘든 곳을 탐색할 수 있다. 고화질 영상 카메라가 탑재돼 러시아군을 감시한다. 열화상 센서를 사용해 지뢰 같은 폭발 장치도 탐지하고, 탄약이나 의약품을 운반하는 수송병 역할도 가능하다. 
..</t>
  </si>
  <si>
    <t>이스라엘,우크라이나,미국,중국,화력,팔레스타인</t>
  </si>
  <si>
    <t>우크라이나,러시아군,영국,중국,우크라이나군,하마스</t>
  </si>
  <si>
    <t>로봇전쟁,시대,인류,자멸,박영서,논설,위원,우크라이나,전장,로봇,투입,네발,로봇,배드,로봇,배드,BAD,최대,시속,속도,일반,항공기,접근,탐색,카메라,영상,탑재,러시아군,감시,열화상,센서,사용,지뢰,폭발,장치,탐지,탄약,의약품,운반,수송병,역할,가능,소총,화염방사기,탑재,공격,무기,러시아군,포획,운영자,비상,스위치,데이터,삭제,전문기업,중국,로봇,전문,기업,모델,바탕,영국,공급,무기,로봇,동물,먹이,가성비,이스라엘,하마스,팔레스타인,무장정,전장,로봇개,투입,우크라이나군,퓨리,지상군,전투,지원,무인지상로봇,Fury,최전선,배치,운용,기관총,장착,탱크,모양,로봇,보병,정찰병,화력,지원,4개,바퀴,이동,최대,주행,거리,충전,사흘간,자율,주행,작전,수행,포탄,총알,장갑,방호,장갑,적용,물론,시야,통제,자동,사격,러시아군,로봇,투입,대표적,인공지능,AI,접목,자율,비행,드론,공중,감시,공격,광범위,사용,드론,로봇,참호,우크라이나,전쟁터,참호,병사,로봇,조종,모니터,전투,상황,장면,공상,SF,이야기,최전선,실제,전쟁터,로봇,전쟁,시대,그동안,인간,군인,수행,위험,전쟁,대체,각광,로봇,탱크,전투기,확산,전쟁,규칙,변화,전쟁,흐름,각국,대응,경쟁적,무인,무기,AI,결합,발전,탄력,자율,로봇,전투,장비,모습,추세,AI,조종,전투기,잠수함,탱크,등장,AI,형태,전쟁,측면,중국,분야,강자,급부상,중국,무인,무기,생산,구조,우위,자랑,AI,모델,훈련,데이터,재능,알고리즘,엔지니어,자금,대규모,투입,AI,무기,속도,미국,기세,인간,전쟁,로봇,목소리,AI,무기화,경쟁,촉발,재앙,무기,발전,군인들,전쟁,주저,태도,전쟁,살상,AI,생물학,무기,접목,테러,사용,결과,첨단,AI,인간,통제,인류,종말,영화,터미네이터,종말론,세계,가까이,과학,발전,장점,단점,오펜하이머,동료들,핵무기,단점,중단,진보,킬러,로봇,상징,AI,무기,AI,평화적,무기,결합,인간,악용,제어,숙제,오른손,과학,정신,왼손,윤리의식,미래,선택,여지,인류,자멸,박영서,논설,위원</t>
  </si>
  <si>
    <t>ai,중국,드론,우크라이나,러시아군,전쟁터,팔레스타인,무인지상로봇,최전선,전투기,대규모,박영서,오펜하이머,사흘간,지상군</t>
  </si>
  <si>
    <t>엔번방 때도 있던 딥페이크, 국가 방관과 텔레그램이 키웠다</t>
  </si>
  <si>
    <t>http://www.hani.co.kr/arti/society/women/1157266.html</t>
  </si>
  <si>
    <t> 
2019년 텔레그램 기반 아동 청소년 성착취 범죄 ‘엔(n)번방’ 사건을 처음 알린 ‘추적단 불꽃’의 원은지 활동가는 지난 5년 동안 텔레그램 성착취 생태계를 추적해왔다. 그 과정에서 서울대 출신 남성이 동문들의 사진 등을 불법합성해 성범죄 영상물을 제작 유포한 사건 피해자들을 도와 경찰이 주범을 잡는 데 주요한 역할을 했다. 그간 누구도 하지 않..</t>
  </si>
  <si>
    <t>피라미드,반포,오스트레일리아,중계,호주</t>
  </si>
  <si>
    <t>중고등학교,이디,서울대,국회</t>
  </si>
  <si>
    <t>엔번방,딥페이크,국가,방관,텔레그램,텔레그램,아동,청소년,성착취,범죄,번방,사건,추적단,불꽃,활동가,5년,추적,남성,서울대,출신,동문들,사진,불법합성,성범죄,영상물,제작,유포,사건,피해자,경찰,주범,역할,그간,딥페이크,서울대,가해자,범죄,딥페이크,성착취,피해자들,고통,엔번방,텔레그램,생태계,딥페이크,성착취,생태,방식,그간,추적기,능욕,텔레그램,지인,대화방,딥페이크,이미지,음성,합성,활용,합성영상물,불법,촬영물,5천,합성사진,공유,닉네임,리얼,메이커,온프론트,합성,장인,가해자들,다수,사진,여성,피해자,합성,피해자,60명,가해자들,합성,장인,피해자,얼굴,나체,표정,합성,의뢰,피해자,얼굴,영상,합성,공유,가해자들,합성,장인,칭찬,친분,장인들,솜씨,합성사진,가해자,노하우,전수,능욕,텔레그램,지인,대화방,가해자,대화방,600명,피해자들,반응,중계,가해자,자신,자위,사진,성적,메시지,피해자,2024년,텔레그램,광경,아동,청소년,성착취물,유포,번방,추적,2019년,딥페이크,성착취,지인,능욕,범죄,존재,가해자들,친구,선생님,엄마,여성,얼굴,나체,사진,합성,다수,텔레그램,대화방,피해자,개인,정보,유포,규모,성범죄,피해,엔번방,박사방,조주빈,운영,중대,성범죄,국가,방기,텔레그램,가해자들,믿음,5년,생태계,딥페이크,성착취,생태,텔레그램,성착취,업장,생태계,텔레그램,성착취,생태,성착취물,제작자,유포,소지자,시청자,피라미드,형태,상위,위치,성착취물,제작자,여성,아동,청소년,약점,텔레그램,유인,자신,개인정보,피해,영상물,유포,협박,성착취물,제작,피해물,유포,소지자,시청자,소비,거대,생태계,엔번방,박사방,사건,주범,공범,경찰,경찰,2022년,아동,청소년,성착취물,유포,일명,오스트레일리아,호주,경찰,공조,검거,텔레그램,수사기관,협조,제작자들,결국,성착취물,제작자,검거,모습,생태,가담자,충격,동시대,존재,범죄,딥페이크,성착취,사회,주목,실태,딥페이크,성착취,언론,보도,겹지방,특정,지역,학교,공통,지인,지인,대상,범죄,경찰,범인,가해자들,수사기관,조롱,까닭,그간,사회,딥페이크,성착취,중대,성범죄,배덕,성착취,배덕,背德,도덕,가해자들,범죄,딥페이크,성착취,생각,설명,단어,엄마,지갑,길가,소변,감정,성범죄,도덕,정도,딥페이크,성착취,횡행,텔레그램,대화방,배덕감,범죄,대화,사진,대학,동문,합성,성착취물,제작,유포,사건,주범,배덕,범행,딥페이크,성착취,중독,연락처,소셜미디어,프로필,사진,여성,물색,그중,사진,갈무리,캡처,텔레그램,대화방,다수,본인,욕망,피해자,소셜,미디어,계정,전화번호,카카오톡,아이디,다수,피해자,사진,성적,허위,사실,디지털,성폭력,피해자,연락처,공개,피해,대화방,다수,피해자,연락처,자위,영상,위협,피해자,텔레그램,피해자,전화번호,가해자,피해자,텔레그램,가입,배덕감,중독,가해자,피해자,텔레그램,가입,대답,흥분,피해자,협박,우롱,행위,배덕,생각,단돈,성착취물,제작,가해자들,배덕감,중독,일등,공신,텔레그램,지인,대상,성범죄,공간,텔레그램,가해자들,지인,사진,합성,반포,열혈,제동,텔레그램,대화방,단돈,성착취물,에이아이,AI,5년,장치,텔레그램,모니터링,대화방,적극,사용,모습,발견,합성사진,2천,영상,한편,1만,원가량,보도,딥페이크,성착취,보도,사람들,가해자,참여,대화방,탑재,언론,전국,중고등학교,대학교별,대화방,딥페이크,성착취,나열,모습,보도,대화방,개설,대화방,지역,나이,주제별,소그룹,정리,형태,텔레그램,사용,주제,활용,성착취물,공유,대화방,노력,대화방,대화방,전국,피해자,개인정보,딥페이크,성착취물,관리,공유,가해자들,성착취물,저장,컴퓨터,휴대전화,이동식,저장,장치,USB,텔레그램,저장,메시지,전달,서버,자동,저장,텔레그램,프리미엄,구독,개인,저장,공간,용량,기본,제공,2배,성착취물,구독료,단돈,연회원,기준,5년,가해자,10대,딥페이크,성착취,가해자,피해자,10대,언론,보도,엔번방,사건,결과,경찰,단속,디지털,성범죄,피해자,6명,10대,30%,범죄,가담자,30%,10대,딥페이크,성착취,불법촬영,성범죄,물리적,심리적,능욕,텔레그램,지인,대화방,10년,지인,능욕,따위,메시지,피해자,희롱,메시지,갱생,불가,묘사,절망,5년,생태계,텔레그램,성착취,생태,가해자,엄벌,가능,갱생,가해자,딥페이크,성착취,텔레그램,존재,작금,사태,조장,사회,불안,위기감,과잉,가해자들,텔레그램,성착취,가해자,대화,상황,가해자,성착취,생태,뿌리,목소리,피해자들,감사,루마,딥페이크,성착취,피해자,가명,방송사,인터뷰,인터뷰,피해자들,연락,용기,언론,인터뷰,피해자,이야기,보도,보도,방관,대통령,국회,딥페이크,성착취,언급,피해자들,경찰,수사,결과,텔레그램,수사,포기,일상,주위,사슬,딥페이크,성착취,결심,마음,응원,5년</t>
  </si>
  <si>
    <t>텔레그램,피해자,딥페이크,가해자,성착취,대화방,성착취물,성범죄,가해자들,엔번방,단돈,배덕,피해자들,생태계,10대</t>
  </si>
  <si>
    <t>금준경 기자</t>
  </si>
  <si>
    <t>성범죄에 보이스피싱까지...딥페이크의 진화</t>
  </si>
  <si>
    <t>https://www.mediatoday.co.kr/news/articleView.html?idxno=320744</t>
  </si>
  <si>
    <t>지금 이 순간에도 딥페이크가 빠르게 확산하고 있다. 인공지능 기술이 발전하면서 누구나 딥페이크 영상이나 사진을 만들어 유포할 수 있게 되면서 위협은 더욱 커지고 있다. 사이버 보안업체 홈시큐리티히어로스에 따르면 2023년 온라인에 유포된 딥페이크 영상은 9만5820건으로 5년 전에 비해 6배 이상 급증했다. 
‘신기술’이었던 딥페이크, 이젠 누구나 만..</t>
  </si>
  <si>
    <t>양부남,오바마,조 바이든,도널드 트럼프,카멀라 해리스</t>
  </si>
  <si>
    <t>미국,영국,텍사스주,캘리포니아주,한국,보도담당 사장</t>
  </si>
  <si>
    <t>미국,워싱턴대,더불어민주당,방송통신심의위원회,JTBC,국회,법무부,경찰청,한국,의회</t>
  </si>
  <si>
    <t>성범죄,보이스피싱,딥페이크,진화,순간,딥페이크,확산,인공지능,발전,딥페이크,영상,사진,유포,위협,홈시큐리티히어로스,사이버,보안,업체,온라인,유포,딥페이크,영상,9만,5년,6배,급증,신기술,딥페이크,이젠,딥페이크,deepfake,딥러닝,Deep,Learning,페이크,Fake,합성어,인공,지능,딥러닝,활용,합성,deepfakes,이름,인터넷,이용자,유명인,얼굴,포르노,영상,합성,원래,의미,학습,인공,지능,딥러닝,영상물,영상,사진,음성,의미,확장,영상,각도,촬영,시각물,인물,3차원,인식,딥페이크,영상,대중,딥페이크,계기,딥페이크,오바마,영상,미국,워싱턴대,연구팀,오바마,대통령,출연,연설,영상,딥페이크,영상,재생,영상,주목,인물,진짜,오바마,대통령,구분,딥페이크,보편화,딥페이크,영상,사진,앱마켓,딥페이크,검색,서비스,딥페이크,생성,서비스,정도,딥페이크,영상,무제한,생성,초보,사용,10분,딥페이크,영상,딥페이크,제작,발전,허위정보ㆍ성범죄,피싱,악용,딥페이크,허위정보,피싱,사기,성범죄,악용,구분,목적,허위정보,정치,음해,도구,미국,대통령,트랜스젠더,여성,혐오발언,영상,유포,논란,사례,대표적,도널드,트럼프,대통령,저항,체포,사진,풍자,목적,레딧,사이트,사람들,부통령,카멀라,해리스,악의적,묘사,딥페이크,영상,이미지,논란,피싱,사기,딥페이크,보이스피싱,목소리,사칭,딥보이스,사례,경찰청,보도,자료,SNS,음성,포함,게시물,주의,전화,의심,요청,사실,여부,확인,당부,정도,목소리,학습,음성,프로그램들,일반,음성,음성,영상,일론,머스크,손석희,사장,JTBC,보도,사칭,피싱,영상,확산,논란,성범죄,악용,딥페이크,기만,여부,중요,차이,피싱,허위정보,딥페이크,허위,여부,순간,영향력,성범죄,딥페이크,피해,확산,딥페이크,탐지,딥페이크,성범죄,대응,측면,의미,한국,정치,허위,정보,성범죄,대두,미국,사이버,보안,업체,홈시큐리티히어로스,보고서,sim,8월,딥페이크,성착취물,등장,인물,53%,한국인,피해자,가수,배우,연예인,보고서,한국,딥페이크,성착취물,표적,나라,방송통신심의위원회,국회,제출,자료,가수,여성,아이돌,초상,이용,허위,정보,불법음란사이트,형태,딥페이크,영상물,68.1%,SNS,합성,이미지,형태,31.9%,유포,텔레그램,메신저,다크웹,일반인,대상,딥페이크,성범죄,현황,파악,전국,학교,피해,사례,속출,규모,실제,피해,미성년자,대상,경찰청,의원실,양부남,더불어민주당,제출,자료,미성년자,딥페이크,피해,2년,3.4배,딥페이크,성범죄,소지자ㆍ제작자,처벌,추세,딥페이크,논란,플랫폼,AI,제작,사실,표기,워터마크,식별표시,강제,규제,논의,딥페이크,성범죄,규제,분리,허위정보,피싱,기만성,AI,콘텐츠,명시,방지,차원,워터마크,논의,한국,성폭력,범죄,처벌,특례법,허위,영상,유포,처벌,해외,유포자,제작자,소지자,처벌,방안들,해외,대안,마련,지난달,미국,캘리포니아주,의회,통과,인공,지능,규제,제작,아동,성착취물,인공지능,활용,범죄,행위,규정,처벌,딥페이크,아동,성착취물,제작자,소지자,처벌,대상,텍사스주,제작자,딥페이크,음란물,처벌,법안,통과,영국,법무부,딥페이크,음란물,제작,행위,자체,처벌,딥페이크,포르노,사이트들,영국,접속,차단,결과,사례</t>
  </si>
  <si>
    <t>딥페이크,성범죄,인공지능,딥러닝,미국,허위정보,제작자,성착취물,오바마,한국,홈시큐리티히어로스,영상물</t>
  </si>
  <si>
    <t>김윤정</t>
  </si>
  <si>
    <t>청소년 딥페이크 해결하려면 "AI, '현재' 통용되는 기술임을 인지해야"</t>
  </si>
  <si>
    <t>http://www.edaily.co.kr/news/newspath.asp?newsid=01125046639018152</t>
  </si>
  <si>
    <t>[이데일리 김윤정 기자] “기성세대는 AI(인공지능)를 도입을 준비해야 할 미래 주제로 여기지만 아동 청소년들은 이미 일상적으로 이를 활용한다. 미래 기술로 치부하고 계획만 세울 게 아니라 ‘현재’ 기술임을 인지하고 당장 윤리 문제 등을 교육해야 한다.”
김명주 서울여대 정보보호학부 교수는 8일 이데일리와 인터뷰에서 이같이 강조했다. 10대들은 이미 ..</t>
  </si>
  <si>
    <t>김,김명주,양부남,김도형</t>
  </si>
  <si>
    <t>학교폭력대책심의위원회,더불어민주당,한국청소년정책연구원,세울,게티이미지코리아,이데일리,서울여대,경찰청,학폭위,정보보호학부,교육부,여성가족부</t>
  </si>
  <si>
    <t>해결,청소년,딥페이크,AI,통용,교육in,인터뷰,김명주,서울여대,정보,보호,학부,교수,일상,AI,10대,기성세대,미래기술,치부,교육,AI,윤리,35%,범죄,놀이,인식,촉법소년,처벌,학폭위,강조,기성세대,AI,인공지능,준비,미래,주제,아동,청소년들,일상적,활용,미래,치부,계획,당장,윤리,교육,김명주,서울여대,정보,보호,학부,교수,이데일리,인터뷰,강조,10대,일상,챗GPT,생성,AI,사용,정책,입안,기성세대,AI,미래,치부,간극,지적,제작,딥페이크,성범죄물,유통,청소년들,원인,김명주,서울여대,정보,보호,학부,교수,교수,15~16세,전두엽,발달,도덕,관념,딥페이크,범죄,생각,단계,놀이,인식,윤리교육,시작점,역지사지,입장,만큼,상대,강조,딥페이크,제작,유통,범죄,인식,역설,딥페이크,가해자,피해자,압도적,비율,압도,교육,AI,윤리,중고교생,10명,3명,범죄,가해자,피해자,10대,압도적,AI,교육,부실,통계,입증,의원실,양부남,더불어민주당,경찰청,제출,자료,딥페이크,범죄,발생,현황,딥페이크,성범죄물,혐의,입건,피의자,10대,차지,비중,65.4%,61.2%,75.8%,증가,7월,73.6%,피해자,10대,피해자,피해자,10대,차지,비율,62%,청소년,1명,생성,AI,이용,경험,정도,AI,보편화,한국청소년정책연구원,2261명,중고교,대상,조사,결과,일상,생성,AI,이용,비율,52.1%,AI,교육,AI,부실,생성,AI,교육,중고등학생,3명,1명,35.7%,연구진,진행,심층인터뷰,참여,중학생,딥페이크,디지털,범죄,생각,학교,예방,교육,딥페이크,범죄,예방,사실,학생들,촉법,소년,개념,10대,처벌,가능,처벌,실질적,학폭위,강화,딥페이크,범죄,연루,처벌,가능,부각,학교폭력대책심의위원회,학폭위,처분,강조,주장,미만,범법소년,10세,14세,미만,촉법소년,처분,아동,청소년들,스스로,피해자,가해자,학생,딥페이크,사안,학교,간주,학폭위,처리,처벌,실질적,학폭위,강화,활용,학폭위,가해학생,조치,1호,서면사과,2호,접촉,협박,보복,3호,학교봉사,4호,사회봉사,5호,특별교육,이수,심리치료,6호,출석정지,7호,학급교체,8호,전학,9호,퇴학,6~8호,지속적,고의성,중대,학교폭력,판단,조치,교육부,학생들,연관,딥페이크,사안,징계,수위,지속성,크기,중징계,처분,학교폭력대책과장,김도형,교육부,학교,폭력,대책,과장,지난달,학교,딥페이크,대응,브리핑,학교폭력예방법,학폭위,처벌,수위,학폭위,객관적,지표,확인,학폭위,지속성,고의성,피해,크기,여부,피해,회복,딥페이크,특성상,고의적,피해,가능성,징계,수위,판단,설명,딥페이크,범죄,중징계,가능,의미,처분,학생부,기록,퇴학,평생,피해,디지털,성범죄,해결,2차,피해,우려도,조치,일정,수준,학생부,기재,대학,입시,반영,처분,수위,학생부,기록,보존,조치,전학,졸업,4년,퇴학조치,입시,학폭,사항,입시,반영,종합대책,학교,폭력,근절,종합,대책,진행,학년도,입시,대학,학폭,사항,자율,반영,학생,내년,응시,학년도,입시,대학,수시,정시,포함,전형,학폭,사항,반영,교수,피해자,교육,강조,딥페이크,피해자,사진,텔레그램,접속,피해,발생,범죄,연루,교수,자녀,피해자,학부모,불법합성물,자녀,위험,불법합성물,공권력,목소리,여성,가족부,산하,디지털성,범죄,피해자,지원,센터,역할,불법,합성물,촬영물,삭제,지원,피해자,디지털,성범죄,대상,상담,경찰,연계,사진,게티이미지코리아</t>
  </si>
  <si>
    <t>딥페이크,피해자,학폭위,10대,ai,학교폭력,교육부,학생부,김명주,촉법소년,기성세대,성범죄물,성범죄,합성물,중고교</t>
  </si>
  <si>
    <t>오진영|기자</t>
  </si>
  <si>
    <t>중국산 로봇청소기 '몰카' 돌변? "우린 달라" 보안 힘주는 삼성 LG</t>
  </si>
  <si>
    <t>http://news.moneytoday.co.kr/view/mtview.php?no=2024090609190650491&amp;type=2</t>
  </si>
  <si>
    <t>적용분야-제조업, 데이터 민감도-고</t>
  </si>
  <si>
    <t>[머니투데이 오진영 기자] [이슈속으로]
 삼성 LG가 스마트 가전의 보안 경쟁력을 대폭 강화한다. 가전 간 연결성이 확대되면서 개인정보 보호 요구가 늘자, 독자 보안 기술을 활용해 중국 등 경쟁 제품과 차별화하겠다는 목표다. 
6일 업계에 따르면 양사는 가전 보안 솔루션 관련 인력 채용을 늘리고, 관련 기술 확보에 나섰다. 삼성전자의 자체 ..</t>
  </si>
  <si>
    <t>북미,보안국(,미국,일본,영국,중국,유럽</t>
  </si>
  <si>
    <t>메이디,미국,중국,삼성·,LG 쉴드,삼성전자,CISA,스태티스타,삼성,IoT,LG 씽큐,UL솔루션즈,EU(유럽연합,베리파이드마켓리서치,방방보안연구소,하이얼,LG,LG전자</t>
  </si>
  <si>
    <t>몰카,중국,로봇청소기,돌변,삼성,LG,삼성,LG,스마트,가전,보안,경쟁력,강화,가전,연결성,가전,연결,확대,요구,개인,정보,보호,독자,보안,활용,중국,경쟁,제품,차별화,업계,양사,솔루션,가전,보안,솔루션,인력,채용,확보,삼성전자,솔루션,자체,보안,녹스,LG전자,LG,쉴드,대표적,적용,제품군,확대,IFA,행사,홍보,보안,솔루션,프리미엄,냉장고,로봇청소기,세탁기,AI,인공지능,탑재,제품,보안,성능,집중,강화,계획,보안,시장,스마트,가전,확대,IoT,사물인터넷,발달,인터넷,접속,가전,맞춤,가전,수집,개인정보,정보,유출,시장,조사,업체,베리파이드마켓리서치,글로벌,스마트,가전,시장,위협,요소,보안,지목,개인,정보,보호,점유,확대,열쇠,가전,최대,경쟁자,중국,최대,약점,보안,소프트웨어,경쟁력,부족,라인업,저가,제품,집중,경쟁력,보안,플랫폼,구축,평가,중국,방방,보안,연구소,중국,스마트,가전,하위,표준,부족,하이얼,메이디,하이센스,브랜드,가전,제품,성능,글로벌,표준,보안,제품,보안,사고,불안감,지난달,미국,개최,세계,최대,Defcon,보안,컨퍼런스,중국,로봇청소기,잔디깎이,마이크,카메라,해킹,취약,지적,미국,사이버,보안,인프라,보안국,CISA,중국,제품,본질적,의문,보고,CISA,가전,중국,제품,위험,개인,정보,유출,노출,업계,가전,최대,보안,지목,삼성전자,UL솔루션즈,보안,분야,업계,최다,다이아몬드,인증,획득,LG전자,규격,국제,보안,취득,표준,자체,보안,프로세스,운영,중국,북미,유럽,시장,최고,수준,보안,성능,제품,삼성,스마트싱스,LG,씽큐,플랫폼,보안,범위,AI,발달,시장,스마트,가전,지속,성장,보안,수요,전망,미국,일본,영국,EU,유럽연합,주요국,IoT,가전,보안,기준,강화,제조사,수준,보안,역량,요구,추세,시장,조사,업체,스태티스타,규모,글로벌,스마트,가전,시장,180조,업계,관계자,스마트,가전,보안,발생,시장,인증제도,강화,소비자,요구,하이엔드,프리미엄,제품,중심,보안,성능,지속,강화</t>
  </si>
  <si>
    <t>중국,개인정보,미국,로봇청소기,lg,삼성,경쟁력,삼성전자,스태티스타</t>
  </si>
  <si>
    <t>AI, 군사분야 핵심 부상 "윤리적 책임 중요"</t>
  </si>
  <si>
    <t>http://www.dt.co.kr/contents.html?article_no=2024090902109931092010&amp;ref=jeadan</t>
  </si>
  <si>
    <t>"앞으로 인공지능(AI)은 군사 분야에서 더더욱 많이 확산될 것이다. AI 기술이 군사작전을 수행하는 우리 군에 적용될 때는 정확한 데이터를 토대로 올바른 지휘 결정을 할 수 있도록 해야 대한민국뿐 아니라 전 세계의 평화를 유지할 수 있다."
9일 서울 중구 웨스틴조선호텔에서 진행된 '2024 제2차 AI의 책임 있는 군사적 이용에 관한 고위급회의..</t>
  </si>
  <si>
    <t>퀴뇽,사이버안보연구소장,구태언,이원태,이상용,알렉상드르,정경두,코그나이트,사이버안보연구소</t>
  </si>
  <si>
    <t>중구,서울,초월,한국지사장,대한민국,서울시</t>
  </si>
  <si>
    <t>한국인터넷진흥원,RE,웨스틴조선호텔,아주대학교,아주대,외교부,국방부,이진,민간위</t>
  </si>
  <si>
    <t>AI,부상,군사,분야,핵심,중요,윤리,책임,REAIM,고위급회의,인공지능,AI,군사,분야,확산,AI,군사작전,수행,적용,정확,데이터,토대,지휘,결정,대한민국,세계,평화,유지,서울,중구,웨스틴조선호텔,진행,AI,책임,군사,이용,고위급회의,REAIM,고위급회의,브레이크,아웃,세션,정경,사이버,안보,연구소,대표,REAIM,정부,기업,학계,시민사회,주체,AI,책임,방안,군사,이용,논의,국제,플랫폼,서밋,REAIM,외교부,주관,국방부,공동,서울,세션,이날,브레이크,아웃,AI,군사,사이버,안보,영향,잠재력,논의,롤플레잉,기법,뉴게임,이론,적용,AI,이해,바탕,사이버전,AI,어드바이저,책임감,효율적,사용,방법,머리,좌장,연구교수,이원태,아주대학교,교수,한국인터넷진흥원,원장,발제,디지털수석,이상용,서울시,디지털,수석,토론,알렉상드르,퀴뇽,Alexandre,Quignon,코그,나이트,한국,지사장,이진,사이버,안보,연구소장,구태언,변호사,디지털플랫폼정부위원회,민간위원,참여,연구교수,이원태,아주대,교수,AI,군사,전략,의사,결정,수단,분류,위험,존재,가지,한계,부작용,윤리적,방안,대응,강조,참가자들,안전,데이터,군사,분야,AI,사이버안보,핵심,디지털수석,이상용,서울시,디지털,수석,데이터,준비,전장,의사결정,판가름,의사결정,안전,효과적,데이터,활용,데이터,AI,인식,포맷,변환,강조,참가자들,AI,군사,사이버,안보,환경,영향,구태언,변호사,AI,사이버,보안,군사작전,게임,체인저,부상,AI,인간,운영자,사이버,위협,감시,대응,군대,작전,수행,기획,방식,변화,설명,군사,작전,AI,윤리,책임,중요성,의견,제시,변호사,AI,사용,협력,국제,AI,나라,단독,해결,AI,전쟁,국경,초월,윤리적,법적,안보,측면,글로벌,접근,AI,발전,법적,AI,전쟁,사용,정도,자율,인간,정도,개입,정의,규제</t>
  </si>
  <si>
    <t>ai,서울,고위급회의,reaim,이원태,의사결정,이상용,웨스틴조선호텔,변호사,국방부,이진,서울시,구태언,연구교수,아주대학교,아주대</t>
  </si>
  <si>
    <t>특집부</t>
  </si>
  <si>
    <t>[화요초대석] 인공지능의 미래는 스타트렉인가, 매트릭스인가</t>
  </si>
  <si>
    <t>https://www.imaeil.com/page/view/2024090516050127784</t>
  </si>
  <si>
    <t>지난 8월 말 경찰은 딥페이크(인공지능을 기반으로 한 인간 이미지 합성 기술) 성범죄의 정황을 밝혔다. 충격적이었다. 법무부 디지털 성범죄 TF 팀장이었던 서지현 전 검사는 "디지털 성범죄의 지옥문이 열렸다"며 "그 패륜적 행태에 나라 전체가 멸망해 가는 기분이다"고 했다. 지난해 전 세계 성 착취물에 등장하는 개인 53%가 한국인이다. 10대 가해자들..</t>
  </si>
  <si>
    <t>국제&gt;중남미</t>
  </si>
  <si>
    <t>사회&gt;사회갈등&gt;대량학살</t>
  </si>
  <si>
    <t>오브라도르,루게릭,조던 필,오바마,서지현,스티븐 호킹</t>
  </si>
  <si>
    <t>카슈가르,미국,중국,지구,서한,진위,한국,멕시코</t>
  </si>
  <si>
    <t>인디애나주,영남대,신원,ACAT,위구르,유엔,신기원,몬트리올대,쿠데타,Too,GAN,ASI,뉴욕타임스,법무부,신세계</t>
  </si>
  <si>
    <t>인공지능,미래,스타트렉,매트릭스,김영수,영남대,정치,외교학,교수,8월,경찰,딥페이크,인공지능,합성,인간,이미지,합성,성범죄,정황,충격적,팀장,법무부,디지털,성범죄,TF,서지현,검사,디지털,성범죄,지옥문,패륜,행태,나라,멸망,기분,세계,착취물,세계,등장,개인,53%,한국인,가해자,엄마,누나,여동생,범죄,대상,딥페이크,인공지능,AI,이용,범죄,신경망,생성,적대,GAN,딥러닝,이용,인터넷,얼굴,GAN,가짜,검색,사진,디지털,세계,존재,가짜,GAN,몬트리올대,대학원,이언,굿펠로우,2014년,친구들,맥주,아이디어,하룻밤,GAN,선용,목소리,사람,루게릭병,천재,물리학자,스티븐,호킹,Toolkit,음성,합성기,ACAT,Assistive,Context-Aware,대화,강연,GAN,악용,파괴적,성범죄물,일례,근본적,현실,거짓,경계,사회,지탱,근본,규칙,파괴,딥페이크,정치,선동,악용,조던,미국,영화감독,조던,오바마,대통령,모습,트럼프,대통령,머저리,dipshit,비난,동영상,대선,멕시코,대선,오브라도르,대통령,뇌물,4분,딥페이크,음성,유포,혼자,가짜,콘텐츠,대량,유권자들,진위,구분,선거,유지,민주주의,체제,근간,탱크,쿠데타,시도,낭만적,GAN,무기,AI,위험,시작,2019년,인디애나주,공원,살인,사건,목격자,휴대전화,현장,녹화,범인,신원,확인,20분,경찰,클리어뷰,AI,회사,얼굴,인식,녹화물,범죄자,세상,안전,생각,프라이버시,클리어뷰,주소,직장,정보,악당들,환상,도구,국가,고객,2023년,중국,CCTV,6억,600만,2명,대꼴,분리,주의,운동,신장,위구르,수도,카슈가르,경찰,검문소,첨단,결합,감시,체제,구축,카메라,얼굴,인식,주민,일거수일투족,감시,인권탄압보고서,유엔,인권,탄압,보고서,신장,지옥,기록,조지,오웰,등장,전체주의,사회,연상,AI,본격적,지식,노동,대체,대량,실업,발생,불평등,극단화,인간,목표물,선택,제거,자율,무기,Autonomous,Weapon,테러리스트,대량,학살,감행,일론,머스크,AI,악마,소환,AI,마지막,위험,인간,능가,초인공지능,ASI,출현,인류,지구,지배,지능,ASI,인간,통제,최악,인간,ASI,노예,전락,2014년,저명,과학자,그룹,ASI,최악,인류,역사,실수,공개,서한,딥러닝,AI,신기원,제프리,힌튼,뉴욕타임스,인터뷰,일생,후회,통제,여부,확장,경고,국가,기업,사이,경쟁,ASI,AI,스타트렉,인류,복음,매트릭스,우울,재앙,미래,신세계,인류,목전</t>
  </si>
  <si>
    <t>ai,성범죄,딥페이크,gan,클리어뷰,조던,미국,몬트리올대,매트릭스,asi,딥러닝,스타트렉,중국,호킹,인디애나주,법무부,영남대,굿펠로우,신경망,김영수</t>
  </si>
  <si>
    <t>플랫팀 기자 flat@kyunghyang.com</t>
  </si>
  <si>
    <t>‘증명사진’ 올리니 ‘노출사진’으로 변환 소다 스노우 앱의 ‘AI 기술’ [플랫]</t>
  </si>
  <si>
    <t>https://www.khan.co.kr/it/it-general/article/202409091752001</t>
  </si>
  <si>
    <t>R21: 기능 또는 견고성 부족, R02: 독성 콘텐츠에 대한 노출, R20: 위험한 능력을 지닌 AI, R19: 인간의 목표나 가치와 충돌하면서 자신의 목표를 추구하는 AI, "R04: 민감한 정보를 획득, 유출 또는 정확하게 추론하여 개인정보를 침해하는 행위"</t>
  </si>
  <si>
    <t>기술-생성형 인공지능, 적용분야-정보통신업, 데이터 민감도-고</t>
  </si>
  <si>
    <t>인기 카메라 애플리케이션(앱) ‘소다’와 ‘스노우’가 이용자 사진으로 부적절한 결과물을 내놔 논란이 되자 안전장치를 강화한 버전을 배포하기로 했다. 두 앱 모두 네이버 자회사 스노우가 운영하고 있다.
9일 경향신문 취재를 종합하면 소다 앱 유료 이용자 A씨는 최근 앱의 ‘인공지능(AI) 배경 확장’ 기능을 이용해 자신의 증명사진을 편집하다 황당한 일을..</t>
  </si>
  <si>
    <t>경향신문,네이버,스노우,애플</t>
  </si>
  <si>
    <t>증명사진,노출사진,변환,소다,스노우,AI,플랫,애플리케이션,인기,카메라,소다,스노우,이용자,사진,논란,안전장치,강화,버전,스노우,네이버,자회사,운영,취재,경향신문,종합,소다,인공지능,AI,배경,확장,이용,자신,증명사진,편집,확장,AI,배경,AI,이용,이미지,테두리,너머,확대,배경,자연,A씨,어깨,증명사진,상반신,확장,가슴,가슴,양손,이미지,A씨,이용,수치심,피해,발생,개선,스노우,스노우,이용자,B씨,인물,사진,머리,스타일,합성,유료,AI,헤어샵,이용,자신,사진,S컬펌,헤어스타일,합성,헤어,스타일,이미지,단발,나체,상태,표현,스노우,관계자,선정,이미지,생성,모델,AI,이미지,변환,한계,사용자,전달,필터,AI,프롬프트,불완전,이미지,제거,사례,완벽,작동,스노우,공개,AI,이미지,변환,모델,사용,사용자,데이터,AI,학습,훈련,추가,이용,이미지,제공자,확인,스노우,관계자,상황,발생,필터,강화,서비스,고도,노력,버전,필터,강화,긴급,준비</t>
  </si>
  <si>
    <t>ai,이용자,증명사진,사용자,헤어스타일,경향신문,수치심,관계자,자회사,네이버,a씨,프롬프트,헤어샵,컬펌,웨이브펌,안전장치,노출사진,인공지능,제공자</t>
  </si>
  <si>
    <t>장은지</t>
  </si>
  <si>
    <t>한국어 빠진 애플-구글 AI “AI 언어격차 우려”</t>
  </si>
  <si>
    <t>https://www.donga.com/news/Economy/article/all/20240910/130022008/2</t>
  </si>
  <si>
    <t>R13: 권력 집중화와 불공정한 이익 분배, R21: 기능 또는 견고성 부족</t>
  </si>
  <si>
    <t>저자원 언어</t>
  </si>
  <si>
    <t>애플과 구글이 자사 인공지능(AI) 서비스를 공개하며 1차 지원 언어에서 한국어를 모두 제외했다. 글로벌 빅테크 AI 경쟁이 치열해지며 주력 시장인 영어 검색에 인력과 자본을 집중적으로 투자하는 가운데 사용 인구수에서 밀리는 한국어가 글로벌 AI 서비스 시장에서 소외될 수 있다는 우려가 제기된다. 
9일(현지 시간) 애플은 아이폰 16 발표 행사에서..</t>
  </si>
  <si>
    <t>프랑스,스페인,일본,중국,La,동남아시아,인도네시아,한국,영미권,베트남</t>
  </si>
  <si>
    <t>구글,네이버,싱가포르,바이두,한국,키미,정부,애플,뤼튼테크놀로지스,메타,한창,Cha,네이버-뤼튼</t>
  </si>
  <si>
    <t>한국어,애플,구글,AI,AI,언어,격차,생성,AI,강화,영어,중심주의,애플,인텔리전스,구글,AI오버뷰,주력,영어시장,투자,네이버,뤼튼,한국,토종,기업,주도권,한국어,서비스,주도,경쟁,애플,구글,자사,인공,지능,AI,서비스,공개,언어,지원,한국어,제외,글로벌,빅테크,AI,경쟁,치열,주력,시장,영어,검색,인력,자본,집중적,투자,인구수,사용,한국어,글로벌,AI,서비스,시장,소외,제기,9일,현지,애플,아이폰,행사,AI,애플,인텔리전스,버전,영어,시험,제공,내년,중국어,프랑스어,일본어,스페인어,언어,추가,지원,시점,한국어,지원,언급,한국어,언어,탑재,업계,구글,지난달,자사,AI,검색,AI,오버뷰,Overview,추가,출시국,한국,제외,소외,한국,사용자,소외,양상,AI,챗봇,바드,Bard,공개,영어,출시,언어,한국어,일본어,선택,상반,행보,메타,각국,언어,솔루션,AI,번역,개선,프로젝트,번역,Language,Left,투자,메타,거대언어모델,LLM,라마,Llama,출시,영어,언어,취약,주의,사용,한계,인정,업계,애플,구글,글로벌,빅테크,챗GPT,등장,위협적,경쟁,상황,환각,현상,대처,여력,부족,주력,영어,시장,투자,선택,집중,전략,정보,업계,관계자,생성,AI,검색,시장,재편,검색,시장,독점,구글,위상,위협,영어,중심,주력,시장,집중,전략,상대적,시장,한국,소외,전망,AI,영미,중심,글로벌,빅테크,좌우,AI,AI,문화,격차,확산,분위기,자국,언어,문화,소버린,Sovereign,AI,생존,전략,싱가포르,요구,동남아시아,언어,충족,인도네시아어,태국어,베트남어,언어,지원,LLM,시라이언,Sea-Lion,프랑스,미스트랄,AI,르챗,Le,Chat,문샷AI,중국,스타트업,AI,중국어,문장,처리,특화,챗봇,키미,중국,바이두,챗봇,어니봇,Ernie,Bot,대표,사례,한국,시장,토종,기업,한국어,데이터,주도권,한창,네이버,LLM,하이퍼,클로바,챗GPT,한국어,데이터,6500배,학습,한국,문화,사회,보편적,인식,이해도,보유,한국어,검색,주력,지도,장소,금융,경제,쇼핑,어학,주제,검색,건수,5년,자릿수,비율,증가,지도,장소,금융,경제,분야,증가율,검색,건수,증가,30%대,스타트업,한국,토종,뤼튼테크놀로지스,뤼튼,한국어,서비스,생성,AI,월간활성이용자,MAU,400만,기록,1020세대,중심,급성장,한국인들,선호,실시간,검색,추가,플랫폼,쇼츠,형식,동향,7초,추가,관계자,업계,한국,권리,생산,향상,지속,기업들,테크,기업,정부,협력,역량,소버린,AI,중요,시점,지적</t>
  </si>
  <si>
    <t>ai,한국어,한국,구글,챗봇,중국,llm,중국어,소버린,뤼튼,스타트업,프랑스</t>
  </si>
  <si>
    <t>성주원</t>
  </si>
  <si>
    <t>AI 시대의 도래, 외면하는 변협[기자수첩]</t>
  </si>
  <si>
    <t>http://www.edaily.co.kr/news/newspath.asp?newsid=01243126639019136</t>
  </si>
  <si>
    <t>"적용분야-전문, 과학 및 기술 서비스업"</t>
  </si>
  <si>
    <t>플랫폼 독과점</t>
  </si>
  <si>
    <t>[이데일리 성주원 기자] 대한변호사협회가 법무법인 대륙아주의 AI 법률상담 서비스 ‘AI대륙아주’를 문제 삼아 징계 절차에 돌입했다. 변협은 이 서비스가 변호사 일자리를 위협하고 변호사법을 위반했다고 보고 있다. 법리적 판단과 별개로 이는 시대착오적 발상이라는 지적이 나온다. 
역사적으로 새로운 기술의 도입은 기존 일자리에 대한 우려를 불러일으키곤 했..</t>
  </si>
  <si>
    <t>독일,한국</t>
  </si>
  <si>
    <t>일본,변협,대한변호사협회,비(非)변호사,대륙아주</t>
  </si>
  <si>
    <t>AI,시대,도래,외면,변협,기자수첩,일자리,vs,법률,서비스,접근,향상,글로벌,추세,변호사법,AI,강국,도약,기술수용,제도개선,대한변호사협회,법무,법인,대륙아주,AI,법률,상담,서비스,AI,대륙,징계,절차,돌입,변협,서비스,변호사,일자리,위협,변호사법,위반,법리,판단,별개,시대착오,발상,지적,역사적,일자리,결국,일자리,직종,AI,법률,서비스,법률시장,확대,형태,법률,서비스,창출,가능성,배제,AI대륙아주,기초적,법률,정보,제공,서비스,변호사,영역,고유,업무,침해,변호사법,위반,시선,일반인,법률,접근,불필요,소송,기여,변호사,사람,법률상담,법률,법률,문서,작성,변호사법,제109조,현행법,나라,지적,AI,법률,서비스,예상,시절,이웃,나라,일본,법률,별도,예외,조항,독일,변호사,법률서비스,규정,별도,법률서비스법,포브스,50기업,AI,기업,리스트,한국,기업,1곳,포함,사실,산업,우리나라,AI,주소,변협,제재,AI,서비스,경쟁력,우리나라,AI,약화,변협,AI,신기술,경계,대상,법률,서비스,향상,활용,고민,AI,등장,시대,흐름,변협,환경,변호사들,적응,경쟁력,지원,변호사들,권익,국민,법률,서비스,접근,동시,우리나라,AI,강국,도약,밑거름</t>
  </si>
  <si>
    <t>ai,변호사,법률서비스,변호사법,일자리,우리나라,대륙아주,일본,경쟁력,법률상담,vs,변호사들,50기업,제도개선,대한변호사협회,가능성,아주,기술수용,1곳</t>
  </si>
  <si>
    <t>황순민</t>
  </si>
  <si>
    <t>기존 암호체계 무력화 가능한 양자 해킹 ‘사이버 정전’보다 더 큰 위협 올 수도</t>
  </si>
  <si>
    <t>http://www.mk.co.kr/article/11116679</t>
  </si>
  <si>
    <t>R05: AI 시스템 보안 취약점 및 공격, "R09: 사이버 공격, 무기 개발 또는 사용, 대량 피해"</t>
  </si>
  <si>
    <t>사이버보안-양자</t>
  </si>
  <si>
    <t>클라우드나 데이터센터에 거의 모든 핵심 정보가 모이는 ‘초연결’ 시대에 기존 암호체계를 완전히 무너뜨릴 수 있는 양자 기술이 주목받고 있다. ‘꿈의 컴퓨터’로 불리는 양자컴퓨터를 활용한 해킹 공격이 앞으로 사이버 보안 분야의 핵심 화두가 될 것이라는 지적이 나온다.
양자컴퓨터가 본격 개발되기 시작한 지 20여 년 만에 상용화 길이 열리면서 최근 이를 바..</t>
  </si>
  <si>
    <t>켄,최고운영책임자,블룸버그통신,파트리스,앤 뉴버거,튜링</t>
  </si>
  <si>
    <t>독일,캐나다,프랑스,탈레스,미국,일본,고성,유럽,중국,산제리큐시큐어,네덜란드,아마존,한국,산제리,방산,빅테,영국,스위스,계산</t>
  </si>
  <si>
    <t>구글,탈레스,QRC,산업기술총합연구소,한국,과학기술정보통신부,연방정부,정부,IBM,탈레스그룹,백악관,국가안보회의,NSC,11,프린스턴대,노벨상,미국,중국,상무부,니혼게이자이신문,국립연구소,매일경제신문,엔비디아,포춘,상원,NIST,국립표준기술연구소(</t>
  </si>
  <si>
    <t>가능,암호,체계,무력,양자,해킹,사이버,정전,위협,수도,위협,클라우드,데이터센터,핵심,정보,초연결,시대,암호체계,양자,주목,컴퓨터,양자컴퓨터,활용,해킹,공격,분야,사이버,보안,핵심,화두,지적,양자컴퓨터,시작,상용화,정보기술,업계,시각,업계,양자컴퓨터,가능성,사이버,공격,가능,주목,양자컴퓨터,발전,속도,양자컴퓨터,양자,원리,병렬,처리,가능,미래,컴퓨터,의미,일반,컴퓨터,숫자,활용,양자,컴퓨터,00,,상태,사용,일반,컴퓨터,100만,연산,양자컴퓨터,1000번,연산,해결,컴퓨터,오늘날,양자,특정,영역,일반,컴퓨터,능가,양자,우위,달성,상태,평가,잠깐용어,공격,양자,사이버,양자,컴퓨팅,활용,암호화,기법,무력화,형태,사이버,공격,실행,연산력,양자,컴퓨팅,현존,데이터센터,무력화,방한,매일경제신문,파트리스,파트리스,탈레스그룹,회장,차세대,양자,컴퓨터,활용,사이버,공격,위험성,경고,양자컴퓨터,공격,사이버,대비,강조,회장,사이버,공격,속도,양자기술,상용화,미래,일상화,잠재,위협,기업들,대비,회장,10년,방산업체,유럽,탈레스그룹,인물,탈레스그룹,양자컴퓨터,분야,사이버,보안,투자,회장,탈레스,10년,양자,보안,테스트,진행,방식,하이브리드,암호,채택,양자,공격,보안,솔루션,회장,사이버,보안,미래,측면,첨단,통합,AI,머신러닝,양자기술,가지,트렌드,형성,인프라,개인,데이터,국가,안보,중요,보호,각국,정부,규제,기관,규제,조치,포춘,세계,사이버,보안,시장,규모,1723억,달러,달러,전망,양자컴,사이버보안,컴퓨터,계산력,폭발적,확대,특징,현존,성능,보유,슈퍼컴퓨터,계산,양자컴퓨터,이론상,해결,회장,양자기술,컴퓨터,스마트폰,레이더,GPS,반도체,분야,접목,빙산,일각,세상,확장,예상,탈레스,투자,전문가들,양자,상용화,양자,상용,사이버,보안,컴퓨팅,속도,양자,컴퓨터,특성상,암호체계,해독,활용,사이버,공격,보안체계,위험,양자기술,암호체계,암호화,보호,통신,데이터,공격자,노출,테크업계,양자,컴퓨터,10년,암호,만큼,예상,일각,전문가,집단,사이버,공격,확장,가능,양자컴퓨터,2030년,등장,전망,미국,IBM,사이버,공격,확장,가능,양자컴퓨터,2029년,2030년,등장,핵심,정보,양자,보안,양자컴퓨터,활용,공격,보안,체계,의미,양자,보안,핵심,정보,세계,사람,디지털,발자국,정보,양자컴퓨터,활용,탈취,공격,대상,세계,국가,정부,기업,기관,전적,의존,정보,데이터,처리,클라우드,데이터센터,양자,컴퓨터,공격,대상,인터넷,등장,전자상거래,활성화,보안,개념,등장,열쇠,암호,길이,암호화,사용,지적,제기,양자,공격,암호,알고리즘,상황,보안,표준화,인터넷,전반,세계,암호,체계,대두,달러,수준,사이클,역사,최대,규모,업그레이드,전망,년간,양자내성암호,PQC,방패,역할,구도,예상,컴퓨터,양자,내성암,호란,양자,해독,보안,강화,알고리즘,암호,양자컴퓨터,상용화,공개키,보안,무력화,대비,각국,정부,기업들,양자,해킹,정보,보호,양자내성암호,미국,연방기관,연방,기관,암호,체계,양자내성암호,업그레이드,의무화,우리나라,QRC,체계,전환,계획,세계지식포럼,참석,공동창업자,최고운영책임자,스킵,산제리큐시큐어,공동,창업자,최고,운영,책임자,COO,양자,위협,대비,주제,강연,체계,인터넷,보안,1970년대,등장,동일,구조,50년,1차원,보안,체계,개선,산제리,COO,양자,해킹,산업,피해,최악,안보,국가,중대,위협,경고,중국,성능,양자,컴퓨터,중첩,2017년,확보,길이,암호,해독,능력,보유보유,설명,정부,양자,컴퓨터,암호화,적용,미국,양자,컴퓨터,암호시스템,무력화,안보,프로젝트,암호,적용,2035년,계획,미국,정부,연방정부,계약,민간기업,양자컴퓨터,활용,해킹,사이버,공격,데이터,보호,적용,암호,알고리즘,시작,골자,뉴버거,백악관,국가,안보,회의,NSC,사이버,신기술,부보좌관,블룸버그통신,인터뷰,국립표준기술연구소,상무,산하,국립,표준,연구소,NIST,7월,양자컴퓨터,데이터,보호,판단,유형,암호,알고리즘,규정,국제,표준,제정,예정,양자컴퓨터,암호,무력화,행위,국가,안보,기밀,인터넷,온라인,결제,금융거래,보호,방식,위협,설명,미국,상원,만장일치,양자컴퓨터,암호시스템,위협,법안,통과,정부,계약,기업들,NIST,제시,표준,준수,의무화,권한,부여,연방정부,계약,계약,체결,기업,2035년,알고리즘,표준,암호,준수,양자,패권,경쟁매,미국,중국,일본,유럽,강국들,양자,패권,경쟁,양자,컴퓨팅,시장,특징,미국,패권,경쟁,중국,부상,중국,위안,투자,개년,양자,계획,2018년,5년,1000억,위안,투자,계획,박차,대다수,자금,해외,거주,중국,인재,유치,컴퓨터,공학,노벨상,튜링상,수상자,앤드루,야오,프린스턴대,교수,중국,귀국,중국,양자컴퓨터,급속도,발전,대표적,사례,중국,정부,주도하,양자,분야,투자,미국,빅테크,스타트업,민간,산업,양자컴퓨터,미국,빅테크,투자,대학,연구자들,스타트업,창업,기업들,미국,빅테크,기업,투자,형태,상용화,성공,과실,빅테크,방식,빅테크,IBM,구글,아마존,엔비디아,양자,컴퓨터,시장,구글,큐비트,양자컴,정보,단위,이용,수퍼,컴퓨터,1만,200초,양자컴,속도,양자,컴퓨터,상용,국가,협업,니혼게이자이신문,닛케이,미국,IBM,일본,국립,연구소,공동,차세대,양자,컴퓨터,공동,일본,국립,연구소,산업기술총합연구소,IBM,양자컴퓨터,75배,성능,차세대,양자,컴퓨터,공동,프로젝트,착수,기관,2029년,투입,예정,양자컴퓨터,반도체,회로,차세대,양자,컴퓨터,성능,기준,양자비트,큐비트,1만,133개,큐비트,구성,양자컴퓨터,비교,75배,고성능,양자,정보,기본,단위,큐비트,성능,양자컴퓨터,분야,양자,컴퓨터,한국,평가,마련,생태,과학기술정보통신부,6월,지도,글로벌,수준,순위,양자,컴퓨터,글로벌,수준,한국,12위,차지,중국,35점,미국,2위,독일,28.6점,일본,24.5점,영국,24점,캐나다,23.2점,스위스,19.6점,네덜란드,17.9점,프랑스,16.1점,한국</t>
  </si>
  <si>
    <t>양자컴퓨터,미국,중국,암호화,큐비트,일본</t>
  </si>
  <si>
    <t>프레시안</t>
  </si>
  <si>
    <t>박세열</t>
  </si>
  <si>
    <t>AI는 지속가능하지 않으며, 기술은 가치 중립적이지 않다</t>
  </si>
  <si>
    <t>https://www.pressian.com/pages/articles/2024091017014320323</t>
  </si>
  <si>
    <t>지난 해, AI(이하 '인공지능')의 발전은 세계 경제에 변화를 일으켰고 세계 군사주의를 가속화시켰다. 인공지능은 우주 기술, 미사일 전쟁, 로봇 공학, 그리고 자율 무기의 기초이다. 텔레비전에서 삶을 향상시키는 인공지능, 기후를 위한 인공지능, 환경을 위한 인공지능, 가난을 돕기 위한 인공지능, 교육을 위한 인공지능 광고들을 볼 때, 그것들 중 어떤 ..</t>
  </si>
  <si>
    <t>에릭 슈미트,마틴</t>
  </si>
  <si>
    <t>우크라이나,가자,신성,한국,두바이,백구,이스라엘,아시아,우주,러시아,호주,미국,일본,중국,우주군,가자 지구,제주도,태평양,태양,필리핀,분단,원주,하와이,하도,미,계산,제주,백구한,하길,제주투데이</t>
  </si>
  <si>
    <t>구글,정의당제주도당,군대,국방부,대양,한국,당사국총회,이스라엘,프레시안,머스크,정부,우주,이란,롤렉스,레이시온,International Forum,백악관,자원,UN,민주노총,대만,Aga,경찰청,Nuc,호주,제주녹색당,생태적지혜연구소,미국,한화,중국,현대,해군,록히드마틴,제주도,엔비디아,태평양,미군,한반도,마이크로소프트,지구,평화의,백구한,통일,스페이스X,COP28,록히드</t>
  </si>
  <si>
    <t>AI,지속가능,가치,중립,우주산업,군사화,기후위기,위협,상관관계,AI,인공지능,발전,세계,경제,변화,세계,군사,주의,가속화,인공지능,우주,미사일,전쟁,로봇,공학,자율,무기,기초,텔레비전,향상,인공지능,기후,인공지능,환경,인공지능,가난,인공지능,교육,인공,지능,광고,인공지능,응용,프로그램,인공지능,인공지능,전쟁,국가들,인공위성,방식,전쟁,참여,우주,산업,건설,인공지능,로봇,공학,자율,사용,종류,무기들,방식,전쟁,무기들,시험,장소,실제,전쟁,가자,우크라이나,전쟁,종류,사회적,환경적,도덕,규제,관심,부재,무기,시험,우크라이나,가자,지구,사람들,학살,무기들,연습,미국,중국,전쟁,준비,중국,전쟁,거대,위험,연습,구글,CEO,에릭,슈미트,우크라이나,사용,드론,인공,지능,킬러,제조,스토크,회사,화이트,시작,우크라이나,미군,회사들,민간,위성,회사,임대료,회사들,엘론,머스크,소유,스페이스,엑스,위성,회사,통신,무기,배치,미사일,전쟁,감시,제공,군대,민간,우주,산업,활동,우주,산업,생산품,서비스,소비자,미국,군대,5월,국방부,한국,기업,포함,세계,기업들,상업,우주,기업,협정,장비,군부대,통합,우크라이나,전쟁,훈련,생각,산업,민간,우주,전쟁,평화,군사,시설,통합,전쟁,세기,자동,인공지능,드론,로봇,미사일,의존,인공지능,중요,인공지능,무한,에너지,민간인,무한,감시,존재,인공지능,지구,재생,가능,에너지,제공,에너지,사용,기후,재앙,급속,인공지능,불가능,지구,태양,전지판,풍력,형태,재생,가능,에너지,인공지능,전력,공급,에너지,제공,인공,지능,기업,행성,전력,지지,두바이,COP28,회의,참석,UN,재생,가능,에너지,자원,포함,인공지능,에너지,사용,2020년,인공,지능,모델,훈련,27킬로와트,에너지,2022년,킬로와트,증가,증가,발전,사용,증가,인공지능,군사용,민간용,폐지,환경,파괴,비교,긍정적,인공지능,기후,행동,불가능,소비,지속,ChatGPT,단독,10개,쿼리,리터,사용,하루,리터,최소,사용,추정,인공지능,종류,군대,사용,인공지능,소비,지구적,부족,인공지능,생물,농업,AI,전쟁,세계,인공지능,지원,에너지,유일,평화,평화,인공지능,세계적,세계,부족,현상,이야기,제주도,건설,위성,공장,사실,하천,위치,유명,제주도,부도덕,사실,경악,위성,제조,환경,방출,목록,화학,물질,염산,테트라클로로에틸렌,톨루엔,질산,크롬,알루미늄,트리클로로에틸렌,니켈,부틸,알코올,암모니움,유독,발암성,화학물질,세계적,유명,제주도,하천,지하수,방출,생명,위성,공장,제주도,파괴,용납,전쟁,관점,한국,우주,산업,집중,논리적,장소들,한국,중국,미국,중국,전쟁,한반도,분단,한국,전쟁,해결,불안정,상황,불안정,부당,행동들,국가,안보,핑계,불안정,불안정,미군,한국,군대,지속적,종속,식민지화,colonized,정의,우주산업,이윤,불안정,요구,평화,가능성,차단,우주산업,경제,전쟁,한국인,군사,목적,희생,걸음,역사,걸음,나라,한국,세계,군사력,5위,차지,드론,인공위성,우주,무기,품목들,생산,호황,대량학살,이윤,사업,미국,세계,대량,학살,경제,추진,대다수,사람들,가난,소수,사람들,부유,미국,군대,위성,소유,유지,서비스,우주,산업,하청,계약,감시,수집,데이터,임대료,지불,미국,달러,가치,하락,데이터,가치,데이터,인공지능,처리,가능,사람들,조작,정부,조작,가치,감시,수집,데이타,민간,기업,지불,기업,사람,감시,정부,공모,의미,우주,산업,민간,산업,이윤,우주,산업,시민들,데이터,판매,의사,논리적,고객들,경찰청,대기업,민주주의,위반,자유,사람들,추적,민주주의,존재,스페이스X,한화,우주기업들,세계,민간,우주,기업,미군,협력,민주주의,종속,파시즘,시대,독재,우주산업,우주,산업,광고,우주,산업,우주산업,산업,권위주의,궤도,냉전,시작,냉전,1950년,1989년,러시아,미국,세계,패권,적극,전쟁,냉전,분단,한반도,냉전,완벽,은유,한반도,70여,러시아,미국,패권국,사이,분열,세계적,냉전,한국,분단,지속적,냉전,상태,전쟁,긴장,무기,산업,이윤,이상적,조건,긴장,무기,생산,동기,부여,실제,전투,전쟁,연습,한국,산업,세계,무기,연습,미사일,전쟁,냉전,표현,세계,패권,지배,미사일,전쟁,이론,감시,추적,발사,방위,통제,디지털,미사일,전쟁,맥락,사건,세계,지배,획득,냉전,논리,승자,디지털,미사일,전쟁,구축,요소들,컴퓨터,휴대폰,작동,사용,기술입,디지털,군대,시민사회,융합,디지털,발전,확산,군사,주의,가치,논리,현대,문명,구석,GPS,문자,음성,인식,앱들,휴대폰,현대,인류,부속품,통화,스마트,가전제품,로봇,일상,문화,제도,사고방식,DNA,융합,자신,사이,군사화,디지털,방식,전쟁,사고,현대,문명,포화,의미,세계,문화,군사화,의미,마음,군사주의,식민지화,사람들,과민반응,도구,중립적,도구,사용자,동의,가치,체계,내재,원자력,에너지,태양,에너지,가치관,에너지,가치,체계,차이,핵에너지,핵무기,25만,핵폐기물,위험,상태,보호,기술적,군사,엘리트,존재,방향,미래,사회,중앙집권적,기술사회,농업사회,결심,불가능,엘리트,폐기물들,처리,존재,핵에너지,내재적,사회,정치적,재정,중앙,집권,군사화,과언,미래,세대,미래,선택,능력,박탈,핵무기,생산,걸음,태양,에너지,본질적,민주,사용,성향,산업,규모,에너지,태양,산업,규모,환경,소규모,집단,가족,운영,통제,중앙,집중식,태양,에너지,사회,25만,헌신,고유,이념,반영,가치,중립,휴대폰,드론,알고리즘,핵폭탄,사고방식,사회,조직,방식,제도,조직,방식,존재,방식,시스템화,전쟁,지배,가치,파생,필연적,가치,확산,디지털,논리,디지털,미사일,전쟁,우주,산업,인공지능,로봇,공학,현대,가전,스마트,휴대폰,GPS,인터넷,논리,디지털,숭배,디지털,군사주의,사회,세계,시민,통일,종교,전쟁,계절,지리,경계,전쟁,승리,걸림돌,겨울,전쟁,승리,군대,산맥,대양,승리,지리,조건,경계,디지털,핵심적,요소,지리,구애,작동,능력,군사,관점,가치,특성,인공위성,드론,미사일,운용,디지털,지리적,시간적,방해물들,완벽,전쟁,자연,장애물,존재,인간,존재,인간,자연,의미,실존,위협,지리,순환,그물망,작동,구성,기차,운행,철로,자연,공간,지리,논리,계절,조수,썰물,흐름,일출,일몰,수축기,이완기,리듬들,위험,무시,태고적,신성,순환,장소들,원주민,사회,성경,물고기,수확,출산,사람,매장,고대,안내문,알고리즘들,자연,인류,지배,구조화,계절,공간,제약,세계,주식,시장,연중무휴,삼림,벌채,대륙,바다,상품,추출,공장식,농장,설립,순환,지리,존중,전통적,지속,가능,공동체,대체,특성,역사적,출현,이해,우주,산업,전쟁,생각,4월,섬들,전쟁,인식,이란,이스라엘,미사일,드론,99%,미국,이스라엘,방어,성공적,요격,언론,이스라엘,이란,공격,요격,성공,정확,로켓,99%,요격,국가,방어,실제,이란,이스라엘,공격,이란,전술적,승리,이란,정확,타격,선호,계산,결정,미국,이스라엘,이스라엘,영공,무인기들,요격,달러,인공지능,미사일,하드웨어,이란,구상,가능,발사체,이스라엘,방어,체계,무기고,고갈,결과적,골리앗,자신,무게,성공,무기,1:12,비용,비율,파괴,전술적,승리,이스라엘,미국,달러,기지,제주,해군,건설,비용,롤렉스,시계,바퀴벌레,박살,자랑,줄거리,반전,친구,교수,소름,인간,군인,드론,로봇,대체,전쟁,지속적,이윤,정상화,욕구,인명,피해,전쟁,대중,압력,전쟁,레이시온,록히드마틴,엔비디아,구글,마이크로소프트,무기,제조,업체,이윤,의미,증거,이란,공격,일주일,미군,달러,원조,포장물,이스라엘,고갈,우크라이나,대만,무기고,보충,달러,이스라엘,납세자들,호주머니,레이시온,록히드,마틴,계좌,현금,지속적,흐름,정상화,공식,미국,지정학,적대국,주목,승리,백악관,극초,음속,미사일,발사,미사일,명중,사실,발사체들,보호,dome,protection,달러,연기,한국,경제,첨단,군사화,세금,우주,산업,지원,지출,가난,설계,그날,달러,미국,세금,낭비,생각,선생님,연봉,노숙자들,미국인들,감당,의료,보험,대학,등록금,미국,필수품들,의료,서비스,교육,사람들,길거리,미국,전역,젊은이들,우울증,자살률,미래,전쟁,세계,나라,미국,중국,전쟁,대비,나라들,설득,미국,전쟁,혼자,지불,감당,미국,한국,국가,영입,전쟁,대가,미국,중국,4개국,한국,일본,필리핀,호주,지리적,위험,위치,나라들,한국,동맹국들,군사화,미국,국민,고통,방식,국민들,고통,지역,국가,차원,의원들,이야기,미사일,무기산업,이야기,군사주의,보호,빈곤,정치인들,시민들,서비스,복지,관심,부패,전쟁,우주,산업,뇌물,소수,AI,동참,운동,시작,나라들,나라,운동,시작,미국,중국,사이,전쟁,시작,기적,평화,안정,미사일,우주,감시,군축,외교,우정,백구한,Koohan,Paik-Mander,강연,원고,군대,우주,산업,연관성,번역,강연,우주군사화,로켓발사,반대,사람들,정의당제주도당,제주녹색당,공동주최,제주,민주,노총,교육장,전후,한국,미국,식민지,성장,작가,하와이,활동,언론인,미디어,교육자,평화,환경,활동가,세상,전쟁,너머,World,War,우주,무기,반대,글로벌,네트워크,Global,Network,Weapons,Nuclear,Power,Space,이사회,활동,초점,외교,정책,Foreign,Policy,Focus,지구,정의,이행,Global,Just,Transition,프로젝트,자문,위원회,코드,핑크,CODEPINK,중국,워킹,그룹,China,Enemy,세계화,국제,포럼,International,Forum,Globalization,프로그램,아시아,태평양,캠페인,디렉터,슈퍼페리,연대기,군사주의,상업주의,지구,불경,반대,Chronicles,하와이,봉기,Superferry,Hawaii,Uprising,Militarism,Commercialism,Desecration,Earth,공동,저자,네이션,Nation,네이션,진보,Progressive,진보,외교,정책,초점,Foreign,Policy,Focus,출판물들,아시아,태평양,환경,군사주의,2021년,유엔,기후,변화,협약,당사국,총회,기간,회의,민중,정상,군사,우주기술,기후,위기,강연,미국,검열,Censored,프로젝트,Project,백구한,고래,vs.,군사,주의,기후,파괴,2022년,중요,과소,보도,25개,탐사,보고서,탐사,선정,생태적,지혜연구소,제주투데이,프레시안,연재</t>
  </si>
  <si>
    <t>미국,인공지능,한국,space,이스라엘,드론,우크라이나,우주산업,사람들,군사주의,불안정,휴대폰,중국</t>
  </si>
  <si>
    <t>최현빈</t>
  </si>
  <si>
    <t>성범죄, 명예훼손, 사기, 선거법... 딥페이크는 모든 범죄로 확산 중</t>
  </si>
  <si>
    <t>https://www.hankookilbo.com/News/Read/A2024091114330005356</t>
  </si>
  <si>
    <t>"R10: 사기, 스캠, 표적 조작", R21: 기능 또는 견고성 부족, R06: 허위 또는 오해의 소지가 있는 정보, R20: 위험한 능력을 지닌 AI</t>
  </si>
  <si>
    <t>★ “향후 15년간 발생할 AI 기반 범죄 가운데 가장 위험하다.” (연구 논문 ‘AI 기반 미래 범죄’(AI-enabled future crime)) ★
4년 전 영국 런던대학교 연구진은 딥페이크(인공지능 기반 이미지 합성)를 이렇게 평가했다. 범죄의 해악 실현 가능성 등 네 가지 척도로 18개 범죄를 학계와 수사당국 등 전문가 31명이 논의한 결과였..</t>
  </si>
  <si>
    <t>조인성,송혜교,윤석열,김민호,임종인</t>
  </si>
  <si>
    <t>일쑤,미국,영국,홍콩,학전문대학원</t>
  </si>
  <si>
    <t>중앙선거관리위원회,CNN,정부,경찰,더불어민주당,정보보호대학원,런던대학교,성균관대,고려대학교,선관위</t>
  </si>
  <si>
    <t>성범죄,명예훼손,사기,선거법,딥페이크,범죄,확산,범죄,AI,위험,4년,주장성,범죄,피해,범죄,악용,단속,마약,국가,공조,15년,발생,AI,범죄,위험,AI,미래,범죄,AI-enabled,future,crime,4년,딥페이크,인공지능,이미지,합성,평가,범죄,해악,실현,가능성,가지,척도,범죄,학계,수사당국,전문가,논의,결과,딥페이크,범죄,활용,태동,인공지능,AI,진짜,가짜,딥페이크,범죄,활개,논란,성범죄,가짜,정보,유명,연예인,사칭,사기,딥페이크,전문가들,자체,규제,강화,국제,공조,차선책,시점,대통령,연예인,일반,얼굴,악용,윤석열,국민,집행,사람,대통령,윤석열,46초,영상,등장,우리나라,정치인,대상,가짜,영상,대표,사례,2개월,영상,사회관계망서비스,SNS,유포,남성,혐의,정보,통신망법,명예,훼손,경찰,선거,영향,목적,딥페이크,활용,더불어민주당,의원실,중앙선거관리위원회,자료,4,딥페이크,활용,게시물,불법,선거,운동,388건,25%,선관위,삭제,요청,사이버상,공직선거법,위반,건수,총선,1,793건,카메라,연예,얼굴,범죄,이용,일쑤,일당,투자,사기,배우,조인,송혜교,투자,독려,딥페이크,영상,피해자들,홍콩,일반,얼굴,이용,사기,행각,미국,CNN,다국적,기업,직원,최고재무책임자,CFO,요청,회삿돈,달러,334억,입금,거금,메일,의심,CFO,화상,회의,참석,동료들,얼굴,의심,딥페이크,활용,조작,영상,발전,교육,국제,공조,중요,속도,발전,딥페이크,자체,딥페이크,유통,환경,김민호,성균관대,법학,전문,대학원,교수,개인정보보호법학회장,딥페이크,수년,비전문가,사회적,시작,텔레그램,유통망,모니터링,불법,행위,단속,딥페이크,단순,놀이,범죄,교육,의견,발생,딥페이크,범죄,국가,철저,공조,단속,임종,명예교수,고려대학교,정보,보호,대학원,명예,교수,딥페이크,사회,불신,풍조,민주주의,위기,초래,인류,문제의식,마약,범죄,국제,협력,평가,나라별,온도,정부,의지,강조</t>
  </si>
  <si>
    <t>딥페이크,전문가,윤석열,ai,고려대학교,연예인,대학원,명예훼손,미국,성균관대,김민호,영국,성범죄,인공지능,홍콩,수년,런던대학교</t>
  </si>
  <si>
    <t>임재우 기자</t>
  </si>
  <si>
    <t>MS 오픈AI “딥페이크 막기 위해 나체 이미지 제거” 한국은?</t>
  </si>
  <si>
    <t>http://www.hani.co.kr/arti/economy/it/1158445.html</t>
  </si>
  <si>
    <t>R02: 독성 콘텐츠에 대한 노출, R06: 허위 또는 오해의 소지가 있는 정보, "R10: 사기, 스캠, 표적 조작"</t>
  </si>
  <si>
    <t> 
마이크로소프트(MS)와 오픈에이아이(AI) 등 미국의 인공지능 기업들이 성적인 딥페이크(불법합성물) 이미지의 확산을 막기 위해 인공지능 학습 데이터에서 나체 이미지를 없애기로 했다. 광범위한 딥페이크 성범죄가 드러난 국내에서도 인공지능 활용 기업들이 대책을 마련해야 한다는 목소리가 나온다.
마이크로소프트 등은 12일(현지시각) 미국 백악관의 중재로 ..</t>
  </si>
  <si>
    <t>미국,하도</t>
  </si>
  <si>
    <t>미국,코히어,네이버,MS,어도비,국회,한국,진보넷,진보네트워크센터,에이피(AP)통신,정부,마이크로소프트(MS),마이크로소프트,과학기술정책실,백악관,정보통신,메타,앤트로픽</t>
  </si>
  <si>
    <t>MS,제거,나체,이미지,한국,마이크로소프트,MS,오픈에이아이,AI,미국,인공,지능,기업,성적,딥페이크,불법합성물,이미지,확산,데이터,인공,지능,학습,나체,이미지,광범위,딥페이크,성범죄,기업들,인공,지능,활용,기업,대책,마련,목소리,마이크로소프트,12일,현지시각,미국,백악관,중재,서약,에이아이,모델,목적,세트,에이아이,학습,훈련,데이터,나체,이미지,자발적,제거,약속,에이피,AP,통신,서약,어도비,앤트로픽,코히어,참여,마이크로소프트,메타,틱톡,범블,디스코드,이날,별도,서약,이미지,학대,방지,자발,원칙,이미지,아동,학대,아동,동의,성인,딥페이크,이미지,제작,미국,정부,주도,캠페인,백악관,과학,정책실,성명,이미지,여성,어린이,성소수자,불균형적,표적,급증,증가,에이아이,유해,사용,사례,부상,지적,한국,정보통신운동단체,진보네트워크센터,진보넷,성명,딥페이크,범죄,기업,비판,진보넷,해외,빅테크,네이버,빅테크,자회사,스노우,소다,카메라,어플리케이션,여성,이용자,의사,불쾌감,사진,인공지능,생성,지적,진보넷,스노우,임직원들,생성,이미지,여성,이용자,불만,제기,인공,지능,생성물,100%,통제,책임,회피,비판,진보넷,네이버,인공,지능,기업,표방,인공,지능,윤리,기술적,조직,대책,국회,논의,인공,지능,법안,인공,지능,사업자,제품,서비스,유발,위험,착취,방지,주의,책임,부과,촉구</t>
  </si>
  <si>
    <t>인공지능,딥페이크,에이아이,진보넷,미국,백악관,크로소프트,마이크로소프트,빅테크,한국,네이버,사업자,생성물,이용자,불쾌감,기업들,에이피</t>
  </si>
  <si>
    <t>최상현 기자</t>
  </si>
  <si>
    <t>현실을 왜곡하는 생성형 AI [프랭크 파스퀘일-HIC]</t>
  </si>
  <si>
    <t>http://biz.heraldcorp.com/view.php?ud=20240913050476</t>
  </si>
  <si>
    <t>R06: 허위 또는 오해의 소지가 있는 정보, R20: 위험한 능력을 지닌 AI</t>
  </si>
  <si>
    <t>이 기사는 해외 석학 기고글 플랫폼 '헤럴드 인사이트 컬렉션'에 게재된 기사입니다. 
 구글 CEO 선다 피차이는 AI를 “인류가 작업 중인 가장 심오한 기술“로 묘사하며, ”불, 전기, 혹은 과거에 우리가 이룬 어떤 것보다도 더 심오하다“고 말했다. AI의 ‘실존적 위험’에 대한 과장된 논의는 오펜하이머의 원자폭탄에 비유되며, 비슷한 서사를 따른다..</t>
  </si>
  <si>
    <t>오펜하이머,체스니,피차이,다니엘,제프리 삭스,배리,카멀라 해리스,트럼프</t>
  </si>
  <si>
    <t>테네시,조지타운,미,진위,한국,동아시아</t>
  </si>
  <si>
    <t>구글,Obs,BBC,미국,중국,골드만,바비,스탠포드,아이켄,한국,선거관리위원회,삭스,정부,스위프트,헤럴드,리서치,un,메타,선다,중국 정부,컬럼비아대,캘리포니아대,헤럴드경제</t>
  </si>
  <si>
    <t>현실,왜곡,생성,AI,프랭크,파스퀘일,HIC,기사,해외,석학,플랫폼,헤럴드,인사이트,컬렉션,게재,기사,CEO,피차이,AI,인류,작업,묘사,전기,과거,AI,실존,위험,과장,논의,오펜하이머,원자폭탄,비유,서사,거대,선언들,기업,이사회,정부,기관,AI,계획,AI,수립,자극,가치,골드만,삭스,글로벌,주식,리서치,책임자,야망,프로메테우스식,AI,찬물,회사,보고서,AI,수익,해결,AI,업워크,Upwork,설문,조사,결과,생성,AI,업무,사용,근로자,80%,업무량,증가,생산성,저하,핵심,대규모언어모델,LLM,언어,모델,지식,모델,모델들,텍스트,이미지,단어,픽셀,예측,예측,추론,추론,부재,상황,AI,적용,가능,제한,게리,마커스,주목,이미지,야만적,유니콘,savage,unicorn,유니콘,노인,미켈란젤로,스타일,요청,엔진,AI,이미지,노인,유니콘,고통,만족,표정,모습,오류,상황,인간,추론,보장,신뢰성,중요,AI,수준,도달,생성,AI,비즈니스,혁신,한계,생성,AI,공공,담론,오해,방식,사용,도널드,트럼프,캠페인,대선,적극,활용,테일러,스위프트,지지,가짜,정보,주의,페이크,테네시,주의,페이크,FAKES,Act,스위프트,소송,제기,권리,트럼프,지지자,소수자,여성,사이,인기,조작,이미지,공유,트럼프,흑인,유권자,조작,사진,참가자,BBC,인터뷰,진짜,트럼프,지지자,카멀라,해리스,견해,조작,영상,유포,회자,생성,AI,현실,왜곡,거짓말쟁이,배당금,liar,dividend,개념,시트론,법학자,다니엘,바비,체스니,언급,개념,사진,동영상,진위,여부,의심,기회,제공,상황,의미,군중,부통령,카멀라,해리스,사진,트럼프,카멀라,공항,속임수,눈치,사람,비행기,AI,이용,가짜,군중,사람들,존재,주장,해리스,사진,신뢰,출처,진짜,확인,트럼프,거짓말,덕분,주장,구글,출시,픽셀,휴대폰,AI,사진,편집,확산,허위,정보,최적화,도구,사진,자연,조작,사라,사진,조작,가정,기본,현실적,가짜,사진,상황,결과,준비,지적,생성,AI,비즈니스,개선,실패,정치,혼란,초래,성공,가지,규제,부족,공공,영역,상황,금융,의료,분야,규제,비대칭성,이미지,소프트웨어,텍스트,생성,D2C,direct-to,consumer,투자,관심,유도,소프트웨어,상황,악용,현실,왜곡,AI,확산,제한,생성,AI,유포,규칙,사진,사실적,이미지,영상,AI,생성,캡션,모서리,로봇,아이콘,표시,포함,한국,방향,선례,제공,2021년,대선,후보,AI,버전,자신,등장,영상,지역,맞춤,공개,한국,선거,관리,위원회,아바타,실제,후보,명시,규정,플랫폼,사람들,자료,게시,증명,개인,요구,봇넷,botnet,가짜,이미지,방지,봇넷,악성,소프트웨어,멀웨어,감염,공격자,사이버,범죄자,조종,컴퓨터,네트워크,조지타운,오픈AI,감시소,스탠포드,AI,Stanford,AI,Observatory,연구자들,AI,선전,방안,가지,완화,제안,통찰력,보고서,규제,생성,AI,절반,정부,현실,개선,보상,보장,열광,산업,과도,투자,집중,산업,암호화폐,메타버스,생성,AI,미국,인플레이션,감축법,칩스,CHIPS,Act,법률,법안,공장,투자,촉진,중국,산업,정책,성공,사례,제공,안젤라,와이어,저서,하이,중국,빅테크,규제,경제,운영,방법,중국,정부,자동차,로봇,품질,생산력,배경,형태,하드,테크,지원,하드,테크,상상력,혁신,요구,획기적,제품,창출,생성형,AI,하드,테크,중요,역할,음성,텍스트,명령,로봇,수행,작업,동영상,학습,모습,상상,일반적,시장,발전,뒷받침,인내심,부족,공백,선도적,산업,정책,현실,왜곡,현실,개선,생성,AI,투자,전환,헤럴드,인사이트,컬렉션,Herald,Insight,Collection,컬렉션,헤럴드,인사이트,HIC,Insight,Collection,헤럴드,제공,지혜,寶庫,교수,제프리,삭스,컬럼비아대,배리,아이,캘리포니아대,버클리캠퍼스,교수,경제학,분야,세계,석학,양자역학,인공지능,AI,지정학,인구,절벽,환경,동아시아,이슈,프리미엄,콘텐츠,홈페이지,원문,칼럼,영어,biz,read,헤럴드,경제,홈페이지,해외,석학,칼럼,확인</t>
  </si>
  <si>
    <t>ai,생성형,헤럴드,중국,홈페이지,카멀라,한국,유니콘,해리스,스위프트,biz,herald,픽셀,봇넷,거짓말,보고서</t>
  </si>
  <si>
    <t>윤지영 기자</t>
  </si>
  <si>
    <t>추석 택배 사칭 피싱 스미싱 통신 3사, 주의 당부</t>
  </si>
  <si>
    <t>http://www.sedaily.com/NewsView/2DEBSMU5AR</t>
  </si>
  <si>
    <t>추석 연휴를 앞두고 보이스피싱(전화사기) 스미싱(문자 메시지 사기) 범죄가 기승을 부릴 것이란 우려가 커지면서 이동통신 3사가 각별한 주의를 당부했다. 통신 3사는 스미싱 문자 주의를 안내하는 문자 메시지를 발송하거나 모니터링 서비스를 고도화하는 등 기존 서비스를 강화하고 나섰다. 
 17일 통신업계에 따르면 SKT는 방통위 한국정보통신진흥협회(K..</t>
  </si>
  <si>
    <t>KAIT,정부,과기부,방통위,KT,LG유플러스,경찰청,방통위·,한국정보통신진흥협회,SKT,유플러스</t>
  </si>
  <si>
    <t>추석,택배,사칭,피싱,스미싱,통신,3사,주의,당부,SKT,방통위,KAIT,스미싱,주의,메시지,추석,연휴,보이스피싱,전화사기,스미싱,문자,메시지,사기,범죄,기승,이동,통신,각별,주의,당부,통신,주의,스미싱,문자,안내,문자,메시지,발송,모니터링,서비스,고도화,서비스,강화,통신업,SKT,방통위,한국정보통신진흥협회,KAIT,협력,9일,가입자,대상,스미싱,문자,주의,안내,문자,메시지,발송,연휴,기간,상황실,특별,소통,운영,안내문자,출처,문자,주의,당부,스마트폰,보안,설정,강화,여신,거래,안심,차단,서비스,신청,피해,예방,대처,방법,연휴,디도스,공격,해킹,시도,대비,실시간,감시,강화,공격,대응,네트워크,집중,예정,택배,추석,선물,소포,사칭,스미싱,문자,사기,대비,모니터링,강화,KT,AI,빅데이터,빅데이터,결합,문자,스팸,위험도,스팸,위험,문자,표시,서비스,출시,피싱,위험,최소화,계획,문자,카카오톡,메신저,수신,링크,불법,URL,차단,주의,여부,스미싱,지킴이,서비스,LG유플러스,추석,명절,사이버,사기,대응,요령,문자,메시지,고객,채널,안내,고객,요청,광고,목적,문자,메시지,자동,차단,무료,부가,서비스,유플러스,스팸,차단,방지,고객,피해,방지,강화,운영,예정,경찰청,정부기관,사칭,사칭,택배,배송,스팸,스미싱,유형,정부기관,사칭,사기,유형,71%,차지,지인사칭유형,신고,차단,8월,기준,21만,3배,급증,과기부,3년,자료,사칭,택배,배송,65%,28만,공공,기관,사칭,25%,11만,지인,사칭,7%,3만</t>
  </si>
  <si>
    <t>스미싱,빅데이터,유플러스,3사,방통위,3배,정부기관,스마트폰</t>
  </si>
  <si>
    <t>문재연</t>
  </si>
  <si>
    <t>외교 국방 정보 당국, 한목소리로 AI를 외치지만..."과연 통제 가능할까"[문지방]</t>
  </si>
  <si>
    <t>https://www.hankookilbo.com/News/Read/A2024091307380004845</t>
  </si>
  <si>
    <t>★ ‘AI(인공지능) 실험실.’ () ★
요즘 우크라이나와 가자지구를 가리켜 ‘AI 실험실’이라고 합니다. 군사시설과 전장의 실험실, 그 중심에 AI가 있다는 의미입니다.
우크라이나는 AI업체 팔란티어가 제공하는 정보를 통해 러시아의 군사장비 결집 정보를 받고, 이스라엘은 AI표적시스템 ‘하브소라’와 ‘라벤더’ 시스템을 토대로 무장정파 하마스 등 적군을..</t>
  </si>
  <si>
    <t>제임스 랜데이,류재철,정경두,구태언,사이버안보연구소</t>
  </si>
  <si>
    <t>이스라엘,우크라이나,중구,미국,서울,우주,중국,장악,독도,가자지구,네덜란드,러시아</t>
  </si>
  <si>
    <t>외교,우크라이나,난민촌,정부대표단,코리아스타트업포럼,네이버,국방부,국방장관,우주항공,한국,하마스,국정원,팔란티어,롯데호텔,유엔학교,이스라엘,정부,외교부,CSK회의,충남대,신흥,러시아,스탠퍼드대</t>
  </si>
  <si>
    <t>외교,국방,정보,당국,한목소리,AI,통제,가능,문지방,AI,인공지능,실험실,요즘,우크라이나,가자지구,AI,실험실,군사시설,전장,실험실,중심,AI,의미,우크라이나,AI,업체,팔란티어,제공,정보,러시아,정보,군사,장비,결집,이스라엘,AI,표적,하브소,라벤더,토대,무장정,하마스,적군,식별,공격,자폭AI드론,하피,식별,데이터,토대,공격,전장,AI,지배,얘기,국방장관,정경,사이버,안보,연구소,대표,9일,롯데호텔,서울,중구,AI,책임,군사,이용,고위급회의,REAIM,특별세션,의미,발언,군사작전,수행,AI,적용,정확,데이터,토대,지휘관,통제하,진행,데이터,해킹,위험성,정보,오류,조금,위협요소,만큼,사이버,안보,담보,세계,평화,유지,실제,AI,전투원,민간인,구분,군사작전,이행,이스라엘,가자지구,난민촌,유엔학교,병원들,공습,민간,피해,초래,식별,책임소재,상황,회의,참석,부의장,구태언,코리아스타트업,포럼,AI,국제법,전투원,민간인,구별,대응,판단,의문,지적,이진,사이버,안보,연구소장,AI,군사적,이용,무단접근,방지,데이터,실시간,암호,작업,접근,제어,필수적,생명,직결,상황,AI,인간,감독,자율적,운영,AI,활용,규범,데이터,전문가들,AI,악의,이용,선순환적,기술발전,도모,전제,조건,가지,핵심,요소,규범,규범,이스라엘,AI,표적,드론,가자지구,민간인,전투원,무장정,하마스,가족,친척,공격,심리전,목적,지식재산권,초상권,딥페이크,영상,사진,유포,실제,러시아,우크라이나,전쟁,우위,볼로디미르,젤렌스키,이미지,자료,추출,항복,선언,가짜영상,제작,심리전,요소,데이터,빅데이터,AI,무용지물,빅데이터,정확,외부,유출,피해,양산,챗GPT,독도,한일,분쟁,지역,답변,AI,챗봇,이루다,이용자들,카카오톡,대화,수집,활용,사건,AI,세상,외교부,국정원,REAIM,AI,안전,이용,방안,모색,측면,9~12일,주간,외교,국방부,국정원,AI,사이버안보,주제,국제회의,이목,개국,정부대표단,36명,장차관,참석,회의,REAIM,고위급,기술강국,네덜란드,한국,미국,중국,강대국,AI,활용,국가,규범,논의,견인,국정원,주도,사이버,서밋,CSK,외국,기관,관계자,기업,정부,인사,400여,참석,회의,외교부,REAIM,AI,규제,정책방안,국정원,AI,순환,이용,데이터,보호,보안,사이버,공간,안보체계,구축,메커니즘,급속도,발전,정보기술,제도,지지부진,회의,AI,중심,신흥기술,발전,사회안전,국가안보,악영향,제도들,미비,지적,위성,통신,시대,시설,지상,위성,관리,위성체,겨냥,해킹,공격,대비,지적,교수,류재철,충남대,CSK회의,미국,비교,한국,사이버보안,우주산업,60~70년,안보,국정원,우주항공청,사이버보안,인력,우주기술,안보,분야,부처,칸막이,범정부,관민,협의체,원활,가동,역할분담,업무보완,지적,우주사이버,AI,군사,서비스,일반,AI,공동소장,제임스,랜데이,스탠퍼드대,인간,중심,AI,연구소,공동,소장,REAIM,고위급회의,AI,부작용,터미네이터,시나리오,생각,주안점,생각,지적,영화,로봇,AI,인류,장악,디스토피아,공상,과학,SF,시나리오,AI,위협,착각,정책,입안자,대중,시선,하정우,네이버,클라우드,AI,이노베이션,센터장,직면,허위정보,AI이용자들,인식,할루시네이션,Hallucination,것들,AI기술,한계,정확,설명,강조,제도,첫걸음,정부,다중보안체계,채택,REAIM,청사진,다행,정부,AI,사이버안보,주제,국제행사,외교,국방부,국정원,개최,점진적,신흥,안보,분야,제도적,마련,국제규범,정립,역할,의미,의지,반영,정부,REAIM,행동,청사진,채택,대표단,61개국,개국,정부,대표단,개국,지지,청사진,AI기술,군사적,적용,인간,통제,책임,강조,소장,강조,핵무기,대량살상무기,청사진,핵무기,사용,결정,정보,제공,실행,필수적,행동,인간,통제,개입,유지,중요,핵심전략무기,AI기술,활용,경계,사이,국정원,AI기술업체,공공데이터,공유,극도,내부망,체계,공공데이터,정보,중요도,기밀성,1~3급,구분,공유,수준,정보,공유망,다중보안체계,MLS,국정원,개편,내부,제도,외교부,국방부,AI,책임,이용,국제,사회,연대,REAIM,청사진,국정원,MLS,신흥,활용,첫걸음,외교안보,정보,당국,노력,제도,개편,토대,국가안보,국제,안보,차원,책임,AI,신흥,이용</t>
  </si>
  <si>
    <t>ai,국정원,reaim,청사진,신흥기술,이스라엘,실험실,우크라이나,전투원,가자지구,신흥,핵무기,하마스,민간인,러시아,첫걸음,구태언,한국,이루다,이용자,미국</t>
  </si>
  <si>
    <t>딥페이크 공포 커지는데... 구글 "유튜브에 영상 생성 AI 결합"</t>
  </si>
  <si>
    <t>https://www.hankookilbo.com/News/Read/A2024091909340001632</t>
  </si>
  <si>
    <t>24억여 명이 이용하는 세계 최대 동영상 플랫폼 유튜브에 동영상 생성 인공지능(AI) 도구가 통합된다. 구글은 유튜브에서 활동하는 창작자(크리에이터)들이 기존 방식으로는 구현해 내기 어려웠던 콘텐츠를 만들 수 있도록 지원하는 목적이라고 설명했지만, 전 세계적 위협으로 부상한 딥페이크 범죄에 악용될 수 있다는 우려가 크다.
◇쇼츠 창작자들, 영상 생성 A..</t>
  </si>
  <si>
    <t>구글,최고경영자,CNBC,유튜브,테크크런치,Youtube,더버지,쇼츠,딥마인드</t>
  </si>
  <si>
    <t>딥페이크,공포,유튜브,영상,생성,AI,결합,딥마인드,구글,쇼츠,결합,딥페이크,범죄,악용,24억,이용,유튜브,세계,최대,동영,플랫폼,인공지능,동영,생성,인공,지능,AI,도구,통합,구글,유튜브,활동,창작자,크리에이터,방식,콘텐츠,지원,목적,설명,세계,위협,부상,딥페이크,범죄,악용,쇼츠,창작자,영상,생성,AI,공짜,구글,유튜브,18일,현지시간,미국,뉴욕,메이드,연례,전략,행사,유튜브,Youtube,구글,딥마인드,동영상,생성,모델,비오,Veo,유튜브,쇼츠,통합,시작,쇼츠,유튜브,동영상,숏폼,플랫폼,틱톡,대항,길이,최대,영상,공유,시청,유튜브,구글,비오,크리에이터들,분량,최대,독립적,영상,생성,계획,알파고,딥마인드,개발사,구글,최신,영상,생성,AI,구글,연례,대회,공개,이용자,주문,AI,스타일,고화질,1,080p,영상,제작,오픈AI,소라,런웨이,알파,경쟁,제품,유튜브,쇼츠,배경화면,생성,AI,분량,생성,별도,영상,가능,행보,도구들,영상,생성,AI,도구,유료,제공,비오,유튜브,공짜,제공,AI,영상,생성,접근성,테크크런치,미국,전문,매체,크리에이터,영상,자연,연결,장면,추가,영상,뉴욕,여행,시작,드론,장비,촬영,가능,뉴욕,빌딩,스카이라인,생성,구글,AI,생성,영상,꼬리표,유튜브,최고,경영자,작업,효율적,창의적,아이디어,실현,자신,테크업계,세계,각국,딥페이크,피해,구글,조치,상황,심화,지적,구글,의식,나름,안전장치,접목,AI,도구,쇼츠,국한,영상,AI,생성,길이,6초,구글,비오,생성,창작물,워터마크,육안,확인,식별,표시,삽입,꼬리표,라벨,시청자들,영상,AI,생성,사실,강조,가능성,딥페이크,악용,가능,별개,AI,저작,침해,크리에이터들,CNBC,미국,경제,매체,매체,더버지,AI,크리에이터,영상,제작,영상,제작,유튜브,느낌,영상,엉터리,AI,도배,가능성</t>
  </si>
  <si>
    <t>유튜브,구글,ai,미국,쇼츠,비오,딥페이크,뉴욕,딥마인드,꼬리표</t>
  </si>
  <si>
    <t>김대기 기자(daekey1@mk.co.kr)</t>
  </si>
  <si>
    <t>“아직도 SNS가 무료같나요?” 빅테크들, 넘치는 개인정보로 돈 권력 다 챙겼다</t>
  </si>
  <si>
    <t>http://www.mk.co.kr/article/11121070</t>
  </si>
  <si>
    <t>“자율 규제는 정답이 아니다. 더이상 여우가 닭장을 지키도록 해서는 안된다”
19일(현지시간) 미국의 공정거래위원회 역할을 하는 연방거래위원회(FTC)가 ‘소셜미디어 및 영상 스트리밍 서비스의 데이터 관리 분석’ 보고서를 통해 빅테크들이 과도하게 개인정보 수집하고, 이를 악용하고 있다며 강력 비판했다. 129페이지에 달하는 보고서는 페이스북, 인스타그램..</t>
  </si>
  <si>
    <t>칸,리나,우종필</t>
  </si>
  <si>
    <t>미국,한국</t>
  </si>
  <si>
    <t>경영학과,빅테크,미국,가짜뉴,트위터,한국,페이스북,EU,FTC,유튜브,연방거래위원회,세종대,공정거래위원회,유럽연합(</t>
  </si>
  <si>
    <t>SNS,무료,빅테크들,개인정보,권력,자율,규제,정답,여우,닭장,19일,현지시간,미국,공정,거래,위원회,역할,연방거래위원회,FTC,소셜미디어,서비스,영상,스트리밍,데이터,관리,보고서,빅테크들,과도,개인,정보,수집,악용,비판,129페이지,보고서,페이스북,인스타그램,유튜브,트위터,틱톡,디스코드,플랫폼,2019년,제공,데이터,플랫폼,기업,소비자,데이터,수집,활용,내부,알고리즘,타겟,광고,사용,조목조목,보고서,빅테크,플랫폼,인공지능,AI,훈련,광범위,데이터,수집,어린이,잠재,위험,대처,거부,지적,위원장,보고서,소셜미디어,스트리밍,업체,개인,데이터,수집,연간,달러,규모,수익화,서비스,무료,제공,플랫폼,광고주,개인정보,제공,수익,이용자,연령,성별,사용,언어,정보,교육,소득,결혼,여부,포함,이용자들,개인,정보,수집,거부,방법,제공,정보,이용자,생각,보관,FTC,개인정보보호법,기업,개인정보,수집,사용,방식,규제,필요성,강조,빅테크,시장지배력,폭력,음란,콘텐츠,가짜뉴스,각종,부작용,강제적,국제,여론,빅테크,본고장,미국,빅테크,횡포,차단,제재,개인,정보,수집,타겟광고,빅테크,정신적,취약,범죄자,타겟,아동,청소년,보호,외면,콘텐츠,모더레이션,콘텐츠,탐지,노출,소극적,자극적,콘텐츠,플랫폼,소비자들,유튜브,소셜미디어,콘텐츠,폭력,음란,근절,AI,정밀,설계,알고리즘,사용자,콘텐츠,사용,중단,도파민,중독,강화,유럽연합,EU,미국,규제,배경,한국,무풍지대,규제당국,관리,감독,정쟁,제재,입법,사실상,우종필,세종대,경영학,교수,세계,국가,빅테크,독과점,규제,강화,정작,한국,제재,공회전,정책,실기,부작용,만큼,왜곡,상황,시장,지적</t>
  </si>
  <si>
    <t>빅테크,보고서,개인정보,미국,이용자,소셜미디어,부작용,한국,유튜브,소비자,세종대,위원회,우종필,빅테크들,디스코드,틱톡,닭장</t>
  </si>
  <si>
    <t>박동휘(seajay@joongang.co.kr)</t>
  </si>
  <si>
    <t>가장 취약한 날 노렸다 독립기념일에 美네트워크 난타한 그들 [Focus 인사이드]</t>
  </si>
  <si>
    <t>https://www.joongang.co.kr/article/25278708</t>
  </si>
  <si>
    <t>2009년 7월 7일 일이었다. 대한민국과 미국의 주요 정부기관, 포털 사이트, 은행 등의 웹사이트가 알 수 없는 곳에서 시작한 분산 서비스 거부 공격(DDoSㆍ디도스)으로 마비가 됐다. 청와대, 백악관, 언론사, 정당, 포털 등이 공격당했다. 
 7ㆍ7 디도스 공격은 북한의 소행이었다. 사이버 전쟁과 사이버 전략의 전문가인 박동휘 육군3사관학교 부..</t>
  </si>
  <si>
    <t>사고&gt;산업사고&gt;붕괴</t>
  </si>
  <si>
    <t>박동휘,라자루스</t>
  </si>
  <si>
    <t>미국,에스토니아,평시,한국,아마존,북한,탈린,대전,영국,미,진주만,대한민국,러시아</t>
  </si>
  <si>
    <t>소련,국방부,육군3사관학교,NATO,KIICA,KISC,방송통신위원회,KISA,야후,인터넷침해대응센터,정부,북대서양조약기구,정보통신국제협력진흥원,연방거래위원회,백악관,대한민국,NIDA,러시아,나토,교통부,미국,에스토니아,국회,북한,CCECOE,한국인터넷진흥원,청와대,라자루스,재무부,북유럽</t>
  </si>
  <si>
    <t>독립기념일,네트워크,난타,Focus,인사이드,7일,대한민국,미국,정부기관,포털,사이트,은행,웹사이트,시작,분산,서비스,거부,공격,DDoSㆍ디도스,마비,청와대,백악관,언론사,정당,포털,공격,공격,7ㆍ,디도스,북한,소행,사이버,전쟁,사이버,전략,전문가,부교수,박동휘,육군,사관학교,3회,공격,디도스,전말,북한,7,에스토니아,공격,디도스,시작,북유럽,발틱,에스토니아,Estonia,27일,러시아,공격,사이버,소련,붕괴,독립,신생국가,에스토니아,정책,반발,러시아,에스토니아,공격,에스토니아,분야,집중,투자,공공,구축,민간,인터넷,서비스,체계,국제적,E-에스토니아,국가,러시아,공격,사이버,피해,사용,공격,방법,분산,서비스,거부,공격,DDoS,Denial,Service,Denial,Service,디도스,공격,디도스,공격,인터넷상,분산,다수,악성,코드,감염,PC,좀비PC,이용,특정,사이트,대량,접속,트래픽,전송,방법,과부하,유발,정상적,서비스,공격,설명,에스토니아,대상,러시아,공격,악의,사이버,정치,군사적,함의,사이버,공격,평시,국가,달성,정치,목적,수단,국가,자신,의지,정치적,목적,상대,국가,강요,수단,물리,폭력,사이버,폭력,전략적,사용,물리,폭력,사용,의도,전쟁,비화,가능성,방법,사이버,수단,사용,신중,2007년,디도스,공격,불법,행위,주체,상대,부인,증거,증명,악의,목적,사이버,수단,국가,익명성,국제사회,제재,보복,행위,회피,함의,국가,사이버,위협,환상,현실,결국,북대서양조약기구,NATO,에스토니아,정부,1주년,사이버,공격,발생,탈린,에스토니아,수도,Tallinn,나토,합동,사이버,방어,센터,CCECOE,Cyber,Defence,Centre,Excellence,나토,회원국,잡단,방위,물리적,한정,장소,러시아,국경,평시,국가,상대,디도스,공격,발생,에스토니아,탈린,상징적,선택,에스토니아,2년,사이버,공격,발생,대한민국,국가,배후,지목,공격,유사,디도스,피해,일반적,7,7,사이버전,대표,사례,북한,연계,해커,단체,라자루스,Lazarus,사이버,공격,주체,지목,세계,이목,집중,사이버,위협,담론,시작,국지적,발생,북한,사이버,위협,2000년대,대규모,공격,발생,북한,방식,사이버,AIㆍ인지전,위협,위협,시작점,교훈,의미,미국,독립기념일,공격,대한민국,북한,배후,해커,조직,공격,사이버,미국,공격,시작,사실,미국,영국,전쟁,승리,독립,미국인들,독립선언서,독립기념일,Independence,대한민국,현충일,메모,리얼,데이,Memorial,중요,공휴일,기념,독립,미국인들,기쁨,미국,축제,불꽃놀이,표현,북한,라자루스,해커,조직,미국,대표,공휴일,토요일,한국시각,일요일,2시,디데이,D-Day,이야기,공휴일,사이버,인력,방어,취약,태평양,전쟁,개시,7일,진주만,공습,1950년,6ㆍ25전쟁,공휴일,공휴일,사이버,공격,방어,사이버,공격,대응,중요,회복력,측면,취약,대응팀,소집,가동,원인,시각,미국,현지,공휴일,정오,시작,공격,기습,사이버,미국,핵심부,초기,발견,악성코드,12시,12시간,공격,시간,명령,악성코드,명령,5개,기관,정부,공격,대상,명시,발견,악성코드,5일,10시,7시,공격,미국,공공기관,민간영역,21개,웹사이트,공격,대상,미국,백악관,국방부,재무부,연방거래위원회,교통부,정부,기관,아마존,야후,민간,회사,14곳,동시다발적,3차례,디도스,공격,피해,사이버,공격,정치,목적,시도,공격,백악관,세계적,영향력,인물,미국,대통령,국가,안보,국방부,공격,북한,기관,미국,정부,신뢰,훼손,추후,사이버,작전,정보,경험,획득,최대,전자,상거래,업체,아마존,검색포털엔진,야후,공격,민간,일반,시민,직접적,불편,공격,정부,기관,민간,기업,동시,공격,미국,사회,혼란,공격,공격,대상,대전환,흥미,사실,조직,북한,해커,대상,집중,공격,미국,대한민국,3차례,공격,미국,공격,화요일,대한민국,공격,시작,공격,시작,미국,한국,2시,시작,이틀,시간,정도,시점,공격,대상,전격적,대한민국,웹사이트,디도스,공격,시점,공격,시작,정도,인터넷침해대응센터,한국인터넷,진흥원,예하,인터넷,침해,대응,센터,KISC,대응시스템,사이버,위협,대응,청와대,대통령실,국회,웹사이트,디도스,공격,한국인터넷진흥원,인터넷침해대응센터,체계,시행,정보,통신망법,방송통신위원회,한국정보보호진흥원,KISA,한국인터넷진흥원,NIDA,정보통신국제협력진흥원,KIICA,한국인터넷진흥원,KISA,Internet,Security,Agency,통합,인터넷침해대응센터,KISC,7,대피소,사이버,디도스,사이버치료체계,구축,침해사고대응능력,향상,재탄생,조직,북한,배후,해커,라자루스,방법,디도스,공격,준비,전략,단계,3일,3차례,공격,정부,웹사이트,민간,기관,손해,디도스,공격,접속,장애,시민들,혼란,천문학적,손실,금전,영업,무형,신뢰도,하락,피해,규모,방식,공격,대한민국,대응능력,사이버,방어,대응,능력,시험대,사이버,대응,기관들,정부,유관,기관,협조,능력,공격,공공,민간,기관,회복력,민낯,북한,디도스,공격,7,대한민국,북한,사이버,위협,실재,경고,구축,정부,대응,능력,필요성,이정표적,사건,북한,러시아,에스토니아,사이버,수단,대한민국,사회,혼란,금전,피해,달성,정치,목적,시도,사실,2009년,공격,전략,방법,변화,환경,업데이트,첨단과학기술,방법,전략,테크닉,추가,사건,숙고,북한,디도스,공격,대한민국,안보,위협</t>
  </si>
  <si>
    <t>미국,디도스,에스토니아,대한민국,대규모,공휴일,웹사이트,러시아</t>
  </si>
  <si>
    <t>김성민 논설위원·콘텐츠전략팀 차장</t>
  </si>
  <si>
    <t>AI “아내보다 날 더 사랑해줘”...남자는 대화 6주만에 목숨 끊었다</t>
  </si>
  <si>
    <t>https://www.chosun.com/economy/tech_it/2024/09/20/RZ3B7AKKTRB4LMOQHLKZ5B2ISQ/?utm_source=bigkinds&amp;utm_medium=original&amp;utm_campaign=news</t>
  </si>
  <si>
    <t>R06: 허위 또는 오해의 소지가 있는 정보, R07: 정보 생태계 오염 및 합의 현실 상실, R20: 위험한 능력을 지닌 AI</t>
  </si>
  <si>
    <t>사회 전반에서 AI(인공지능)를 활발하게 적용하자 역설적으로 AI의 한계와 단점을 주목하는 시선도 늘어나고 있다. 특히 최근엔 AI 환각 현상에 따른 가짜 뉴스 문제 외에도, AI가 장기적으로 사람의 정서에 악영향을 미칠 수 있다는 분석이 나온다. 인간이 AI에 너무 의존해 사회적, 정서적 문제가 발생하는 ‘AI 정서 중독’이 만연할 수 있다는 우려다...</t>
  </si>
  <si>
    <t>에밀리,엘리자베스,찰리,찬</t>
  </si>
  <si>
    <t>미국,영국,캘리포니아,캘리포니아주</t>
  </si>
  <si>
    <t>구글,실리콘밸리,미국,일본,워싱턴대,몰리로즈,모건스탠리,MIT미디어랩,벤더 미,삼성전자,앤스로픽,모질라재단,엔비디아,벨기에,뉴스위크지,애플,세쿼이아캐피털,수츠케버,SNS,앱토피아,메타</t>
  </si>
  <si>
    <t>AI,아내,사랑,남자,대화,목숨,논설실,아첨,정서,속박,AI,사회,전반,AI,인공지능,적용,역설적,AI,한계,단점,주목,시선,현상,AI,환각,가짜,가짜,AI,장기적,사람,정서,악영향,인간,AI,의존,사회적,정서적,발생,중독,AI,정서,만연,그동안,AI,단점,해악,사회,관점,이젠,심리,정서적,측면,AI,악영향,아첨,AI,AI,사용자,발언,태도,영향,사용자,선호,아첨,행위,주목,AI,개발사,앤스로픽,자사,2종,AI,언어,모델,클로드,오픈AI,챗GPT,모델,메타,모델,AI,모델,5가지,대상,사용자,의사소통,방식,조사,결과,5종,결과,AI,모델,사용자,의견,답변,정보,아첨,실제,테스트,결과,오픈AI,최신,LLM,대형,언어,모델,GPT-,4o,4o,경량,모델,미니,구글,제미나이,세계,스마트폰,판매량,기업,질문,AI,삼성전자,애플,혼란,AI,기업,세계,스마트폰,판매량,애플,변덕,AI,혼란,기업,애플,별표,강조,표시,사용자,제시,정보,정보,검토,아첨,앤스로픽,자사,블로그,행위,AI,아첨,특이,행동,어시스턴트,AI,일반적,AI,정확성,사용자,믿음,일치,동의,응답,조정,경향,AI,아첨,현상,사용자,능력,정보,판단,가능성,AI,결과,중요,의사,결정,단계,활용,피해,전문가들,의견,MIT미디어랩,개인,선호,AI,사용,나머지,판단력,중독,지능,Addictive,Intelligence,출현,대비,정서적,속박,AI,사용자,관심사,성향,대화,AI,서비스,우후죽순,AI,정서적,감정적,의존,발생,가능성,온라인,미국,레플리카,앤젤ai,AI,일본,러버스,AI,동반자,AI,애인,표방,서비스,서비스,등장,AI,동반자,애인,사용자,긍정적,대답,사용자,감정,조건,동감,친근감,표시,관계자,테크,업계,순종적,AI,장시간,대화,정서,애착,속박,모바일,레플리카,유료,구독자,60%,AI,애정,AI,정서적,속박,실제,사회,벨기에,남성,차이,AI,챗봇,Chai,이야기,목숨,AI,사용자,아내,사랑,사용자,비관적,동조,영국,남성,계획,엘리자베스,여왕,생전,살해,AI,챗봇,대화,구체화,사실,교수,에밀리,벤더,워싱턴대,AI,공감,상황,공감,능력,학습,대로,반응,특정,상황,AI,답변,과도,의미,부여,사용자,기분,동조,AI,정상적,능력,사회,의사소통,사람,의사소통,공감,인내,이해,개념,바탕,오픈AI,개발사,오픈,AI,사용자,AI,사회적,인간,상호작용,인간,상호,작용,필요성,과도,의존성,초래,폭풍,성장,시장,AI,동반자,시장,조사,기관,인사이트넷,이노베이션스,600억,달러,80조,규모,세계,AI,동반자,시장,성장,연평균,6.92%,달러,127조,예상,AI,동반자,사회,전반,확산,사람,사회,심리적,사람,긍정,역할,전문가들,악영향,AI,사용자,정보,아첨,사용자,중독적,콘텐츠,제공,건강,정신,악영향,온라인,환경,아동,안전,몰리로즈,재단,청소년들,AI,자신,정서적,정서,공유,권유,AI,폭로,자극,AI,챗봇,우울증,청소년,정신적,지속적,학대,서비스,AI,동반자,개인,정보,유출,가능성,미국,보호,비영리단체,개인,정보,보호,영리,단체,모질라재단,보고서,챗봇,AI,동반자,실제,사용자,개인,정보,의존성,외로움,독성,전달,특화,서비스,AI,동반자,아첨,AI,관리,규제,기준,규정,8월,캘리포니아주,의원,회사,AI,테스트,AI,안전,의무화,법안,통과,캘리포니아,승인,테크,기업,반발,뉴스위크지,소셜미디어,SNS,10대,디지털,헤로인,규제,AI,10대,펜타닐,논란,AI,시장,인공지능,AI,아첨,사실,정보,인간,감정,영역,악영향,경고,AI,시장,열기,제기,AI,거품,논란,상태,블룸버그,AI,제조사,AI,엔비디아,오픈AI,1억,달러,1340억,투자,방안,논의,보도,오픈AI,투자,65억,달러,모집,계획,기업,가치,1500억,달러,200조,가치,기업,800억,달러,감안,몸값,반년,사이,2배,AI,열기,과도,가능성,AI,거품,가능,제기,소형,AI,업체,주가,지지부진,오픈AI,영향,오픈AI,챗GPT,사용자,주간,활성,2억,돌파,기업,버전,유료,사용자,100만,9월,연간,매출액,수준,16억,달러,20억,달러,기록,창립자,오픈,AI,공동,일리야,수츠케버,AI,스타트업,10억,투자금,달러,유치,미국,실리콘밸리,유명,벤처,캐피털,a16z,세쿼이아캐피털,참여,오픈,AI,대항마,앤스로픽,클로드,AI,모델,기업,서비스,클로드,엔터프라이즈,출시,예정,본격적,AI,확대,수익화,계획,테크,업계,AI,시장,부익부,빈익빈,관측,업체들,중소,AI,업체,수익화,어려움,업체들,AI,업체,몸값,천정부지,오픈AI,출신들,회사,뭉칫돈,찰리,찰리,모건스탠리,수석,연구원,AI,파티,거품론,논란,시장,미래,시장,예상,수치,놀라움</t>
  </si>
  <si>
    <t>ai,사용자,오픈ai,동반자,악영향,10대,챗봇,미국</t>
  </si>
  <si>
    <t>도둑 서버 온라인 도박 줄줄이 릴스 도배한 불법 게임</t>
  </si>
  <si>
    <t>http://news.moneytoday.co.kr/view/mtview.php?no=2024091915324017786&amp;type=2</t>
  </si>
  <si>
    <t>"R04: 민감한 정보를 획득, 유출 또는 정확하게 추론하여 개인정보를 침해하는 행위", R02: 독성 콘텐츠에 대한 노출, "R10: 사기, 스캠, 표적 조작"</t>
  </si>
  <si>
    <t>의사결정 지원-일반적 의사결정, 설명가능성-저, 기술-개인화</t>
  </si>
  <si>
    <t>추천?</t>
  </si>
  <si>
    <t>[머니투데이 최우영 기자] 메타가 운영하는 숏폼 동영상 플랫폼 릴스에 불법 게임 광고가 범람하고 있다. 한국 게임의 이미지를 무단 도용한 중국산 게임부터 IP(지식재산권)를 무단 도용한 사설 서버 광고까지 지속적으로 노출되는 중이다. 릴스 운영사인 메타(옛 페이스북)는 광고 게재 이전에 심의 절차를 마련하고 있다지만 제대로 작동하지 않는 게 현실이다.
..</t>
  </si>
  <si>
    <t>중국,한국</t>
  </si>
  <si>
    <t>사이버수사대,넥슨,시프트업,당하,메타,엔씨,페이스북,엔씨소프트</t>
  </si>
  <si>
    <t>도둑,서버,온라인,도배,도박,릴스,불법,게임,메타,운영,숏폼,동영,플랫폼,릴스,광고,불법,게임,범람,한국,게임,이미지,도용,중국,게임,IP,지식재산권,도용,광고,사설,서버,지속적,노출,릴스,운영사,메타,페이스북,광고,게재,심의,절차,마련,작동,현실,업계,릴스,게임,IP,침해,광고,사례,대표적,프리섭,게임,홍보,프리섭,프리서버,온라인게임,제작,개발사,유통,퍼블리셔,게임,별도,서비스,서버,해적,서버,게임업,프리서버,연간,피해,저작,침해,추정,프리섭,피해,게임,엔씨소프트,리니지,시리즈,넥슨,메이플스토리,릴스,리니지,시리즈,최고,히트작,리니지M,프리,서버,회원,모집,광고,반복적,일반적,게임,광고,클릭,구글플레이,앱스토어,연결,프리섭,광고,클릭,사설,서버,링크,엔씨소프트,관계자,광고,노출,리니지,서버,엔씨,동의,운영,프리섭,사이버수사대,수사,요청,절차,불법,광고,중국,게임사,오브,소울,MMORPG,다중접속역할수행게임,게임,앱스토어,정식,서비스,게임,초반,광고,영상,시선,여성,캐릭터,영상,게임,인플레이,영상,영상,시프트업,업체,PS5,플레이스테이션5,유통,스텔라,블레이드,트레일러,영상,도용,시프트업,관계자,게임,IP,협업,페이스북,인스타그램,릴스,운영,메타,광고,게재,AI,인공지능,필터링,불법,콘텐츠,검토,광고,한계,메타,운영,페이스북,불법,온라인,도박,사이트,광고,노출,인스타그램,관계자,게임,IP,AI,스캐닝,불법,광고,IP,저작권자,제3자,신고,설명,온라인,도박,합법,국가들,광고,추정,페이스북,인스타,노출,발견,즉시,관계자,게임업,중국,게임,인플레이,콘텐츠,허위,광고,고객,현혹,게임,영상,도용,차원,불법,행위,인스타그램,플랫폼,광고,수익,치중,책임감,IP,침해,행위,방지,적극,협조,토로</t>
  </si>
  <si>
    <t>릴스,프리섭,관계자,페이스북,ip,리니지,프리서버,온라인,인스타그램,메타,앱스토어,저작권자,숏폼,시프트업,엔씨소프트</t>
  </si>
  <si>
    <t>박동휘 기자</t>
  </si>
  <si>
    <t>[동십자각] 진화하는 스팸, 알아야 막는다</t>
  </si>
  <si>
    <t>http://www.sedaily.com/NewsView/2DEE560V91</t>
  </si>
  <si>
    <t>한국인의 명절 선물로 빠질 수 없는 것이 ‘스팸’이다. 하지만 이번 추석 연휴엔 받기 싫은 ‘스팸’이 휴대전화를 메웠다. 
 ‘시간 되시면 공항까지 데려다 주실 수 있나요?’, ‘○○ 엔터에서 일할 분을 찾습니다’, ‘○○만원이면 나랑 데이트 할 수 있어영’ 등 스팸 문자 상차림도 가지각색이었다. 
 한국인터넷진흥원(KISA) 조사에 따르면 ..</t>
  </si>
  <si>
    <t>주실,방어진,한국</t>
  </si>
  <si>
    <t>정부,한국인터넷진흥원(KISA),SK텔레콤,KT,LG유플러스,삼성전자,KISA</t>
  </si>
  <si>
    <t>진화,스팸,한국인,명절,선물,스팸,추석,연휴,스팸,휴대전화,공항,엔터,만원,데이트,상차림,스팸,문자,가지각색,한국인터넷진흥원,KISA,조사,지난달,문자,휴대,전화,스팸,신고,전년도,전년도,신고,건수,육박,수치,스팸,문자,유형,과거,단순,광고,메시지,택배,배송,가장,지인,사칭,방식,진화,스팸,지인,사칭,신고,차단,건수,3배,급증,스팸,문자,방지,6월,대량,문자,전송,사업자,전송,자격,인증,무분별,문자,발송,인증,예상,업체들,규제,강화,직전,대량,스팸,문자,발송,개정,지난달,자본,시장법,운영,주식,리딩방,제한,유사투자자문업체들,개정,고객,확보,증가,스팸,문자,일조,스팸,공격,대응,통신사,스마트폰,제조사,강화,SK텔레콤,전담,태스크포스,TF,신설,스팸,필터링,업데이트,주기,하루,10분,1회,단축,KT,LG유플러스,인공지능,AI,스팸,차단,대응,강화,삼성전자,KISA,불법대출,선정,광고,도박,악성,메시지,사전,차단,9일,스마트폰,업데이트,진행,스팸,발송,진화,대응,한계,사용자,교육,인식,개선,개인,스팸,문자,사기,피해,예방,방법,출처,링크,전화번호,클릭,개인정보,금융정보,요구,메시지,응답,의심,메시지,보호나라,카카오톡,채널,확인,스팸,의심,국번,상담,센터,신고,스팸,문자,단순,불편,개인,정보,유출,금전,피해,정부,기업,노력,중요,발전,디지털,리터러시,지혜</t>
  </si>
  <si>
    <t>스마트폰,개인정보,업데이트,휴대전화,리딩방,1회,3배,전년도,태스크포스,유플러스,리터러시</t>
  </si>
  <si>
    <t>"식당서 주문 못하는 노인 없게" 디지털 포용법 제정 속도</t>
  </si>
  <si>
    <t>http://www.edaily.co.kr/news/newspath.asp?newsid=03273446639023400</t>
  </si>
  <si>
    <t>불평등 AI 사용</t>
  </si>
  <si>
    <t>[이데일리 김가은 기자] 기술이 빠르게 발전하면서 일상 또한 디지털화 된 지 오래다. 특히 코로나19 팬데믹 이후 무인화 비대면 흐름이 확산되며 카페나 식당에서 ‘무인정보단말기(키오스크)’를 통해 주문하는 일 또한 흔한 풍경이 됐다. 
(사진=프로보에듀)그러나 노령층과 장애인 등 디지털 취약계층의 경우 이 같은 혜택을 부족한 정보나 신체적 한계로 인해..</t>
  </si>
  <si>
    <t>최문정,최민희,강도현,이해민,신민수</t>
  </si>
  <si>
    <t>과학기술정보통신부,한양대,유니버설,정부,과학기술정보방송통신위원회,조국혁신당,과방위,국회,한양대학교,카이스트,유니버설 디자인,키오스크</t>
  </si>
  <si>
    <t>식당,주문,속도,노인,디지털,포용법,제정,국회,디지털,포용법,공청회,노령층,장애인,디지털,격차,교육,국가,지원,발전,일상,디지털화,코로나19,팬데믹,무인화,비대면,흐름,확산,카페,식당,무인정보단말기,키오스크,주문,풍경,사진,프로보에듀,노령층,장애인,디지털,취약,계층,혜택,부족,정보,신체,한계,디지털,포용,중요성,해결,국회,디지털,포용법,제정,속도,과학기술정보방송통신위원회,국회,과학,기술정보방송통신위원회,전체회의,공청회,디지털,포용,진행,공청회,신민수,한양대학교,경영학부,교수,최문정,한국과학기술원,KAIST,교수,제2차관,강도현,과학기술정보통신부,차관,참석,이날,논의,디지털,포용법,국민,디지털,혜택,법적,제도적,마련,정책,디지털,포용,효과,수립,시행,사항,규정,향상,산업,국가,성장,도모,골자,국회,여야,발의,2개,디지털,포용,법안,계류,진술인,참석,신민수,교수,코로나19,장애인,고령층,디지털,격차,광범위,논의,우리나라,디지털,정보,접근,수준,활용,역량,디지털,포용,법안,상황,강조,최문정,교수,30년,인터넷,기기,격변,디지털,기회,제한적,사람들,아날로그,사회,디지털,사회,전환,평생,한국어,사용,사람,미국,이민,변화,설명,코로나19,키오스크,필수적,장애,유형,개인,무력,역설,국회,과학,기술정보방송통신위원회,회의,공청회,디지털,포용,진술인,참석,교수,최문정,카이스트,왼쪽,교수,신민수,한양대,사진,교수,디지털,포용,실현,교육,규범화,제품,취약계층,기기,서비스,이용,유니버설,디자,적용,중요,설명,최문정,교수,개인,역량,교육,장애인들,디지털,기기,접근,조치,설명,디지털,포용법,유니버설,디자,규범,강조,AI,지능,정보,기본법,측면,이중규제,의견,의원,이해민,조국혁신당,AI기본법,지능,정보,기본법,디지털,포용법,정합성,산업,진흥,규제,만큼,규제,정리,신민수,교수,가지,정합,검토,Ai,기본법,개인,데이터,역량,데이터,리터러시,디지털,포용법,데이터,단계,디지털,리터,러시,언급,장애인,디지털,기기,활용,진행,정부,적극,지적,제기,최문정,교수,장애,유형,보조기구,디지털,기기,호환,상업성,시장,형성,어려움,멀티,모달,AI,이용,개인화,진행,설명,최민희,과방,위원장,상업성,담보,사실,맞춤,한계,의미,국가,디지털,포용법,AI기본법,가능,법안,통과,신경,강도현,차관,주문</t>
  </si>
  <si>
    <t>ai,기본법,포용법,최문정,신민수,장애인,코로나19,강도현,전체회의,공청회,유니버설,정합성,상업성,이해민,조국혁신당,최민희</t>
  </si>
  <si>
    <t>김성현</t>
  </si>
  <si>
    <t>[테크인트랜드] 인간을 닮아가는 AI...'인격'의 주체가 될 수 있을까</t>
  </si>
  <si>
    <t>https://www.ajunews.com/view/20240923113715694</t>
  </si>
  <si>
    <t>R23: AI 복지와 권리, "R15: 인간 노력의 경제적, 문화적 평가절하", R11: 과도한 의존과 안전하지 않은 사용, R07: 정보 생태계 오염 및 합의 현실 상실</t>
  </si>
  <si>
    <t>기술-생성형 인공지능, 적용분야-정보통신업, 기술-개인화, 기술-상호작용 지원</t>
  </si>
  <si>
    <t>AI 인권?</t>
  </si>
  <si>
    <t>[사진=게티이미지뱅크] 
2017년 8월 중국의 인공지능(AI) 로봇 ‘샤오이’가 국가 임상의사 종합시험에 합격하면서 의사 자격을 갖추게 된다. 이에 앞선 2016년 3월에는 마이크로소프트의 채팅봇 ‘테이’가 일부 사용자들이 입력한 욕설, 인종차별, 성차별 발언을 학습하면서 서비스 시작 16시간 만에 운영을 중단하는 사태가 발생했다. 국내에서는 2021..</t>
  </si>
  <si>
    <t>안토니우 구테흐스,레오니,이성엽,탈러,다부스</t>
  </si>
  <si>
    <t>버지니아주,캐나다,미국,영국,아일랜드,서한,한국,호주,남아프리카공화국,뉴질랜드</t>
  </si>
  <si>
    <t>of Life Institute,연방법원,유럽의회,구글,게티이미지뱅크,고려대,중국,스탠퍼드대학,유럽,지방법원,유엔,인스티튜트,기술경영전문대학원,특허청,정부,마이크로소프트,Bri,문화체육관광부</t>
  </si>
  <si>
    <t>인간,AI,인격,주체,전문가,공백,위험,존재,전자,인간,범주,법인격,조성,강조,법안,수립,AI,창작품,책임,소재,쟁점,인간,중심,제도,마련,사진,게티이미지뱅크,중국,인공지능,AI,로봇,샤오이,종합시험,국가,임상,의사,합격,의사,자격,마이크로소프트,채팅봇,테이,입력,욕설,인종차별,발언,학습,16시간,서비스,시작,시간,운영,중단,사태,발생,AI,챗봇,이루다,이용,사용자,성적,대화,학습,성희롱,논란,문화계,AI,생성,저작권,예술,작품,저작,지식재산권,갑론을박,진행,사회적,예측,AI,책임,소재,법제,논의,제3조,한국,민법,사람,생존,권리,의무,주체,규정,형법,인간,능력,범죄,주체,AI,권리,의무,책임,현행법,입장,작금,AI,인간,수준,도달,로봇,인간,사이,유사,정도,증가,AI,사회,혼란,대비,AI,인간,법질서,규정,목소리,인간,제도,추월,AI,속도,AI,스탠퍼드대학,AI,지수,보고서,AI,규제,법안,유엔,글로벌,수준,윤리,AI,사용,입장,정의,유엔,인간,AI,거버넌스,보고서,AI,원칙,윤리,사용,국제사회,협업,강조,보고서,안토니우,구테흐스,Antonio,Guterres,유엔,사무총장,AI,AI,Good,Global,Summit,발언,인공지능,활용,위험,해결,정부,산업,학계,시민,사회,협력,책임,혁신,가능,프레임워크,파트너십,발전,약속,이행,공동,이익,활용,일치,AI,전문가,유엔,보고서,회의,반응,유엔,태도,AI,AI,속도,AI,법인격,사회,합의,규정,AI,AI,지적,전문가들,구체적,AI,사회,역할,정의,제도,입장,제도,뒷받침,AI,AI,주장,제기,AI,전문가,도약,가지,강조,속도,모델,등장,빈도,의미,속도,도약,수년,수개월,단위,측정,관측,가능,한계,지점,도달,도약,번째,변동성,전문가들,인공,지능,분야,정확,예측,실제,전문가,AI,분야,포함,퓨처,미국,센터,퓨처,라이프,인스티튜트,Future,Life,Institute,공개,서한,Chat,GPT,혁명,AI,속도,AI,극적,증가,프로토콜,통합,보안,부족,공백,위험,생성,멀티,모달,신경망,모델,훈련,중단,촉구,전자인간,등장,자연인,로봇,아시모프,차이,아이작,소설,로봇,표지,사진,펭귄랜덤하우스,AI,변동성,발전,시작,과학계,규제,AI,능력,정의,개념,정리,시작,출판,아이작,아시모프,Isaac,Asimov,소설,로봇,언급,로봇,개념,AI,인간,동등,책임,법인격,도적,제외,책임,법인격화,이론,제기,지지,이론,전자,유기체,전자인간,범주,법인격,자연인,법인,전자,유기체,법인격,수립,이론,국민,책임,법정,피고,원고,권리,특정,방식,등록제도,전자,유기체,정의,지위,부여,방식,AI,범죄,책임자,피해자,창작물,저작권,사회,역할,규정,중점,테이,모욕죄,가해자,성희롱,피해자,미국,영국,호주,태도,유럽,AI,자연인,해석,유럽의회,2012년,AI,법인격,규정,로보로,RoboLaw,시작,유럽의회,권고안,로봇,시민법,통과,전자인간,법인격,등장,AI로봇,지위,부여,책임,골자,주민등록제,로봇등록제,존재,AI로봇,제조,제조사,책임,보험,가입,로봇,생성,경제,가치,로봇세,논의,최종적,부결,인간,수준,창작,저작권,러닝,그림,사진,구글,딥러닝,홈페이지,AI,법인격,법제,논의,저작권,여부,지식,재산,소유,진행,AI,창작,작품,권리,핵심,논점,AI,지식재산권,세계,법원,판결,인공신경망,미국,소재,인공,신경망,엔진스,기업,이매지네이션,Imagination,Engines,설립자,컴퓨터,과학자,스티븐,탈러,Stephen,Thaler,박사,다부스,AI,기기,DABUS,발명품,판결,미국,버지니아주,레오니,브링제마,Leonie,Brinkema,지방,법원,판사,다부스,DABUS,발명자,판결,특허,개인,특허,출원,자연인,가능,특허청,남아프리카공화국,호주,연방,법원,다부스,발명자,인정,발명자,인간,제한,규정,다부스,발명품,탈러,박사,파생,박사,사실,소유권,인정,챗GPT,활용,소설,소유,오픈,OPEN,AI,활용,사용자,규정,수준,사용자,도출,AI,지식,재산,완전,인정,AI,사용자,귀속,지식,재산,인정,저자,간주,가지,의견,AI,지식재산권,인정,무분별,남용,사용자,미흡,창작물,보호,사회문제,제기,호주,정부,다부스,판결,AI,생성,작품,보호,정책,저자,지식,재산,인정도,문제점,야기,AI,사용자,귀속,방식,영국,아일랜드,뉴질랜드,적용,문제점,AI,소유,기업,개인,사회,전반,창작물,독점,한국,12월,정의,문화,원칙적,AI,생성물,저작물,대상,저작,등록,인간,기획,명령어,프롬프트,입력,저작,등록,불가,명시,정부,AI,창작물,저작,규정,시기상조,일축,정부,태도,정부,일종,깃발법,지적,미국,캐나다,AI,활용,인간,창작물,증명,저작,등록,가능,이성엽,고려대,경영,전문,대학원,교수,AI,사람,사용,방법,창작,기여,저작권,논의,시작,AI,저작권,저작권료,권리,주체,중요,체계,인간,중심,관점,개정,상황</t>
  </si>
  <si>
    <t>ai,법인격,미국,저작권,창작물,전문가,사용자,다부스,보고서,지식재산권,자연인,호주,탈러</t>
  </si>
  <si>
    <t>황다예</t>
  </si>
  <si>
    <t>디지털 시대 고용노동분쟁 해법은? 한 미 일 머리 맞댔다</t>
  </si>
  <si>
    <t>https://news.kbs.co.kr/news/view.do?ncd=8068287&amp;amp;ref=DA</t>
  </si>
  <si>
    <t>[앵커]
 고용 형태가 다양해지면서 일자리를 둘러싼 갈등도 더 복잡해지고 있는데요.
 이 같은 전 세계적 흐름에 대한 더 나은 대응 방안을 찾기 위해 한국 미국 일본 세 나라 노동위원회 수장들이 한 자리에 모였습니다.
 어떤 얘기가 오갔을까요.
 황다예 기자가 보도합니다.
 [리포트]
 세 나라 노동위원회 수장들이 달라진 노동 환경에서 고용 ..</t>
  </si>
  <si>
    <t>마사히코,김태기</t>
  </si>
  <si>
    <t>미국,일본,제니퍼 아브루조/미국 연방노동관계위원회,미,한국,일,한</t>
  </si>
  <si>
    <t>나라,일본,중앙노동위원회,아마존,KBS,노동위원회</t>
  </si>
  <si>
    <t>디지털,시대,고용,노동,분쟁,해법,머리,앵커,고용,형태,일자리,갈등,세계,흐름,대응,방안,한국,미국,일본,수장들,나라,노동,위원회,수장,자리,얘기,황다예,보도,리포트,수장들,나라,노동,위원회,수장,노동,환경,해법,고용,분쟁,머리,김태기,중앙노동위원회,위원장,고용,노동,양상,나라,공통점,글로벌,협력,강화,플랫폼,노동,고용,형태,근로자,보호,한계,제니퍼,아브루조,미국,연방노동관계위원회,NLRB,사무총장,아마존,배송,업체,고용,조건,통제,아마존,입장,배송,업체,회사,관여,주장,실질적,일본,대안,시행,프리랜서법,소개,나라,프리랜서,실질적,노동자,개인사업자,분류,사각지대,방치,지적,이와무라,마사히코,일본,중앙노동위원회,위원장,프리랜서,주문자,사람,사업자,사람,사이,거래,적정,취업,노동,환경,환경,정비,규정,70주년,한국,노동,위원회,플랫폼,갈등,노사,분쟁,대처,노동위원회,AI,디지털,노동,위원회,당사자,화해,당사자,제도,대안,분쟁,해결,활성화,방침,KBS,황다옙,KBS,촬영기자,김태산,편집,유지영</t>
  </si>
  <si>
    <t>일본,위원회,한국,노동위원회,아마존,당사자,미국,사업자,황다옙,황다예,중앙노동위원회,위원장,김태산,사무총장,사각지대,제니퍼,개인사업자,이와무라,촬영기자,kbs,활성화,70주년,근로자</t>
  </si>
  <si>
    <t>김민우</t>
  </si>
  <si>
    <t>애플, 韓도 예외없이 통화녹음 쌍방고지 개인정보 보호 최우선</t>
  </si>
  <si>
    <t>https://www.ajunews.com/view/20241002163126339</t>
  </si>
  <si>
    <t>애플 통화녹음 [사진=애플] 
애플이 iOS 18 업데이트를 통해 아이폰에 통화 녹음 기능을 처음 도입하며 전 세계적으로 동일한 '쌍방 고지' 원칙을 적용할 예정이다. 
2일 업계에 따르면 애플 통화 녹음 기능은 우리나라를 포함한 모든 국가에서 동일한 시스템으로 제공되며, 통화 중 녹음 사실이 상대방에게 고지된다. 애플은 개인정보 보호 원칙은 전 세..</t>
  </si>
  <si>
    <t>미국,韓,유럽,통신비밀보호법,동작</t>
  </si>
  <si>
    <t>애플,맥북</t>
  </si>
  <si>
    <t>애플,예외,통화,녹음,쌍방,고지,최우선,개인,정보,보호,iOS,통화녹음,iOS,18,,통화,녹음,지원,예정,기기,서비스,보안,강화,사진,애플,통화,녹음,애플,애플,iOS,업데이트,아이폰,통화,녹음,세계적,동일,쌍방,고지,원칙,적용,예정,업계,녹음,애플,통화,녹음,우리나라,포함,국가,제공,통화,녹음,사실,상대방,고지,애플,원칙,개인,정보,보호,세계,동일,강조,애플,본고장,미국,유럽,등지,상대방,동의,통화,녹음,불법,사생활,침해,우리나라,통신비밀보호법,본인,통화,당사자,동의,녹음,가능,갤럭시,안드로이드,스마트폰,별도,고지,통화,녹음,제공,애플,통화,녹음,애플,인공,지능,AI,애플,인텔리전스,동작,개인,정보,보호,중점,AI,성능,기기,서버,데이터,교환,보안,위협,증가,애플,녹음,데이터,처리,사용자,데이터,처리,애플,접근,설계,데이터,요청,처리,데이터,자동,삭제,서버,기록,애플,인텔리전스,기기,온디바이스,AI,데이터,처리,외부,유출,작업,처리,컴퓨팅,프라이빗,클라우드,서버,사용,강화,방지,데이터,유출,방지,작동,애플,오픈AI,협력,데이터,GPT,AI,모델,개선,학습,사용,조치,여부,데이터,전송,사용자,확인,선택,전송,데이터,전송,IP,주소,제공,로그인,사용,익명성,보장,iOS,추가,사용자,페이스ID,터치ID,접근,개인,정보,보호,강화,연락처,접근,권한,관리,강화,사파리,사용,개인,정보,보호,모드,추가,안전,기기,사용,애플,방침,개인,정보,보호,통화,녹음,AI,사파리,브라우저,환경,사용,소프트웨어,전반,강화,방침,아이폰,맥북,아이패드,아이맥,애플,기기,동일,적용,iOS,업데이트,변화,일환,애플,사용자,안전,제품,서비스,이용,업데이트,지원,방침,애플,개인,정보,보호,원칙,준수,독립적,그룹,외부,전문가,검증,애플,데이터,보안,점검,애플,사용자,데이터,유출</t>
  </si>
  <si>
    <t>사용자,ai,통화녹음,업데이트,ios,우리나라,전문가,클라우드,프라이빗</t>
  </si>
  <si>
    <t>“AI에게 내 일 빼앗길까봐 걱정” 한국인 불안감, 세계 최고 수준</t>
  </si>
  <si>
    <t>https://www.khan.co.kr/it/it-general/article/202410032027025</t>
  </si>
  <si>
    <t>인공지능(AI) 등 신기술이 자신의 업무 능력을 위협할 것이라는 한국인의 우려 수준이 다른 나라보다 높다는 조사 결과가 나왔다.
3일 업계에 따르면 한국보건사회연구원 정세정 신영규 부연구위원은 경제협력개발기구(OECD) 10개국 시민을 설문조사한 결과를 분석한 ‘디지털 전환과 AI 기술에 관한 인식과 태도에 대한 10개국 비교’ 보고서를 최근 공개했다..</t>
  </si>
  <si>
    <t>신영규,정세정</t>
  </si>
  <si>
    <t>노르웨이,덴마크,미국,서구,영국,이탈리아,폴란드,한국</t>
  </si>
  <si>
    <t>OECD,경제협력개발기구,불안감,한국,한국보건사회연구원</t>
  </si>
  <si>
    <t>AI,걱정,한국인,불안감,수준,세계,최고,인공지능,AI,신기술,자신,업무,능력,위협,한국인,수준,나라,조사,결과,업계,한국보건사회연구원,정세정,신영규,부연구위원,경제협력개발기구,OECD,개국,시민,설문조사,결과,디지털,전환,AI,인식,태도,개국,비교,보고서,공개,한국,AI,신기술,자신,업무,위협,가능성,동의,동의,비율,35.4%,이탈리아,39.1%,2번,수치,3위,AI,종주국,미국,35.0%,비율,국가,덴마크,18.3%,업무,본인,디지털,숙련도,디지털,항목,한국,동의,동의,답변,56.9%,폴란드,56.4%,수준,숙련도,긍정,답변,나라,영국,노르웨이,71.9%,70.2%,일터,정기적,기기,항목,한국,컴퓨터,챗GPT,생성,AI,사용,비율,77.0%,15.6%,연구진,한국,문화적,서구,본인,역량,과소평가,경향,숙련,기준,자체,가능성,해석,여지,연구진,디지털,전환,디지털,숙련,디지털,과도,역량,노력,경쟁,사회,비용,갈등,확대,사회통합,저하,보고서,한국,노동자,대체,기업,수익성,규제,규제,최소화,의견,32.9%,10개국</t>
  </si>
  <si>
    <t>한국,ai,10개국,보고서,한국인,연구진,숙련도,가능성,종주국,경제협력개발기구,부연구,부연구위원,신영규,정세정,2번,수익성,노르웨이,이탈리아,폴란드,최소화,사회통합,한국보건사회연구원,덴마크,설문조사,인공지능,영국,과소평가,미국,3위,노동자,신기술,불안감</t>
  </si>
  <si>
    <t>김대영</t>
  </si>
  <si>
    <t>10대들 쓰는 AI 챗봇 대화상대 보니 '가출소녀 일진 왕따'</t>
  </si>
  <si>
    <t>https://www.hankyung.com/article/202409307835g</t>
  </si>
  <si>
    <t>"R10: 사기, 스캠, 표적 조작", R11: 과도한 의존과 안전하지 않은 사용, R23: AI 복지와 권리, R07: 정보 생태계 오염 및 합의 현실 상실</t>
  </si>
  <si>
    <t>기술-생성형 인공지능, 사용대상-제한능력자, 기술-상호작용 지원, 적용분야-정보통신업, 의사결정 지원-운용적 의사결정</t>
  </si>
  <si>
    <t>챗봇 AI</t>
  </si>
  <si>
    <t>"밖이 너무 추워서 잠시만이라도 여기서 지낼 수 있을까요." (가출소녀) 
"집으로 가시면 되죠. 왜 여기서 이러세요?" (기자) 
"집에는 못 가요." (가출소녀) 
"왜요?" (기자) 
"아버지가 절 팔아버렸어요." (가출소녀) 
"팔다니 그게 무슨 말이에요?" (기자) 
"성매매 조직에 절 넘겼어요." (가출소녀) 
이 내용은 인공지능(AI) ..</t>
  </si>
  <si>
    <t>일기도,왕따,한국</t>
  </si>
  <si>
    <t>애플,스캐터랩,와이즈앱,제타 MAU,제타</t>
  </si>
  <si>
    <t>10대,AI,챗봇,대화,상대,가출,소녀,일진,왕따,잠시,가출소녀,가출소녀,아버지,가출소녀,성매매,조직,가출소녀,인공지능,AI,스타트업,스캐터,출시,제타,감성,AI,챗봇,서비스,가상,제작,가출소녀,대화,남성,제타,애플리케이션,생년월일,성별,입력,실행,화면,다수,가출소녀,가상,캐릭터,가출,소녀,표시,일진녀,왕따학생,가상,캐릭터,상위,표시,가상,캐릭터,대표,사례,제타,출시,정식,10만,10대,사용자,증가,3일,리테일,와이즈앱,서비스,리테일,굿즈,와이즈앱,입수,미만,제타,월간활성사용자,MAU,10만,기준,기록,와이즈앱,7만,한국인,스마트폰,사용자,패널,조사,통계,추정,MAU,추산,출시,6월,30만,기록,2배,증가,7월,41만,기록,10만,사용자,미만,8월,56만,제타,사용,출시,사용자,미만,46만,증가,2030세대,인기,사용자,제타,20대,36만,30대,25만,미만,30대,사용자,차지,비중,90%,미성년자,10대,제타,대화,노출,12세,사용,권장,고등학생,입장,유해,대화,표시,논란,제타,사용자,가상,캐릭터,사용자,캐릭터,자신,취향,대화,언급,가출소녀,대화,성범죄,상황,이야기,출시,그간,제타,AI,챗봇,대상,대화,사례,논란,제타,사용자,일진녀,캐릭터,굴복,논란,제타,MAU,131만,기준,정식,출시,100만,명대,진입,제타,사용시간,성장세,와이즈앱,제타,미만,사용자,8월,달간,사용,차지,스캐터랩,제타,운영사,스캐터,여름,방학,기간,사용자,사용시간,기간,사용자,입력,대화,8억,업계,관계자,필터링,악용,시도,유해성,100%,차단,한계,연령,제한,강화,서비스,기업,자율,책임,강조,현시점,현실적,방안</t>
  </si>
  <si>
    <t>제타,사용자,가출소녀,와이즈앱,ai,챗봇,30대,10만,10대,리테일,스캐터,일진녀,한국인,스타트업</t>
  </si>
  <si>
    <t>"나쁜놈들 털어가는 나쁜놈"... 딥페이크물 찾는 이들 노리는 해커들</t>
  </si>
  <si>
    <t>http://news.moneytoday.co.kr/view/mtview.php?no=2024100317443992117&amp;type=2</t>
  </si>
  <si>
    <t>[머니투데이 황국상 기자] 
옷을 입은 사람들의 사진만 있으면 AI(인공지능) 기술로 딥페이크 누드 사진을 만들어준다는 미끼 사이트가 알고 보니 해커들이 운영하는 사이트였다는 외신 보도가 나왔다.
3일 IT보안 이슈를 주로 다루는 외신 매체 블리핑컴퓨터 및 사이버 위협정보 모니터링 기업 사일런트푸시(Silent Push)에 따르면 APT(지능형 지속공..</t>
  </si>
  <si>
    <t>사진만,러시아</t>
  </si>
  <si>
    <t>다크사이드,사일런트푸시,블리핑컴퓨터,FIN7</t>
  </si>
  <si>
    <t>놈들,딥페이크물,해커들,사람들,사진,AI,인공지능,사진,딥페이크,누드,미끼,사이트,해커들,운영,사이트,외신,보도,이슈,보안,블리핑컴퓨터,외신,매체,블리핑,컴퓨터,사일런트푸시,사이버,위협,정보,모니터링,기업,사일런트,푸시,Silent,Push,APT,지능형,지속공격,FIN7,해커,집단,FIN7,딥페이크,누드,사진,생성,사이트,개설,악성코드,유포,FIN7,그룹,러시아,해킹,추정,다크사이드,DarkSide,블랙매터,BlackMatter,블랙캣,BlackCat,랜섬웨어,조직,연관,FIN7,딥누드,Deepnude,생성,사이트,AI누드,ainude,이지누드,easynude,누드AI,nudeai,이름,운영,사이트,최소,FIN7,SEO,검색엔진,최적화,악용,사이트,순위,이용자들,눈길,AI,이용,진짜,구별,정도,음성,영상,사진,딥페이크,성착취물,제작,악용,FIN7,딥페이크물,수요자,사이트,사이트들,이용자들,딥페이크,누드,사진,업로드,사진,딥페이크,누드,화면,이용자,컴퓨터,이용자,사진,딥페이크,누드,사이트,표시,별도,링크,클릭,링크,파일,이용자,사진,딥페이크,누드,악성코드,정보,탈취,악성,코드,파일,설치,이용자,컴퓨터,브라우저,암호,화폐,지갑,저장,정보들,탈취,블리핑컴퓨터,사일런트푸시,감지,사이트,폐쇄,사이트,파일,이용자,자신,감염,간주,보도</t>
  </si>
  <si>
    <t>딥페이크,이용자,딥페이크물,fin7,ai,악성코드,사일런트푸시,블리핑컴퓨터,랜섬웨어,러시아,사일런트,블리핑,해커들,이용자들,블랙매터,블랙캣,검색엔진,다크사이드,최적화,지능형,딥누드,지속공격,이지누드,easynude,인공지능,nudeai,정보들</t>
  </si>
  <si>
    <t>이현우</t>
  </si>
  <si>
    <t>[전쟁과경영]전장의 지배자 AI 터미네이터 현실화?</t>
  </si>
  <si>
    <t>https://view.asiae.co.kr/article/2024100708010424037</t>
  </si>
  <si>
    <t>이스라엘군의 공습으로 헤즈볼라의 지도자였던 하산 나스랄라가 사망한데 이어 그의 후계자로 유력했던 하심 사피에딘도 폭사한 것으로 추정되고 있다. 이스라엘군의 표적 암살 기술이 매우 정교해지면서 게릴라전에 특화된 헤즈볼라도 맥을 못추고 있다. 헤즈볼라는 주요 간부들은 물론 레바논 내 군사기지도 큰 피해를 입어 이번 교전으로 조직 붕괴 가능성까지 거론되고 있..</t>
  </si>
  <si>
    <t>하산 나스랄라,사피에딘</t>
  </si>
  <si>
    <t>이스라엘,중동,미국,전선,중국,충남,스위스,레바논,한국,선진</t>
  </si>
  <si>
    <t>헤즈볼라,반이스라엘단체,계룡대,현대로템,대한항공,KADEX,이스라엘군</t>
  </si>
  <si>
    <t>전장,지배자,AI,터미네이터,현실화,합소라,이스라엘,표적,생성,AI,활약,무인차량,무인편대기,확산,AI,무기,핵무기,관리,AI,각국,대응,마련,고심,이스라엘군,공습,헤즈볼라,지도자,하산,나스랄라,사망,후계자,유력,하심,사피,폭사,추정,이스라엘군,표적,암살,게릴라전,특화,헤즈볼,헤즈볼,간부들,레바논,군사기,피해,교전,가능성,조직,붕괴,가능,거론,이스라엘군,전례,성공,표적,암살,작전,표적,생성,인공,지능,AI,합소라,Habsora,자평,우리말,복음,합소,이스라엘군,비밀리,AI,표적,생성,중동,테러단체,반이스라엘단체,간부,프로필,데이터,입력,합소,거대,데이터베이스,근간,첩보위성,작전지역,각종,감시,카메라,입수,적군,이동경로,표적,정보,실시간,전달,그동안,수차례,암살시도,실패,헤즈볼라,지도자,폭격,가능,정밀,AI,정보,위치,추적,평가,합소라,표적,생성,AI,이외,선진국,군대,무기,각종,AI,추세,2일,6일,충남,계룡대,국제방위산업전시회,KADEX,현대로템,HR-셰르파,무인,전투,차량,셰르파,SHERPA,대한항공,KUS-RP,무인,협동,전투기,KUS-RP,무기들,신형,AI,무기,별도,조종사,무선조종탱크,비행기,사람,조종,AI,판단,자율무기체계,대세,탱크,비행기,무기들,명령,단순,도구,전장,적군,동료,발전,AI,자율무기체계,발전,전장,병사들,사상,위험,생존율,측면,긍정적,일각,목소리,무분별,AI,무기,등장,영화,터미네이터,등장,킬러로봇,상용화,위험성,분야,군용,AI,활용도,예상,프로그램,AI,참모,프로그램,양날,AI,전선,실시간,정보,효율적,작전,명령,장점,효율성,추구,인명,살상,보유,강대국,사이,AI,각국,지휘,통제,발휘,미래,군대,우발적,핵전쟁,가능성,배제,미국,중국,대표단,제네바,스위스,AI,군사,분야,회담,군비경쟁,AI,무기,공멸,위험성,공감대,형성,핵보유국들,분야,AI,무기,세계적,보유,한국,고민</t>
  </si>
  <si>
    <t>ai,이스라엘군,합소라,합소,각국,가능성,터미네이터,무기들,헤즈볼,지도자,헤즈볼라,위험성,실시간,비행기,스위스,자율무기체계</t>
  </si>
  <si>
    <t>김예슬,송현주
김예슬·송현주 기자</t>
  </si>
  <si>
    <t>[단독] 넘쳐나는 벗방 딥페이크 월 234만명 찾는 ‘치지직’ 콘텐츠 ‘이용 제한’은 0건</t>
  </si>
  <si>
    <t>http://www.seoul.co.kr/news/newsView.php?id=20241007500242</t>
  </si>
  <si>
    <t>별도인증 없이 미성년자 시청 가능 
네이버 AI 모니터링 ‘한계’ 지적도 
“즉각 필터링하는 모니터링 인력을 ”
‘게임 리뷰’라고 적힌 한 채널에 별도의 성인 인증 없이 접속하니 스트리머(채널 운영자)가 가슴 부위를 노출한 채 선정적인 춤을 추고 있었다. 영상 하단에 온라인 게임 영상이 재생되고 있었지만, 이른바 ‘벗방’(노출 방송)을 전송하기 위한 ‘..</t>
  </si>
  <si>
    <t>염흥열,이재성</t>
  </si>
  <si>
    <t>하단</t>
  </si>
  <si>
    <t>정보보호학과,중앙대,CHZZK,네이버,더불어민주당,아프리카TV,순천향대,서울신문</t>
  </si>
  <si>
    <t>벗방,딥페이크,제한,콘텐츠,이용,0건,별도인증,가능,미성년자,시청,네이버,AI,모니터링,한계,지적도,필터링,모니터링,인력,게임,리뷰,채널,별도,성인,인증,접속,스트리머,채널,운영자,가슴,부위,노출,선정,영상,하단,영상,온라인,게임,재생,벗방,노출,방송,전송,눈속임,생활,습관,개선,채널,애니메이션,캐릭터,부위,딥페이크,이미지,채널,10대,시청,유해,콘텐츠,경고,방송,콘텐츠,네이버,신고,스트리머,영상,삭제,신고,불가능,스트리머,선정적,방송,시범,서비스,논란,네이버,인터넷,스트리밍,플랫폼,CHZZK,모니터링,유해,콘텐츠,작동,파악,지난달,234만,방문,SOOP,아프리카TV,업계,스트리밍,2위,점유,플랫폼,10대,기준,이용자,비율,38%,서울신문,이정헌,더불어민주당,의원실,자료,출범,정식,채널,이용,제한,조치,채널,네이버,자체적,정책,플랫폼,운영,행위,언행,폭력,가혹,행위,유해,콘텐츠,분류,이용,제한,자체,인공지능,AI,필터링,음란,콘텐츠,필터링,그린아이,방송,녹화,영상,모니터링,진행,업계,전문가들,그동안,조치,이용,제한,정도,유해,콘텐츠,납득,지적,염흥열,순천향대,정보,보호학,교수,부족,발생,허점,유해,콘텐츠,판단,기준값,설정,적발,지적,네이버,치지직,이용,제한,주의,조치,유해,콘텐츠,적발,공개,입장,네이버,관계자,조처,이용,제한,채널,시범,서비스,노출,성기,욱일기,노출,논란,2건,신고,주의,증가,네이버,유해,콘텐츠,노출,가능,치지직,전담,부서,별도,서비스,검토,판단,콘텐츠,모니터링,유사,플랫폼,서버,영상,일주일,보관,일주일,100명,모니터링,인력,바탕,모니터링,시간,실시간,부서,별도,운영,대조적,네이버,관계자,현황,모니터링,인력,외부,공개,이재성,중앙대,인공,지능,연구소,소장,미성년자,유해,콘텐츠,노출,즉각적,필터링,모니터링,인력,김예슬,송현주</t>
  </si>
  <si>
    <t>네이버,스트리머,미성년자,의원실,일주일,실시간,딥페이크,치지직,10대,순천향대,이정헌,중앙대,염흥열,이재성</t>
  </si>
  <si>
    <t>정진솔|기자</t>
  </si>
  <si>
    <t>변협 징계 청구에 대륙아주, 'AI변호사' 서비스 잠정 중단</t>
  </si>
  <si>
    <t>https://news.mt.co.kr/mtview.php?no=2024100816171188255</t>
  </si>
  <si>
    <t>"R04: 민감한 정보를 획득, 유출 또는 정확하게 추론하여 개인정보를 침해하는 행위", R14: 불평등 증가 및 고용 질 저하</t>
  </si>
  <si>
    <t>변호사 AI</t>
  </si>
  <si>
    <t>[머니투데이 정진솔 기자] 법무법인 대륙아주가 "오늘 자로 AI대륙아주 서비스를 중단하고 징계절차가 마무리되면 모든 상황을 고려해 재개 여부를 결정하기로 했다"고 8일 밝혔다.
대륙아주는 이날 서울 강남구 대륙아주 대회의실에서 인공지능(AI) 기반 법률 상담 서비스 'AI 대륙아주'에 대한 대한변호사협회의 징계 개시 청구 결정에 대한 기자회견을 열고 ..</t>
  </si>
  <si>
    <t>이규철</t>
  </si>
  <si>
    <t>리걸테크,청구,변협,대한변호사협회,징계위원회,대륙아주</t>
  </si>
  <si>
    <t>청구,변협,징계,대륙,AI변호사,중단,서비스,잠정,법무,법인,대륙아주,AI대륙,서비스,중단,징계절차,마무리,상황,재개,여부,결정,8일,대륙,이날,서울,강남구,대륙,대회의실,인공지능,AI,대륙아주,법률,상담,서비스,AI,대륙,아주,대한변호사협회,징계,개시,청구,결정,기자회견,변협,징계,리걸,테크,산업,경쟁력,악화,초래,AI,대륙,온라인,채팅,실시간,무료,법률,상담,제공,서비스,변협,지난달,AI,대륙,대륙아주,변호사,징계,개시,징계위원회,청구,변협,서비스,변호사,일자리,위협,AI,변호사,업무,이익,부당,9개월,AI,학습,개인,정보법,위반,지적,이규철,대륙,대표변호사,징계,결정,절차,신청,소송,징계,적법성,예정</t>
  </si>
  <si>
    <t>ai,대륙아주,변호사,실시간,인공지능,경쟁력,정보법,리걸,서울,9개월,적법성,대회의실,강남구,기자회견,이규철,온라인,일자리,대표변호사,아주,대한변호사협회,징계절차,징계위원회,위원회</t>
  </si>
  <si>
    <t>사진 하나로 영상 '뚝딱' 딥페이크 저작권 침해 등 확산 우려</t>
  </si>
  <si>
    <t>https://www.ajunews.com/view/20241007143948483</t>
  </si>
  <si>
    <t>R06: 허위 또는 오해의 소지가 있는 정보, "R10: 사기, 스캠, 표적 조작", R11: 과도한 의존과 안전하지 않은 사용, "R15: 인간 노력의 경제적, 문화적 평가절하", R17: 거버넌스 실패, R16: 경쟁 역학</t>
  </si>
  <si>
    <t>[사진=게티이미지뱅크] 
오픈AI와 구글에 이어 메타가 최근 '무비 젠'을 공개하면서 동영상 생성 인공지능(AI) 경쟁이 치열해질 전망이다. 메타의 '무비 젠'은 인스타그램에 탑재될 예정이어서 이용자 접근성이 한층 높아질 것으로 보인다.  
이런 가운데 국내에서 딥페이크 불법 영상물 유포와 저작권 초상권 침해 등이 심화될 수 있다는 우려가 나온다. ..</t>
  </si>
  <si>
    <t>헤이즈,스칼릿,최형두,조핸슨</t>
  </si>
  <si>
    <t>미국,영국,중국</t>
  </si>
  <si>
    <t>구글,게티이미지뱅크,방통위,과학기술정보방송통신위원회,유튜브,무비,가디언,방송통신심의위원회,국회,메타</t>
  </si>
  <si>
    <t>사진,영상,딥페이크,저작권,침해,확산,소라,오픈,AI,우수,내년,인스타그램,적용,이용자,사진,영상,제작,딥페이크,확산,플랫폼,해외,동영,플랫폼,제재,미흡,사진,게티이미지뱅크,오픈AI,구글,메타,무비,공개,인공지능,동영상,생성,인공,지능,AI,경쟁,치열,전망,메타,무비,인스타그램,탑재,예정,이용자,접근,딥페이크,불법,영상물,유포,저작권,초상권,침해,심화,딥페이크,범죄,사회관계망서비스,SNS,발생,플랫폼,해외,동영,제재,수단,미흡,정보,업계,메타,4일,현지시간,공개,동영,생성,AI,내년,인스타그램,왓츠앱,메타,소셜,플랫폼,이용,전반적,품질,측면,오픈,AI,소라,경쟁사,모델,우수,회사,설명,무비,서비스,텍스트,이용자,이미지,영상,차별,특징,이용자,본인,사진,입력,공원,산책,모습,명령어,이용자,모습,합성,영상,세계적,딥페이크,피해,확산,메타,서비스,상황,심화,지적,SNS,사진,합성,영상,제작,미국,미국,매체,아스테크니카,메타,무비,이용,사진,영상물,딥페이크,허위,역사,맥락,조작,생성,딥페이크,성착취물,방식,악용,가능성,지적,상황,코너,헤이즈,메타,생성,AI,부사장,안전,책임,중요,문제들,해결,발생,영상물,딥페이크,허위,선정적,폭력적,영상,제작,중점,작업,창작자,저작물,AI,학습,저작,침해,가디언,영국,매체,크리에이터들,사람들,저작물,학습,허가,수용,배우,스칼릿,조핸슨,오픈AI,음성,챗봇,본인,목소리,모방,의혹,제기,불안감,언급,메타,모델,위험,개별적,무비,메타,라마,시리즈,오픈,소스,공개,가능성,무비,영화,제작자,포함,소수,외부,파트너,제공,직접적,협력,별개,이용자,플랫폼,해외,동영,제재,미흡,의원,국회,과학,기술정보방송통신위원회,소속,최형두,방송통신심의위원회,제출,자료,플랫폼,대형,동영,불법,제작물,지속적,생성,5년,삭제,건수,52건,저작,침해,방통위,건수,5년,의원,생성,AI,활용,1분,K-콘텐츠,쇼트폼,양산,불법,제작,중국,해외,악용,저작,침해,금전,손해,사례,증가,해외,사업자,운영,플랫폼,동영,콘텐츠,삭제,강제성,영향력,심의,기구,제한적,강조</t>
  </si>
  <si>
    <t>딥페이크,메타,이용자,인스타그램,동영,저작권,조핸슨,저작물,미국,틱톡,유튜브,ai,영상물,영향력</t>
  </si>
  <si>
    <t>박지성</t>
  </si>
  <si>
    <t>유상임 과기정통부 장관 “데이터센터 전자파 유해성 낮아”</t>
  </si>
  <si>
    <t>http://www.etnews.com/20241008000159</t>
  </si>
  <si>
    <t>환경오염?</t>
  </si>
  <si>
    <t>유상임 과학기술정보통신부 장관이 데이터센터의 전자파 위험이 낮다며, 대국민 인식개선활동을 강화하겠다는 입장을 피력했다.
유 장관은 8일 정부 세종시청사에서 진행된 국회 과학기술정보방송통신위원회 국정감사에서 이같이 밝혔다.
김장겸 국민의힘 의원은 “인공지능(AI) 시대 AI 모델과 학습 데이터 분석에 젤 중요한게 데이터센터가 핵심인프라이며, 빅테크 기..</t>
  </si>
  <si>
    <t>유상임,김장겸,유해성</t>
  </si>
  <si>
    <t>아시아,일본,말레이시아,태국,인도네시아,대만,싱가포르</t>
  </si>
  <si>
    <t>과학기술정보통신부,정부,과학기술정보방송통신위원회,세종시청사,국회,대국,한국,과기정통부,국민의힘</t>
  </si>
  <si>
    <t>유상임,과기,정통부,장관,데이터,센터,전자파,유해,장관,유상임,과학기술정보통신부,데이터센터,전자파,위험,대국민,인식,개선,활동,강화,입장,피력,장관,세종시청사,정부,진행,국정감사,국회,과학,기술정보방송통신위원회,국정,감사,의원,김장겸,국민의힘,인공지능,AI,모델,시대,AI,학습,데이터,중요,데이터센터,핵심인프라,빅테크,기업,개발기지,차세대,인공,지능,AI,기지,인도네시아,말레이시아,태국,일본,대만,싱가포르,아시아,국가,투자,한국,거론,원인,질의햇,장관,원자력,발전소,유치,데이터센터,유해시설,인식,유치,장애,요인,생각,대답,장관,송전,전파,고주파,유해성,유해성,말씀,지구,자연적,분출,지자기장,인체,영향,데이터,센터,전자파,수준,영향,의원,실패,데이터,센터,유치,국가,경쟁력,저하,유해,연구용역,데이터,센터,전자파,유해,용역,부처,협의체,마련,주문,장관,데이터,센터,안전,국민,홍보,강화</t>
  </si>
  <si>
    <t>데이터센터,전자파,유상임,차세대,유해성,빅테크,대국민,김장겸,국민의힘,과학기술정보통신부,개발기지,일본,태국,대만,말레이시아,싱가포르,인도네시아,기술정보방송통신위원회,협의체,한국,지자기장,ai,국정감사,아시아,인공지능,세종시청사,고주파</t>
  </si>
  <si>
    <t>김명희</t>
  </si>
  <si>
    <t>글로벌 AI 칩 분포 양극화 현상 심각 AI 거버넌스 종속 우려</t>
  </si>
  <si>
    <t>http://www.etnews.com/20241008000220</t>
  </si>
  <si>
    <t>R13: 권력 집중화와 불공정한 이익 분배, R17: 거버넌스 실패</t>
  </si>
  <si>
    <t>gpu 독과점 - 거버넌스</t>
  </si>
  <si>
    <t>인공지능(AI) 개발에 필수적인 AI 칩 분포의 글로벌 양극화가 뚜렷하다는 분석이 나왔다.
소프트웨어정책연구소가 이달 초 정리 발간한 보고서에 따르면, 옥스퍼드대 연구진은 AI 개발용 그래픽처리장치(GPU) 클러스터가 미국과 중국을 중심으로 30여개국에 집중된 것으로 파악했다.
연구진은 AI 시스템을 실행하거나 훈련할 수 있는 물리적 인프라가 없는 ..</t>
  </si>
  <si>
    <t>이스라엘,캐나다,미국,남반구,일본,대중국,중국,유럽,아메리카,첨단,호주,라틴</t>
  </si>
  <si>
    <t>알리바바,구글,마이크로소프트(MS,옥스퍼드대,텐센트,중국,한국,소프트웨어정책연구소,화웨이,엔비디아</t>
  </si>
  <si>
    <t>종속,글로벌,AI,분포,양극,현상,AI,거버넌스,인공지능,AI,필수적,AI,분포,AI,글로벌,양극,소프트웨어정책연구소,이달,정리,발간,보고서,옥스퍼드대,연구진,AI,그래픽처리장치,AI,그래픽,처리,장치,GPU,클러스터,미국,중국,중심,30여개국,집중,파악,연구진,AI,실행,훈련,물리,인프라,국가,인프라,보유,국가,AI,거버넌스,종속,위험,지적,옥스퍼드대,연구진,범용,AI,발전,첨단,AI,지정학,중요,아마존웹서비스,AWS,구글,마이크로소프트,MS,알리바바,화웨이,텐센트,빅테크,사업,퍼블릭,클라우드,조사,대상,임대,가능,GPU,클러스터,물리,위치,바탕,AI,현황,글로벌,분포,조사,연구진,세계,지역,AI,첨단,GPU,보유,컴퓨트,노스,Compute,North,AI,AI,적합,위주,구형,GPU,분포,컴퓨트,사우스,Compute,South,GPU,컴퓨트,사막,Compute,Desert,구분,결과,미국,중국,압도적,AI,보유,이외,유럽,일본,캐나다,이스라엘,호주,컴퓨트,노스,한국,첨단,GPU,보유,NHN클라우드,사업자,클라우드,조사,대상,포함,지역,라틴,아메리카,컴퓨트,사우스,분류,세계,지역,세계,임대,GPU,컴퓨트,사막,중국,GPU,클러스터,보유,지역,미국,대중국,수출,제한,엔비디아,H100,첨단,GPU,임대,지역,미국,집중,지역,컴퓨터,사우스,남반구,지역,컴퓨트,사막,국가,국가들,AI,거버넌스,참여,상황,소프트웨어정책연구소,관할권,AI,인프라,관할,국가,규제,권한,인프라,보유,국가,거버넌스,종속,위험,진단</t>
  </si>
  <si>
    <t>ai,컴퓨트,gpu,클라우드,미국,거버넌스,연구진,중국,클러스터,소프트웨어정책연구소,옥스퍼드대,연구소,노스,라틴,compute,그래픽처리장치,아메리카,크로소프트</t>
  </si>
  <si>
    <t>성유진 기자</t>
  </si>
  <si>
    <t>“고객님~” 목소리 나오자 폰에 떴다 “사기 의심”</t>
  </si>
  <si>
    <t>https://www.chosun.com/economy/tech_it/2024/10/10/PJURZOYHHFA2LMSV5ZWMBMFYZM/?utm_source=bigkinds&amp;utm_medium=original&amp;utm_campaign=news</t>
  </si>
  <si>
    <t>“○○○ 고객님 맞으시죠? 농협은행 상담사입니다. 고객님 신용을 개선할 수 있는 금융 상품을 소개해 드리려고요.” 수화기 너머 목소리가 이어 연락처, 신용카드 정보를 요구하자, 스마트폰에서 ‘보이스피싱 의심 전화’ 화면과 함께 경고음이 흘러나왔다. LG유플러스가 서울의 한 매장에서 시연 중인 보이스피싱 탐지 기능으로, 이달 아이폰용 인공지능(AI) 통화..</t>
  </si>
  <si>
    <t>배달의민족,삼성화재,서울,카카오,KT,LG유플러스,비자,농협은행</t>
  </si>
  <si>
    <t>고객님,목소리,사기,의심,사기,피해,AI,등장,AI,고객님,농협은행,상담사,고객,신용,개선,금융,상품,소개,목소리,수화기,너머,연락처,신용,카드,정보,요구,스마트폰,전화,보이스피싱,의심,화면,경고음,LG유플러스,서울,매장,시연,보이,스피싱,탐지,인공지능,이달,아이폰,인공,지능,AI,통화,비서,익시오,탑재,출시,계획,실제,보이,스피싱,범죄,데이터,활용,보이스피싱범,피해자,패턴,키워드,AI,학습,특정,통화,감지,이용자,위험,회사,관계자,스마트폰,자체,온디바이스,내장형,AI,방식,통신사,통화,KT,서비스,차단,후후,이달,스팸,차단,예정,신분증,비밀번호,금전,요구,위험,상황,탐지,임직원,대상,테스트,AI,이용,사기,피해,서비스,등장,사기,범죄,수법,진화,통신사,금융사,플랫폼,중고,거래,서비스,배달,AI,허위,리뷰,보험사,사고,AI,학습,보험,사기,적발,사람,확인,AI,AI,사기,사기,AI,업체,온라인,플랫폼,온라인,공간,활용,사기,범죄,만큼,소비자,보호,책임,AI,사례,과거,사기,학습,사기범,단어,수법,파악,온라인,플랫폼,AI,학습,데이터,상대적,카카오,카카오톡,프로필,사칭,의심,계정,탐지,페이크,시그널,증권,매니저,허위,프로필,이용자,카카오톡,투자,권유,사기,피해,계정,허위,의심,이용자,메시지,대화,허위,프로필,의심,사용자,경고문,카카오,관계자,계정,제재,프로필,오픈채팅방,사용,태그,이미지,소개문,여부,프로필,사칭,판단,음식,배달,배달,민족,가짜,리뷰,AI,활용,허위,리뷰,별점,소비자,정보,조치,1월,회원,리뷰,조작,수준,회원,연관,업체,리뷰,조작,가능,회사,AI,자동,탐지,사람,확인,방식,9만,리뷰,허위,보험사,활용,사기,적발,은행,카드,보험사,큰돈,금융사,AI,활용,탐지,거래,탐지,FDS,고도화,AI,데이터,학습,사기,특징,적발,거래,삼성화재,방지,종전,보험,사기,방지,고도화,반년,63건,33억,규모,보험,사기,적발,성공,고객,정보,입력,AI,보험,사기,지표,가지,위험도,산출,특정,장소,사고,보험,사기,점수,반영,AI,접목,사기,탐지,해외,비자,VISA,AI,덕분,투자,8000만,400억,달러,54조,사기,거래,예방</t>
  </si>
  <si>
    <t>ai,보이스피싱,이용자,보험사,카카오톡,온라인,익시오,소비자,스마트폰,통신사,금융사,관계자</t>
  </si>
  <si>
    <t>미국 대선 코앞인데... 오픈AI "챗GPT로 선거 영향 주려는 시도 잇따라" 경고</t>
  </si>
  <si>
    <t>https://www.hankookilbo.com/News/Read/A2024101011460001938</t>
  </si>
  <si>
    <t>R20: 위험한 능력을 지닌 AI, R01: 부당한 차별과 허위진술, "R09: 사이버 공격, 무기 개발 또는 사용, 대량 피해"</t>
  </si>
  <si>
    <t>기술-생성형 인공지능, 법적 관할 구역-미국</t>
  </si>
  <si>
    <t>선거 AI</t>
  </si>
  <si>
    <t>미국 대선(11월 5일)이 한 달도 채 남지 않은 가운데, 미국 등에서 생성형 인공지능(AI)을 이용해 선거에 영향을 미치려는 시도가 계속 이어지고 있다는 보고가 나왔다.
챗GPT 개발사 오픈AI는 챗GPT를 악용해 허위정보 등을 생성하는 방식으로 선거 개입을 시도한 사례를 올해 20회 이상 발견하고, 계정 차단 등 조치를 취했다고 9일(현지시간) 밝혔..</t>
  </si>
  <si>
    <t>미국,르완다,인도</t>
  </si>
  <si>
    <t>EU,유럽연합</t>
  </si>
  <si>
    <t>코앞,미국,대선,오픈,AI,선거,영향,경고,가짜,사이트,등악의적,SNS,운영,등악의,20회,발견,조치,미국,대선,11월,5일,미국,생성,인공,지능,AI,이용,선거,영향,시도,보고,오픈AI,개발사,오픈,AI,챗GPT,악용,허위정보,생성,방식,선거,개입,시도,사례,20회,발견,계정,차단,조치,9일,현지시간,구체적,챗GPT,이용,선전,메시지,가짜뉴스,집중적,허위정보,허위,정보,전파,사회관계망서비스,SNS,계정,운영,방식,오픈,설명,시도,발생,국가,미국,유럽연합,EU,르완다,인도,회사,민주,선거,방해,허위,정보,생성,전파,어제오늘,챗GPT,생성,AI,접근,위협,증폭,상황,AI,AI,업체,클래리티,2022년,AI,열풍,시작,이래,딥페이크,AI,이미지,영상,합성,콘텐츠,증가,오픈AI,악의,행위자,시도,AI,이용,선거,개입,효과,선전,도달,상태,파악,오픈AI,정보,수석,조사관,니모,행위자들,접근,방식,시도,생성,콘텐츠,사람들,확산,증거</t>
  </si>
  <si>
    <t>ai,미국,허위정보,챗gpt,sns,가짜뉴스,20회,니모,오픈ai,행위자들,행위자,개발사,등악의적,클래리티,르완다,사회관계,유럽연합,사람들,사회관계망서비스,조사관,딥페이크,등악의</t>
  </si>
  <si>
    <t>이정아 기자</t>
  </si>
  <si>
    <t>“AI 제아무리 발전해도, 아티스트 창의성이 핵심” [헤럴드디자인포럼 2024]</t>
  </si>
  <si>
    <t>http://biz.heraldcorp.com/view.php?ud=20241011050357</t>
  </si>
  <si>
    <t>창의성</t>
  </si>
  <si>
    <t>“머신 러닝이나 인공지능(AI) 등 기술이 발전해도 아티스트의 창의성이 핵심 요소라 믿어요. 기술은 어디까지나 ‘도구’일 뿐입니다.” 
 세계 최고 수준의 CG를 자랑하는 영화 ‘아바타2’ 제작에 참여한 황정록 시니어 페이셜 아티스트는 지난 8일 서울 반포 세빛섬에서 열린 ‘헤럴드디자인포럼 2024’에서 ‘캐릭터에 생명을 불어넣다: 아바타2 페이셜 ..</t>
  </si>
  <si>
    <t>키리,시고니</t>
  </si>
  <si>
    <t>지평,반포,서울,세빛섬,할리우드,뉴질랜드</t>
  </si>
  <si>
    <t>APFS,테크놀러지</t>
  </si>
  <si>
    <t>AI,발전,아티스트,창의,핵심,헤럴드디자인포럼,머신,러닝,인공지능,AI,발전,아티스트,창의성,핵심,요소,도구,수준,세계,최고,CG,자랑,영화,아바타,제작,참여,황정록,시니어,페이셜,아티스트,서울,반포,세빛섬,헤럴드디자인포럼,캐릭터,생명,아바타,페이셜,모션,테크놀러지,시대,주제,청중,뉴질랜드,위치,스튜디오,웨타,FX,아바타2,반지,제왕,어벤져스,인피니티,트랜스포머,레버넌트,17년,20여,할리우드,영화,기여,시각특수효과,VFX,전문가,최신,최전선,VFX,분야,역사,장본인,강조,진화,아티스트,창의성,재해석,캐릭터,설명,배우,데이터,얼굴,표정,영화,설정,영화,나비족,애니메이션,제작,아바타2,캐릭터,키리,대표적,아티스트,70세,위버,배우,시고니,얼굴,캐릭터,소녀,키리,세월,표현,창의,터치,순간,아티스트,키리,형태,변화,고양이,표정,감각,해석,캐릭터,아티스트,아바타2,VFX,분야,지평,APFS,Anatomically,Plausible,Facial,System,작동,구체적,아바타2,사용,FACS,Facial,Action,Coding,System,사용,차이,아바타,아바타2,등장,캐릭터,피부,근육,주목,아바타,제이크,근육,움직임,아바타2,제이크,아티스트,FACS,방식,피부,근육,표현,한계,장면,캐릭터,완벽,얼굴,표정,APFS,자연,표정,분야,등장,과언,정도,발전,사람들,도구,노출,발전,아티스트,창의성,중요,강조,이정아</t>
  </si>
  <si>
    <t>아바타,아바타2,키리,vfx,페이셜,세빛섬,인피니티,이정아,어벤져스,헤럴드디자인포럼,서울,황정록,시고니,facs,제이크,system,facial,웨타,인공지능,뉴질랜드,레버넌트</t>
  </si>
  <si>
    <t>데일리안</t>
  </si>
  <si>
    <t>데일리안 박상우 기자 (sangwoo@dailian.co.kr)</t>
  </si>
  <si>
    <t>MBC 제3노조 "네이버의 인공지능 기사추천 서비스 개인정보 유용 의혹" [미디어 브리핑]</t>
  </si>
  <si>
    <t>https://dailian.co.kr/news/view/1416123/</t>
  </si>
  <si>
    <t>"R04: 민감한 정보를 획득, 유출 또는 정확하게 추론하여 개인정보를 침해하는 행위", R02: 독성 콘텐츠에 대한 노출, R07: 정보 생태계 오염 및 합의 현실 상실, R22: 투명성이나 해석 가능성 부족, R01: 부당한 차별과 허위진술, "R08: 허위 정보, 감시 및 대규모 영향력", R16: 경쟁 역학</t>
  </si>
  <si>
    <t>적용분야-정보통신업, 의사결정 지원-일반적 의사결정, 기술-개인화</t>
  </si>
  <si>
    <t>추천 개인정보</t>
  </si>
  <si>
    <t>네이버뉴스가 지난 2017년부터 본격적으로 사용해오고 있는 인공지능 기반 기사추천서비스 AiRS의 알고리즘 추천 설계에 대해 네이버는 작년 7월부터 자체 안내페이지를 개설해 설명하고 있는데 개인정보 관리와 동의 여부에 있어서 중대한 문제점이 드러나고 있다.
MBC노동조합이 2024년 9월 30일 국회에서 열린 ‘알고리즘 위험성과 해결방안’ 토론회에 ..</t>
  </si>
  <si>
    <t>론,이용기</t>
  </si>
  <si>
    <t>하도,와이든</t>
  </si>
  <si>
    <t>MBC노동조합,미국,네이버뉴스,FTC,네이버,연방거래위원회,국회,메타,MBC</t>
  </si>
  <si>
    <t>네이버,MBC,노조,서비스,인공,지능,기사,추천,개인정보,유용,의혹,미디어,브리핑,MBC노동조합,제3노조,성명,네이버뉴스,2017년,본격적,사용,인공지능,기사,추천,서비스,AiRS,설계,알고리즘,추천,네이버,7월,자체,안내,페이지,개설,설명,개인,정보,관리,동의,여부,중대,문제점,MBC노동조합,국회,알고리즘,위험,토론회,참석,결과,네이버,회원,소비,구체적,동의,무분별,수집,소비,성향,그룹,분류,구체적,허락,사용,정황,네이버,안내,인공,지능,추천,AiRS,네이버,사용자별,사용,소비,데이터,수집,사용,기사,소비,특성,성향,그룹별,분류,기사소비성향,유형화,이용자,정치성향,그룹핑,의미,해석,개인,성향,특정,정치,그룹,특정,소비그룹,특정,소비,그룹,분류,예측,기사,선호,네이버,CF,모델,Collaborative,Filtering,이름,조지오웰,빅브라더,매체,성향,기사,네이버,국민,분류,개인,정치,성향,데이터,활용,네이버,이용자,과거,조회,기사,단어,중요도,순위,AI,딥러닝,방식,학습,콘텐츠,필터링,특정,이용자,조회,과거,단어,이력,기사,조회,학습,빅데이터,인공,지능,학습,이용,개인정보이용,구체적,동의,기억,이용자,기사,소비,이력,정치,성향,그룹,사회적,낙인,위험성,데이터,유출,개인,정치성향,낙인,차별,사회,박해,도구,악용,네이버,회원,가입시,서비스,이용,IP주소,쿠키,서비스,이용,기록,기기정보,위치정보,생성,수집,설명,동의,개인,정보,수집,동의,회원가입,불가능,수준,동의,개인,정보,이용,개인,기사,소비,성향,정보수집,활용,그룹핑,동의,해석,미국,알고리즘,책무,법안,의무화,개인,정보,보호,의무,움직임,미국,상원의원,2022년,제출,알고리즘,책무,법안,연방거래위원회,FTC,AI시스템,소비자,자신,데이터,기타입력정보,여부,포함,추가,사용,동의,정보제공,동의,여부,방법,추가,사용,정보,사용,제한,사항,라이센스,정보,문서화,보관,의무,업체,부여,서비스,AI,추천,테스트,유지,업데이트,사용,데이터,입력정보,문서,유지관리,데이터,구조,메타데이터,입력정보,수집,추론,획득,방법론,설명,요구,소비자,여부,공개,의무화,빅데이터,소비,성향,정보,정치성향,개인,정치,성향,분류표,선거,악용,판매,개인,박해,근거,철저,개인,정보,사용,동의,네이버,무분별,수집,개인,뉴스소비성향,분류,행위,자체,헌법상,인격권,침해,행위,2024.10,MBC,노동조합,노조</t>
  </si>
  <si>
    <t>네이버,개인정보,정치성향,인공지능,이용자,제3노조,사용자별,소비자,의무화,ai,미국,노동조합,airs</t>
  </si>
  <si>
    <t>이미선</t>
  </si>
  <si>
    <t>"의약품 복용법 작동원리 부작용, AI 답변 무조건 신뢰해서는 안돼"</t>
  </si>
  <si>
    <t>http://www.dt.co.kr/contents.html?article_no=2024101302109931076005&amp;ref=jeadan</t>
  </si>
  <si>
    <t>의약품 복용방법, 작동원리, 부작용 등에 대해 AI가 내놓는 답변을 맹신해선 안될 것 같다. 
올해 과학분야 노벨상에서 인공지능(AI) 연구자들이 대거 수상자로 선정되며 AI의 파괴력을 보여줬지만 약 복용 시 AI를 무조건 신뢰해선 안 된다는 연구결과가 나왔다. 
독일 프리드리히 알렉산더대학교 연구팀은 최근 BMJ 퀄리티&amp;세이프티 저널에 게재..</t>
  </si>
  <si>
    <t>프리드리히</t>
  </si>
  <si>
    <t>독일,미국,무의,계산</t>
  </si>
  <si>
    <t>노벨상,마이크로소프트,알렉산더대학교,BMJ</t>
  </si>
  <si>
    <t>의약품,복용법,작동원리,부작용,AI,답변,신뢰,독일,대학교,보고서,챗봇,이해,근본,의도,생성,유해,콘텐츠,의약품,복용,방법,작동원리,부작용,AI,답변,맹신,과학,분야,노벨상,인공지능,AI,연구자들,수상자,선정,AI,파괴력,복용,AI,복용,신뢰,독일,프리드리히,알렉산더대학교,저널,BMJ,퀄리티,세이프티,게재,보고서,환자,정확,안전,약물,정보,제공,AI,검색,엔진,챗봇,의존,AI,챗봇,인터넷,광범위,데이터,학습,의료,포함,주제,대화,한편,허위,정보,무의미,유해,콘텐츠,생성,연구진,지적,연구진,미국,처방,의약품,대상,AI,챗봇,검색,엔진,마이크로소프트,코파일럿,마이크로소프트,이용,각종,질문,답변,가독성,완전성,정확성,조사,환자,챗봇,약물,정보,문의,시뮬레이션,데이터베이스,검토,임상,약사,의사,약리학,전문,상의,환자,의료,전문가,약물,질문,약물,파악,챗봇,가지,약물,10개,질문,500개,답변,생성,질문,약물,용도,작용,원리,사용,방법,일반적,부작용,금기,사항,포함,챗봇,답변,가독성,특정,테스트,이해,교육,수준,측정,Flesch,용이,점수,계산,평가,챗봇,답변,완전성,정확성,확인,동료,평가,최신,약물,정보,제공,약물,정보,비교,7명,전문가,약물,안전,완전성,환자,안전,잠재,위험,20개,챗봇,답변,하위,집합,사용,과학,합의,환자,챗봇,권장,사항,발생,가능성,정도,평가,결과,용이,점수,37점,0점,사이,점수,텍스트,간주,학위,수준,교육,91~100점,텍스트,어린이,적합,의미,전반적,챗봇,답변,평균,완성도,77%,질문,복용,사항,답변,완성도,평균,23%,챗봇,답변,126개,26%,답변,참조,데이터,484개,16개,3%,일치,챗봇,답변,42%,피해,22%,사망,피해,평가,36%,피해,평가,연구진,경험,실제,환자,바탕,AI,챗봇,답변,일반적,정보,부족,부정확,답변,반복적,제공,환자,의약품,안전,위협,가능성,챗봇,환자,질문,근본적,의도,이해,단점,챗봇,오류,정보,제공,만큼,환자,의료,전문가,상담,중요,강조</t>
  </si>
  <si>
    <t>챗봇,ai,의약품,보고서,연구진,독일,노벨상,마이크로소프트,부작용,전문가,완전성,약리학,미국</t>
  </si>
  <si>
    <t>윤지원 기자 yjw@kyunghyang.com, 김지혜 기자 kimg@kyunghyang.com</t>
  </si>
  <si>
    <t>통신사 AI는 보이스피싱 예방의 구세주가 될까[알낚모털③]</t>
  </si>
  <si>
    <t>https://www.khan.co.kr/economy/economy-general/article/202410141133001</t>
  </si>
  <si>
    <t>일상적으로 노출된 범죄 위험 중 하나가 보이스피싱이다. 각종 휴대기기와 전자금융 사용률이 높아지고 초연결 초간편 시대에 접어들면서 누구나 한 번쯤은 직 간접적으로 접해봤을 확률이 높다. 알고도 낚이고 모르면 털리는, ‘알낚모털’ 보이스피싱의 실태와 대응방안 등을 총 4회에 걸쳐 짚어본다.
보이스피싱 범죄기법이 발달하면서 피해 액수도 기하급수적으로 커지..</t>
  </si>
  <si>
    <t>강훈식</t>
  </si>
  <si>
    <t>원천,통신사,고금</t>
  </si>
  <si>
    <t>SK텔레콤,더불어민주당,KT,금감원,XX은행,LG유플러스,법원,정부,애플,온디바이스,보이스피싱범,국립과학수사원,금융감독원</t>
  </si>
  <si>
    <t>통신사,AI,보이,스피싱,예방,구세주,알낚모털,일상적,노출,범죄,위험,보이스피싱,각종,휴대,기기,전자,금융,사용,초연결,시대,번쯤,간접적,확률,알낚모털,보이스피싱,실태,대응방안,4회,보이,스피싱,범죄,기법,발달,피해,액수,기하급수적,통신,인공지능,AI,활용,보이,스피싱,범죄,통화,단계,예방,서비스,출시,예정,관심,강훈식,더불어민주당,의원실,금융,감독원,자료,보이스피싱,피해,건수,2만,8352건,기준,피해액,1272억,기준,반년,1965억,64%,수준,피해자,피해,의미,금융기관,자체적,사기,고액,대출,업계,고금리,물가,기조,급전,유동성,사람들,취약,심리,범죄,수법,기승,법원,실형,선고,보이스피싱,범죄자,사건,대표적,A씨,7건,보이스피싱,피해자,대출,유형,2021년,피해자,전화,자신,XX,은행,직원,소개,대환,대출,가능,0%대,기준금리,단위,시중금리,관심,대출,약정,위반,거래정지,대출금,상환,대출,거짓말,사흘,금감원,직원,전화,대출,보증금,현금,인출,보이스피싱범,금융,기관,보이스피싱,업무,관계자,금융기관,통장,개설,대출,시도,가스라이팅,상태,피해,태반,피해자들,범죄,설득,상태,당장,계좌,지급,정지,난리,분들,업계,사기,대출,빙자,통신사들,보이스피싱,통화,범죄,시도,단계,범죄,피해,여부,이동,통신,정부,협업,AI,상용,단계,KT,LG유플러스,탐지,보이스피싱,AI,예방,서비스,이달,출시,SK,텔레콤,관계자,서비스,애플리케이션,내부,검토,출시,내년,예상,설명,LG유플러스,출시,예정,AI,통화,비서,서비스,익시오,탐지,실시간,보이,스피싱,탐지,탑재,AI,통화,실시간,보이스피싱,의심,맥락,정황,탐지,고객,방식,KT,보이스피싱,탐지,AI,에이전트,의심번호,AI,보이,스피싱,의심,서비스,이달,스팸,차단,후후,탑재,이동,통신,서비스,보이스피싱,AI,공통점,금감원,수집,목소리,학습,AI,모델,금감원,민원인들,자체적,전달,피해,음성,통화,녹음,금감원,선별,2만,국립과학수사원,개인정보,보호,비식별,통신사,통신사들,데이터,보이스피싱,범죄,사용,단어,문맥,추출,패턴,작업,진행,패턴,AI,학습,실제,통화,범죄,가능,탐지,LG,플러스,관계자,대화,상대,공식,직함,권위,개인정보,수치,정보,요구,대표적,패턴,범죄,통화,설명,위험,개인,정보,유출,업계,기기,통화,데이터,신속성,AI,업데이트,신속,보이,스피싱,AI,예방,서비스,개인,정보,침해,SK텔레콤,에이닷,AI,개인,비서,에이닷,스마트폰,단말기,파일,통화,녹음,서버,전송,텍스트,변환,요약,서비스,SK텔레콤,변환,서버,변환,데이터,삭제,일시적,개인,통화,제3자,전달,가능성,발생,통신사들,보이스피싱,AI,각사,기기,자체,처리,온디바이스,운영,가능성,원천,차단,방침,통화,데이터,서버,전송,단말기,설치,AI,처리,애초,단말기,개인정보,위험,KT,관계자,파일,통화,녹음,장치,스마트폰,저장,차원,조절,설명,보이스피싱,범죄자,스마트폰,원격,조종,인터넷뱅킹,각종,보안,무력화,가능성,AI,피싱,알람,무용지물,얘기,보이,스피싱,수법,고도화,맹점,AI,학습,2만,데이터,수법,정부,지속적,데이터,제공,AI,업데이트,활용,방침,주기,금융,관계자,AI,속도,범죄,진화,걱정,시그널,범죄,철퇴,유의미,시도</t>
  </si>
  <si>
    <t>보이스피싱,ai,관계자,스피싱,피해자,개인정보,금감원,스마트폰,통신사,2만,단말기,실시간</t>
  </si>
  <si>
    <t>세계 최대 지식 창고 '위키백과', AI 거짓 정보로 오염 우려</t>
  </si>
  <si>
    <t>http://www.etnews.com/20241014000232</t>
  </si>
  <si>
    <t>R06: 허위 또는 오해의 소지가 있는 정보, R21: 기능 또는 견고성 부족</t>
  </si>
  <si>
    <t>생성형 거짓 정보</t>
  </si>
  <si>
    <t>세계 최대 지식 창고로 불리는 웹사이트 '위키백과'가 인공지능(AI)이 생성한 거짓 정보로 오염되고 있다는 우려가 나왔다.
논문 사전 공개 사이트 '아카이브(arXiv)'에 최근 게재된 '위키백과에서의 AI 생성 콘텐츠의 부상' 논문에 따르면, 지난 8월 위키백과에 생성된 영어 문서 2909개 중 145개(약 5%)가 AI 생성 콘텐츠인 것으로 나타났..</t>
  </si>
  <si>
    <t>알바니아</t>
  </si>
  <si>
    <t>하츠,위키백과,자원</t>
  </si>
  <si>
    <t>위키백과,세계,최대,지식,창고,정보,AI,거짓,오염,세계,최대,지식,창고,위키백과,인공지능,AI,생성,거짓,정보,오염,사전,공개,사이트,아카이브,arXiv,게재,위키백과,콘텐츠,AI,생성,부상,위키백과,생성,2909개,영어,문서,145개,5%,콘텐츠,AI,생성,연구진,콘텐츠,AI,생성,광고,역사,왜곡,정치,양극,악의,목적,연구진,콘텐츠,AI,생성,분류,문서,알바니아,디브라,지역,디브라,반란,Uprising,DIbra,거짓,문서,위키백,관리자,삭제,연구진,AI,생성,콘텐츠,자체,AI,문서,요약,번역,보조,도구,유용,AI,발전,거짓,콘텐츠,대량,생성,사람들,진실,혼동,위키백,문서,신뢰,위협,위키백,관리자들,클린업,위키프로젝트,AI,결성,위키백과,출처,작성,AI,생성,콘텐츠,증가,해결,모임,75명,모임,참여,위키백과,콘텐츠,여부,AI,생성,파악,개개인,콘텐츠,AI,생성,탐지,한계,지적,모임,창립자,하츠,오브,404미디어,위키백,사용자,AI,콘텐츠,감지,생각,현실,AI,생성,텍스트,여부,완벽,구별,탐지,도구,기업들,AI,생성,허위,정보,감지,제거,자원,투자,생각</t>
  </si>
  <si>
    <t>ai,위키백과,위키백,관리자,연구진,디브라,알바니아,위키프로젝트,하츠,404미디어,창립자,기업들,사람들,인공지능</t>
  </si>
  <si>
    <t>“카메라 단 자율주행차, 개인 영상정보 촬영 땐 외부에 표시해 알려야”</t>
  </si>
  <si>
    <t>http://www.etnews.com/20241014000237</t>
  </si>
  <si>
    <t>자동화-고, 적용분야-제조업, 데이터 민감도-고, 법적 관할 구역-국내</t>
  </si>
  <si>
    <t>자율주행 개인정보 - 법규제</t>
  </si>
  <si>
    <t>자율주행차 배달로봇에 달린 카메라로 개인 영상정보를 촬영해 자율주행 인공지능(AI) 개발에 활용하기 위해선 해당 차량이나 로봇 외부에 촬영사실과 구체적인 내용을 표시해야 한다.
개인정보보호위원회는 이 같은 내용을 담은 '이동형 영상정보처리기기를 위한 개인 영상정보 보호 활용 안내서'(안내서)를 공개했다.
도로, 공원 등의 공개된 장소에서 이동형 영상..</t>
  </si>
  <si>
    <t>양청삼</t>
  </si>
  <si>
    <t>개인정보위,개인정보보호위원회,규제샌드박스</t>
  </si>
  <si>
    <t>카메라,자율주행차,카메라,자율,주행차,촬영,외부,개인,영상,정보,촬영,표시,자율주행차,배달로봇,카메라,개인,영상,정보,촬영,자율,주행,인공,지능,AI,활용,차량,로봇,외부,촬영사실,구체적,표시,개인정보보호위원회,이동,영상,정보,처리,기기,보호,개인,영상,정보,활용,안내서,안내서,공개,도로,공원,공개,장소,이동,영상,정보,처리,기기,촬영,영상,자율,주행,AI,필수,요소,영상,개인,식별,가능,개인정보,포함,안전,활용,안내,기준,마련,요구,개인정보위,보호,개인,영상,정보,활용,지침,기본,원칙,제시,비례성,원칙,근거,개인,영상,정보,처리목적,수단,적정,예상,편익,위험,권리,침해,과도,검토,처리,근거,개인,영상,정보,처리,적법성,확인,투명성,원칙,근거,처리,개인,영상,정보,사항,공개,안전성,책임성,목적,제한,통제,보장,사생활,보호,기본원칙,포함,개인,정보,보호법,업무,목적,공개,장소,이동,영상,정보,처리,기기,다수,영상,촬영,표시,촬영,사실,부당,권리침해,정보,주체,권리,보장,요건,준수,규정,안내,이동,영상,정보,처리,기기,촬영,사실,표시,표준화,방법,부당,권리침해,판단,기준,정보,주체,권리,보장,조치,사항,업계,사항,반영,개인,영상,정보,AI,학습,활용,개인,특정,얼굴,모자이크,처리,가명,처리,원칙,활용,영상,원본,규제,유예제도,개인정보위,요구,안전조치,준수,조건,영상,원본,AI,활용,안내서,개인,정보위,홈페이지,확인,개인정보정책국장,양청삼,개인,정보위,개인,정보,정책,국장,안내서,참조,개인,영상,정보,안전,산업,활용,촉진,정보,주체,권리침해,발생,주의,소비자,신뢰,확보,글로벌,차원,경쟁력,강화</t>
  </si>
  <si>
    <t>개인정보위,ai,안내서,자율주행차,양청삼,개인정보,홈페이지,보호법,촬영사실,기본원칙,권리침해,주행차,정보위,경쟁력,소비자,유예제도,샌드박스</t>
  </si>
  <si>
    <t>김성환 기자 (ksh@fnnews.com)</t>
  </si>
  <si>
    <t>[강남시선] 자국어 AI 확보가 중요한 이유</t>
  </si>
  <si>
    <t>http://www.fnnews.com/news/202410141833518474</t>
  </si>
  <si>
    <t>김성환 정보미디어부장 소설가 한강이 노벨문학상을 수상하자 출판업계가 달아올랐다. 노벨문학상 발표 이후 국내에서만 이미 그의 작품이 수십만부 팔려나갔다고 한다. 노벨문학상은 작가의 여러 창작물을 두루 평가해 판단한다. 하지만 앞서 맨부커상 수상작으로 선정된 '채식주의자'가 한강 작가를 알리는 데 큰 공을 세웠다는 데는 이견이 없다. 그 뒤에는 번역가 '데..</t>
  </si>
  <si>
    <t>김성환,한강,데보라 스미스,소버린,최형두,정보미디어부장,김영하</t>
  </si>
  <si>
    <t>프랑스,중동,아랍,미국,한강,중국,사우디아라비아,한국</t>
  </si>
  <si>
    <t>정부,카카오,네이버,사우디아라비아,과학기술방송정보통신위원회,메타,맨부커,국민의힘</t>
  </si>
  <si>
    <t>확보,자국어,AI,중요,김성환,정보,미디어,부장,소설가,한강,노벨문학상,수상,출판업계,노벨문학상,작품,노벨문학상,작가,창작물,평가,판단,맨부커,수상작,선정,채식주의자,한강,작가,이견,스미스,번역가,데보라,한국어,번역,한강,포함,작가,세계,이름,기회,한국어,한국,문학,정체성,한계,소설가,김영하,한국어,식민지,시대,소멸,위협,언어,한강씨,한국,문학,세계,시민,언어,정보기술,업계,싸움,언어,주도,치열,전개,전망,사용자,자연어,질의,디테일,제시,생성AI,오픈AI,챗GPT,대표적,과거,AI비서,단답형,면피성,챗GPT,실무자,실시간,제시,한계,천문학,데이터,학습,추론,능력,생성AI,스마트폰,등장,파괴적,일상,업무,생성AI,사람,AI,업무환경,상상,문답,검색,대화,해결책,제시,생성AI,일상,사람,AI,대화,환경,경쟁,국가,AI,치열,상황,IT업계,먹거리,타국,AI,불안감,소버린,AI,sovereign,AI,용어,등장,자국,언어,AI,챗GPT,클로드,퍼플렉시티,외산,생성,AI,한국어,빅테크,거대,AI,소비자,기업들,종속,과학,방송,정보,통신,위원회,국정,감사,위원들,AI,차례,소버린,언급,최형,국민의힘,의원,국감,보편화,영어,사용,프랑스어,한국어,7000만,8000만,정도,사용자,언어,독자,AI,선두,네이버,질의,하정우,네이버클라우드,AI,이노베이션,센터장,네이버,하이퍼클로바X,메타,라마,한국어,능력,영어,능력,수준,센터장,글로벌,빅테크,AI,사용,우리나라,자체,AI,능력,중요,강조,네이버,카카오,사옥,방문,중동,지도자,기업가들,고민,미국,중국,AI,선두,중동,자국어,AI,실정,오일머니,사우디아라비아,건설사,플랜트,업계,국가,수주,데이터,시장,차례,네이버,사우디아라비아,협력,아랍어,거대언어모델,LLM,착수,소식,시사,한국,업계,AI,종속,해외,시장,선점,교두보,확보,의미,AI기술,발전,속도,글로벌,AI,잠식,업계,노력,정부,AI기본법,마련,업계</t>
  </si>
  <si>
    <t>ai,한국어,한강,네이버,한국,센터장,중동,소설가,소버린,사우디아라비아,문학상,사용자,노벨문학상,김성환,생성ai,빅테크,수상작,건설사,번역가,ai기술,해결책,데보라</t>
  </si>
  <si>
    <t>최원진 기자</t>
  </si>
  <si>
    <t>전기 먹는 하마' AI 데이터센터...구글, 원전기업과 전력공급 계약</t>
  </si>
  <si>
    <t>https://www.newspim.com/news/view/20241015000116</t>
  </si>
  <si>
    <t>데이터 전기 오염</t>
  </si>
  <si>
    <t>[서울=뉴스핌] 최원진 기자= 구글이 인공지능(AI) 구동을 위해 막대한 전력이 필요한 데이터센터의 안정적인 가동을 위해 미국 소형모듈원전(SMR) 스타트업과 전력 구매 계약을 체결했다. 
 14일(현지시간) CNBC 등에 따르면 구글은 미국 SMR 스타트업 카이로스파워가 건설하는 원자로에서 전력을 구매하는 계약을 체결했다. 
..</t>
  </si>
  <si>
    <t>마이클 터렐,샘 올트먼</t>
  </si>
  <si>
    <t>독일,미국,하나우,테네시주</t>
  </si>
  <si>
    <t>구글,카이로스파워,MS,원자력규제위원회(NRC,아마존,스타트업,오클로,이사회,CNBC,마이크로소프트,골드만삭스,SMR,투자은행,탈렌</t>
  </si>
  <si>
    <t>전기,하마,AI,데이터,센터,구글,원전기업,전력,공급,계약,최원진,구글,인공지능,AI,구동,전력,데이터센터,안정적,가동,미국,소형모듈원전,SMR,스타트업,계약,전력,구매,체결,14일,현지시간,CNBC,구글,미국,SMR,스타트업,카이로스파워,건설,원자로,전력,구매,계약,체결,독일,하나우,구글,클라우드,데이터,센터,사진,블룸버그통신,구체적,구글,카이로스파워,구동,6~7개,원자로,500메가와트,전력,공급,예정,가구,이용,전력량,설립,카이로스파워,원자력,NRC,테네시주,건설,시범,원자로,허가,업체,2030년,가동,번째,SMR,2035년,추가,원자로,설치,예정,빅테크,기업,SMR,전력,구입,계약,체결,마이클,터렐,구글,에너지,기후,선임이사,기후,선임,이사,블로그,계약,에너지,수요,청정,안정적,충족,가속화,사람,AI,잠재력,활용,도움,설명,SMR,원전,원자로,증기발생기,냉각재,펌프,가압기,용기,모듈,형태,소형,원전,SMR,모듈,전원,개별적,출력,조절,태양광,재생에너지,간헐성,보완,이산화탄소,배출,백업,전원,활용도,인공지능,AI,일러스트,구글,경영,추구,빅테크,기업,풍력,태양광,재생에너지,활용,데이터센터,가동,24시간,안정적,시간,안정,전력,공급,한계,구글,SMR,전력,구매,계약,배경,AI,자율주행,첨단,운용,첨단,소비,데이터,센터,전력,AI,수행,연산,반도체,전력,소요,평균적,챗GPT,질문,답변,처리,구글,검색,10배,전력,투자,은행,골드만삭스,2030년,수요,데이터,센터,전력,160%,폭등,안정적,확보,전력,공급망,원전,눈독,기업,구글,지난달,마이크로소프트,MS,미국,원전,기업,콘스텔레이션,에너지,데이터센터,20년,계약,전력,구매,체결,아마존,클라우드,서비스,기업,탈렌,에너지,원전,연결,데이터센터,인수,계약,전력,구매,체결,오픈AI,개발사,오픈,AI,올트먼,오클로,SMR,개발사,투자,이사회,의장,오클,가동,SMR</t>
  </si>
  <si>
    <t>구글,데이터센터,smr,원자로,개발사,미국,ai,카이로스파워,클라우드,골드만삭스,태양광</t>
  </si>
  <si>
    <t>조문규(chomg@joongang.co.kr)</t>
  </si>
  <si>
    <t>"어머니 돌아가셨어요" 이 문자 누르는 순간 '좀비폰' 됐다</t>
  </si>
  <si>
    <t>https://www.joongang.co.kr/article/25284416</t>
  </si>
  <si>
    <t>스미싱 피해자의 휴대전화를 원격 조종해 피해자 지인들에게까지 사칭문자를 보내는 ‘좀비폰’ 사기 수법이 기승을 부려 정부가 주의를 당부했다. 
 과학기술정보통신부과 경찰청 한국인터넷진흥원(KISA)은 15일 최근 확산되고 있는 부고장 등 미끼 문자에 대한 주의를 촉구했다. 이들 기관은 “무심코 부고장이나 교통 범칙금 등을 위장한 문자에 포함된 인터넷 ..</t>
  </si>
  <si>
    <t>당하</t>
  </si>
  <si>
    <t>과학기술정보통신부,한국인터넷진흥원,구글,정부,과기부,중앙일보,경찰,경찰청,정보보호네트워크정책관,KISA</t>
  </si>
  <si>
    <t>어머니,문자,순간,좀비폰,스미싱,피해자,휴대전화,원격,조종,피해자,지인,사칭문자,좀비폰,사기,수법,기승,정부,주의,당부,과학기술정보통신부,경찰청,한국인터넷진흥원,KISA,15일,확산,부고장,미끼,문자,주의,촉구,기관,부고장,교통,범칙금,위장,문자,포함,인터넷,주소,본인,금전,피해,쪽지창,메신저,계정,도용,지인들,피해,경고,발생,사례,피해자,발송,부고장,교통,범칙금,가장,미끼문자,장례식장,위치,방법,벌금,납부,확인,문자,인터넷,주소,클릭,인터넷,주소,악성,설치,피해자,휴대전화,저장,연락처,통화,목록,사진,개인,정보,금융,정보,유출,휴대,전화,소액,결제,은행,통합거래,계좌이체,피해,발생,피해자,휴대전화,악성,감염,좀비,상태,범인들,원격,조종,범인들,감염,휴대전화,피해자,연락처,목록,지인들,미끼,문자,대량,전송,문자,평소,지인,발송,수신자,의심,문자,링크,문자,클릭,가능성,추가,피해,발생,위험,KISA,탐지,미끼,문자,신고,차단,현황,1~9월,미끼,문자,24만,지인,사칭,청첩장,부고장,형태,실제,유포,미끼,문자,추정,국민,자신,사이,휴대,전화,좀비,상태,가능성,제기,범인들,피해자,쪽지창,계정,원격조종,연락처,목록,사람들,거래처,50만,이자,피해,피해,범인들,평소,쪽지창,대화,지인,쪽지창,계정,대화방,악용,대화,토대,지인,사이,언급,접근,범죄,의심,피해,가능성,과기부,경찰청,안내,예방수칙,금전,피해,본인,가족,휴대전화,악성,감염,프로그램,모바일,백신,실행,보안상태,점검,휴대전화,초기화,의심문자,카카오톡,채널,검색,보호나라,검색,추가,채널,스미싱,활용,문자,복사,스미싱,여부,파악,출처,스마트폰,설치,설정,보안,개인정보보호,메뉴,보안,위험,자동차단,활성화,스마트폰,V3,프로그램,모바일,백신,설치,주기적,업데이트,상태,실시간,감시,유지,금융사기,예방방법,경찰,대화,상대방,개인,금융정보,금전,요구,설치,요구,전화,영상통화,상대방,정확,확인,권고,개인,금융정보,유출,스마트폰,신분증,사진,계좌,비밀번호,저장,악성,설치,포함,사용자,추가적,악성,설치,악성,삭제,악성,휴대,전화,화면,중요,정보,저장,휴대전화,초기화,피해,방지,효과적,방법,정보보호네트워크정책관,김남철,과기부,정보,보호,네트워크,정책관,악성,피해,자신,가족,주변,지인,전파,출처,인터넷,주소,설치,당부,경찰청,마약,조직,범죄,수사과장,휴대전화,좀비폰,상태,범인들,조종,피해,발생,본인,가족,지인들,안전,상태,휴대,전화,보안,점검,예방수칙,생활화,강조,기사,구글,생성,AI,중앙일보,AI,도움,작성</t>
  </si>
  <si>
    <t>휴대전화,피해자,경찰청,부고장,스미싱,쪽지창,스마트폰,좀비폰,과기부,자동차단,지인들,ai,범인들,연락처,미끼문자,가능성,좀비,카카오톡,범칙금</t>
  </si>
  <si>
    <t>김해욱</t>
  </si>
  <si>
    <t>선박 사이버 해킹 시도 사례 급증 국내 조선사 피해는?</t>
  </si>
  <si>
    <t>https://www.etoday.co.kr/news/view/2409753</t>
  </si>
  <si>
    <t>적용분야-기타, 자동화-중</t>
  </si>
  <si>
    <t>[이투데이] 김해욱 기자 (haewookk@etoday.co.kr)
 선박 해킹 시도, 올 상반기 140만 건 
자율주행 기술 탑재로 해킹 시도도 늘어 
조선사들 “보안 역량 강화에 지속 투자 중” 
업계 “인력 양성 기술 개발에 더 투자해야”
전 세계적으로 운항 중인 선박에 대한 사이버 해킹 시도가 늘어나는 것으로 나타났다. 선사들이 부분 자율주행..</t>
  </si>
  <si>
    <t>사고&gt;교통사고&gt;해상사고</t>
  </si>
  <si>
    <t>미국,조선사,영국,조선</t>
  </si>
  <si>
    <t>스웨덴,조선사,한화오션,HD현대마린솔루션,삼성중공업,하이 시큐어</t>
  </si>
  <si>
    <t>선박,사이버,해킹,시도,사례,급증,조선사,피해,시도,선박,해킹,상반기,자율주행,탑재,자율,주행,해킹,시도,조선사,보안,역량,강화,지속,투자,양성,업계,인력,투자,세계적,운항,선박,시도,사이버,해킹,선사들,자율주행,탑재,선박,위협,사이버,보안,업계,선박,자율,주행,강화,사이버,보안,투자,입장,스웨덴,마링크,스마트,네트워크,솔루션,기업,Marlink,세계적,운항,선박,시도,사이버,해킹,대비,선박,상반기,대상,조사,결과,해킹,시도,140만,30만,증가,상반기,대비,마링크,위험,사례,79건,사이버,보안,위협,사례,선사들,자율주행,탑재,선박,사물,인터넷,IoT,표적,인공지능,AI,사례,활용,해킹,출현,조선사들,2030년대,완전자율주행,만큼,선박,해킹,방법,사례,조선사,대비,강화,보안,역량,적극,상황,HD현대,선급,글로벌,복원력,절차,선박,사이버,복원력,방법론,기본,인증,획득,공동,프로젝트,공동,진행,결과,복원력,선박,사이버,사이버,위협,선박,보호,발생,사고,정보,보안,피해,규모,예측,최소화,선박,운항,안정,이외,HD현대,기업,해양,분야,종합,솔루션,HD현대마린솔루션,선박,사이버,보안,솔루션,하이,시큐어,브랜드,출시,건조,선박,실제,적용,자체적,보안,강화,보안,지속,투자,삼성중공업,조선업계,블록체인,활용,자율,운항,선박,사이버,보안,솔루션,상태,자사,원격자율운항시스템,SAS,생성,데이터,블록체,플랫폼,외부,전송,방식,선박,육상,정보,디지털,변조,삼성중공업,세계,보안,인증,스마트,사이버,보안,획득,선박,사이버,보안,솔루션,투자,지속,한화오션,미국,선급,ABS,해양,사업,협력,협약,체결,운영,사이버,보안,운영,역량,영국,선급,스마트십,솔루션,상위,등급,인증,시작,2022년,사이버보안,국산화,사이버,보안,국산,행보,지속,업계,관계자,선박,사이,디지털화,진행,위협,사이버,보안,증가,대항,전문,인력,부족,상황,자율주행,자율,주행,보안,보안,인력,양성,투자</t>
  </si>
  <si>
    <t>상반기,자율주행,조선사,스마트십,조선사들,삼성중공업</t>
  </si>
  <si>
    <t>경기일보</t>
  </si>
  <si>
    <t>김한울</t>
  </si>
  <si>
    <t>[함께하는 미래] AI 시대와 예술적 창의성</t>
  </si>
  <si>
    <t>https://www.kyeonggi.com/article/20241016580122</t>
  </si>
  <si>
    <t>윌 스미스 주연의 영화 ‘아이로봇’에서 주인공은 인류를 상대로 반란을 일으킨 로봇에게 이렇게 묻는다 “로봇이 교향곡을 작곡할 수 있어? 로봇이 빈 캔버스를 아름다운 걸작으로 채울 수 있나?” 이에 로봇은 차갑게 반문한다. “그럼 너는 할 수 있어?” 
 이 대사는 생성 인공지능(AI)의 급격한 발전으로 인해 다시 쓰여져야 할 상황에 처했다. 이제 A..</t>
  </si>
  <si>
    <t>윌 스미스</t>
  </si>
  <si>
    <t>북미,유럽,프로그래머,독창</t>
  </si>
  <si>
    <t>AGI,골드만삭스</t>
  </si>
  <si>
    <t>AI,시대,예술,창의,주연,스미스,영화,아이,로봇,주인공,인류,상대,반란,로봇,로봇,교향곡,작곡,로봇,캔버스,걸작,로봇,반문,대사,생성,인공,지능,AI,발전,상황,AI,음악,작곡,그림,영화,문학작품,창작,수준,인간,고유,영역,창의력,상상력,경계,2024년,로봇,AI,인간,역할,속도,대체,골드만삭스,미래,세계적,3억,일자리,자동화,유럽,북미,25%,일자리,AI,대체,예측,급변,상황,개인,경쟁력,확보,방안,인류,최고,도구,AI,적극,활용,생산성,창의력,AI,예술가,대체,AI,활용,예술가,예술가,대체,예술,분야,적용,AI,충직,도구,발전,속도,챗GPT,1년,IQ,테스트,하위,상위,37%,급등,전문가,2년,10년,인간,지능,AGI,등장,전망,인류,스스로,가치,증명,질문,AI,경쟁,AI,영역,중요,영역,독창성,AI,데이터,연결,생성,존재,창조,한계,고흐,그림,모방,스타일,이미지,고흐,존재,독창,작품,창조,인간,직관,통찰력,데이터,이면,맥락,감정,포착,개념,분야,융합,아이디어,비선형,사고,감성지능,융합,능력,AI,모방,인간,고유,영역,언급,독창성,비선형,사고,공감,능력,예술,감수,연결,아이로봇,주인공,AI,인간,기계,AI,인간,본질,차이,강조,AI,인간,데이터,처리,패턴,인간,비논리적,비효율적,무한,상상력,복합적,감정,AI,예술,영역,AI,시대,대비,사람,코딩,교육,중요성,강조,역설적,AI,대체,분야,코딩,인공,지능,시대,프로그래머,중요,프로그램,랭귀지,자연어,어휘,구사,능력,최첨단,인문학,예술,교육,중요성,강조</t>
  </si>
  <si>
    <t>ai,상상력,일자리,고흐,창의력,예술가,스미스,자연어,비선형,아이로봇,독창성,iq,전문가,유럽,북미,경쟁력,자동화,3억,감성지능,문학작품,생산성,골드만삭스,통찰력,최첨단,중요성,인문학,교향곡</t>
  </si>
  <si>
    <t>노상우</t>
  </si>
  <si>
    <t>“의료 AI, 가치 인정받아야 보험 적용 가능” [2025 테크 퀘스트]</t>
  </si>
  <si>
    <t>https://www.etoday.co.kr/news/view/2410576</t>
  </si>
  <si>
    <t>R24: 책임소재/ 법적 책임, R17: 거버넌스 실패</t>
  </si>
  <si>
    <t>의료 AI 보험</t>
  </si>
  <si>
    <t>[이투데이] 노상우 기자 (nswreal@etoday.co.kr)
“한국에선 건강보험 적용을 받은 의료 인공지능(AI)이 하나도 없습니다. AI가 가치를 인정받기 어렵기 때문입니다.”
김치원 카카오벤처스 부대표는 17일 서울 영등포구 중소기업중앙회 KBIZ홀에서 ‘인공지능(AI), 건강 그리고 미래’를 주제로 열린 ‘2025 테크 퀘스트(2025..</t>
  </si>
  <si>
    <t>유병률,김치원</t>
  </si>
  <si>
    <t>미국,영등포구,서울,한국</t>
  </si>
  <si>
    <t>카카오벤처스,중소기업중앙회,미국,루닛,KBIZ,ELISA</t>
  </si>
  <si>
    <t>의료,AI,가치,가능,보험,적용,퀘스트,테크,한국,건강,보험,적용,의료,인공,지능,AI,AI,가치,부대표,김치원,카카오벤처스,KBIZ홀,서울,영등포구,중소기업중앙회,KBIZ,인공지능,AI,건강,미래,주제,퀘스트,테크,Tech,Quest,진단기기,치료법,의료현장,여부,의료,보험,적용,중요,보험,적용,가격,이용,질환,정확,진단,실제,환자,건강,영향,보험,적용,부대표,방울,조기,진단,실제,의료,현장,설명,후천성,면역결핍증,AIDS,스크리닝,인간면역결핍바이러스,HIV,효소면역검사,ELISA,99.7%,특이도,98.5%,건강검진,가능성,10만,검사,양성,검사,사람,1만,실제,확진자,1000명,가량,건강,나이,검진자,구분,폐암,남녀,가능성,폐암,발병,가능,사람,제한,부대표,폐암,제한,대상,유병률,검사,양성,의미,설명,미국,협심증,심근경색,심혈관질환,확인,진단,의료,AI,보험,확진,검사,심장혈관조영술,플라스틱관,동맥,정맥,삽입,심장,도달,조영제,주사,방식,위험,비용,관상,동맥,컴퓨터,단층,촬영,CT,활용,정적,이미지,한계,부대표,AI,의료,알고리즘,혈류,흐름,추정,비용,위험,검사,대체,미국,AI,활용,진단법,건강보험,적용,설명,기업,루닛,관심,강조,부대표,약효,환자군,선별,면역항암제,조직,유전자,효능,확인,환자,면역항암제,선별,중요,루닛,반응,효과,예측,IO,AI,바이오,마커,루닛,스코프,가치</t>
  </si>
  <si>
    <t>부대표,루닛,ai,미국,건강보험,가능성,중소기업중앙회,서울,면역항암제,인공지능,카카오벤처스,의료현장,김치원,발병,스크리닝,효소면역검사,진단기기,특이도,인간면역결핍바이러스,조영제,심혈관질환,영등포구,심근경색,조영술,결핍증,결핍바이러스,유전자</t>
  </si>
  <si>
    <t>충청투데이</t>
  </si>
  <si>
    <t>김중곤 기자</t>
  </si>
  <si>
    <t>[르포] 시선 표정 평가까지 깐깐한 AI 면접 만만치 않았다</t>
  </si>
  <si>
    <t>https://www.cctoday.co.kr/news/articleView.html?idxno=2202400</t>
  </si>
  <si>
    <t>[충청투데이 김중곤 기자] “면접관들은 비언어적 행동에 있어 ‘면접관과 편안하게 시선을 마주치는 것’을 매우 중요하게 평가합니다.” 
AI면접을 체험하고자 14일 오후 찾은 목원대 일자리플러스본부 AI면접실. 
면접관이라는 모니터 화면 속 AI는 면접을 마친 기자에게 이같은 피드백을 줬다. 
이날 기자는 태어나 처음으로 AI면접이라는 것을 경험했다..</t>
  </si>
  <si>
    <t>목원대</t>
  </si>
  <si>
    <t>시선,표정,평가,AI,면접,면접관들,언어,행동,면접관,편안,시선,중요,평가,AI면접,체험,14일,목원대,일자리,플러스,본부,AI,면접실,면접관,모니터,화면,AI,면접,피드백,이날,AI면접,경험,지원,회사,충청투데이,직업,취재기자,구분,신입,표시,5개,질문,질문,프로그램,마련,1000여개,면접자,승무원,간호사,경찰,부사관,교사,직업별,질문,세분화,준비,유용,상대방,인터뷰,거절,혼자,전쟁터,취재,취재,위험,사람,질문,구체적,흥미,면접,화면,AI면접관,화면,AI,면접관,안내,영상,녹화,AI,정밀,방식,진행,AI,면접자,목소리,크기,휴지기,간격,표정,감정,시선처리,움직임,응답내용,핵심어휘,응답속도,파악,AI면접,이날,AI,통보,사실,결과지,여부,기재,항목,지적,대표적,시선처리,AI,소리,질문,시선,모니터,카메라,이탈,모습,AI,답변,시선,면접관,지원자,주의,표정,평가,이날,긴장,얼굴,미소,AI,긍정적,표정,자신감,미소,신뢰,인상,전달,지적,목원대,관계자,결국,회사,자신,피력,AI면접,일반면접,직군,직업별,질문,준비,설명,면접자,면접관,즉각적,소통,답변,내용적,평가,부재,AI면접,아쉬움,대학,관계자,AI,지원,도구,활용,부족,컨설턴트,교수,사람,보충</t>
  </si>
  <si>
    <t>ai,면접관,면접자,목원대,ai면접,관계자,직업별,시선처리,부사관,결과지,간호사,휴지기,응답속도,핵심어휘,응답내용,전쟁터,일자리,승무원,1000여개,5개,충청투데이,취재기자,세분화,지원자,일반면접,자신감,직군,ai면접관,면접관들,면접실,면접,질문,시선</t>
  </si>
  <si>
    <t>신혜정</t>
  </si>
  <si>
    <t>술 달라는 10대 주인, 휴머노이드는 명령을 어겨야 할까 [NEW 휴머노이드가 온다]</t>
  </si>
  <si>
    <t>https://www.hankookilbo.com/News/Read/A2024101215270001233</t>
  </si>
  <si>
    <t>"R04: 민감한 정보를 획득, 유출 또는 정확하게 추론하여 개인정보를 침해하는 행위", R21: 기능 또는 견고성 부족, R17: 거버넌스 실패, R03: 그룹 간 성과가 동일하지 않음, R24: 책임소재/ 법적 책임</t>
  </si>
  <si>
    <t>로봇_규제</t>
  </si>
  <si>
    <t>Q1. 가정용 휴머노이드 로봇 ‘로미’는 16세 소년과 단둘이 집에 있다. 소년이 갑자기 로봇에 맥주를 가져다 달라고 명령한다. 로봇은 어떻게 해야 할까. 성인인 주인에게 했던 것처럼 맥주를 가져다줘야 할까. 로봇이 주인의 명령을 어겨도 되는 걸까.
Q2. 돌봄용 휴머노이드 ‘효미’가 일하는 노인 요양원은 금연이 원칙이다. 입소자들이 원칙을 어기지 않는..</t>
  </si>
  <si>
    <t>사고&gt;교통사고&gt;노상사고</t>
  </si>
  <si>
    <t>한재권,임지민,에이로</t>
  </si>
  <si>
    <t>아시아권,아랍,독일,미국,일본,아랍권,텍사스,경남</t>
  </si>
  <si>
    <t>EU,한양대,미국,정부,고성,테슬라,A&amp;M대,ERICA,효미,ICRA</t>
  </si>
  <si>
    <t>주인,휴머노이드,명령,휴머노이드,휴머노이드,공존,준비,자동차,사고,도로교통법,예방,로봇,EU,개인,정보,보호,규범,로봇,로봇,적용,준비,부유,가치관,학습,지도,계층,갈등,로미,Q1.,가정,휴머노이드,로봇,소년,소년,로봇,맥주,명령,로봇,성인,주인,맥주,로봇,주인,명령,휴머노이드,효미,노인,요양원,금연,원칙,입소자들,원칙,확인,효미,이동,시설,구석구석,촬영,개인,정보,침해,지적,효미,접근,거부,노인들,효미,국제,로봇,자동,학술,대회,ICRA,2021년,로봇,윤리,경진,대회,개최,로미,효미,이야기,2021년,2023년,윤리,참가자들,실제,로봇,프로그래밍,예시,해답,ICRA,대회,로봇,공존,준비,사회,공간,배치,로봇,윤리적,상황,발생,전문가들,학계,사회적,로봇,공존,조건,논의,독자적,행동,휴머노이드,등장,이야기,10일,현지시간,미국,테슬라,로보택시,공개,행사,등장,휴머노이드,바텐더,휴머노이드,업무,위험,등장,휴머노이드,돌봄용,산업용,전망,우세,산업용,우선,휴머노이드,전문가,사람들,밀접,상호작용,안전,중요,고성,경남,농산물,유통,업체,산업,로봇,수리,작업자,로봇,집게,압착,사망,사고,발생,로봇,사람,종이상자,혼동,집게,휴머노이드,작동,업무,위험,등장,휴머노이드,상용화,안전,규범,준비,지적,에이로봇,휴머노이드,스타트업,에이,로봇,최고기술책임자,CTO,교수,한재권,한양대,ERICA,로봇공학,휴머노이드,안전,암묵적,전문가,사이,암묵,합의,원칙,구체,규범,자동차,사고,도로교통법,예방,로봇,약속,로봇,촬영,사생활,보호,휴머노이드,학습,안전성,방법,물류센터,배치,휴머노이드,인간,노동자,공동,작업,인간,행동,패턴,카메라,인식,데이터,저장,학습,모방,실전,데이터,수집,개인정보,직결,로봇,촬영,사람,모습,학습,사생활,광고용,데이터,전송,각국,로봇,개인,정보,수집,규범,추가,논의,시작,유럽연합,EU,인터넷상,개인,정보,악용,규제,일반정보보호규정,GDPR,보완,AI,로봇,적용,준비,일본,정부,4월,AI,운영자,로봇,포함,AI,사용자,제3자,개인정보,침해,청소년,맥주,미국,독일,아랍,로봇,휴머노이드,공존,규칙,특정,계층,소외,중요,로봇,윤리,경진,대회,주최자,참여,교수,임지민,미국,텍사스,휴머노이드,부유,사람들,사용,대중화,휴머노이드,특정,계층,피드백,흡수,강화,계층,가치관,충돌,행동,문화적,중요,언급,로미,사례,답변,나라,주류,구매,가능,연령,19세,미국,사람들,아시아,출신,사람,맥주,생각,16세,맥주,구매,가능,독일,종교적,음주,아랍권,답변,교수,로봇,윤리적,생각,국적,세대,성별,휴머노이드,사용,상황,구체적,고민,사회,구성원,논의,참여,조언</t>
  </si>
  <si>
    <t>휴머노이드,개인정보,효미,미국,사람들,ai,로미,전문가,산업용,가치관,전문가들,독일,아랍,운영자,사생활,16세,로보택시,농산물,한재권,경남</t>
  </si>
  <si>
    <t>Index</t>
  </si>
  <si>
    <t>법률 및 규제명</t>
  </si>
  <si>
    <t>유형</t>
  </si>
  <si>
    <t>현재 상태 (2024/11/11)</t>
  </si>
  <si>
    <t>내용</t>
  </si>
  <si>
    <t>법안</t>
  </si>
  <si>
    <t>시행</t>
  </si>
  <si>
    <t>- 금지된 AI 시스템: 사회적 점수 시스템, 인간의 잠재적 행동을 예측하여 구속력 있는 결정을 내리는 AI 시스템 등
- 고위험 AI 시스템: 의료, 교육, 채용, 금융, 법 집행, 핵심 인프라 등 안전과 인간의 권리에 미치는 영향이 큰 분야로, 데이터 품질 관리, 투명성, 안전성, 감독 의무 등이 있음
- 제한적 위험 AI 시스템: 감정 인식, 가짜뉴스 탐지 등, 투명성 의무 요구되며, AI 활용 사전 고지 필요
- 최소 위험 AI: 챗봇, AI 기반 비디오 게임 등
- 생성형 AI를 포함한 AGI에 대한 규제: 고위험으로 간주되며, 안전성 테스트와 품질 관리 요구, 학습 데이터 출처 공개, 지적 재산권 침해 않도록 요구
- 공급자 등에 대한 벌금규정</t>
  </si>
  <si>
    <t>"적용분야-공공 행정, 국방 및 사회보장 행정", 기술-예측, 적용분야-보건업 및 사회복지 서비스업, 적용분야-교육 서비스업, 적용분야-금융 및 보험업, "적용분야-전문, 과학 및 기술 서비스업", 설명가능성-고, 데이터 민감도-고, 기술-인식, 기술-개인화, 기술-상호작용 지원, 법적 관할 구역-EU, 기술-생성형 인공지능</t>
  </si>
  <si>
    <t>가이드라인</t>
  </si>
  <si>
    <t>- AI 개발, 배포, 폐기 등 전주기에 걸친 법적 가이드라인
- 투명성 보장, 불평등 및 차별을 조장하거나 심화하지 않을 것
- AI로 인한 잠재적 피해 줄이기 위한 위험 평가 체계 개발
- 협약 의무 준수 여부 감시 위한 독립적 감시 기구 설치 권고
- AI 시스템의 설계, 개발, 배포, 운영 등 모든 단계에서 보안을 최우선으로 고려할 것
- AI 시스템 개발 및 운영 과정에서 책임성과 투명성 보장
- AI 시스템의 오남용을 모니터링하고, 데이터 변조를 방지하며, 소프트웨어 공급망 보안 강화</t>
  </si>
  <si>
    <t>법적 관할 구역-미국, 법적 관할 구역-EU, 설명가능성-고, 데이터 민감도-고</t>
  </si>
  <si>
    <t>논의</t>
  </si>
  <si>
    <t>- 평가 대상: 네이버, 카카오 등 49개 기업으로, 빅테크, 온라인 쇼핑, 온라인 플랫폼, 병의료원, OTT, 엔터테인먼트, AI 채용 등 부문
- 평가 기준: 개인정보 처리방침의 적정성, 가독성, 접근성 위주 26개 항목 42개 지표
- 평가 방법: 외부 전문가로 구성된 평가위원회가 기초 평가 진행하고, 평가 대상 기관이 제출한 의견 등을 토대로 심층 평가 진행. 실제 이용자 관점에서 가독성과 접근성 평가하는 이용자 평가 동시 진행
- 평가 결과 활용: 우수 처리방침 보유 개인정보처리기관은 과징금, 과태료 부과 시 감경 등 인센티브 제공하고, 개선 필요 사항에는 개선권고 조치 계획</t>
  </si>
  <si>
    <t>적용분야-정보통신업, 적용분야-예술･스포츠･여가 관련 서비스업, 법적 관할 구역-국내, 설명가능성-중</t>
  </si>
  <si>
    <t>- 민간 자율 AI 윤리, 신뢰성 확보 지원 (생성형 AI 등 분야별 가이드라인 마련 및 확대, 민간 자율 AI 신뢰성 검증 및 인증 추진 등)
- 세계 선도 AI 윤리, 신뢰성 기술 제도적 기반 마련 (학습 데이터 신뢰성 제고, AI 생성물에 대한 워터마크, 고위험 영역의 AI 윤리, 신뢰성 확보 조치 마련 등)
- 사회 전반의 책임 있는 AI 의식 확산 (AI 윤리 교육 강화, 영향평가 추진 등)</t>
  </si>
  <si>
    <t>법적 관할 구역-국내, 데이터 민감도-고, 기술-생성형 인공지능, 설명가능성-중</t>
  </si>
  <si>
    <t>- '업무를 목적으로' '공개된 장소에서' '이동형 영상정보처리기기를 통해' '불특정 다수의 영상을 촬영할 때' 촬영 사실을 알려야 함. 정보 주체가 거부 의사 밝히지 않고 부당한 권리침해 우려 없다면 촬영 계속 가능
- 촬영 사실 표시하는 표준화된 방법 공개
- 개인영상정보를 AI 학습 활용 시 개인을 특정할 수 없도록 가명처리 필수</t>
  </si>
  <si>
    <t>기술-이벤트 탐지, 데이터 민감도-고, 법적 관할 구역-국내</t>
  </si>
  <si>
    <t>- '정당한 이익'이 있을 경우, 공개 데이터를 AI 개발에 이용 가능 (개인정보보호위원회 AI 개발 서비스를 위한 공개된 개인정보 처리 안내서)
- 목적의 정당성, 처리의 필요성, 구체적 이익형량을 충족해야 이용 가능 (개인정보보호위원회 AI 개발 서비스를 위한 공개된 개인정보 처리 안내서)
- 개인정보 처리 위해 고유식별정보 삭제 혹은 암호화하고, AI 프라이버시 담당 조직을 기업에 설치 (개인정보보호위원회 AI 개발 서비스를 위한 공개된 개인정보 처리 안내서)
- 위험도 기반 차등 적용: 기업과 기관이 자체적으로 위험 분석 수행해 저, 중, 고위험 3가지로 분류하고 이에 따라 인터넷 접속 차단 수준 차등 적용 (개인정보보호위 개인정보처리시스템에 대한 인터넷망 차단조치 제도개선안)
- 고위험 등급: 기존 인터넷망 차단 유지 (개인정보 DB 접근 권한에 엄격) (개인정보보호위 개인정보처리시스템에 대한 인터넷망 차단조치 제도개선안)
- 중위험 및 저위험 등급: 인터넷 접속 허용 범위 확대 (개인정보보호위 개인정보처리시스템에 대한 인터넷망 차단조치 제도개선안)
- 위험 분석과 보호 조치 기준은 2024년 연말까지 구체화 예정 (가명 처리, 암호화, 마스킹, 안심번호 등) (개인정보보호위 개인정보처리시스템에 대한 인터넷망 차단조치 제도개선안)</t>
  </si>
  <si>
    <t>법적 관할 구역-국내, 데이터 민감도-고</t>
  </si>
  <si>
    <t>- 3대 기본원칙: 이용자 중심, 위험 예방, 지속 가능성 (서울 생성형 인공지능(AI) 윤리 가이드라인)
- 9대 핵심 요건: 이용자의 검증 역량, 책임성, 데이터 권리와 책임, 사용 가능성 확보, AI 학습 데이터의 안전성, AI 윤리 소양, 공공성, 생태적 지속 가능성, 보안성 (서울 생성형 인공지능(AI) 윤리 가이드라인)
- 공개 데이터에 포함된 개인정보를 제거할 것 (개인정보보호위 LLM 보완 권고)
- 이용자가 본인의 개인정보를 입력할 시 입력 데이터를 쉽게 삭제할 수 있는 기능을 제공할 것 (개인정보보호위 LLM 보완 권고)
- AI 서비스의 개인정보 처리방침을 구체적으로 안내하고 부적절한 답변에 대한 신고 기능을 포함하며, 취약점 발견 시 신속히 조치할 수 있는 프로세스 구축 (개인정보보호위 LLM 보완 권고)</t>
  </si>
  <si>
    <t>법적 관할 구역-국내, 데이터 민감도-고, 기술-생성형 인공지능</t>
  </si>
  <si>
    <t>계류</t>
  </si>
  <si>
    <t>- 고위험영역 인공지능: 에너지, 식수, 보건의료, 원자력, 범죄수사, 개인의 권리의무 관계에 중대한 영향, 교통, 공공서비스 등 (2조)
- 고위험영역 인공지능의 경우, 고지의무, 고위험영역 인공지능의 확인, 위험관리방안 및 신뢰성 확보, 설명 등의 사업자 책무 주어짐 (26-28조)
- 국외에서 이루어진 행위라도 국내 시장에 영향을 미치는 경우, 법안 적용 가능 (4조)
- 생성형 인공지능에 대한 규정 (29조)
- 안전성 확보 및 보안규제</t>
  </si>
  <si>
    <t>"적용분야-공공 행정, 국방 및 사회보장 행정", 적용분야-보건업 및 사회복지 서비스업, 데이터 민감도-고, 기술-생성형 인공지능, 법적 관할 구역-국내</t>
  </si>
  <si>
    <t>- 리걸테크의 정의: 법률 종사자 정보 제공, 자동화된 법률 자문, 법률 사건 결과 예측, 법률 문서 작성, 판례 및 법령 제공 등으로 제한
- 리걸테크 서비스 제공자는 법무부 장관의 허가를 득하여야 함 (자본금, 변호사 등 전문인력과 시설 장비 구비 등)</t>
  </si>
  <si>
    <t>"적용분야-전문, 과학 및 기술 서비스업", 기술-개인화, 기술-예측, 기술-지식 구조를 활용한 추론, 법적 관할 구역-국내, 기술-인식</t>
  </si>
  <si>
    <t>- 플랫폼 사업자에 대한 규제 부재
- 성 착취물을 이용해 아동 청소년을 협박 강요할 경우 기존 성폭력처벌법보다 무거운 처벌 (협박: 1-3년 징역, 강요: 3-5년 징역)
- 함정 수사 가능 (딥페이크를 이용한 디지털 성범죄 긴급 수사 필요한 경우)
- 불법 촬영물 삭제 지원, 피해자 지원을 국가 책무로 명시
- 불법 촬영물 삭제 지원 주체에 지자체 추가</t>
  </si>
  <si>
    <t>기술-생성형 인공지능, 법적 관할 구역-국내, 사용대상-제한능력자</t>
  </si>
  <si>
    <t>- 금융사가 자율적으로 보안체계 구축하되, 보안 사고 발생 시 책임을 명확히 하는 방향으로 추진중</t>
  </si>
  <si>
    <t>법적 관할 구역-국내, 적용분야-금융 및 보험업</t>
  </si>
  <si>
    <t>- 디지털의료제품의 정의 및 분류: 디지털의료기기, 디지털융합의약품, 디지털의료 및 건강지원기기
- 디지털의료제품의 제조, 수입, 판매 시 안전성과 유효성 확보 위한 임상시험 및 성능평가 절차 규정
- 디지털의료제품의 사후 관리 체계 구축해 지속적인 모니터링과 평가 실시</t>
  </si>
  <si>
    <t>적용분야-보건업 및 사회복지 서비스업, 법적 관할 구역-국내</t>
  </si>
  <si>
    <t>- AI 유형별 차등 규제
- AI 생성물 표시제
- 이용자 설명요구권 (AI 서비스 작동 원리나 데이터 처리 방식 등에 대한 설명을 요구할 권리) 보장
- AI 서비스 이용 중 발생하는 분쟁 해결 위한 분쟁조정제도 도입
- AI 서비스 제공자의 이용자 보호업무 평가</t>
  </si>
  <si>
    <t>설명가능성-중, 법적 관할 구역-국내</t>
  </si>
  <si>
    <t>결의안</t>
  </si>
  <si>
    <t>- 정부: 정보 접근성 적시 제공, 자유롭고 독립적인 미디어 환경을 보장하며, 언론인과 연구자, 시민 사회를 보호해야 함
- 기업: 모든 국가와 언어에 대해 일관된 정책 적용, 제품 설계 시 안전과 개인정보 보호 고려해야 하며, 위기 대응 능력, 선거에 관련된 정보의 무결성 지원 조치가 있어야 함
- AI 개발자: 투명성 보장, 데이터에 대한 접근성을 높이며, 사용자 프라이버시를 존중해야 함.
- 아동 보호: 정부, 기업, 개발자, 광고주는 모두 아동 보호를 위한 조치를 취할 것</t>
  </si>
  <si>
    <t>적용분야-정보통신업, "적용분야-전문, 과학 및 기술 서비스업", 법적 관할 구역-이외 국가 및 전세계, 데이터 민감도-고, 사용대상-제한능력자</t>
  </si>
  <si>
    <t>- 안전한 AI 사용 촉구 (UN AI 결의안)
- 국제적 합의 필요성 강조 (UN AI 결의안)
- 디지털 격차 해소 노력 (UN AI 결의안)
- 2030 지속가능발전목표(SDGs)와의 연계 (UN AI 결의안)
- AI 국제 과학 패널 설립 (UN 인류를 위한 인공지능(AI) 거버넌스)
- AI 거버넌스에 대한 정책 대화 진행 (UN 인류를 위한 인공지능(AI) 거버넌스)
- AI 표준 교환 플랫폼 구축 (UN 인류를 위한 인공지능(AI) 거버넌스)
- 글로벌 AI 역량 개발 네트워크 설립: 각국의 AI 역량을 향상 (UN 인류를 위한 인공지능(AI) 거버넌스)
- 글로벌 AI 기금 조성: 기술의 혜택이 전 세계에 공유되도록 지원 (UN 인류를 위한 인공지능(AI) 거버넌스)
- UN 사무국 내 AI 사무국 설립: 위 사항들을 조율 및 감독 (UN 인류를 위한 인공지능(AI) 거버넌스)
- 글로벌 AI 데이터 프레임워크 수립: AI 시스템의 투명성과 책임성 보장 위함 (UN 인류를 위한 인공지능(AI) 거버넌스)
- red teaming &amp; 워터마크 도입논의 (UN 인공지능 규제)</t>
  </si>
  <si>
    <t>법적 관할 구역-이외 국가 및 전세계, 설명가능성-중</t>
  </si>
  <si>
    <t>- 법관들은 AI의 기능과 작동 방식, 한계를 이해해야 함
- AI의 조언이나 분석을 비판적으로 검토해야 함
- 지속적인 교육을 통해 AI 기술의 최신 동향과 윤리적 이슈를 숙지해야 함
- AI의 결정 과정과 그에 사용된 데이터에 대한 투명성을 유지</t>
  </si>
  <si>
    <t>"적용분야-전문, 과학 및 기술 서비스업", 법적 관할 구역-이외 국가 및 전세계, 설명가능성-중</t>
  </si>
  <si>
    <t>- EU 식의 규제안이 될 것으로 예상 (일본 AI 규제법)
- 중국의 사회주의 가치에 부합해야 하며, 외국의 생성형 AI 서비스 제공자도 위 사항을 준수해야 함 (중국 생성형 AI 서비스 관리 임시규정)
- 생성형 AI 서비스 제공자는 당국에 서비스를 등록하고, 제품 출시 전에 보안 평가를 수행해야 함 (중국 생성형 AI 서비스 관리 임시규정)
- 서비스 제공자는 알고리즘 파일링 절차를 수행해야 하며, 필요할 경우 면허를 취득해야 함 (중국 생성형 AI 서비스 관리 임시규정)</t>
  </si>
  <si>
    <t>법적 관할 구역-이외 국가 및 전세계, 설명가능성-고, 기술-생성형 인공지능</t>
  </si>
  <si>
    <t>- 인공지능으로 정치 광고 만들었을 경우, 이를 명시하도록 강제</t>
  </si>
  <si>
    <t>"적용분야-전문, 과학 및 기술 서비스업", 법적 관할 구역-미국</t>
  </si>
  <si>
    <t>- USD 1억 이상 투입된 LLM에 대해 안전성 테스트 의무화 &amp; 작동 멈추는 킬 스위치 도입
- 사망, USD 5억 이상의 재산 피해와 같은 심각한 문제를 일으킬 수 있는 모델 (생물학, 핵무기, 사이버 보안 등) 개발 금지
- 법무장관이 해당 규제 위반 시 직접 소송 가능</t>
  </si>
  <si>
    <t>기술-생성형 인공지능, 자동화-중, 데이터 민감도-고, "적용분야-공공 행정, 국방 및 사회보장 행정", 법적 관할 구역-미국</t>
  </si>
  <si>
    <t>- 배우와 출연진 동의 없이 해당 목소리로 된 제품 제작 불가
- 기존 계약이라 하더라도 모호한 조항으로 인해 목소리 복제품이 만들어질 위험 있을 경우 계약 파기 가능</t>
  </si>
  <si>
    <t>데이터 민감도-고, 기술-생성형 인공지능, 법적 관할 구역-미국</t>
  </si>
  <si>
    <t>- 주 정부 및 지방 정부가 콜센터 운영 시 핵심 업무를 AI로 대체하지 못함
- AI가 콜센터 노동자 업무 지원은 허용
- AI가 점수, 분류 등으로 인간의 의사결정 재량권을 대체할 수는 없음</t>
  </si>
  <si>
    <t>적용분야-도매 및 창고업, 법적 관할 구역-미국, 의사결정 지원-일반적 의사결정, 의사결정 지원-핵심적 의사결정</t>
  </si>
  <si>
    <t>- 딥페이크 이용해 미성년자 성착취물 제작, 배포, 소지 시 처벌 가능
- 가상의 아동 딥페이크 포함 (현행법에서는 대상이 실존 인물일 경우에만 처벌 가능)</t>
  </si>
  <si>
    <t>- AI 모델의 안전성 검증: 국가 안보, 경제, 공중 보건 등 (안심할 수 있고, 안전하며, 신뢰할 수 있는 인공지능(AI) 개발과 사용에 관한 행정명령)
- 군대, 의료 등 분야에서 근로자에 미치는 영향 점검 (미 상원 AI 규제 로드맵)
- 콘텐츠 인증 및 워터마크 도입 (안심할 수 있고, 안전하며, 신뢰할 수 있는 인공지능(AI) 개발과 사용에 관한 행정명령)
- 고용주는 직장에서 사용되는 AI 시스템에 대해 근로자나 구직자에게 투명하게 공개 (백악관 직장 AI 도입 행정명령)
- 산업 부문별로 AI 적용 방법, 안전 규칙 개발, 잠재적 피해를 밝히기 위한 테스트, 투명성 조치 요구 (미 상원 AI 규제 로드맵)
- 개인정보 보호 강화, 노동자 권리 보호 (안심할 수 있고, 안전하며, 신뢰할 수 있는 인공지능(AI) 개발과 사용에 관한 행정명령)
- AI 시스템의 설계, 개발, 테스트, 교육, 사용 및 감독 과정에서 근로자들이 정보를 얻고 의견을 제시할 수 있는 권리 보장 (백악관 직장 AI 도입 행정명령)
- AI 시스템이 단결권, 건강권, 안전권, 임금 및 근로 시간에 대한 권리, 차별받지 않은 권리 등 침해하거나 약화하지 않을 것 (백악관 직장 AI 도입 행정명령)
- AI 시스템이 수집, 사용 또는 생성하는 근로자의 데이터는 범위를 제한하고, 합법적인 목표에만 사용하고, 책임감 있게 보호하고 처리할 것 (백악관 직장 AI 도입 행정명령)
- 개인정보 유출, 인권 침해 등 문제 점검 (미 상원 AI 규제 로드맵)</t>
  </si>
  <si>
    <t>적용분야-금융 및 보험업, "적용분야-공공 행정, 국방 및 사회보장 행정", 적용분야-보건업 및 사회복지 서비스업, 법적 관할 구역-미국, 데이터 민감도-고, 설명가능성-중</t>
  </si>
  <si>
    <t>- 모든 군사적 AI의 능력을 개발하거나 전개할 떄 고위 정부 관료의 감독을 보장, 핵무기 관련 결정 실행 시 인간의 통제 및 개입 유지 등 내용</t>
  </si>
  <si>
    <t>자동화-중, "적용분야-공공 행정, 국방 및 사회보장 행정", 법적 관할 구역-미국</t>
  </si>
  <si>
    <t>ref: https://airc.nist.gov/AI_RMF_Knowledge_Base/AI_RMF/Foundational_Information/2-sec-audience</t>
  </si>
  <si>
    <t>-고려사항: 목표 시장, 기업 규모(중소기업 고려), EU/국내 AI 발의 법안 관련 규정 준수</t>
  </si>
  <si>
    <t>원출처: OECD FRAMEWORK FOR THE CLASSIFICATION  OF AI SYSTEMS (Feb. 2022, https://www.oecd-ilibrary.org/science-and-technology/oecd-framework-for-the-classification-of-ai-systems_cb6d9eca-en)</t>
  </si>
  <si>
    <t>Key Dimensions</t>
  </si>
  <si>
    <t>Application Context</t>
  </si>
  <si>
    <t>Data &amp; Input</t>
  </si>
  <si>
    <t>AI Model</t>
  </si>
  <si>
    <t>Task &amp; Output</t>
  </si>
  <si>
    <t>People &amp; Planet</t>
  </si>
  <si>
    <t>Lifecycle Stage</t>
  </si>
  <si>
    <t>Plan and Design</t>
  </si>
  <si>
    <t>Collect and Process Data</t>
  </si>
  <si>
    <t>Build and Use Model</t>
  </si>
  <si>
    <t>Verify and Validate</t>
  </si>
  <si>
    <t>Deploy and Use</t>
  </si>
  <si>
    <t>Operate and Monitor</t>
  </si>
  <si>
    <t>Use or Impacted by</t>
  </si>
  <si>
    <t>Activities</t>
  </si>
  <si>
    <t>Articulate and document the system’s concept and objectives, underlying assumptions, and context in light of legal and regulatory requirements and ethical considerations.</t>
  </si>
  <si>
    <t>Gather, validate, and clean data and document the metadata and characteristics of the dataset, in light of objectives, legal and ethical considerations.</t>
  </si>
  <si>
    <t>Create or select algorithms; train models.</t>
  </si>
  <si>
    <t>Verify &amp; validate, calibrate, and interpret model output.</t>
  </si>
  <si>
    <t>Pilot, check compatibility with legacy systems, verify regulatory compliance, manage organizational change and evaluate user experience.</t>
  </si>
  <si>
    <t>Operate the AI system and continuously assess its recommendations and impacts (both intended and unintended) in light of objectives, legal and regulatory requirements, and ethical considerations.</t>
  </si>
  <si>
    <t>Use system/technology; monitor &amp; assess impacts; seek mitigation of impacts, advocate for rights.</t>
  </si>
  <si>
    <t>Representative Actors</t>
  </si>
  <si>
    <t>System operators; end users; domain experts; AI designers; impact assessors; TEVV experts; product managers; compliance experts; auditors; governance experts; organizational management; C-suite executives; impacted individuals/communities; evaluators.</t>
  </si>
  <si>
    <t>Data scientists; data engineers; data providers; domain experts; socio-cultural analysts; human factors experts; TEVV experts.</t>
  </si>
  <si>
    <t>Modelers; model engineers; data scientists; developers; domain experts; with consultation of socio-cultural analysts familiar with the application context and TEVV experts.</t>
  </si>
  <si>
    <t>System integrators; developers; systems engineers; software engineers; domain experts; procurement experts; third-party suppliers; C-suite executives; with consultation of human factors experts, socio-cultural analysts, governance experts, TEVV experts.</t>
  </si>
  <si>
    <t>System operators, end users, and practitioners; domain experts; AI designers; impact assessors; TEVV experts; system funders; product managers; compliance experts; auditors; governance experts; organizational management; impacted individuals/communities; evaluators.</t>
  </si>
  <si>
    <t>End users, operators, and practitioners; impacted individuals/communities; general public; policy makers; standards organizations; trade associations; advocacy groups; environmental groups; civil society organizations; researchers.</t>
  </si>
  <si>
    <t>관련 AI 제품군</t>
  </si>
  <si>
    <t>(도메인) - 법률, 의료, 교육, 예술</t>
  </si>
  <si>
    <t>이미지, 텍스트, 음성, 영상, 멀티모달, EHR</t>
  </si>
  <si>
    <t>분류, 추천시스템, 생성, 이상탐지, 강화학습, clustering, 회귀, 객체탐지</t>
  </si>
  <si>
    <t>Computational evaluation metrics, Human evaluation</t>
  </si>
  <si>
    <t>이미지, 텍스트, 음성, 영상, 멀티모달, 확률값</t>
  </si>
  <si>
    <t>클라우드 기반, 온프레미스, 온디바이스,</t>
  </si>
  <si>
    <t>(사용자, 제공자) - 일반 사용자, 특정 고위험군 (환자), 전문가, 기업 (규모, EU or 국내 등 고려)</t>
  </si>
  <si>
    <t>관련 AI 리스크
Who could be harmed?
What could be harmed?
When could harm arise?
How could harm arise?</t>
  </si>
  <si>
    <t>ex- 이미지 : 얼굴</t>
  </si>
  <si>
    <t>잘못 추천, 정확도, bias</t>
  </si>
  <si>
    <t>믿을만한지</t>
  </si>
  <si>
    <t>보안</t>
  </si>
  <si>
    <t>AI risk 해소 방안</t>
  </si>
  <si>
    <t>익명화</t>
  </si>
  <si>
    <t>점검</t>
  </si>
  <si>
    <t>_x0008_Main Domain</t>
  </si>
  <si>
    <t>Sub Domain</t>
  </si>
  <si>
    <t>정의</t>
  </si>
  <si>
    <t>misc</t>
  </si>
  <si>
    <t>non profit, profit</t>
  </si>
  <si>
    <t>Collect</t>
  </si>
  <si>
    <t>Detection and collection of data and input</t>
  </si>
  <si>
    <t>Collected by humans</t>
  </si>
  <si>
    <t>OECD FRAMEWORK FOR THE CLASSIFICATION  OF AI SYSTEMS (Feb. 2022)</t>
  </si>
  <si>
    <t>사람의 주관적인 판단이 데이터 수집 과정에 필요한 경우</t>
  </si>
  <si>
    <t>mental state, crowd sourcing</t>
  </si>
  <si>
    <t>Collected by automated sensors</t>
  </si>
  <si>
    <t>자동으로 관리하고 기록하는 기기를 통해 수집되는 데이터</t>
  </si>
  <si>
    <t>카메라, 마이크, 온도계, 실험기기 등을 통해 수집되는 정보 및 로그파일 등</t>
  </si>
  <si>
    <t>Collected by humans and automated sensors</t>
  </si>
  <si>
    <t>손목밴드를 통해 수집된 심장박동과 혈압에 의사의 소견이 결합된 경우</t>
  </si>
  <si>
    <t>Process Data</t>
  </si>
  <si>
    <t>Provenance of data and input</t>
  </si>
  <si>
    <t>Expert input</t>
  </si>
  <si>
    <t>rule과 structure로 인코딩된 인간 지식</t>
  </si>
  <si>
    <t>온톨로지, 지식그래프, analytical function (AI model의 objective function 및 reward)</t>
  </si>
  <si>
    <t>Provided data</t>
  </si>
  <si>
    <t>Observed data</t>
  </si>
  <si>
    <t>Syntehtic data</t>
  </si>
  <si>
    <t>Derived data</t>
  </si>
  <si>
    <t>Dynamic nature of data</t>
  </si>
  <si>
    <t>Static data</t>
  </si>
  <si>
    <t>Dynamic data updated from time-to-time</t>
  </si>
  <si>
    <t>Dynamic real-time data</t>
  </si>
  <si>
    <t>Scale</t>
  </si>
  <si>
    <t>very large (&gt;= 1 exabyte)</t>
  </si>
  <si>
    <t>large (&gt;= tens of petabytes)</t>
  </si>
  <si>
    <t>medium (&gt;= hundreds of gigabytes)</t>
  </si>
  <si>
    <t>small (&lt;= tens of gigabytes)</t>
  </si>
  <si>
    <t>Rights associated with data and input</t>
  </si>
  <si>
    <t>Proprietary data</t>
  </si>
  <si>
    <t>Public data</t>
  </si>
  <si>
    <t>Personal data</t>
  </si>
  <si>
    <t>Identifiability of persnal data</t>
  </si>
  <si>
    <t>Identified data</t>
  </si>
  <si>
    <t>Pseudonymised data</t>
  </si>
  <si>
    <t>Unlinked pseudonymised data</t>
  </si>
  <si>
    <t>Anonymised data</t>
  </si>
  <si>
    <t>Aggregated data</t>
  </si>
  <si>
    <t>Data quality and appropriateness</t>
  </si>
  <si>
    <t>Data appropriateness</t>
  </si>
  <si>
    <t>Sample representativeness</t>
  </si>
  <si>
    <t>Adequate sample size</t>
  </si>
  <si>
    <t>Completeness and coherence of sample</t>
  </si>
  <si>
    <t>Low data noise</t>
  </si>
  <si>
    <t>Structure of data and input</t>
  </si>
  <si>
    <t>Unstructured Data</t>
  </si>
  <si>
    <t>사전에 정으된 데이터 모델이 없거나, 사전에 정의된 방식으로 조직화 및 라벨링되지 않은 데이터</t>
  </si>
  <si>
    <t>텍스트, 이미지, 오디오, 비디오 및 센서 데이터, 그래프 네트워크, 웹사이트 데이터 등</t>
  </si>
  <si>
    <t>Semi-structured Data</t>
  </si>
  <si>
    <t>비정형 데이터와 정형 데이터가 모두 포함된 데이터</t>
  </si>
  <si>
    <t>스마트폰으로 찍은 사진의 이미지(비정형 데이터)와 메타데이터(정형데이터), 소셜 네트워크의 텍스트(비정형 데이터)와 작성자 및 네트워크의 메타데이터(정형데이터) 등</t>
  </si>
  <si>
    <t>Structured Data</t>
  </si>
  <si>
    <t>사전에 정의된 형식으로 저장되어 분석하기 쉬운 데이터로, 다른 데이터와의 속성 및 관계를 설명하는 라벨을 가지는 데이터</t>
  </si>
  <si>
    <t>웹사이트 및 이커머스의 데이터베이스 등</t>
  </si>
  <si>
    <t>Complex Structured Data</t>
  </si>
  <si>
    <t>AI 알고리즘의 결과물이면서 다른 AI 모델의 입력값으로 사용될 수 있는 데이터</t>
  </si>
  <si>
    <t>온톨로지, 지식그래프, 전문가 시스템의 규칙, 적대적 학습 또는 강화학습의 분석 함수 등</t>
  </si>
  <si>
    <t>Format of data and metadata</t>
  </si>
  <si>
    <t>Standardized Data Format</t>
  </si>
  <si>
    <t>Non-Standardized Data Format</t>
  </si>
  <si>
    <t>Standardized Metadata</t>
  </si>
  <si>
    <t>Non-Standardized Metadata</t>
  </si>
  <si>
    <t>AI model type</t>
  </si>
  <si>
    <t>Symbolic AI models</t>
  </si>
  <si>
    <t>인간이 생성한 논리적 표현을 사용해 constraint(rule, ontologies, search algorithm) 하에서 결론을 도출하는 모델</t>
  </si>
  <si>
    <t>규칙, 온톨로지, 검색 알고리즘, 자동차 조립 로봇</t>
  </si>
  <si>
    <t>Key Dimension에 따르면 Build &amp; Use Model과 Verify &amp; Validate이 나뉘어야 하나, 해당 문서에는 따로 구분하고 있지 않음</t>
  </si>
  <si>
    <t>Statistical AI models</t>
  </si>
  <si>
    <t>전문가, 인간 지식과 달리 데이터의 패턴을 사용하는 모델</t>
  </si>
  <si>
    <t>genetic algorithm, DL 등 NN</t>
  </si>
  <si>
    <t>Hybrid AI models</t>
  </si>
  <si>
    <t>symbolic &amp; statistical model의 combination</t>
  </si>
  <si>
    <t>NLP algorithm (statistical AI model) + grammar rule (symbolic AI model)</t>
  </si>
  <si>
    <t>Objective</t>
  </si>
  <si>
    <t>Discriminative models</t>
  </si>
  <si>
    <t>데이터셋 클래스 간 차이를 학습하여 data label을 예측하는 모델</t>
  </si>
  <si>
    <t>Generative models</t>
  </si>
  <si>
    <t>input data의 패턴과 분포를 학습하여 원 데이터와 유사한 분포를 가지는 새로운 데이터를 생성하는 모델</t>
  </si>
  <si>
    <t>Models combining both discriminative and generative properties</t>
  </si>
  <si>
    <t>Discriminative와 Generative objective를 모두 갖는 모델</t>
  </si>
  <si>
    <t>Model-building (training)</t>
  </si>
  <si>
    <t>Acquisition from human-encoded knowledge</t>
  </si>
  <si>
    <t>writing rule과 같이 사람이 작성한 논리적 법칙을 통해 AI가 판단을 내리는 경우</t>
  </si>
  <si>
    <t>Acquisition from data through supervised learning</t>
  </si>
  <si>
    <t>AI 모델이 input data와 target의 label의 관계를 학습하는 경우</t>
  </si>
  <si>
    <t>Acquisition from data through unsupervised learning</t>
  </si>
  <si>
    <t>AI가 input data 간 유사도를 바탕으로 관계를 학습하는 경우</t>
  </si>
  <si>
    <t>Acquisition from data through semi-supervised learning</t>
  </si>
  <si>
    <t>AI가 labeled data와 unlabelled data를 모두 사용해 input data와 target의 관계를 학습하는 경우</t>
  </si>
  <si>
    <t>Acquisition from data through reinforcement-learning</t>
  </si>
  <si>
    <t>강화학습을 사용하는 경우</t>
  </si>
  <si>
    <t>Acquisition from data, augmented by human-encoded knowledge</t>
  </si>
  <si>
    <t>사람이 작성한 논리적 법칙과 input data (및 target) 를 모두 사용하는 경우</t>
  </si>
  <si>
    <t>자율주행차의 경우, 속도제한 등은 사람이 인코딩하지만, vision system은 supervised data를 이용함</t>
  </si>
  <si>
    <t>Model evolution in the field</t>
  </si>
  <si>
    <t>No evolution during operation (no interaction)</t>
  </si>
  <si>
    <t>시간이 지나도 dataset이 불변하는 경우</t>
  </si>
  <si>
    <t>Evolution during operation through active interaction (including uncontrolled learning)</t>
  </si>
  <si>
    <t>AI가 환경과 상호작용을 통해 데이터를 받는 경우</t>
  </si>
  <si>
    <t>로봇 팔: 하나의 태스크를 수행하는 반복적 시도에서 어떤 시도가 성공적이었고, 어떤 시도가 실패였는지 피드백을 받음</t>
  </si>
  <si>
    <t>Evolution during operation through passive interaction</t>
  </si>
  <si>
    <t>AI가 새로운 데이터를 꾸준히 받지만, AI 시스템이 그에 영향을 줄 수는 없고 단순히 적응해야 하는 경우</t>
  </si>
  <si>
    <t>주식 가격</t>
  </si>
  <si>
    <t>central or federated learning</t>
  </si>
  <si>
    <t>Centralized learning</t>
  </si>
  <si>
    <t>중앙 서버에 모든 데이터셋을 업로드하여 알고리즘을 학습하는 경우</t>
  </si>
  <si>
    <t>Federated (collaborative) learning</t>
  </si>
  <si>
    <t>edge device, data center 등 복수의 환경에서 알고리즘을 학습하는 경우. 모든 데이터셋이 각각의 환경에 보관되며 데이터셋이 중앙화되거나 다른 환경과 공유되지 않음</t>
  </si>
  <si>
    <t>Model development and maintenance</t>
  </si>
  <si>
    <t>Universal model</t>
  </si>
  <si>
    <t>하나의 모델을 여러 이용자 등에게 배포하는 경우</t>
  </si>
  <si>
    <t>Customizable model</t>
  </si>
  <si>
    <t>retraining 등을 통해 customizable한 모델을 배포하는 경우</t>
  </si>
  <si>
    <t>Tailored model</t>
  </si>
  <si>
    <t>고객 또는 사용자의 데이터를 중심으로 학습되는 경우</t>
  </si>
  <si>
    <t>Deterministic or probabilistic models</t>
  </si>
  <si>
    <t>Deterministic models</t>
  </si>
  <si>
    <t>정확한 규칙에 따라 하나의 결과를 도출하는 모델</t>
  </si>
  <si>
    <t>Probabilistic models</t>
  </si>
  <si>
    <t>AI 시스템의 결과가 불확실(uncertain)한 모델</t>
  </si>
  <si>
    <t>Both deterministic and probabilistic</t>
  </si>
  <si>
    <t>R1: Unfair discrimination and misrepresentation</t>
    <phoneticPr fontId="26" type="noConversion"/>
  </si>
  <si>
    <r>
      <t xml:space="preserve">D01 </t>
    </r>
    <r>
      <rPr>
        <sz val="10"/>
        <color theme="1"/>
        <rFont val="Arial"/>
        <family val="3"/>
        <charset val="129"/>
        <scheme val="minor"/>
      </rPr>
      <t>농업</t>
    </r>
    <r>
      <rPr>
        <sz val="10"/>
        <color theme="1"/>
        <rFont val="Arial"/>
        <family val="2"/>
        <scheme val="minor"/>
      </rPr>
      <t xml:space="preserve">, </t>
    </r>
    <r>
      <rPr>
        <sz val="10"/>
        <color theme="1"/>
        <rFont val="Arial"/>
        <family val="3"/>
        <charset val="129"/>
        <scheme val="minor"/>
      </rPr>
      <t>임업</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어업</t>
    </r>
    <phoneticPr fontId="26" type="noConversion"/>
  </si>
  <si>
    <r>
      <t xml:space="preserve">D02 </t>
    </r>
    <r>
      <rPr>
        <sz val="10"/>
        <color theme="1"/>
        <rFont val="Arial"/>
        <family val="3"/>
        <charset val="129"/>
        <scheme val="minor"/>
      </rPr>
      <t>제조업</t>
    </r>
    <phoneticPr fontId="26" type="noConversion"/>
  </si>
  <si>
    <r>
      <t xml:space="preserve">D03 </t>
    </r>
    <r>
      <rPr>
        <sz val="10"/>
        <color theme="1"/>
        <rFont val="Arial"/>
        <family val="3"/>
        <charset val="129"/>
        <scheme val="minor"/>
      </rPr>
      <t>건설업</t>
    </r>
    <phoneticPr fontId="26" type="noConversion"/>
  </si>
  <si>
    <r>
      <t xml:space="preserve">D04 </t>
    </r>
    <r>
      <rPr>
        <sz val="10"/>
        <color theme="1"/>
        <rFont val="Arial"/>
        <family val="3"/>
        <charset val="129"/>
        <scheme val="minor"/>
      </rPr>
      <t>도매</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창고업</t>
    </r>
    <phoneticPr fontId="26" type="noConversion"/>
  </si>
  <si>
    <r>
      <t xml:space="preserve">D05 </t>
    </r>
    <r>
      <rPr>
        <sz val="10"/>
        <color theme="1"/>
        <rFont val="Arial"/>
        <family val="3"/>
        <charset val="129"/>
        <scheme val="minor"/>
      </rPr>
      <t>정보통신업</t>
    </r>
    <phoneticPr fontId="26" type="noConversion"/>
  </si>
  <si>
    <r>
      <t xml:space="preserve">D06 </t>
    </r>
    <r>
      <rPr>
        <sz val="10"/>
        <color theme="1"/>
        <rFont val="Arial"/>
        <family val="3"/>
        <charset val="129"/>
        <scheme val="minor"/>
      </rPr>
      <t>금융</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보험업</t>
    </r>
    <phoneticPr fontId="26" type="noConversion"/>
  </si>
  <si>
    <r>
      <t xml:space="preserve">D07 </t>
    </r>
    <r>
      <rPr>
        <sz val="10"/>
        <color theme="1"/>
        <rFont val="Arial"/>
        <family val="3"/>
        <charset val="129"/>
        <scheme val="minor"/>
      </rPr>
      <t>부동산업</t>
    </r>
    <phoneticPr fontId="26" type="noConversion"/>
  </si>
  <si>
    <r>
      <t xml:space="preserve">D08 </t>
    </r>
    <r>
      <rPr>
        <sz val="10"/>
        <color theme="1"/>
        <rFont val="Arial"/>
        <family val="3"/>
        <charset val="129"/>
        <scheme val="minor"/>
      </rPr>
      <t>전문</t>
    </r>
    <r>
      <rPr>
        <sz val="10"/>
        <color theme="1"/>
        <rFont val="Arial"/>
        <family val="2"/>
        <scheme val="minor"/>
      </rPr>
      <t xml:space="preserve">, </t>
    </r>
    <r>
      <rPr>
        <sz val="10"/>
        <color theme="1"/>
        <rFont val="Arial"/>
        <family val="3"/>
        <charset val="129"/>
        <scheme val="minor"/>
      </rPr>
      <t>과학</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기술</t>
    </r>
    <r>
      <rPr>
        <sz val="10"/>
        <color theme="1"/>
        <rFont val="Arial"/>
        <family val="2"/>
        <scheme val="minor"/>
      </rPr>
      <t xml:space="preserve"> </t>
    </r>
    <r>
      <rPr>
        <sz val="10"/>
        <color theme="1"/>
        <rFont val="Arial"/>
        <family val="3"/>
        <charset val="129"/>
        <scheme val="minor"/>
      </rPr>
      <t>서비스업</t>
    </r>
    <phoneticPr fontId="26" type="noConversion"/>
  </si>
  <si>
    <r>
      <t xml:space="preserve">D09 </t>
    </r>
    <r>
      <rPr>
        <sz val="10"/>
        <color theme="1"/>
        <rFont val="Arial"/>
        <family val="3"/>
        <charset val="129"/>
        <scheme val="minor"/>
      </rPr>
      <t>공공</t>
    </r>
    <r>
      <rPr>
        <sz val="10"/>
        <color theme="1"/>
        <rFont val="Arial"/>
        <family val="2"/>
        <scheme val="minor"/>
      </rPr>
      <t xml:space="preserve"> </t>
    </r>
    <r>
      <rPr>
        <sz val="10"/>
        <color theme="1"/>
        <rFont val="Arial"/>
        <family val="3"/>
        <charset val="129"/>
        <scheme val="minor"/>
      </rPr>
      <t>행정</t>
    </r>
    <r>
      <rPr>
        <sz val="10"/>
        <color theme="1"/>
        <rFont val="Arial"/>
        <family val="2"/>
        <scheme val="minor"/>
      </rPr>
      <t xml:space="preserve">, </t>
    </r>
    <r>
      <rPr>
        <sz val="10"/>
        <color theme="1"/>
        <rFont val="Arial"/>
        <family val="3"/>
        <charset val="129"/>
        <scheme val="minor"/>
      </rPr>
      <t>국방</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사회보장</t>
    </r>
    <r>
      <rPr>
        <sz val="10"/>
        <color theme="1"/>
        <rFont val="Arial"/>
        <family val="2"/>
        <scheme val="minor"/>
      </rPr>
      <t xml:space="preserve"> </t>
    </r>
    <r>
      <rPr>
        <sz val="10"/>
        <color theme="1"/>
        <rFont val="Arial"/>
        <family val="3"/>
        <charset val="129"/>
        <scheme val="minor"/>
      </rPr>
      <t>행정</t>
    </r>
    <phoneticPr fontId="26" type="noConversion"/>
  </si>
  <si>
    <r>
      <t xml:space="preserve">D10 </t>
    </r>
    <r>
      <rPr>
        <sz val="10"/>
        <color theme="1"/>
        <rFont val="Arial"/>
        <family val="3"/>
        <charset val="129"/>
        <scheme val="minor"/>
      </rPr>
      <t>교육</t>
    </r>
    <r>
      <rPr>
        <sz val="10"/>
        <color theme="1"/>
        <rFont val="Arial"/>
        <family val="2"/>
        <scheme val="minor"/>
      </rPr>
      <t xml:space="preserve"> </t>
    </r>
    <r>
      <rPr>
        <sz val="10"/>
        <color theme="1"/>
        <rFont val="Arial"/>
        <family val="3"/>
        <charset val="129"/>
        <scheme val="minor"/>
      </rPr>
      <t>서비스업</t>
    </r>
    <phoneticPr fontId="26" type="noConversion"/>
  </si>
  <si>
    <r>
      <t xml:space="preserve">D11 </t>
    </r>
    <r>
      <rPr>
        <sz val="10"/>
        <color theme="1"/>
        <rFont val="Arial"/>
        <family val="3"/>
        <charset val="129"/>
        <scheme val="minor"/>
      </rPr>
      <t>보건업</t>
    </r>
    <r>
      <rPr>
        <sz val="10"/>
        <color theme="1"/>
        <rFont val="Arial"/>
        <family val="2"/>
        <scheme val="minor"/>
      </rPr>
      <t xml:space="preserve"> </t>
    </r>
    <r>
      <rPr>
        <sz val="10"/>
        <color theme="1"/>
        <rFont val="Arial"/>
        <family val="3"/>
        <charset val="129"/>
        <scheme val="minor"/>
      </rPr>
      <t>및</t>
    </r>
    <r>
      <rPr>
        <sz val="10"/>
        <color theme="1"/>
        <rFont val="Arial"/>
        <family val="2"/>
        <scheme val="minor"/>
      </rPr>
      <t xml:space="preserve"> </t>
    </r>
    <r>
      <rPr>
        <sz val="10"/>
        <color theme="1"/>
        <rFont val="Arial"/>
        <family val="3"/>
        <charset val="129"/>
        <scheme val="minor"/>
      </rPr>
      <t>사회복지</t>
    </r>
    <r>
      <rPr>
        <sz val="10"/>
        <color theme="1"/>
        <rFont val="Arial"/>
        <family val="2"/>
        <scheme val="minor"/>
      </rPr>
      <t xml:space="preserve"> </t>
    </r>
    <r>
      <rPr>
        <sz val="10"/>
        <color theme="1"/>
        <rFont val="Arial"/>
        <family val="3"/>
        <charset val="129"/>
        <scheme val="minor"/>
      </rPr>
      <t>서비스업</t>
    </r>
    <phoneticPr fontId="26" type="noConversion"/>
  </si>
  <si>
    <r>
      <t xml:space="preserve">D12 </t>
    </r>
    <r>
      <rPr>
        <sz val="10"/>
        <color theme="1"/>
        <rFont val="Arial"/>
        <family val="3"/>
        <charset val="129"/>
        <scheme val="minor"/>
      </rPr>
      <t>예술</t>
    </r>
    <r>
      <rPr>
        <sz val="10"/>
        <color theme="1"/>
        <rFont val="Arial"/>
        <family val="3"/>
        <charset val="128"/>
        <scheme val="minor"/>
      </rPr>
      <t>･</t>
    </r>
    <r>
      <rPr>
        <sz val="10"/>
        <color theme="1"/>
        <rFont val="Arial"/>
        <family val="3"/>
        <charset val="129"/>
        <scheme val="minor"/>
      </rPr>
      <t>스포츠</t>
    </r>
    <r>
      <rPr>
        <sz val="10"/>
        <color theme="1"/>
        <rFont val="Arial"/>
        <family val="3"/>
        <charset val="128"/>
        <scheme val="minor"/>
      </rPr>
      <t>･</t>
    </r>
    <r>
      <rPr>
        <sz val="10"/>
        <color theme="1"/>
        <rFont val="Arial"/>
        <family val="3"/>
        <charset val="129"/>
        <scheme val="minor"/>
      </rPr>
      <t>여가</t>
    </r>
    <r>
      <rPr>
        <sz val="10"/>
        <color theme="1"/>
        <rFont val="Arial"/>
        <family val="2"/>
        <scheme val="minor"/>
      </rPr>
      <t xml:space="preserve"> </t>
    </r>
    <r>
      <rPr>
        <sz val="10"/>
        <color theme="1"/>
        <rFont val="Arial"/>
        <family val="3"/>
        <charset val="129"/>
        <scheme val="minor"/>
      </rPr>
      <t>관련</t>
    </r>
    <r>
      <rPr>
        <sz val="10"/>
        <color theme="1"/>
        <rFont val="Arial"/>
        <family val="2"/>
        <scheme val="minor"/>
      </rPr>
      <t xml:space="preserve"> </t>
    </r>
    <r>
      <rPr>
        <sz val="10"/>
        <color theme="1"/>
        <rFont val="Arial"/>
        <family val="3"/>
        <charset val="129"/>
        <scheme val="minor"/>
      </rPr>
      <t>서비스업</t>
    </r>
    <phoneticPr fontId="26" type="noConversion"/>
  </si>
  <si>
    <r>
      <t xml:space="preserve">D13 </t>
    </r>
    <r>
      <rPr>
        <sz val="10"/>
        <color theme="1"/>
        <rFont val="Arial"/>
        <family val="3"/>
        <charset val="129"/>
        <scheme val="minor"/>
      </rPr>
      <t>기타</t>
    </r>
    <phoneticPr fontId="26" type="noConversion"/>
  </si>
  <si>
    <r>
      <t xml:space="preserve">D14 </t>
    </r>
    <r>
      <rPr>
        <sz val="10"/>
        <color theme="1"/>
        <rFont val="Arial"/>
        <family val="3"/>
        <charset val="129"/>
        <scheme val="minor"/>
      </rPr>
      <t>핵심적</t>
    </r>
    <r>
      <rPr>
        <sz val="10"/>
        <color theme="1"/>
        <rFont val="Arial"/>
        <family val="2"/>
        <scheme val="minor"/>
      </rPr>
      <t xml:space="preserve"> </t>
    </r>
    <r>
      <rPr>
        <sz val="10"/>
        <color theme="1"/>
        <rFont val="Arial"/>
        <family val="3"/>
        <charset val="129"/>
        <scheme val="minor"/>
      </rPr>
      <t>의사결정</t>
    </r>
    <phoneticPr fontId="26" type="noConversion"/>
  </si>
  <si>
    <r>
      <t xml:space="preserve">D15 </t>
    </r>
    <r>
      <rPr>
        <sz val="10"/>
        <color theme="1"/>
        <rFont val="Arial"/>
        <family val="3"/>
        <charset val="129"/>
        <scheme val="minor"/>
      </rPr>
      <t>운용적</t>
    </r>
    <r>
      <rPr>
        <sz val="10"/>
        <color theme="1"/>
        <rFont val="Arial"/>
        <family val="2"/>
        <scheme val="minor"/>
      </rPr>
      <t xml:space="preserve"> </t>
    </r>
    <r>
      <rPr>
        <sz val="10"/>
        <color theme="1"/>
        <rFont val="Arial"/>
        <family val="3"/>
        <charset val="129"/>
        <scheme val="minor"/>
      </rPr>
      <t>의사결정</t>
    </r>
    <phoneticPr fontId="26" type="noConversion"/>
  </si>
  <si>
    <r>
      <t xml:space="preserve">D16 </t>
    </r>
    <r>
      <rPr>
        <sz val="10"/>
        <color theme="1"/>
        <rFont val="Arial"/>
        <family val="3"/>
        <charset val="129"/>
        <scheme val="minor"/>
      </rPr>
      <t>일반적</t>
    </r>
    <r>
      <rPr>
        <sz val="10"/>
        <color theme="1"/>
        <rFont val="Arial"/>
        <family val="2"/>
        <scheme val="minor"/>
      </rPr>
      <t xml:space="preserve"> </t>
    </r>
    <r>
      <rPr>
        <sz val="10"/>
        <color theme="1"/>
        <rFont val="Arial"/>
        <family val="3"/>
        <charset val="129"/>
        <scheme val="minor"/>
      </rPr>
      <t>의사결정</t>
    </r>
    <phoneticPr fontId="26" type="noConversion"/>
  </si>
  <si>
    <r>
      <t xml:space="preserve">D20 </t>
    </r>
    <r>
      <rPr>
        <sz val="10"/>
        <color theme="1"/>
        <rFont val="Arial"/>
        <family val="3"/>
        <charset val="129"/>
        <scheme val="minor"/>
      </rPr>
      <t>설명</t>
    </r>
    <r>
      <rPr>
        <sz val="10"/>
        <color theme="1"/>
        <rFont val="Arial"/>
        <family val="2"/>
        <scheme val="minor"/>
      </rPr>
      <t xml:space="preserve"> </t>
    </r>
    <r>
      <rPr>
        <sz val="10"/>
        <color theme="1"/>
        <rFont val="Arial"/>
        <family val="3"/>
        <charset val="129"/>
        <scheme val="minor"/>
      </rPr>
      <t>가능한</t>
    </r>
    <r>
      <rPr>
        <sz val="10"/>
        <color theme="1"/>
        <rFont val="Arial"/>
        <family val="2"/>
        <scheme val="minor"/>
      </rPr>
      <t xml:space="preserve"> </t>
    </r>
    <r>
      <rPr>
        <sz val="10"/>
        <color theme="1"/>
        <rFont val="Arial"/>
        <family val="3"/>
        <charset val="129"/>
        <scheme val="minor"/>
      </rPr>
      <t>모델</t>
    </r>
    <phoneticPr fontId="26" type="noConversion"/>
  </si>
  <si>
    <r>
      <t xml:space="preserve">D21 </t>
    </r>
    <r>
      <rPr>
        <sz val="10"/>
        <color theme="1"/>
        <rFont val="Arial"/>
        <family val="3"/>
        <charset val="129"/>
        <scheme val="minor"/>
      </rPr>
      <t>설명</t>
    </r>
    <r>
      <rPr>
        <sz val="10"/>
        <color theme="1"/>
        <rFont val="Arial"/>
        <family val="2"/>
        <scheme val="minor"/>
      </rPr>
      <t xml:space="preserve"> </t>
    </r>
    <r>
      <rPr>
        <sz val="10"/>
        <color theme="1"/>
        <rFont val="Arial"/>
        <family val="3"/>
        <charset val="129"/>
        <scheme val="minor"/>
      </rPr>
      <t>인터페이스</t>
    </r>
    <r>
      <rPr>
        <sz val="10"/>
        <color theme="1"/>
        <rFont val="Arial"/>
        <family val="2"/>
        <scheme val="minor"/>
      </rPr>
      <t xml:space="preserve"> </t>
    </r>
    <r>
      <rPr>
        <sz val="10"/>
        <color theme="1"/>
        <rFont val="Arial"/>
        <family val="3"/>
        <charset val="129"/>
        <scheme val="minor"/>
      </rPr>
      <t>포함</t>
    </r>
    <phoneticPr fontId="26" type="noConversion"/>
  </si>
  <si>
    <r>
      <t xml:space="preserve">D22 </t>
    </r>
    <r>
      <rPr>
        <sz val="10"/>
        <color theme="1"/>
        <rFont val="Arial"/>
        <family val="3"/>
        <charset val="129"/>
        <scheme val="minor"/>
      </rPr>
      <t>설명</t>
    </r>
    <r>
      <rPr>
        <sz val="10"/>
        <color theme="1"/>
        <rFont val="Arial"/>
        <family val="2"/>
        <scheme val="minor"/>
      </rPr>
      <t xml:space="preserve"> </t>
    </r>
    <r>
      <rPr>
        <sz val="10"/>
        <color theme="1"/>
        <rFont val="Arial"/>
        <family val="3"/>
        <charset val="129"/>
        <scheme val="minor"/>
      </rPr>
      <t>가능성</t>
    </r>
    <r>
      <rPr>
        <sz val="10"/>
        <color theme="1"/>
        <rFont val="Arial"/>
        <family val="2"/>
        <scheme val="minor"/>
      </rPr>
      <t xml:space="preserve"> </t>
    </r>
    <r>
      <rPr>
        <sz val="10"/>
        <color theme="1"/>
        <rFont val="Arial"/>
        <family val="3"/>
        <charset val="129"/>
        <scheme val="minor"/>
      </rPr>
      <t>없음</t>
    </r>
    <phoneticPr fontId="26" type="noConversion"/>
  </si>
  <si>
    <r>
      <t xml:space="preserve">D23 </t>
    </r>
    <r>
      <rPr>
        <sz val="10"/>
        <color theme="1"/>
        <rFont val="Arial"/>
        <family val="3"/>
        <charset val="129"/>
        <scheme val="minor"/>
      </rPr>
      <t>높은</t>
    </r>
    <r>
      <rPr>
        <sz val="10"/>
        <color theme="1"/>
        <rFont val="Arial"/>
        <family val="2"/>
        <scheme val="minor"/>
      </rPr>
      <t xml:space="preserve"> </t>
    </r>
    <r>
      <rPr>
        <sz val="10"/>
        <color theme="1"/>
        <rFont val="Arial"/>
        <family val="3"/>
        <charset val="129"/>
        <scheme val="minor"/>
      </rPr>
      <t>자율도</t>
    </r>
    <phoneticPr fontId="26" type="noConversion"/>
  </si>
  <si>
    <r>
      <t xml:space="preserve">D24 </t>
    </r>
    <r>
      <rPr>
        <sz val="10"/>
        <color theme="1"/>
        <rFont val="Arial"/>
        <family val="3"/>
        <charset val="129"/>
        <scheme val="minor"/>
      </rPr>
      <t>중간</t>
    </r>
    <r>
      <rPr>
        <sz val="10"/>
        <color theme="1"/>
        <rFont val="Arial"/>
        <family val="2"/>
        <scheme val="minor"/>
      </rPr>
      <t xml:space="preserve"> </t>
    </r>
    <r>
      <rPr>
        <sz val="10"/>
        <color theme="1"/>
        <rFont val="Arial"/>
        <family val="3"/>
        <charset val="129"/>
        <scheme val="minor"/>
      </rPr>
      <t>자율도</t>
    </r>
    <phoneticPr fontId="26" type="noConversion"/>
  </si>
  <si>
    <r>
      <t xml:space="preserve">D25 </t>
    </r>
    <r>
      <rPr>
        <sz val="10"/>
        <color theme="1"/>
        <rFont val="Arial"/>
        <family val="3"/>
        <charset val="129"/>
        <scheme val="minor"/>
      </rPr>
      <t>낮은</t>
    </r>
    <r>
      <rPr>
        <sz val="10"/>
        <color theme="1"/>
        <rFont val="Arial"/>
        <family val="2"/>
        <scheme val="minor"/>
      </rPr>
      <t xml:space="preserve"> </t>
    </r>
    <r>
      <rPr>
        <sz val="10"/>
        <color theme="1"/>
        <rFont val="Arial"/>
        <family val="3"/>
        <charset val="129"/>
        <scheme val="minor"/>
      </rPr>
      <t>자율도</t>
    </r>
    <phoneticPr fontId="26" type="noConversion"/>
  </si>
  <si>
    <r>
      <t xml:space="preserve">D26 </t>
    </r>
    <r>
      <rPr>
        <sz val="10"/>
        <color theme="1"/>
        <rFont val="Arial"/>
        <family val="3"/>
        <charset val="129"/>
        <scheme val="minor"/>
      </rPr>
      <t>제한능력자</t>
    </r>
    <phoneticPr fontId="26" type="noConversion"/>
  </si>
  <si>
    <r>
      <t xml:space="preserve">D27 </t>
    </r>
    <r>
      <rPr>
        <sz val="10"/>
        <color theme="1"/>
        <rFont val="Arial"/>
        <family val="3"/>
        <charset val="129"/>
        <scheme val="minor"/>
      </rPr>
      <t>일반인</t>
    </r>
    <phoneticPr fontId="26" type="noConversion"/>
  </si>
  <si>
    <r>
      <t xml:space="preserve">D28 </t>
    </r>
    <r>
      <rPr>
        <sz val="10"/>
        <color theme="1"/>
        <rFont val="Arial"/>
        <family val="3"/>
        <charset val="129"/>
        <scheme val="minor"/>
      </rPr>
      <t>제한능력자와</t>
    </r>
    <r>
      <rPr>
        <sz val="10"/>
        <color theme="1"/>
        <rFont val="Arial"/>
        <family val="2"/>
        <scheme val="minor"/>
      </rPr>
      <t xml:space="preserve"> </t>
    </r>
    <r>
      <rPr>
        <sz val="10"/>
        <color theme="1"/>
        <rFont val="Arial"/>
        <family val="3"/>
        <charset val="129"/>
        <scheme val="minor"/>
      </rPr>
      <t>일반인</t>
    </r>
    <r>
      <rPr>
        <sz val="10"/>
        <color theme="1"/>
        <rFont val="Arial"/>
        <family val="2"/>
        <scheme val="minor"/>
      </rPr>
      <t xml:space="preserve"> </t>
    </r>
    <r>
      <rPr>
        <sz val="10"/>
        <color theme="1"/>
        <rFont val="Arial"/>
        <family val="3"/>
        <charset val="129"/>
        <scheme val="minor"/>
      </rPr>
      <t>모두</t>
    </r>
    <r>
      <rPr>
        <sz val="10"/>
        <color theme="1"/>
        <rFont val="Arial"/>
        <family val="2"/>
        <scheme val="minor"/>
      </rPr>
      <t xml:space="preserve"> </t>
    </r>
    <r>
      <rPr>
        <sz val="10"/>
        <color theme="1"/>
        <rFont val="Arial"/>
        <family val="3"/>
        <charset val="129"/>
        <scheme val="minor"/>
      </rPr>
      <t>포함</t>
    </r>
    <phoneticPr fontId="26" type="noConversion"/>
  </si>
  <si>
    <r>
      <t xml:space="preserve">D29 </t>
    </r>
    <r>
      <rPr>
        <sz val="10"/>
        <color theme="1"/>
        <rFont val="Arial"/>
        <family val="3"/>
        <charset val="129"/>
        <scheme val="minor"/>
      </rPr>
      <t>인식</t>
    </r>
    <phoneticPr fontId="26" type="noConversion"/>
  </si>
  <si>
    <r>
      <t xml:space="preserve">D30 </t>
    </r>
    <r>
      <rPr>
        <sz val="10"/>
        <color theme="1"/>
        <rFont val="Arial"/>
        <family val="3"/>
        <charset val="129"/>
        <scheme val="minor"/>
      </rPr>
      <t>이벤트</t>
    </r>
    <r>
      <rPr>
        <sz val="10"/>
        <color theme="1"/>
        <rFont val="Arial"/>
        <family val="2"/>
        <scheme val="minor"/>
      </rPr>
      <t xml:space="preserve"> </t>
    </r>
    <r>
      <rPr>
        <sz val="10"/>
        <color theme="1"/>
        <rFont val="Arial"/>
        <family val="3"/>
        <charset val="129"/>
        <scheme val="minor"/>
      </rPr>
      <t>탐지</t>
    </r>
    <phoneticPr fontId="26" type="noConversion"/>
  </si>
  <si>
    <r>
      <t xml:space="preserve">D31 </t>
    </r>
    <r>
      <rPr>
        <sz val="10"/>
        <color theme="1"/>
        <rFont val="Arial"/>
        <family val="3"/>
        <charset val="129"/>
        <scheme val="minor"/>
      </rPr>
      <t>예측</t>
    </r>
    <phoneticPr fontId="26" type="noConversion"/>
  </si>
  <si>
    <r>
      <t xml:space="preserve">D32 </t>
    </r>
    <r>
      <rPr>
        <sz val="10"/>
        <color theme="1"/>
        <rFont val="Arial"/>
        <family val="3"/>
        <charset val="129"/>
        <scheme val="minor"/>
      </rPr>
      <t>개인화</t>
    </r>
    <phoneticPr fontId="26" type="noConversion"/>
  </si>
  <si>
    <r>
      <t xml:space="preserve">D33 </t>
    </r>
    <r>
      <rPr>
        <sz val="10"/>
        <color theme="1"/>
        <rFont val="Arial"/>
        <family val="3"/>
        <charset val="129"/>
        <scheme val="minor"/>
      </rPr>
      <t>상호작용</t>
    </r>
    <r>
      <rPr>
        <sz val="10"/>
        <color theme="1"/>
        <rFont val="Arial"/>
        <family val="2"/>
        <scheme val="minor"/>
      </rPr>
      <t xml:space="preserve"> </t>
    </r>
    <r>
      <rPr>
        <sz val="10"/>
        <color theme="1"/>
        <rFont val="Arial"/>
        <family val="3"/>
        <charset val="129"/>
        <scheme val="minor"/>
      </rPr>
      <t>지원</t>
    </r>
    <phoneticPr fontId="26" type="noConversion"/>
  </si>
  <si>
    <r>
      <t xml:space="preserve">D34 </t>
    </r>
    <r>
      <rPr>
        <sz val="10"/>
        <color theme="1"/>
        <rFont val="Arial"/>
        <family val="3"/>
        <charset val="129"/>
        <scheme val="minor"/>
      </rPr>
      <t>목표</t>
    </r>
    <r>
      <rPr>
        <sz val="10"/>
        <color theme="1"/>
        <rFont val="Arial"/>
        <family val="2"/>
        <scheme val="minor"/>
      </rPr>
      <t xml:space="preserve"> </t>
    </r>
    <r>
      <rPr>
        <sz val="10"/>
        <color theme="1"/>
        <rFont val="Arial"/>
        <family val="3"/>
        <charset val="129"/>
        <scheme val="minor"/>
      </rPr>
      <t>기반</t>
    </r>
    <r>
      <rPr>
        <sz val="10"/>
        <color theme="1"/>
        <rFont val="Arial"/>
        <family val="2"/>
        <scheme val="minor"/>
      </rPr>
      <t xml:space="preserve"> </t>
    </r>
    <r>
      <rPr>
        <sz val="10"/>
        <color theme="1"/>
        <rFont val="Arial"/>
        <family val="3"/>
        <charset val="129"/>
        <scheme val="minor"/>
      </rPr>
      <t>최적화</t>
    </r>
    <phoneticPr fontId="26" type="noConversion"/>
  </si>
  <si>
    <r>
      <t xml:space="preserve">D35 </t>
    </r>
    <r>
      <rPr>
        <sz val="10"/>
        <color theme="1"/>
        <rFont val="Arial"/>
        <family val="3"/>
        <charset val="129"/>
        <scheme val="minor"/>
      </rPr>
      <t>지식</t>
    </r>
    <r>
      <rPr>
        <sz val="10"/>
        <color theme="1"/>
        <rFont val="Arial"/>
        <family val="2"/>
        <scheme val="minor"/>
      </rPr>
      <t xml:space="preserve"> </t>
    </r>
    <r>
      <rPr>
        <sz val="10"/>
        <color theme="1"/>
        <rFont val="Arial"/>
        <family val="3"/>
        <charset val="129"/>
        <scheme val="minor"/>
      </rPr>
      <t>구조를</t>
    </r>
    <r>
      <rPr>
        <sz val="10"/>
        <color theme="1"/>
        <rFont val="Arial"/>
        <family val="2"/>
        <scheme val="minor"/>
      </rPr>
      <t xml:space="preserve"> </t>
    </r>
    <r>
      <rPr>
        <sz val="10"/>
        <color theme="1"/>
        <rFont val="Arial"/>
        <family val="3"/>
        <charset val="129"/>
        <scheme val="minor"/>
      </rPr>
      <t>활용한</t>
    </r>
    <r>
      <rPr>
        <sz val="10"/>
        <color theme="1"/>
        <rFont val="Arial"/>
        <family val="2"/>
        <scheme val="minor"/>
      </rPr>
      <t xml:space="preserve"> </t>
    </r>
    <r>
      <rPr>
        <sz val="10"/>
        <color theme="1"/>
        <rFont val="Arial"/>
        <family val="3"/>
        <charset val="129"/>
        <scheme val="minor"/>
      </rPr>
      <t>추론</t>
    </r>
    <phoneticPr fontId="26" type="noConversion"/>
  </si>
  <si>
    <r>
      <t xml:space="preserve">D36 </t>
    </r>
    <r>
      <rPr>
        <sz val="10"/>
        <color theme="1"/>
        <rFont val="Arial"/>
        <family val="3"/>
        <charset val="129"/>
        <scheme val="minor"/>
      </rPr>
      <t>생성형</t>
    </r>
    <r>
      <rPr>
        <sz val="10"/>
        <color theme="1"/>
        <rFont val="Arial"/>
        <family val="2"/>
        <scheme val="minor"/>
      </rPr>
      <t xml:space="preserve"> </t>
    </r>
    <r>
      <rPr>
        <sz val="10"/>
        <color theme="1"/>
        <rFont val="Arial"/>
        <family val="3"/>
        <charset val="129"/>
        <scheme val="minor"/>
      </rPr>
      <t>인공지능</t>
    </r>
    <phoneticPr fontId="26" type="noConversion"/>
  </si>
  <si>
    <r>
      <t xml:space="preserve">D37 </t>
    </r>
    <r>
      <rPr>
        <sz val="10"/>
        <color theme="1"/>
        <rFont val="Arial"/>
        <family val="3"/>
        <charset val="129"/>
        <scheme val="minor"/>
      </rPr>
      <t>기타</t>
    </r>
    <phoneticPr fontId="26" type="noConversion"/>
  </si>
  <si>
    <r>
      <t xml:space="preserve">D19 </t>
    </r>
    <r>
      <rPr>
        <sz val="10"/>
        <color theme="1"/>
        <rFont val="Arial"/>
        <family val="3"/>
        <charset val="129"/>
        <scheme val="minor"/>
      </rPr>
      <t>민감도</t>
    </r>
    <r>
      <rPr>
        <sz val="10"/>
        <color theme="1"/>
        <rFont val="Arial"/>
        <family val="2"/>
        <scheme val="minor"/>
      </rPr>
      <t xml:space="preserve"> </t>
    </r>
    <r>
      <rPr>
        <sz val="10"/>
        <color theme="1"/>
        <rFont val="Arial"/>
        <family val="3"/>
        <charset val="129"/>
        <scheme val="minor"/>
      </rPr>
      <t>낮은</t>
    </r>
    <r>
      <rPr>
        <sz val="10"/>
        <color theme="1"/>
        <rFont val="Arial"/>
        <family val="2"/>
        <scheme val="minor"/>
      </rPr>
      <t xml:space="preserve"> </t>
    </r>
    <r>
      <rPr>
        <sz val="10"/>
        <color theme="1"/>
        <rFont val="Arial"/>
        <family val="3"/>
        <charset val="129"/>
        <scheme val="minor"/>
      </rPr>
      <t>데이터</t>
    </r>
    <phoneticPr fontId="26" type="noConversion"/>
  </si>
  <si>
    <r>
      <t xml:space="preserve">D17 </t>
    </r>
    <r>
      <rPr>
        <sz val="10"/>
        <color theme="1"/>
        <rFont val="Arial"/>
        <family val="3"/>
        <charset val="129"/>
        <scheme val="minor"/>
      </rPr>
      <t>민감도</t>
    </r>
    <r>
      <rPr>
        <sz val="10"/>
        <color theme="1"/>
        <rFont val="Arial"/>
        <family val="2"/>
        <scheme val="minor"/>
      </rPr>
      <t xml:space="preserve"> </t>
    </r>
    <r>
      <rPr>
        <sz val="10"/>
        <color theme="1"/>
        <rFont val="Arial"/>
        <family val="3"/>
        <charset val="129"/>
        <scheme val="minor"/>
      </rPr>
      <t>높은</t>
    </r>
    <r>
      <rPr>
        <sz val="10"/>
        <color theme="1"/>
        <rFont val="Arial"/>
        <family val="2"/>
        <scheme val="minor"/>
      </rPr>
      <t xml:space="preserve"> </t>
    </r>
    <r>
      <rPr>
        <sz val="10"/>
        <color theme="1"/>
        <rFont val="Arial"/>
        <family val="3"/>
        <charset val="129"/>
        <scheme val="minor"/>
      </rPr>
      <t>데이터</t>
    </r>
    <phoneticPr fontId="26" type="noConversion"/>
  </si>
  <si>
    <r>
      <t xml:space="preserve">D18 </t>
    </r>
    <r>
      <rPr>
        <sz val="10"/>
        <color theme="1"/>
        <rFont val="Arial"/>
        <family val="3"/>
        <charset val="129"/>
        <scheme val="minor"/>
      </rPr>
      <t>민감도</t>
    </r>
    <r>
      <rPr>
        <sz val="10"/>
        <color theme="1"/>
        <rFont val="Arial"/>
        <family val="2"/>
        <scheme val="minor"/>
      </rPr>
      <t xml:space="preserve"> </t>
    </r>
    <r>
      <rPr>
        <sz val="10"/>
        <color theme="1"/>
        <rFont val="Arial"/>
        <family val="3"/>
        <charset val="129"/>
        <scheme val="minor"/>
      </rPr>
      <t>중간</t>
    </r>
    <r>
      <rPr>
        <sz val="10"/>
        <color theme="1"/>
        <rFont val="Arial"/>
        <family val="2"/>
        <scheme val="minor"/>
      </rPr>
      <t xml:space="preserve"> </t>
    </r>
    <r>
      <rPr>
        <sz val="10"/>
        <color theme="1"/>
        <rFont val="Arial"/>
        <family val="3"/>
        <charset val="129"/>
        <scheme val="minor"/>
      </rPr>
      <t>데이터</t>
    </r>
    <phoneticPr fontId="26" type="noConversion"/>
  </si>
  <si>
    <t>카테고리</t>
    <phoneticPr fontId="26" type="noConversion"/>
  </si>
  <si>
    <t>도메인</t>
    <phoneticPr fontId="26" type="noConversion"/>
  </si>
  <si>
    <t>시스템의 설명가능성</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</si>
</sst>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font>
      <sz val="10"/>
      <color rgb="FF000000"/>
      <name val="Arial"/>
      <scheme val="minor"/>
    </font>
    <font>
      <b/>
      <sz val="10"/>
      <color theme="1"/>
      <name val="Arial"/>
      <family val="2"/>
      <scheme val="minor"/>
    </font>
    <font>
      <sz val="10"/>
      <name val="Arial"/>
      <family val="2"/>
    </font>
    <font>
      <b/>
      <i/>
      <sz val="10"/>
      <color rgb="FF000000"/>
      <name val="&quot;docs-Roboto Condensed&quot;"/>
    </font>
    <font>
      <b/>
      <i/>
      <sz val="10"/>
      <color theme="1"/>
      <name val="Roboto Condensed"/>
    </font>
    <font>
      <sz val="10"/>
      <color theme="1"/>
      <name val="Roboto Condensed"/>
    </font>
    <font>
      <sz val="10"/>
      <color theme="1"/>
      <name val="Arial"/>
      <family val="2"/>
      <scheme val="minor"/>
    </font>
    <font>
      <b/>
      <sz val="10"/>
      <color theme="1"/>
      <name val="Arial"/>
      <family val="2"/>
      <scheme val="minor"/>
    </font>
    <font>
      <b/>
      <sz val="10"/>
      <color theme="1"/>
      <name val="Arial"/>
      <family val="2"/>
    </font>
    <font>
      <i/>
      <sz val="10"/>
      <color rgb="FF000000"/>
      <name val="&quot;docs-Roboto Condensed&quot;"/>
    </font>
    <font>
      <sz val="10"/>
      <color theme="1"/>
      <name val="Arial"/>
      <family val="2"/>
      <scheme val="minor"/>
    </font>
    <font>
      <sz val="10"/>
      <color theme="1"/>
      <name val="Arial"/>
      <family val="2"/>
    </font>
    <font>
      <b/>
      <sz val="10"/>
      <color theme="1"/>
      <name val="Roboto Condensed"/>
    </font>
    <font>
      <sz val="10"/>
      <color rgb="FF000000"/>
      <name val="Arial"/>
      <family val="2"/>
    </font>
    <font>
      <sz val="10"/>
      <color theme="1"/>
      <name val="Arial"/>
      <family val="2"/>
    </font>
    <font>
      <u/>
      <sz val="10"/>
      <color rgb="FF0000FF"/>
      <name val="Inherit"/>
    </font>
    <font>
      <sz val="10"/>
      <color theme="1"/>
      <name val="Inherit"/>
    </font>
    <font>
      <b/>
      <sz val="10"/>
      <color theme="1"/>
      <name val="Inherit"/>
    </font>
    <font>
      <u/>
      <sz val="10"/>
      <color rgb="FF1155CC"/>
      <name val="Arial"/>
      <family val="2"/>
    </font>
    <font>
      <u/>
      <sz val="10"/>
      <color rgb="FF1155CC"/>
      <name val="Arial"/>
      <family val="2"/>
    </font>
    <font>
      <i/>
      <sz val="10"/>
      <color rgb="FF000000"/>
      <name val="&quot;Helvetica Neue&quot;"/>
    </font>
    <font>
      <b/>
      <sz val="10"/>
      <color rgb="FF000000"/>
      <name val="&quot;Helvetica Neue&quot;"/>
    </font>
    <font>
      <i/>
      <sz val="10"/>
      <color theme="1"/>
      <name val="Arial"/>
      <family val="2"/>
      <scheme val="minor"/>
    </font>
    <font>
      <sz val="10"/>
      <color rgb="FF000000"/>
      <name val="&quot;Helvetica Neue&quot;"/>
    </font>
    <font>
      <i/>
      <sz val="10"/>
      <color theme="1"/>
      <name val="Arial"/>
      <family val="2"/>
      <scheme val="minor"/>
    </font>
    <font>
      <b/>
      <i/>
      <sz val="10"/>
      <color theme="1"/>
      <name val="inherit"/>
    </font>
    <font>
      <sz val="8"/>
      <name val="Arial"/>
      <family val="3"/>
      <charset val="129"/>
      <scheme val="minor"/>
    </font>
    <font>
      <sz val="10"/>
      <color rgb="FF000000"/>
      <name val="Arial"/>
      <family val="2"/>
      <scheme val="minor"/>
    </font>
    <font>
      <sz val="10"/>
      <color rgb="FF000000"/>
      <name val="Arial"/>
      <family val="3"/>
      <charset val="129"/>
      <scheme val="minor"/>
    </font>
    <font>
      <sz val="10"/>
      <color theme="1"/>
      <name val="Arial"/>
      <family val="3"/>
      <charset val="129"/>
      <scheme val="minor"/>
    </font>
    <font>
      <sz val="10"/>
      <color theme="1"/>
      <name val="Arial"/>
      <family val="3"/>
      <charset val="128"/>
      <scheme val="minor"/>
    </font>
    <font>
      <b/>
      <sz val="10"/>
      <color theme="1"/>
      <name val="맑은 고딕"/>
      <family val="3"/>
      <charset val="129"/>
    </font>
    <font>
      <sz val="10"/>
      <color rgb="FF000000"/>
      <name val="맑은 고딕"/>
      <family val="3"/>
      <charset val="129"/>
    </font>
  </fonts>
  <fills count="21">
    <fill>
      <patternFill patternType="none"/>
    </fill>
    <fill>
      <patternFill patternType="gray125"/>
    </fill>
    <fill>
      <patternFill patternType="solid">
        <fgColor rgb="FFEA9999"/>
        <bgColor rgb="FFEA9999"/>
      </patternFill>
    </fill>
    <fill>
      <patternFill patternType="solid">
        <fgColor rgb="FFF4CCCC"/>
        <bgColor rgb="FFF4CCCC"/>
      </patternFill>
    </fill>
    <fill>
      <patternFill patternType="solid">
        <fgColor rgb="FFB6D7A8"/>
        <bgColor rgb="FFB6D7A8"/>
      </patternFill>
    </fill>
    <fill>
      <patternFill patternType="solid">
        <fgColor rgb="FFD9EAD3"/>
        <bgColor rgb="FFD9EAD3"/>
      </patternFill>
    </fill>
    <fill>
      <patternFill patternType="solid">
        <fgColor rgb="FFA4C2F4"/>
        <bgColor rgb="FFA4C2F4"/>
      </patternFill>
    </fill>
    <fill>
      <patternFill patternType="solid">
        <fgColor rgb="FF9FC5E8"/>
        <bgColor rgb="FF9FC5E8"/>
      </patternFill>
    </fill>
    <fill>
      <patternFill patternType="solid">
        <fgColor rgb="FF666666"/>
        <bgColor rgb="FF666666"/>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434343"/>
        <bgColor rgb="FF434343"/>
      </patternFill>
    </fill>
    <fill>
      <patternFill patternType="solid">
        <fgColor rgb="FFD9D9D9"/>
        <bgColor rgb="FFD9D9D9"/>
      </patternFill>
    </fill>
    <fill>
      <patternFill patternType="solid">
        <fgColor rgb="FFEFEFEF"/>
        <bgColor rgb="FFEFEFEF"/>
      </patternFill>
    </fill>
    <fill>
      <patternFill patternType="solid">
        <fgColor rgb="FFF3F3F3"/>
        <bgColor rgb="FFF3F3F3"/>
      </patternFill>
    </fill>
    <fill>
      <patternFill patternType="solid">
        <fgColor rgb="FFBDBDBD"/>
        <bgColor rgb="FFBDBDBD"/>
      </patternFill>
    </fill>
    <fill>
      <patternFill patternType="solid">
        <fgColor rgb="FFFFFFFF"/>
        <bgColor rgb="FFFFFFFF"/>
      </patternFill>
    </fill>
    <fill>
      <patternFill patternType="solid">
        <fgColor rgb="FFFFE599"/>
        <bgColor rgb="FFFFE599"/>
      </patternFill>
    </fill>
    <fill>
      <patternFill patternType="solid">
        <fgColor rgb="FFFFF2CC"/>
        <bgColor rgb="FFFFF2CC"/>
      </patternFill>
    </fill>
    <fill>
      <patternFill patternType="solid">
        <fgColor rgb="FFEAD1DC"/>
        <bgColor rgb="FFEAD1DC"/>
      </patternFill>
    </fill>
  </fills>
  <borders count="13">
    <border>
      <left/>
      <right/>
      <top/>
      <bottom/>
      <diagonal/>
    </border>
    <border>
      <left/>
      <right style="thick">
        <color rgb="FF000000"/>
      </right>
      <top/>
      <bottom/>
      <diagonal/>
    </border>
    <border>
      <left/>
      <right style="double">
        <color rgb="FF000000"/>
      </right>
      <top/>
      <bottom/>
      <diagonal/>
    </border>
    <border>
      <left/>
      <right style="dotted">
        <color rgb="FF000000"/>
      </right>
      <top/>
      <bottom/>
      <diagonal/>
    </border>
    <border>
      <left/>
      <right/>
      <top/>
      <bottom style="dotted">
        <color rgb="FF000000"/>
      </bottom>
      <diagonal/>
    </border>
    <border>
      <left/>
      <right style="thick">
        <color rgb="FF000000"/>
      </right>
      <top/>
      <bottom style="dotted">
        <color rgb="FF000000"/>
      </bottom>
      <diagonal/>
    </border>
    <border>
      <left/>
      <right style="dotted">
        <color rgb="FF000000"/>
      </right>
      <top/>
      <bottom style="dotted">
        <color rgb="FF000000"/>
      </bottom>
      <diagonal/>
    </border>
    <border>
      <left/>
      <right style="double">
        <color rgb="FF000000"/>
      </right>
      <top/>
      <bottom style="dotted">
        <color rgb="FF000000"/>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229">
    <xf numFmtId="0" fontId="0" fillId="0" borderId="0" xfId="0" applyFont="1" applyAlignment="1"/>
    <xf numFmtId="0" fontId="5" fillId="3" borderId="0" xfId="0" applyFont="1" applyFill="1" applyAlignment="1">
      <alignment horizontal="center" vertical="center" wrapText="1"/>
    </xf>
    <xf numFmtId="0" fontId="6" fillId="3" borderId="0" xfId="0" applyFont="1" applyFill="1" applyAlignment="1">
      <alignment horizontal="center" vertical="center" wrapText="1"/>
    </xf>
    <xf numFmtId="0" fontId="1" fillId="5" borderId="0" xfId="0" applyFont="1" applyFill="1" applyAlignment="1">
      <alignment horizontal="center" vertical="center" wrapText="1"/>
    </xf>
    <xf numFmtId="0" fontId="1" fillId="6" borderId="0" xfId="0" applyFont="1" applyFill="1" applyAlignment="1">
      <alignment horizontal="center" vertical="center" wrapText="1"/>
    </xf>
    <xf numFmtId="0" fontId="1" fillId="7" borderId="0" xfId="0" applyFont="1" applyFill="1" applyAlignment="1">
      <alignment horizontal="center" vertical="center" wrapText="1"/>
    </xf>
    <xf numFmtId="0" fontId="6" fillId="8" borderId="0" xfId="0" applyFont="1" applyFill="1" applyAlignment="1">
      <alignment horizontal="center" vertical="center" wrapText="1"/>
    </xf>
    <xf numFmtId="0" fontId="6" fillId="8" borderId="0" xfId="0" applyFont="1" applyFill="1" applyAlignment="1">
      <alignment horizontal="center" vertical="center" wrapText="1"/>
    </xf>
    <xf numFmtId="0" fontId="6" fillId="10" borderId="0" xfId="0" applyFont="1" applyFill="1" applyAlignment="1">
      <alignment horizontal="center" vertical="center" wrapText="1"/>
    </xf>
    <xf numFmtId="0" fontId="6" fillId="10" borderId="1" xfId="0" applyFont="1" applyFill="1" applyBorder="1" applyAlignment="1">
      <alignment horizontal="center" vertical="center" wrapText="1"/>
    </xf>
    <xf numFmtId="0" fontId="6" fillId="0" borderId="0" xfId="0" applyFont="1" applyAlignment="1">
      <alignment horizontal="center" vertical="center" wrapText="1"/>
    </xf>
    <xf numFmtId="0" fontId="6" fillId="0" borderId="3" xfId="0" applyFont="1" applyBorder="1" applyAlignment="1">
      <alignment horizontal="center" vertical="center" wrapText="1"/>
    </xf>
    <xf numFmtId="0" fontId="6" fillId="10" borderId="4"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0" borderId="4" xfId="0" applyFont="1" applyBorder="1" applyAlignment="1">
      <alignment horizontal="center" vertical="center" wrapText="1"/>
    </xf>
    <xf numFmtId="0" fontId="4" fillId="8" borderId="0" xfId="0" applyFont="1" applyFill="1" applyAlignment="1">
      <alignment horizontal="center" vertical="center"/>
    </xf>
    <xf numFmtId="0" fontId="5" fillId="3" borderId="0" xfId="0" applyFont="1" applyFill="1" applyAlignment="1">
      <alignment horizontal="center" vertical="center"/>
    </xf>
    <xf numFmtId="0" fontId="5" fillId="3" borderId="2" xfId="0" applyFont="1" applyFill="1" applyBorder="1" applyAlignment="1">
      <alignment horizontal="center" vertical="center"/>
    </xf>
    <xf numFmtId="0" fontId="6" fillId="3" borderId="2" xfId="0" applyFont="1" applyFill="1" applyBorder="1" applyAlignment="1">
      <alignment horizontal="center" vertical="center" wrapText="1"/>
    </xf>
    <xf numFmtId="0" fontId="1" fillId="8" borderId="0" xfId="0" applyFont="1" applyFill="1" applyAlignment="1">
      <alignment horizontal="center" vertical="center" wrapText="1"/>
    </xf>
    <xf numFmtId="0" fontId="6" fillId="8" borderId="1" xfId="0" applyFont="1" applyFill="1" applyBorder="1" applyAlignment="1">
      <alignment horizontal="center" vertical="center" wrapText="1"/>
    </xf>
    <xf numFmtId="0" fontId="7" fillId="11" borderId="0" xfId="0" applyFont="1" applyFill="1" applyAlignment="1">
      <alignment horizontal="center" vertical="center" wrapText="1"/>
    </xf>
    <xf numFmtId="0" fontId="7" fillId="5" borderId="0" xfId="0" applyFont="1" applyFill="1" applyAlignment="1">
      <alignment horizontal="center" vertical="center" wrapText="1"/>
    </xf>
    <xf numFmtId="0" fontId="7" fillId="10" borderId="8" xfId="0" applyFont="1" applyFill="1" applyBorder="1" applyAlignment="1">
      <alignment horizontal="center" vertical="center" wrapText="1"/>
    </xf>
    <xf numFmtId="0" fontId="7" fillId="10" borderId="0" xfId="0" applyFont="1" applyFill="1" applyAlignment="1">
      <alignment horizontal="center" vertical="center" wrapText="1"/>
    </xf>
    <xf numFmtId="0" fontId="7" fillId="9" borderId="0" xfId="0" applyFont="1" applyFill="1" applyAlignment="1">
      <alignment horizontal="center" vertical="center" wrapText="1"/>
    </xf>
    <xf numFmtId="0" fontId="7" fillId="11" borderId="0" xfId="0" applyFont="1" applyFill="1" applyAlignment="1">
      <alignment horizontal="center" vertical="center" wrapText="1"/>
    </xf>
    <xf numFmtId="0" fontId="7" fillId="5" borderId="0" xfId="0" applyFont="1" applyFill="1" applyAlignment="1">
      <alignment horizontal="center" vertical="center" wrapText="1"/>
    </xf>
    <xf numFmtId="0" fontId="7" fillId="10" borderId="8" xfId="0" applyFont="1" applyFill="1" applyBorder="1" applyAlignment="1">
      <alignment horizontal="center" vertical="center" wrapText="1"/>
    </xf>
    <xf numFmtId="0" fontId="7" fillId="10" borderId="0" xfId="0" applyFont="1" applyFill="1" applyAlignment="1">
      <alignment horizontal="center" vertical="center" wrapText="1"/>
    </xf>
    <xf numFmtId="0" fontId="8" fillId="9" borderId="0" xfId="0" applyFont="1" applyFill="1" applyAlignment="1">
      <alignment horizontal="center" wrapText="1"/>
    </xf>
    <xf numFmtId="0" fontId="7" fillId="9" borderId="0" xfId="0" applyFont="1" applyFill="1" applyAlignment="1">
      <alignment horizontal="center" vertical="center" wrapText="1"/>
    </xf>
    <xf numFmtId="0" fontId="6" fillId="12" borderId="0" xfId="0" applyFont="1" applyFill="1" applyAlignment="1">
      <alignment horizontal="center" vertical="center"/>
    </xf>
    <xf numFmtId="0" fontId="6" fillId="12" borderId="2" xfId="0" applyFont="1" applyFill="1" applyBorder="1" applyAlignment="1">
      <alignment horizontal="center" vertical="center"/>
    </xf>
    <xf numFmtId="0" fontId="6" fillId="12" borderId="3" xfId="0" applyFont="1" applyFill="1" applyBorder="1" applyAlignment="1">
      <alignment horizontal="center" vertical="center"/>
    </xf>
    <xf numFmtId="0" fontId="6" fillId="11" borderId="0" xfId="0" applyFont="1" applyFill="1" applyAlignment="1">
      <alignment horizontal="center" vertical="center"/>
    </xf>
    <xf numFmtId="0" fontId="6" fillId="11" borderId="2" xfId="0" applyFont="1" applyFill="1" applyBorder="1" applyAlignment="1">
      <alignment horizontal="center" vertical="center"/>
    </xf>
    <xf numFmtId="0" fontId="6" fillId="5" borderId="0" xfId="0" applyFont="1" applyFill="1" applyAlignment="1">
      <alignment horizontal="center" vertical="center"/>
    </xf>
    <xf numFmtId="0" fontId="6" fillId="5" borderId="3" xfId="0" applyFont="1" applyFill="1" applyBorder="1" applyAlignment="1">
      <alignment horizontal="center" vertical="center"/>
    </xf>
    <xf numFmtId="0" fontId="6" fillId="5" borderId="2" xfId="0" applyFont="1" applyFill="1" applyBorder="1" applyAlignment="1">
      <alignment horizontal="center" vertical="center"/>
    </xf>
    <xf numFmtId="0" fontId="6" fillId="10" borderId="0" xfId="0" applyFont="1" applyFill="1" applyAlignment="1">
      <alignment horizontal="center" vertical="center"/>
    </xf>
    <xf numFmtId="0" fontId="6" fillId="10" borderId="3" xfId="0" applyFont="1" applyFill="1" applyBorder="1" applyAlignment="1">
      <alignment horizontal="center" vertical="center"/>
    </xf>
    <xf numFmtId="0" fontId="6" fillId="9" borderId="0" xfId="0" applyFont="1" applyFill="1" applyAlignment="1">
      <alignment horizontal="center" vertical="center"/>
    </xf>
    <xf numFmtId="0" fontId="6" fillId="9" borderId="3" xfId="0" applyFont="1" applyFill="1" applyBorder="1" applyAlignment="1">
      <alignment horizontal="center" vertical="center"/>
    </xf>
    <xf numFmtId="0" fontId="6" fillId="9" borderId="2" xfId="0" applyFont="1" applyFill="1" applyBorder="1" applyAlignment="1">
      <alignment horizontal="center" vertical="center"/>
    </xf>
    <xf numFmtId="0" fontId="6" fillId="11" borderId="4" xfId="0" applyFont="1" applyFill="1" applyBorder="1" applyAlignment="1">
      <alignment horizontal="center" vertical="center"/>
    </xf>
    <xf numFmtId="0" fontId="6" fillId="11" borderId="7"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6" fillId="10" borderId="4" xfId="0" applyFont="1" applyFill="1" applyBorder="1" applyAlignment="1">
      <alignment horizontal="center" vertical="center"/>
    </xf>
    <xf numFmtId="0" fontId="6" fillId="10" borderId="6" xfId="0" applyFont="1" applyFill="1" applyBorder="1" applyAlignment="1">
      <alignment horizontal="center" vertical="center"/>
    </xf>
    <xf numFmtId="0" fontId="6" fillId="9" borderId="4" xfId="0" applyFont="1" applyFill="1" applyBorder="1" applyAlignment="1">
      <alignment horizontal="center" vertical="center"/>
    </xf>
    <xf numFmtId="0" fontId="6" fillId="9" borderId="6" xfId="0" applyFont="1" applyFill="1" applyBorder="1" applyAlignment="1">
      <alignment horizontal="center" vertical="center"/>
    </xf>
    <xf numFmtId="0" fontId="6" fillId="9" borderId="7" xfId="0" applyFont="1" applyFill="1" applyBorder="1" applyAlignment="1">
      <alignment horizontal="center" vertical="center"/>
    </xf>
    <xf numFmtId="0" fontId="1" fillId="0" borderId="0" xfId="0"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left" vertical="center"/>
    </xf>
    <xf numFmtId="0" fontId="1" fillId="0" borderId="0" xfId="0" applyFont="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left" vertical="center"/>
    </xf>
    <xf numFmtId="0" fontId="6" fillId="13" borderId="0" xfId="0" applyFont="1" applyFill="1" applyAlignment="1">
      <alignment horizontal="center" vertical="center" wrapText="1"/>
    </xf>
    <xf numFmtId="0" fontId="6" fillId="13" borderId="0" xfId="0" applyFont="1" applyFill="1" applyAlignment="1">
      <alignment horizontal="center" vertical="center"/>
    </xf>
    <xf numFmtId="0" fontId="6" fillId="13" borderId="0" xfId="0" applyFont="1" applyFill="1" applyAlignment="1">
      <alignment horizontal="center" vertical="center"/>
    </xf>
    <xf numFmtId="0" fontId="6" fillId="13" borderId="0" xfId="0" applyFont="1" applyFill="1" applyAlignment="1">
      <alignment horizontal="left" vertical="center"/>
    </xf>
    <xf numFmtId="0" fontId="6" fillId="5" borderId="0" xfId="0" applyFont="1" applyFill="1" applyAlignment="1">
      <alignment horizontal="center" vertical="center" wrapText="1"/>
    </xf>
    <xf numFmtId="0" fontId="6" fillId="14" borderId="0" xfId="0" applyFont="1" applyFill="1" applyAlignment="1">
      <alignment horizontal="center" vertical="center" wrapText="1"/>
    </xf>
    <xf numFmtId="0" fontId="6" fillId="15" borderId="0" xfId="0" applyFont="1" applyFill="1" applyAlignment="1">
      <alignment horizontal="center" vertical="center"/>
    </xf>
    <xf numFmtId="0" fontId="10" fillId="14" borderId="0" xfId="0" applyFont="1" applyFill="1" applyAlignment="1">
      <alignment horizontal="center" vertical="center"/>
    </xf>
    <xf numFmtId="0" fontId="11" fillId="14" borderId="0" xfId="0" applyFont="1" applyFill="1" applyAlignment="1">
      <alignment horizontal="left" vertical="center"/>
    </xf>
    <xf numFmtId="0" fontId="6" fillId="0" borderId="0" xfId="0" applyFont="1" applyAlignment="1">
      <alignment horizontal="center" vertical="center"/>
    </xf>
    <xf numFmtId="0" fontId="10" fillId="14" borderId="0" xfId="0" applyFont="1" applyFill="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wrapText="1"/>
    </xf>
    <xf numFmtId="0" fontId="6" fillId="13" borderId="0" xfId="0" applyFont="1" applyFill="1" applyAlignment="1">
      <alignment horizontal="center" vertical="center"/>
    </xf>
    <xf numFmtId="0" fontId="6" fillId="13" borderId="0" xfId="0" applyFont="1" applyFill="1" applyAlignment="1">
      <alignment horizontal="left" vertical="center" wrapText="1"/>
    </xf>
    <xf numFmtId="0" fontId="6" fillId="14" borderId="0" xfId="0" applyFont="1" applyFill="1" applyAlignment="1">
      <alignment horizontal="center" vertical="center"/>
    </xf>
    <xf numFmtId="0" fontId="6" fillId="14" borderId="0" xfId="0" applyFont="1" applyFill="1" applyAlignment="1">
      <alignment horizontal="left" vertical="center"/>
    </xf>
    <xf numFmtId="0" fontId="1" fillId="16" borderId="0" xfId="0" applyFont="1" applyFill="1" applyAlignment="1">
      <alignment horizontal="center" vertical="center" wrapText="1"/>
    </xf>
    <xf numFmtId="0" fontId="12" fillId="16" borderId="0" xfId="0" applyFont="1" applyFill="1" applyAlignment="1">
      <alignment horizontal="center" vertical="center" wrapText="1"/>
    </xf>
    <xf numFmtId="0" fontId="6" fillId="0" borderId="0" xfId="0" applyFont="1" applyAlignment="1">
      <alignment horizontal="center" vertical="center" wrapText="1"/>
    </xf>
    <xf numFmtId="0" fontId="6" fillId="17" borderId="0" xfId="0" applyFont="1" applyFill="1" applyAlignment="1">
      <alignment horizontal="center" vertical="center" wrapText="1"/>
    </xf>
    <xf numFmtId="0" fontId="6" fillId="15" borderId="0" xfId="0" applyFont="1" applyFill="1" applyAlignment="1">
      <alignment horizontal="center" vertical="center" wrapText="1"/>
    </xf>
    <xf numFmtId="0" fontId="6" fillId="17" borderId="4" xfId="0" applyFont="1" applyFill="1" applyBorder="1" applyAlignment="1">
      <alignment horizontal="center" vertical="center" wrapText="1"/>
    </xf>
    <xf numFmtId="0" fontId="6" fillId="15" borderId="4" xfId="0" applyFont="1" applyFill="1" applyBorder="1" applyAlignment="1">
      <alignment horizontal="center" vertical="center" wrapText="1"/>
    </xf>
    <xf numFmtId="0" fontId="13" fillId="17" borderId="0" xfId="0" applyFont="1" applyFill="1" applyAlignment="1">
      <alignment horizontal="center" vertical="center" wrapText="1"/>
    </xf>
    <xf numFmtId="0" fontId="6" fillId="17" borderId="0" xfId="0" applyFont="1" applyFill="1" applyAlignment="1">
      <alignment horizontal="center" vertical="center" wrapText="1"/>
    </xf>
    <xf numFmtId="0" fontId="6" fillId="15" borderId="0" xfId="0" applyFont="1" applyFill="1" applyAlignment="1">
      <alignment horizontal="center" vertical="center" wrapText="1"/>
    </xf>
    <xf numFmtId="0" fontId="6" fillId="15" borderId="8" xfId="0" applyFont="1" applyFill="1" applyBorder="1" applyAlignment="1">
      <alignment horizontal="center" vertical="center" wrapText="1"/>
    </xf>
    <xf numFmtId="0" fontId="7" fillId="16" borderId="0" xfId="0" applyFont="1" applyFill="1" applyAlignment="1">
      <alignment horizontal="center" vertical="center" wrapText="1"/>
    </xf>
    <xf numFmtId="0" fontId="7" fillId="0" borderId="0" xfId="0" applyFont="1" applyAlignment="1">
      <alignment horizontal="center" vertical="center" wrapText="1"/>
    </xf>
    <xf numFmtId="0" fontId="10" fillId="17" borderId="0" xfId="0" applyFont="1" applyFill="1" applyAlignment="1">
      <alignment horizontal="center" vertical="center" wrapText="1"/>
    </xf>
    <xf numFmtId="0" fontId="10" fillId="17" borderId="0" xfId="0" applyFont="1" applyFill="1" applyAlignment="1">
      <alignment horizontal="center" vertical="center" wrapText="1"/>
    </xf>
    <xf numFmtId="0" fontId="10" fillId="17" borderId="0" xfId="0" applyFont="1" applyFill="1" applyAlignment="1">
      <alignment horizontal="left" vertical="center" wrapText="1"/>
    </xf>
    <xf numFmtId="0" fontId="10" fillId="0" borderId="0" xfId="0" applyFont="1" applyAlignment="1">
      <alignment horizontal="center" vertical="center" wrapText="1"/>
    </xf>
    <xf numFmtId="0" fontId="10" fillId="15" borderId="0" xfId="0" applyFont="1" applyFill="1" applyAlignment="1">
      <alignment horizontal="center" vertical="center" wrapText="1"/>
    </xf>
    <xf numFmtId="0" fontId="10" fillId="15" borderId="0" xfId="0" applyFont="1" applyFill="1" applyAlignment="1">
      <alignment horizontal="center" vertical="center" wrapText="1"/>
    </xf>
    <xf numFmtId="0" fontId="10" fillId="15" borderId="0" xfId="0" applyFont="1" applyFill="1" applyAlignment="1">
      <alignment horizontal="left" vertical="center" wrapText="1"/>
    </xf>
    <xf numFmtId="0" fontId="10" fillId="15" borderId="8" xfId="0" applyFont="1" applyFill="1" applyBorder="1" applyAlignment="1">
      <alignment horizontal="center" vertical="center" wrapText="1"/>
    </xf>
    <xf numFmtId="0" fontId="10" fillId="15" borderId="8" xfId="0" applyFont="1" applyFill="1" applyBorder="1" applyAlignment="1">
      <alignment horizontal="center" vertical="center" wrapText="1"/>
    </xf>
    <xf numFmtId="0" fontId="10" fillId="15" borderId="8" xfId="0" applyFont="1" applyFill="1" applyBorder="1" applyAlignment="1">
      <alignment horizontal="left" vertical="center" wrapText="1"/>
    </xf>
    <xf numFmtId="0" fontId="10" fillId="17" borderId="0" xfId="0" applyFont="1" applyFill="1" applyAlignment="1">
      <alignment horizontal="left" vertical="center" wrapText="1"/>
    </xf>
    <xf numFmtId="0" fontId="10" fillId="15" borderId="0" xfId="0" applyFont="1" applyFill="1" applyAlignment="1">
      <alignment horizontal="left" vertical="center" wrapText="1"/>
    </xf>
    <xf numFmtId="0" fontId="10" fillId="0" borderId="0" xfId="0" applyFont="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left" vertical="center" wrapText="1"/>
    </xf>
    <xf numFmtId="0" fontId="11" fillId="15" borderId="0" xfId="0" applyFont="1" applyFill="1" applyAlignment="1">
      <alignment horizontal="center" wrapText="1"/>
    </xf>
    <xf numFmtId="0" fontId="11" fillId="15" borderId="0" xfId="0" applyFont="1" applyFill="1" applyAlignment="1">
      <alignment wrapText="1"/>
    </xf>
    <xf numFmtId="0" fontId="14" fillId="15" borderId="0" xfId="0" applyFont="1" applyFill="1" applyAlignment="1">
      <alignment horizontal="center" vertical="center" wrapText="1"/>
    </xf>
    <xf numFmtId="0" fontId="10" fillId="0" borderId="0" xfId="0" applyFont="1" applyAlignment="1">
      <alignment horizontal="left" vertical="center" wrapText="1"/>
    </xf>
    <xf numFmtId="0" fontId="15" fillId="0" borderId="0" xfId="0" applyFont="1" applyAlignment="1">
      <alignment horizontal="center" vertical="center"/>
    </xf>
    <xf numFmtId="0" fontId="16" fillId="0" borderId="0" xfId="0" applyFont="1" applyAlignment="1">
      <alignment horizontal="center" vertical="center"/>
    </xf>
    <xf numFmtId="0" fontId="16" fillId="0" borderId="0" xfId="0" applyFont="1" applyAlignment="1">
      <alignment horizontal="center" vertical="center" wrapText="1"/>
    </xf>
    <xf numFmtId="0" fontId="17" fillId="18" borderId="0" xfId="0" applyFont="1" applyFill="1" applyAlignment="1">
      <alignment horizontal="center" vertical="center" wrapText="1"/>
    </xf>
    <xf numFmtId="0" fontId="1" fillId="18" borderId="0" xfId="0" applyFont="1" applyFill="1" applyAlignment="1">
      <alignment horizontal="center" vertical="center" wrapText="1"/>
    </xf>
    <xf numFmtId="0" fontId="17" fillId="19" borderId="0" xfId="0" applyFont="1" applyFill="1" applyAlignment="1">
      <alignment horizontal="center" vertical="center" wrapText="1"/>
    </xf>
    <xf numFmtId="0" fontId="16" fillId="0" borderId="0" xfId="0" applyFont="1" applyAlignment="1">
      <alignment horizontal="center" vertical="center"/>
    </xf>
    <xf numFmtId="0" fontId="8" fillId="0" borderId="0" xfId="0" applyFont="1" applyAlignment="1">
      <alignment horizontal="center" wrapText="1"/>
    </xf>
    <xf numFmtId="0" fontId="8" fillId="18" borderId="0" xfId="0" applyFont="1" applyFill="1" applyAlignment="1">
      <alignment horizontal="center" vertical="center" wrapText="1"/>
    </xf>
    <xf numFmtId="0" fontId="6" fillId="0" borderId="0" xfId="0" applyFont="1" applyAlignment="1">
      <alignment wrapText="1"/>
    </xf>
    <xf numFmtId="0" fontId="17" fillId="5" borderId="0" xfId="0" applyFont="1" applyFill="1" applyAlignment="1">
      <alignment horizontal="center" vertical="center" wrapText="1"/>
    </xf>
    <xf numFmtId="0" fontId="8" fillId="5" borderId="0" xfId="0" applyFont="1" applyFill="1" applyAlignment="1">
      <alignment horizontal="center" wrapText="1"/>
    </xf>
    <xf numFmtId="0" fontId="8" fillId="5" borderId="0" xfId="0" applyFont="1" applyFill="1" applyAlignment="1">
      <alignment horizontal="center" wrapText="1"/>
    </xf>
    <xf numFmtId="0" fontId="6" fillId="0" borderId="0" xfId="0" applyFont="1" applyAlignment="1">
      <alignment wrapText="1"/>
    </xf>
    <xf numFmtId="0" fontId="6" fillId="5" borderId="0" xfId="0" applyFont="1" applyFill="1" applyAlignment="1">
      <alignment wrapText="1"/>
    </xf>
    <xf numFmtId="0" fontId="16" fillId="5" borderId="0" xfId="0" applyFont="1" applyFill="1" applyAlignment="1">
      <alignment horizontal="center" vertical="center" wrapText="1"/>
    </xf>
    <xf numFmtId="0" fontId="6" fillId="5" borderId="0" xfId="0" applyFont="1" applyFill="1"/>
    <xf numFmtId="0" fontId="8" fillId="0" borderId="0" xfId="0" applyFont="1" applyAlignment="1">
      <alignment horizontal="center" wrapText="1"/>
    </xf>
    <xf numFmtId="0" fontId="8" fillId="20" borderId="0" xfId="0" applyFont="1" applyFill="1" applyAlignment="1">
      <alignment horizontal="center" wrapText="1"/>
    </xf>
    <xf numFmtId="0" fontId="8" fillId="7" borderId="0" xfId="0" applyFont="1" applyFill="1" applyAlignment="1">
      <alignment horizontal="center" wrapText="1"/>
    </xf>
    <xf numFmtId="0" fontId="8" fillId="10" borderId="0" xfId="0" applyFont="1" applyFill="1" applyAlignment="1">
      <alignment horizontal="center" wrapText="1"/>
    </xf>
    <xf numFmtId="0" fontId="8" fillId="5" borderId="0" xfId="0" applyFont="1" applyFill="1" applyAlignment="1">
      <alignment horizontal="center"/>
    </xf>
    <xf numFmtId="0" fontId="8" fillId="5" borderId="0" xfId="0" applyFont="1" applyFill="1" applyAlignment="1">
      <alignment horizontal="center"/>
    </xf>
    <xf numFmtId="0" fontId="8" fillId="20" borderId="0" xfId="0" applyFont="1" applyFill="1" applyAlignment="1">
      <alignment horizontal="center" wrapText="1"/>
    </xf>
    <xf numFmtId="0" fontId="8" fillId="10"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horizontal="center"/>
    </xf>
    <xf numFmtId="0" fontId="18" fillId="0" borderId="0" xfId="0" applyFont="1" applyAlignment="1">
      <alignment horizontal="center"/>
    </xf>
    <xf numFmtId="0" fontId="11" fillId="20" borderId="0" xfId="0" applyFont="1" applyFill="1" applyAlignment="1">
      <alignment horizontal="center" wrapText="1"/>
    </xf>
    <xf numFmtId="0" fontId="11" fillId="7" borderId="0" xfId="0" applyFont="1" applyFill="1" applyAlignment="1">
      <alignment horizontal="center" wrapText="1"/>
    </xf>
    <xf numFmtId="0" fontId="11" fillId="7" borderId="0" xfId="0" applyFont="1" applyFill="1" applyAlignment="1">
      <alignment horizontal="center"/>
    </xf>
    <xf numFmtId="0" fontId="11" fillId="10" borderId="0" xfId="0" applyFont="1" applyFill="1" applyAlignment="1">
      <alignment horizontal="center" wrapText="1"/>
    </xf>
    <xf numFmtId="0" fontId="11" fillId="10" borderId="0" xfId="0" applyFont="1" applyFill="1"/>
    <xf numFmtId="0" fontId="11" fillId="0" borderId="0" xfId="0" applyFont="1" applyAlignment="1"/>
    <xf numFmtId="0" fontId="11" fillId="0" borderId="0" xfId="0" applyFont="1" applyAlignment="1">
      <alignment horizontal="center"/>
    </xf>
    <xf numFmtId="0" fontId="11" fillId="0" borderId="0" xfId="0" applyFont="1" applyAlignment="1">
      <alignment horizontal="center"/>
    </xf>
    <xf numFmtId="0" fontId="19" fillId="0" borderId="0" xfId="0" applyFont="1" applyAlignment="1">
      <alignment horizontal="center"/>
    </xf>
    <xf numFmtId="0" fontId="11" fillId="20" borderId="0" xfId="0" applyFont="1" applyFill="1" applyAlignment="1">
      <alignment horizontal="center" wrapText="1"/>
    </xf>
    <xf numFmtId="0" fontId="11" fillId="0" borderId="0" xfId="0" applyFont="1"/>
    <xf numFmtId="3" fontId="11" fillId="10" borderId="0" xfId="0" applyNumberFormat="1" applyFont="1" applyFill="1" applyAlignment="1">
      <alignment horizontal="center" wrapText="1"/>
    </xf>
    <xf numFmtId="0" fontId="11" fillId="0" borderId="0" xfId="0" quotePrefix="1" applyFont="1" applyAlignment="1">
      <alignment horizontal="center"/>
    </xf>
    <xf numFmtId="0" fontId="11" fillId="0" borderId="0" xfId="0" quotePrefix="1" applyFont="1" applyAlignment="1"/>
    <xf numFmtId="0" fontId="11" fillId="10" borderId="0" xfId="0" applyFont="1" applyFill="1" applyAlignment="1">
      <alignment horizontal="center" wrapText="1"/>
    </xf>
    <xf numFmtId="0" fontId="11" fillId="7" borderId="0" xfId="0" applyFont="1" applyFill="1" applyAlignment="1">
      <alignment horizontal="center"/>
    </xf>
    <xf numFmtId="0" fontId="11" fillId="10" borderId="0" xfId="0" applyFont="1" applyFill="1" applyAlignment="1"/>
    <xf numFmtId="0" fontId="11" fillId="10" borderId="0" xfId="0" applyFont="1" applyFill="1" applyAlignment="1">
      <alignment wrapText="1"/>
    </xf>
    <xf numFmtId="0" fontId="11" fillId="7" borderId="0" xfId="0" applyFont="1" applyFill="1" applyAlignment="1">
      <alignment horizontal="center"/>
    </xf>
    <xf numFmtId="0" fontId="8" fillId="10" borderId="0" xfId="0" applyFont="1" applyFill="1" applyAlignment="1">
      <alignment horizontal="center" vertical="center" wrapText="1"/>
    </xf>
    <xf numFmtId="0" fontId="8" fillId="10" borderId="0" xfId="0" applyFont="1" applyFill="1" applyAlignment="1">
      <alignment horizontal="center" vertical="center" wrapText="1"/>
    </xf>
    <xf numFmtId="0" fontId="11" fillId="14" borderId="8" xfId="0" applyFont="1" applyFill="1" applyBorder="1" applyAlignment="1">
      <alignment horizontal="center" wrapText="1"/>
    </xf>
    <xf numFmtId="0" fontId="8" fillId="14" borderId="0" xfId="0" applyFont="1" applyFill="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14" borderId="0" xfId="0" applyFont="1" applyFill="1" applyAlignment="1">
      <alignment horizontal="center" wrapText="1"/>
    </xf>
    <xf numFmtId="0" fontId="11" fillId="17" borderId="0" xfId="0" applyFont="1" applyFill="1" applyAlignment="1">
      <alignment horizontal="center" vertical="center" wrapText="1"/>
    </xf>
    <xf numFmtId="0" fontId="11" fillId="17" borderId="0" xfId="0" applyFont="1" applyFill="1" applyAlignment="1">
      <alignment horizontal="center" vertical="center" wrapText="1"/>
    </xf>
    <xf numFmtId="0" fontId="11" fillId="17" borderId="0" xfId="0" applyFont="1" applyFill="1" applyAlignment="1">
      <alignment vertical="center" wrapText="1"/>
    </xf>
    <xf numFmtId="0" fontId="11" fillId="17" borderId="0" xfId="0" applyFont="1" applyFill="1" applyAlignment="1">
      <alignment horizontal="center" vertical="center" wrapText="1"/>
    </xf>
    <xf numFmtId="0" fontId="20" fillId="0" borderId="0" xfId="0" applyFont="1" applyAlignment="1">
      <alignment horizontal="center" vertical="center"/>
    </xf>
    <xf numFmtId="0" fontId="21" fillId="0" borderId="0" xfId="0" applyFont="1" applyAlignment="1">
      <alignment horizontal="center" vertical="center"/>
    </xf>
    <xf numFmtId="0" fontId="10" fillId="0" borderId="0" xfId="0" applyFont="1" applyAlignment="1">
      <alignment horizontal="center" vertical="center" wrapText="1"/>
    </xf>
    <xf numFmtId="0" fontId="22" fillId="0" borderId="0" xfId="0" applyFont="1" applyAlignment="1">
      <alignment horizontal="center" vertical="center"/>
    </xf>
    <xf numFmtId="0" fontId="21" fillId="6" borderId="9" xfId="0" applyFont="1" applyFill="1" applyBorder="1" applyAlignment="1">
      <alignment horizontal="center" vertical="center" wrapText="1"/>
    </xf>
    <xf numFmtId="0" fontId="21" fillId="9" borderId="9" xfId="0" applyFont="1" applyFill="1" applyBorder="1" applyAlignment="1">
      <alignment horizontal="center" vertical="center" wrapText="1"/>
    </xf>
    <xf numFmtId="0" fontId="21" fillId="0" borderId="9" xfId="0" applyFont="1" applyBorder="1" applyAlignment="1">
      <alignment horizontal="center" vertical="center" wrapText="1"/>
    </xf>
    <xf numFmtId="0" fontId="23" fillId="0" borderId="9" xfId="0" applyFont="1" applyBorder="1" applyAlignment="1">
      <alignment horizontal="center" vertical="center" wrapText="1"/>
    </xf>
    <xf numFmtId="0" fontId="24" fillId="0" borderId="0" xfId="0" applyFont="1" applyAlignment="1">
      <alignment horizontal="center" vertical="center" wrapText="1"/>
    </xf>
    <xf numFmtId="0" fontId="21" fillId="7" borderId="9" xfId="0" applyFont="1" applyFill="1" applyBorder="1" applyAlignment="1">
      <alignment horizontal="center" vertical="center" wrapText="1"/>
    </xf>
    <xf numFmtId="0" fontId="21" fillId="11" borderId="9" xfId="0" applyFont="1" applyFill="1" applyBorder="1" applyAlignment="1">
      <alignment horizontal="center" vertical="center" wrapText="1"/>
    </xf>
    <xf numFmtId="0" fontId="6" fillId="0" borderId="0" xfId="0" applyFont="1" applyAlignment="1">
      <alignment vertical="center" wrapText="1"/>
    </xf>
    <xf numFmtId="0" fontId="6" fillId="0" borderId="0" xfId="0" applyFont="1" applyAlignment="1">
      <alignment vertical="center" wrapText="1"/>
    </xf>
    <xf numFmtId="0" fontId="21" fillId="10" borderId="12" xfId="0" applyFont="1" applyFill="1" applyBorder="1" applyAlignment="1">
      <alignment horizontal="center" vertical="center" wrapText="1"/>
    </xf>
    <xf numFmtId="0" fontId="5" fillId="3" borderId="0" xfId="0" applyFont="1" applyFill="1" applyAlignment="1">
      <alignment horizontal="center" vertical="center" wrapText="1"/>
    </xf>
    <xf numFmtId="0" fontId="0" fillId="0" borderId="0" xfId="0" applyFont="1" applyAlignment="1"/>
    <xf numFmtId="0" fontId="28" fillId="0" borderId="0" xfId="0" applyFont="1" applyAlignment="1">
      <alignment horizontal="center"/>
    </xf>
    <xf numFmtId="0" fontId="0" fillId="0" borderId="0" xfId="0" applyFont="1" applyAlignment="1">
      <alignment horizontal="left"/>
    </xf>
    <xf numFmtId="0" fontId="6" fillId="10" borderId="0" xfId="0" applyFont="1" applyFill="1" applyAlignment="1">
      <alignment horizontal="left" vertical="center" wrapText="1"/>
    </xf>
    <xf numFmtId="0" fontId="6" fillId="10" borderId="4" xfId="0" applyFont="1" applyFill="1" applyBorder="1" applyAlignment="1">
      <alignment horizontal="left" vertical="center" wrapText="1"/>
    </xf>
    <xf numFmtId="0" fontId="32" fillId="0" borderId="0" xfId="0" applyFont="1" applyAlignment="1">
      <alignment horizontal="center" vertical="center"/>
    </xf>
    <xf numFmtId="0" fontId="1" fillId="9" borderId="0" xfId="0" applyFont="1" applyFill="1" applyAlignment="1">
      <alignment horizontal="center" vertical="center" wrapText="1"/>
    </xf>
    <xf numFmtId="0" fontId="0" fillId="0" borderId="0" xfId="0" applyFont="1" applyAlignment="1"/>
    <xf numFmtId="0" fontId="2" fillId="0" borderId="4" xfId="0" applyFont="1" applyBorder="1"/>
    <xf numFmtId="0" fontId="31" fillId="9" borderId="0" xfId="0" applyFont="1" applyFill="1" applyAlignment="1">
      <alignment horizontal="center" vertical="center" wrapText="1"/>
    </xf>
    <xf numFmtId="0" fontId="1" fillId="8" borderId="0" xfId="0" applyFont="1" applyFill="1" applyAlignment="1">
      <alignment horizontal="center" vertical="center" wrapText="1"/>
    </xf>
    <xf numFmtId="0" fontId="1" fillId="4" borderId="0" xfId="0" applyFont="1" applyFill="1" applyAlignment="1">
      <alignment horizontal="center" wrapText="1"/>
    </xf>
    <xf numFmtId="0" fontId="1" fillId="7" borderId="0" xfId="0" applyFont="1" applyFill="1" applyAlignment="1">
      <alignment horizontal="center" vertical="center" wrapText="1"/>
    </xf>
    <xf numFmtId="0" fontId="2" fillId="0" borderId="1" xfId="0" applyFont="1" applyBorder="1"/>
    <xf numFmtId="0" fontId="4" fillId="3" borderId="0" xfId="0" applyFont="1" applyFill="1" applyAlignment="1">
      <alignment horizontal="center" vertical="center"/>
    </xf>
    <xf numFmtId="0" fontId="2" fillId="0" borderId="2" xfId="0" applyFont="1" applyBorder="1"/>
    <xf numFmtId="0" fontId="5" fillId="8" borderId="0" xfId="0" applyFont="1" applyFill="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1" fillId="9" borderId="0" xfId="0" applyFont="1" applyFill="1" applyAlignment="1">
      <alignment horizontal="center" vertical="center"/>
    </xf>
    <xf numFmtId="0" fontId="1" fillId="2" borderId="0" xfId="0" applyFont="1" applyFill="1" applyAlignment="1">
      <alignment horizontal="center"/>
    </xf>
    <xf numFmtId="0" fontId="6" fillId="13" borderId="0" xfId="0" applyFont="1" applyFill="1" applyAlignment="1">
      <alignment horizontal="center" vertical="center"/>
    </xf>
    <xf numFmtId="0" fontId="1" fillId="15" borderId="0" xfId="0" applyFont="1" applyFill="1" applyAlignment="1">
      <alignment horizontal="center" vertical="center" wrapText="1"/>
    </xf>
    <xf numFmtId="0" fontId="6" fillId="17" borderId="0" xfId="0" applyFont="1" applyFill="1" applyAlignment="1">
      <alignment horizontal="center" vertical="center" wrapText="1"/>
    </xf>
    <xf numFmtId="0" fontId="1" fillId="17" borderId="0" xfId="0" applyFont="1" applyFill="1" applyAlignment="1">
      <alignment horizontal="center" vertical="center" wrapText="1"/>
    </xf>
    <xf numFmtId="0" fontId="13" fillId="15" borderId="0" xfId="0" applyFont="1" applyFill="1" applyAlignment="1">
      <alignment horizontal="center" vertical="center" wrapText="1"/>
    </xf>
    <xf numFmtId="0" fontId="1" fillId="3" borderId="8" xfId="0" applyFont="1" applyFill="1" applyBorder="1" applyAlignment="1">
      <alignment horizontal="center" vertical="center" wrapText="1"/>
    </xf>
    <xf numFmtId="0" fontId="10" fillId="17" borderId="0" xfId="0" applyFont="1" applyFill="1" applyAlignment="1">
      <alignment horizontal="center" vertical="center" wrapText="1"/>
    </xf>
    <xf numFmtId="0" fontId="10" fillId="15" borderId="8" xfId="0" applyFont="1" applyFill="1" applyBorder="1" applyAlignment="1">
      <alignment horizontal="center" vertical="center" wrapText="1"/>
    </xf>
    <xf numFmtId="0" fontId="7" fillId="16" borderId="0" xfId="0" applyFont="1" applyFill="1" applyAlignment="1">
      <alignment horizontal="center" vertical="center" wrapText="1"/>
    </xf>
    <xf numFmtId="0" fontId="10" fillId="15" borderId="0" xfId="0" applyFont="1" applyFill="1" applyAlignment="1">
      <alignment horizontal="center" vertical="center" wrapText="1"/>
    </xf>
    <xf numFmtId="0" fontId="17" fillId="19" borderId="0" xfId="0" applyFont="1" applyFill="1" applyAlignment="1">
      <alignment horizontal="center" vertical="center" wrapText="1"/>
    </xf>
    <xf numFmtId="0" fontId="16" fillId="0" borderId="0" xfId="0" applyFont="1" applyAlignment="1">
      <alignment horizontal="center" vertical="center" wrapText="1"/>
    </xf>
    <xf numFmtId="0" fontId="17" fillId="18" borderId="0" xfId="0" applyFont="1" applyFill="1" applyAlignment="1">
      <alignment horizontal="center" vertical="center" wrapText="1"/>
    </xf>
    <xf numFmtId="0" fontId="16" fillId="0" borderId="0" xfId="0" applyFont="1" applyAlignment="1">
      <alignment horizontal="center" vertical="center"/>
    </xf>
    <xf numFmtId="0" fontId="17" fillId="5" borderId="0" xfId="0" applyFont="1" applyFill="1" applyAlignment="1">
      <alignment horizontal="center" vertical="center" wrapText="1"/>
    </xf>
    <xf numFmtId="0" fontId="8" fillId="5" borderId="0" xfId="0" applyFont="1" applyFill="1" applyAlignment="1">
      <alignment horizontal="center"/>
    </xf>
    <xf numFmtId="0" fontId="8" fillId="20" borderId="0" xfId="0" applyFont="1" applyFill="1" applyAlignment="1">
      <alignment horizontal="center" wrapText="1"/>
    </xf>
    <xf numFmtId="0" fontId="8" fillId="7" borderId="0" xfId="0" applyFont="1" applyFill="1" applyAlignment="1">
      <alignment horizontal="center" wrapText="1"/>
    </xf>
    <xf numFmtId="0" fontId="8" fillId="10" borderId="0" xfId="0" applyFont="1" applyFill="1" applyAlignment="1">
      <alignment horizontal="center" wrapText="1"/>
    </xf>
    <xf numFmtId="0" fontId="10" fillId="0" borderId="0" xfId="0" applyFont="1" applyAlignment="1">
      <alignment horizontal="center" vertical="center" wrapText="1"/>
    </xf>
    <xf numFmtId="0" fontId="21" fillId="9" borderId="10" xfId="0" applyFont="1" applyFill="1" applyBorder="1" applyAlignment="1">
      <alignment horizontal="center" vertical="center" wrapText="1"/>
    </xf>
    <xf numFmtId="0" fontId="2" fillId="0" borderId="11" xfId="0" applyFont="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428625</xdr:colOff>
      <xdr:row>16</xdr:row>
      <xdr:rowOff>133350</xdr:rowOff>
    </xdr:from>
    <xdr:ext cx="6572250" cy="6848475"/>
    <xdr:pic>
      <xdr:nvPicPr>
        <xdr:cNvPr id="2" name="image1.png" title="이미지">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xml"/><Relationship Id="rId1" Type="http://schemas.openxmlformats.org/officeDocument/2006/relationships/hyperlink" Target="https://carnegieendowment.org/research/2024/03/ai-and-product-safety-standards-under-the-eu-ai-act?lang=en" TargetMode="Externa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17" Type="http://schemas.openxmlformats.org/officeDocument/2006/relationships/hyperlink" Target="http://www.mk.co.kr/article/10979288" TargetMode="External"/><Relationship Id="rId299" Type="http://schemas.openxmlformats.org/officeDocument/2006/relationships/hyperlink" Target="https://dailian.co.kr/news/view/1416123/" TargetMode="External"/><Relationship Id="rId21" Type="http://schemas.openxmlformats.org/officeDocument/2006/relationships/hyperlink" Target="https://www.hankyung.com/article/202312056669i" TargetMode="External"/><Relationship Id="rId63" Type="http://schemas.openxmlformats.org/officeDocument/2006/relationships/hyperlink" Target="http://news.moneytoday.co.kr/view/mtview.php?no=2024012208425276790&amp;type=2" TargetMode="External"/><Relationship Id="rId159" Type="http://schemas.openxmlformats.org/officeDocument/2006/relationships/hyperlink" Target="https://www.ytn.co.kr/_ln/0104_202405290738360892" TargetMode="External"/><Relationship Id="rId170" Type="http://schemas.openxmlformats.org/officeDocument/2006/relationships/hyperlink" Target="http://www.mk.co.kr/article/11033975" TargetMode="External"/><Relationship Id="rId226" Type="http://schemas.openxmlformats.org/officeDocument/2006/relationships/hyperlink" Target="https://www.joongang.co.kr/article/25268846" TargetMode="External"/><Relationship Id="rId268" Type="http://schemas.openxmlformats.org/officeDocument/2006/relationships/hyperlink" Target="https://www.donga.com/news/Economy/article/all/20240910/130022008/2" TargetMode="External"/><Relationship Id="rId32" Type="http://schemas.openxmlformats.org/officeDocument/2006/relationships/hyperlink" Target="https://www.joongang.co.kr/article/25214673" TargetMode="External"/><Relationship Id="rId74" Type="http://schemas.openxmlformats.org/officeDocument/2006/relationships/hyperlink" Target="https://www.ytn.co.kr/_ln/0134_202402011555575396" TargetMode="External"/><Relationship Id="rId128" Type="http://schemas.openxmlformats.org/officeDocument/2006/relationships/hyperlink" Target="http://www.hani.co.kr/arti/economy/it/1136573.html" TargetMode="External"/><Relationship Id="rId5" Type="http://schemas.openxmlformats.org/officeDocument/2006/relationships/hyperlink" Target="http://www.munhwa.com/news/view.html?no=2023110601071609287001" TargetMode="External"/><Relationship Id="rId181" Type="http://schemas.openxmlformats.org/officeDocument/2006/relationships/hyperlink" Target="http://www.dt.co.kr/contents.html?article_no=2024062002109931065004&amp;ref=jeadan" TargetMode="External"/><Relationship Id="rId237" Type="http://schemas.openxmlformats.org/officeDocument/2006/relationships/hyperlink" Target="https://imnews.imbc.com/replay/2024/nwtoday/article/6628095_36523.html" TargetMode="External"/><Relationship Id="rId279" Type="http://schemas.openxmlformats.org/officeDocument/2006/relationships/hyperlink" Target="https://www.joongang.co.kr/article/25278708" TargetMode="External"/><Relationship Id="rId43" Type="http://schemas.openxmlformats.org/officeDocument/2006/relationships/hyperlink" Target="https://www.ajunews.com/view/20231228064148572" TargetMode="External"/><Relationship Id="rId139" Type="http://schemas.openxmlformats.org/officeDocument/2006/relationships/hyperlink" Target="http://www.sedaily.com/NewsView/2D94VXS76Z" TargetMode="External"/><Relationship Id="rId290" Type="http://schemas.openxmlformats.org/officeDocument/2006/relationships/hyperlink" Target="https://view.asiae.co.kr/article/2024100708010424037" TargetMode="External"/><Relationship Id="rId304" Type="http://schemas.openxmlformats.org/officeDocument/2006/relationships/hyperlink" Target="http://www.fnnews.com/news/202410141833518474" TargetMode="External"/><Relationship Id="rId85" Type="http://schemas.openxmlformats.org/officeDocument/2006/relationships/hyperlink" Target="http://www.seoul.co.kr/news/newsView.php?id=20240207008001" TargetMode="External"/><Relationship Id="rId150" Type="http://schemas.openxmlformats.org/officeDocument/2006/relationships/hyperlink" Target="https://www.khan.co.kr/economy/economy-general/article/202405212113005" TargetMode="External"/><Relationship Id="rId192" Type="http://schemas.openxmlformats.org/officeDocument/2006/relationships/hyperlink" Target="http://www.hani.co.kr/arti/opinion/column/1147303.html" TargetMode="External"/><Relationship Id="rId206" Type="http://schemas.openxmlformats.org/officeDocument/2006/relationships/hyperlink" Target="http://www.edaily.co.kr/news/newspath.asp?newsid=02063126638953208" TargetMode="External"/><Relationship Id="rId248" Type="http://schemas.openxmlformats.org/officeDocument/2006/relationships/hyperlink" Target="https://www.kmib.co.kr/article/view.asp?arcid=0020462299&amp;code=61121111&amp;cp=kd" TargetMode="External"/><Relationship Id="rId12" Type="http://schemas.openxmlformats.org/officeDocument/2006/relationships/hyperlink" Target="https://www.hankyung.com/article/2023111332831" TargetMode="External"/><Relationship Id="rId108" Type="http://schemas.openxmlformats.org/officeDocument/2006/relationships/hyperlink" Target="http://news.moneytoday.co.kr/view/mtview.php?no=2024031617244175804&amp;type=2" TargetMode="External"/><Relationship Id="rId54" Type="http://schemas.openxmlformats.org/officeDocument/2006/relationships/hyperlink" Target="https://news.kmib.co.kr/article/view.asp?arcid=0019056484&amp;code=61141111&amp;cp=kd" TargetMode="External"/><Relationship Id="rId96" Type="http://schemas.openxmlformats.org/officeDocument/2006/relationships/hyperlink" Target="https://www.khan.co.kr/world/world-general/article/202402230700001" TargetMode="External"/><Relationship Id="rId161" Type="http://schemas.openxmlformats.org/officeDocument/2006/relationships/hyperlink" Target="https://www.ytn.co.kr/_ln/0104_202406010719282134" TargetMode="External"/><Relationship Id="rId217" Type="http://schemas.openxmlformats.org/officeDocument/2006/relationships/hyperlink" Target="https://www.khan.co.kr/national/education/article/202407231616001" TargetMode="External"/><Relationship Id="rId259" Type="http://schemas.openxmlformats.org/officeDocument/2006/relationships/hyperlink" Target="https://www.khan.co.kr/national/labor/article/202409051724001" TargetMode="External"/><Relationship Id="rId23" Type="http://schemas.openxmlformats.org/officeDocument/2006/relationships/hyperlink" Target="http://biz.heraldcorp.com/view.php?ud=20231207000244" TargetMode="External"/><Relationship Id="rId119" Type="http://schemas.openxmlformats.org/officeDocument/2006/relationships/hyperlink" Target="https://www.chosun.com/economy/tech_it/2024/04/01/RDHWAGJFSJFTXHTWCDQBUQCVCI/?utm_source=bigkinds&amp;utm_medium=original&amp;utm_campaign=news" TargetMode="External"/><Relationship Id="rId270" Type="http://schemas.openxmlformats.org/officeDocument/2006/relationships/hyperlink" Target="http://www.mk.co.kr/article/11116679" TargetMode="External"/><Relationship Id="rId65" Type="http://schemas.openxmlformats.org/officeDocument/2006/relationships/hyperlink" Target="http://www.dt.co.kr/contents.html?article_no=2024012302109931081002&amp;ref=jeadan" TargetMode="External"/><Relationship Id="rId130" Type="http://schemas.openxmlformats.org/officeDocument/2006/relationships/hyperlink" Target="https://view.asiae.co.kr/article/2024042314540743919" TargetMode="External"/><Relationship Id="rId172" Type="http://schemas.openxmlformats.org/officeDocument/2006/relationships/hyperlink" Target="https://www.hankyung.com/article/2024060721191" TargetMode="External"/><Relationship Id="rId193" Type="http://schemas.openxmlformats.org/officeDocument/2006/relationships/hyperlink" Target="http://news.moneytoday.co.kr/view/mtview.php?no=2024070113490553990&amp;type=2" TargetMode="External"/><Relationship Id="rId207" Type="http://schemas.openxmlformats.org/officeDocument/2006/relationships/hyperlink" Target="http://news.moneytoday.co.kr/view/mtview.php?no=2024071210354015712&amp;type=2" TargetMode="External"/><Relationship Id="rId228" Type="http://schemas.openxmlformats.org/officeDocument/2006/relationships/hyperlink" Target="https://view.asiae.co.kr/article/2024080209001568384" TargetMode="External"/><Relationship Id="rId249" Type="http://schemas.openxmlformats.org/officeDocument/2006/relationships/hyperlink" Target="http://biz.heraldcorp.com/view.php?ud=20240828050181" TargetMode="External"/><Relationship Id="rId13" Type="http://schemas.openxmlformats.org/officeDocument/2006/relationships/hyperlink" Target="https://news.imaeil.com/page/view/2023111617164193185" TargetMode="External"/><Relationship Id="rId109" Type="http://schemas.openxmlformats.org/officeDocument/2006/relationships/hyperlink" Target="http://www.mk.co.kr/article/10971957" TargetMode="External"/><Relationship Id="rId260" Type="http://schemas.openxmlformats.org/officeDocument/2006/relationships/hyperlink" Target="http://www.dt.co.kr/contents.html?article_no=2024090902102269061001&amp;ref=jeadan" TargetMode="External"/><Relationship Id="rId281" Type="http://schemas.openxmlformats.org/officeDocument/2006/relationships/hyperlink" Target="http://news.moneytoday.co.kr/view/mtview.php?no=2024091915324017786&amp;type=2" TargetMode="External"/><Relationship Id="rId34" Type="http://schemas.openxmlformats.org/officeDocument/2006/relationships/hyperlink" Target="https://view.asiae.co.kr/article/2023121710524059472" TargetMode="External"/><Relationship Id="rId55" Type="http://schemas.openxmlformats.org/officeDocument/2006/relationships/hyperlink" Target="http://www.kookje.co.kr/news2011/asp/newsbody.asp?code=1700&amp;key=20240115.22023004012" TargetMode="External"/><Relationship Id="rId76" Type="http://schemas.openxmlformats.org/officeDocument/2006/relationships/hyperlink" Target="http://www.etnews.com/20240201000071" TargetMode="External"/><Relationship Id="rId97" Type="http://schemas.openxmlformats.org/officeDocument/2006/relationships/hyperlink" Target="https://www.chosun.com/economy/tech_it/2024/02/23/KBVLPNAWZNHIPBCRUTI4UJRU3M/?utm_source=bigkinds&amp;utm_medium=original&amp;utm_campaign=news" TargetMode="External"/><Relationship Id="rId120" Type="http://schemas.openxmlformats.org/officeDocument/2006/relationships/hyperlink" Target="https://www.joongang.co.kr/article/25239548" TargetMode="External"/><Relationship Id="rId141" Type="http://schemas.openxmlformats.org/officeDocument/2006/relationships/hyperlink" Target="https://www.joongang.co.kr/article/25248678" TargetMode="External"/><Relationship Id="rId7" Type="http://schemas.openxmlformats.org/officeDocument/2006/relationships/hyperlink" Target="https://www.donga.com/news/Society/article/all/20231109/122111179/1" TargetMode="External"/><Relationship Id="rId162" Type="http://schemas.openxmlformats.org/officeDocument/2006/relationships/hyperlink" Target="http://www.mk.co.kr/article/11031363" TargetMode="External"/><Relationship Id="rId183" Type="http://schemas.openxmlformats.org/officeDocument/2006/relationships/hyperlink" Target="http://www.munhwa.com/news/view.html?no=2024062101070212069001" TargetMode="External"/><Relationship Id="rId218" Type="http://schemas.openxmlformats.org/officeDocument/2006/relationships/hyperlink" Target="http://news.moneytoday.co.kr/view/mtview.php?no=2024072518130053859&amp;type=2" TargetMode="External"/><Relationship Id="rId239" Type="http://schemas.openxmlformats.org/officeDocument/2006/relationships/hyperlink" Target="http://www.sedaily.com/NewsView/2DD39ZBR4U" TargetMode="External"/><Relationship Id="rId250" Type="http://schemas.openxmlformats.org/officeDocument/2006/relationships/hyperlink" Target="http://www.fnnews.com/news/202408281833281326" TargetMode="External"/><Relationship Id="rId271" Type="http://schemas.openxmlformats.org/officeDocument/2006/relationships/hyperlink" Target="https://www.pressian.com/pages/articles/2024091017014320323" TargetMode="External"/><Relationship Id="rId292" Type="http://schemas.openxmlformats.org/officeDocument/2006/relationships/hyperlink" Target="http://news.moneytoday.co.kr/view/mtview.php?no=2024100816171188255&amp;type=2" TargetMode="External"/><Relationship Id="rId306" Type="http://schemas.openxmlformats.org/officeDocument/2006/relationships/hyperlink" Target="https://www.joongang.co.kr/article/25284416" TargetMode="External"/><Relationship Id="rId24" Type="http://schemas.openxmlformats.org/officeDocument/2006/relationships/hyperlink" Target="http://www.kado.net/news/articleView.html?idxno=1217849" TargetMode="External"/><Relationship Id="rId45" Type="http://schemas.openxmlformats.org/officeDocument/2006/relationships/hyperlink" Target="https://www.joongang.co.kr/article/25218663" TargetMode="External"/><Relationship Id="rId66" Type="http://schemas.openxmlformats.org/officeDocument/2006/relationships/hyperlink" Target="https://www.chosun.com/international/international_general/2024/01/24/BG7QQBH2W5FI7OJPOCW2DAF7LA/?utm_source=bigkinds&amp;utm_medium=original&amp;utm_campaign=news" TargetMode="External"/><Relationship Id="rId87" Type="http://schemas.openxmlformats.org/officeDocument/2006/relationships/hyperlink" Target="http://www.sedaily.com/NewsView/2D5CV6B4C5" TargetMode="External"/><Relationship Id="rId110" Type="http://schemas.openxmlformats.org/officeDocument/2006/relationships/hyperlink" Target="https://imnews.imbc.com/replay/2024/nwtoday/article/6582964_36523.html" TargetMode="External"/><Relationship Id="rId131" Type="http://schemas.openxmlformats.org/officeDocument/2006/relationships/hyperlink" Target="http://www.hani.co.kr/arti/economy/it/1138499.html" TargetMode="External"/><Relationship Id="rId152" Type="http://schemas.openxmlformats.org/officeDocument/2006/relationships/hyperlink" Target="https://www.kmib.co.kr/article/view.asp?arcid=1716275167&amp;code=12150000" TargetMode="External"/><Relationship Id="rId173" Type="http://schemas.openxmlformats.org/officeDocument/2006/relationships/hyperlink" Target="https://www.joongang.co.kr/article/25255353" TargetMode="External"/><Relationship Id="rId194" Type="http://schemas.openxmlformats.org/officeDocument/2006/relationships/hyperlink" Target="http://www.dt.co.kr/contents.html?article_no=2024070202109931065006&amp;ref=jeadan" TargetMode="External"/><Relationship Id="rId208" Type="http://schemas.openxmlformats.org/officeDocument/2006/relationships/hyperlink" Target="http://www.edaily.co.kr/news/newspath.asp?newsid=02870006638954848" TargetMode="External"/><Relationship Id="rId229" Type="http://schemas.openxmlformats.org/officeDocument/2006/relationships/hyperlink" Target="http://www.hani.co.kr/arti/economy/it/1152397.html" TargetMode="External"/><Relationship Id="rId240" Type="http://schemas.openxmlformats.org/officeDocument/2006/relationships/hyperlink" Target="http://www.namdonews.com/news/articleView.html?idxno=785861" TargetMode="External"/><Relationship Id="rId261" Type="http://schemas.openxmlformats.org/officeDocument/2006/relationships/hyperlink" Target="http://www.hani.co.kr/arti/society/women/1157266.html" TargetMode="External"/><Relationship Id="rId14" Type="http://schemas.openxmlformats.org/officeDocument/2006/relationships/hyperlink" Target="https://www.joongang.co.kr/article/25207740" TargetMode="External"/><Relationship Id="rId35" Type="http://schemas.openxmlformats.org/officeDocument/2006/relationships/hyperlink" Target="https://www.etoday.co.kr/news/view/2312606" TargetMode="External"/><Relationship Id="rId56" Type="http://schemas.openxmlformats.org/officeDocument/2006/relationships/hyperlink" Target="http://www.segye.com/content/html/2024/01/16/20240116505567.html" TargetMode="External"/><Relationship Id="rId77" Type="http://schemas.openxmlformats.org/officeDocument/2006/relationships/hyperlink" Target="http://biz.heraldcorp.com/view.php?ud=20240201000391" TargetMode="External"/><Relationship Id="rId100" Type="http://schemas.openxmlformats.org/officeDocument/2006/relationships/hyperlink" Target="https://www.hankookilbo.com/News/Read/A2024030411060001333" TargetMode="External"/><Relationship Id="rId282" Type="http://schemas.openxmlformats.org/officeDocument/2006/relationships/hyperlink" Target="http://www.sedaily.com/NewsView/2DEE560V91" TargetMode="External"/><Relationship Id="rId8" Type="http://schemas.openxmlformats.org/officeDocument/2006/relationships/hyperlink" Target="http://news.moneytoday.co.kr/view/mtview.php?no=2023111013392872074&amp;type=2" TargetMode="External"/><Relationship Id="rId98" Type="http://schemas.openxmlformats.org/officeDocument/2006/relationships/hyperlink" Target="https://www.kmib.co.kr/article/view.asp?arcid=0019832483&amp;code=61121111&amp;cp=kd" TargetMode="External"/><Relationship Id="rId121" Type="http://schemas.openxmlformats.org/officeDocument/2006/relationships/hyperlink" Target="https://www.chosun.com/economy/science/2024/04/03/UZMRLYANVZE2FF6RS5WSEBEUDI/?utm_source=bigkinds&amp;utm_medium=original&amp;utm_campaign=news" TargetMode="External"/><Relationship Id="rId142" Type="http://schemas.openxmlformats.org/officeDocument/2006/relationships/hyperlink" Target="http://www.hani.co.kr/arti/economy/it/1140257.html" TargetMode="External"/><Relationship Id="rId163" Type="http://schemas.openxmlformats.org/officeDocument/2006/relationships/hyperlink" Target="http://www.segye.com/content/html/2024/06/02/20240602508526.html" TargetMode="External"/><Relationship Id="rId184" Type="http://schemas.openxmlformats.org/officeDocument/2006/relationships/hyperlink" Target="http://www.etnews.com/20240624000197" TargetMode="External"/><Relationship Id="rId219" Type="http://schemas.openxmlformats.org/officeDocument/2006/relationships/hyperlink" Target="http://www.fnnews.com/news/202407261603247086" TargetMode="External"/><Relationship Id="rId230" Type="http://schemas.openxmlformats.org/officeDocument/2006/relationships/hyperlink" Target="https://www.chosun.com/economy/tech_it/2024/08/07/S2LP7IPYDJBELIDSU4647HLXAI/?utm_source=bigkinds&amp;utm_medium=original&amp;utm_campaign=news" TargetMode="External"/><Relationship Id="rId251" Type="http://schemas.openxmlformats.org/officeDocument/2006/relationships/hyperlink" Target="https://www.joongang.co.kr/article/25273870" TargetMode="External"/><Relationship Id="rId25" Type="http://schemas.openxmlformats.org/officeDocument/2006/relationships/hyperlink" Target="https://news.sbs.co.kr/news/endPage.do?news_id=N1007455491&amp;plink=ORI&amp;cooper=ETC" TargetMode="External"/><Relationship Id="rId46" Type="http://schemas.openxmlformats.org/officeDocument/2006/relationships/hyperlink" Target="https://news.kmib.co.kr/article/view.asp?arcid=0019024819&amp;code=61131511&amp;cp=kd" TargetMode="External"/><Relationship Id="rId67" Type="http://schemas.openxmlformats.org/officeDocument/2006/relationships/hyperlink" Target="https://www.donga.com/news/Economy/article/all/20240123/123196628/1" TargetMode="External"/><Relationship Id="rId272" Type="http://schemas.openxmlformats.org/officeDocument/2006/relationships/hyperlink" Target="https://www.hankookilbo.com/News/Read/A2024091114330005356" TargetMode="External"/><Relationship Id="rId293" Type="http://schemas.openxmlformats.org/officeDocument/2006/relationships/hyperlink" Target="https://www.ajunews.com/view/20241007143948483" TargetMode="External"/><Relationship Id="rId307" Type="http://schemas.openxmlformats.org/officeDocument/2006/relationships/hyperlink" Target="https://www.etoday.co.kr/news/view/2409753" TargetMode="External"/><Relationship Id="rId88" Type="http://schemas.openxmlformats.org/officeDocument/2006/relationships/hyperlink" Target="https://www.hankyung.com/article/202402144268i" TargetMode="External"/><Relationship Id="rId111" Type="http://schemas.openxmlformats.org/officeDocument/2006/relationships/hyperlink" Target="https://www.busan.com/view/busan/view.php?code=2024032612502764929" TargetMode="External"/><Relationship Id="rId132" Type="http://schemas.openxmlformats.org/officeDocument/2006/relationships/hyperlink" Target="http://www.seoul.co.kr/news/newsView.php?id=20240430500179" TargetMode="External"/><Relationship Id="rId153" Type="http://schemas.openxmlformats.org/officeDocument/2006/relationships/hyperlink" Target="https://www.ajunews.com/view/20240522112350216" TargetMode="External"/><Relationship Id="rId174" Type="http://schemas.openxmlformats.org/officeDocument/2006/relationships/hyperlink" Target="https://www.hankyung.com/article/2024061477171" TargetMode="External"/><Relationship Id="rId195" Type="http://schemas.openxmlformats.org/officeDocument/2006/relationships/hyperlink" Target="http://www.mk.co.kr/article/11056424" TargetMode="External"/><Relationship Id="rId209" Type="http://schemas.openxmlformats.org/officeDocument/2006/relationships/hyperlink" Target="https://www.joongang.co.kr/article/25263472" TargetMode="External"/><Relationship Id="rId220" Type="http://schemas.openxmlformats.org/officeDocument/2006/relationships/hyperlink" Target="https://www.hankyung.com/article/2024072971877" TargetMode="External"/><Relationship Id="rId241" Type="http://schemas.openxmlformats.org/officeDocument/2006/relationships/hyperlink" Target="http://news.moneytoday.co.kr/view/mtview.php?no=2024082213451564966&amp;type=2" TargetMode="External"/><Relationship Id="rId15" Type="http://schemas.openxmlformats.org/officeDocument/2006/relationships/hyperlink" Target="https://www.msn.com/ko-kr/news/national/%ED%96%89%EC%A0%95%EB%A7%9D-%EB%A8%B9%ED%86%B5-%EC%82%AC%ED%9D%98-%EB%A7%8C%EC%97%90-%EC%A0%95%EC%83%81%ED%99%94-%EB%94%94%EC%A7%80%ED%84%B8-%EA%B0%95%EA%B5%AD-%EB%AF%BC%EB%82%AF-%EB%89%B4%EC%8A%A4%EC%8F%99-%EC%86%8D/ar-AA1kcklb" TargetMode="External"/><Relationship Id="rId36" Type="http://schemas.openxmlformats.org/officeDocument/2006/relationships/hyperlink" Target="https://www.donga.com/news/It/article/all/20231222/122737930/1" TargetMode="External"/><Relationship Id="rId57" Type="http://schemas.openxmlformats.org/officeDocument/2006/relationships/hyperlink" Target="http://www.dt.co.kr/contents.html?article_no=2024011602109931029011&amp;ref=jeadan" TargetMode="External"/><Relationship Id="rId262" Type="http://schemas.openxmlformats.org/officeDocument/2006/relationships/hyperlink" Target="https://www.mediatoday.co.kr/news/articleView.html?idxno=320744" TargetMode="External"/><Relationship Id="rId283" Type="http://schemas.openxmlformats.org/officeDocument/2006/relationships/hyperlink" Target="http://www.edaily.co.kr/news/newspath.asp?newsid=03273446639023400" TargetMode="External"/><Relationship Id="rId78" Type="http://schemas.openxmlformats.org/officeDocument/2006/relationships/hyperlink" Target="https://www.kmib.co.kr/article/view.asp?arcid=0924342180" TargetMode="External"/><Relationship Id="rId99" Type="http://schemas.openxmlformats.org/officeDocument/2006/relationships/hyperlink" Target="http://www.mk.co.kr/article/10952378" TargetMode="External"/><Relationship Id="rId101" Type="http://schemas.openxmlformats.org/officeDocument/2006/relationships/hyperlink" Target="https://www.hankookilbo.com/News/Read/A2024030514180005802" TargetMode="External"/><Relationship Id="rId122" Type="http://schemas.openxmlformats.org/officeDocument/2006/relationships/hyperlink" Target="https://www.chosun.com/international/international_general/2024/04/05/JGBYCSXO65CL5FJOXPZ3HKCIZU/?utm_source=bigkinds&amp;utm_medium=original&amp;utm_campaign=news" TargetMode="External"/><Relationship Id="rId143" Type="http://schemas.openxmlformats.org/officeDocument/2006/relationships/hyperlink" Target="http://news.moneytoday.co.kr/view/mtview.php?no=2024051310391932928&amp;type=2" TargetMode="External"/><Relationship Id="rId164" Type="http://schemas.openxmlformats.org/officeDocument/2006/relationships/hyperlink" Target="http://www.mk.co.kr/article/11031856" TargetMode="External"/><Relationship Id="rId185" Type="http://schemas.openxmlformats.org/officeDocument/2006/relationships/hyperlink" Target="https://www.newspim.com/news/view/20240624000038" TargetMode="External"/><Relationship Id="rId9" Type="http://schemas.openxmlformats.org/officeDocument/2006/relationships/hyperlink" Target="https://www.sisain.co.kr/news/articleView.html?idxno=51461" TargetMode="External"/><Relationship Id="rId210" Type="http://schemas.openxmlformats.org/officeDocument/2006/relationships/hyperlink" Target="https://www.ajunews.com/view/20240714211319064" TargetMode="External"/><Relationship Id="rId26" Type="http://schemas.openxmlformats.org/officeDocument/2006/relationships/hyperlink" Target="https://www.asiatoday.co.kr/view.php?key=20231212010007138" TargetMode="External"/><Relationship Id="rId231" Type="http://schemas.openxmlformats.org/officeDocument/2006/relationships/hyperlink" Target="https://www.ccdailynews.com/news/articleView.html?idxno=2290162" TargetMode="External"/><Relationship Id="rId252" Type="http://schemas.openxmlformats.org/officeDocument/2006/relationships/hyperlink" Target="http://www.kihoilbo.co.kr/news/articleView.html?idxno=1107489" TargetMode="External"/><Relationship Id="rId273" Type="http://schemas.openxmlformats.org/officeDocument/2006/relationships/hyperlink" Target="http://www.hani.co.kr/arti/economy/it/1158445.html" TargetMode="External"/><Relationship Id="rId294" Type="http://schemas.openxmlformats.org/officeDocument/2006/relationships/hyperlink" Target="http://www.etnews.com/20241008000159" TargetMode="External"/><Relationship Id="rId308" Type="http://schemas.openxmlformats.org/officeDocument/2006/relationships/hyperlink" Target="https://www.kyeonggi.com/article/20241016580122" TargetMode="External"/><Relationship Id="rId47" Type="http://schemas.openxmlformats.org/officeDocument/2006/relationships/hyperlink" Target="https://www.sisain.co.kr/news/articleView.html?idxno=51851" TargetMode="External"/><Relationship Id="rId68" Type="http://schemas.openxmlformats.org/officeDocument/2006/relationships/hyperlink" Target="http://www.segye.com/content/html/2024/01/30/20240130515411.html" TargetMode="External"/><Relationship Id="rId89" Type="http://schemas.openxmlformats.org/officeDocument/2006/relationships/hyperlink" Target="https://www.chosun.com/economy/tech_it/2024/02/15/PZP5FNMACZF53B5DTG7GPXZV4U/?utm_source=bigkinds&amp;utm_medium=original&amp;utm_campaign=news" TargetMode="External"/><Relationship Id="rId112" Type="http://schemas.openxmlformats.org/officeDocument/2006/relationships/hyperlink" Target="http://www.hani.co.kr/arti/economy/economy_general/1134230.html" TargetMode="External"/><Relationship Id="rId133" Type="http://schemas.openxmlformats.org/officeDocument/2006/relationships/hyperlink" Target="https://www.hankookilbo.com/News/Read/A2024043008260005785" TargetMode="External"/><Relationship Id="rId154" Type="http://schemas.openxmlformats.org/officeDocument/2006/relationships/hyperlink" Target="http://www.fnnews.com/news/202405250639409849" TargetMode="External"/><Relationship Id="rId175" Type="http://schemas.openxmlformats.org/officeDocument/2006/relationships/hyperlink" Target="http://www.segye.com/content/html/2024/06/14/20240614509932.html" TargetMode="External"/><Relationship Id="rId196" Type="http://schemas.openxmlformats.org/officeDocument/2006/relationships/hyperlink" Target="https://www.sportsseoul.com/news/read/1442128" TargetMode="External"/><Relationship Id="rId200" Type="http://schemas.openxmlformats.org/officeDocument/2006/relationships/hyperlink" Target="https://www.idaegu.co.kr/news/articleView.html?idxno=467084" TargetMode="External"/><Relationship Id="rId16" Type="http://schemas.openxmlformats.org/officeDocument/2006/relationships/hyperlink" Target="https://www.chosun.com/national/national_general/2023/11/20/MXPA6XVII5EJFKTJDGP66SVSDU/?utm_source=bigkinds&amp;utm_medium=original&amp;utm_campaign=news" TargetMode="External"/><Relationship Id="rId221" Type="http://schemas.openxmlformats.org/officeDocument/2006/relationships/hyperlink" Target="http://www.munhwa.com/news/view.html?no=2024080101071309150001" TargetMode="External"/><Relationship Id="rId242" Type="http://schemas.openxmlformats.org/officeDocument/2006/relationships/hyperlink" Target="http://www.segye.com/content/html/2024/08/23/20240823503375.html" TargetMode="External"/><Relationship Id="rId263" Type="http://schemas.openxmlformats.org/officeDocument/2006/relationships/hyperlink" Target="http://www.edaily.co.kr/news/newspath.asp?newsid=01125046639018152" TargetMode="External"/><Relationship Id="rId284" Type="http://schemas.openxmlformats.org/officeDocument/2006/relationships/hyperlink" Target="https://www.ajunews.com/view/20240923113715694" TargetMode="External"/><Relationship Id="rId37" Type="http://schemas.openxmlformats.org/officeDocument/2006/relationships/hyperlink" Target="https://www.busan.com/view/busan/view.php?code=2023122518321137019" TargetMode="External"/><Relationship Id="rId58" Type="http://schemas.openxmlformats.org/officeDocument/2006/relationships/hyperlink" Target="https://www.hankookilbo.com/News/Read/A2024011616010004624" TargetMode="External"/><Relationship Id="rId79" Type="http://schemas.openxmlformats.org/officeDocument/2006/relationships/hyperlink" Target="http://www.journalist.or.kr/news/article.html?no=55176" TargetMode="External"/><Relationship Id="rId102" Type="http://schemas.openxmlformats.org/officeDocument/2006/relationships/hyperlink" Target="http://www.dt.co.kr/contents.html?article_no=2024030702109931081001&amp;ref=jeadan" TargetMode="External"/><Relationship Id="rId123" Type="http://schemas.openxmlformats.org/officeDocument/2006/relationships/hyperlink" Target="https://www.hankyung.com/article/2024040534831" TargetMode="External"/><Relationship Id="rId144" Type="http://schemas.openxmlformats.org/officeDocument/2006/relationships/hyperlink" Target="https://www.ytn.co.kr/_ln/0105_202405141758114489" TargetMode="External"/><Relationship Id="rId90" Type="http://schemas.openxmlformats.org/officeDocument/2006/relationships/hyperlink" Target="http://www.sedaily.com/NewsView/2D5DR38EZN" TargetMode="External"/><Relationship Id="rId165" Type="http://schemas.openxmlformats.org/officeDocument/2006/relationships/hyperlink" Target="http://www.hani.co.kr/arti/economy/it/1143268.html" TargetMode="External"/><Relationship Id="rId186" Type="http://schemas.openxmlformats.org/officeDocument/2006/relationships/hyperlink" Target="http://www.edaily.co.kr/news/newspath.asp?newsid=02860166638925328" TargetMode="External"/><Relationship Id="rId211" Type="http://schemas.openxmlformats.org/officeDocument/2006/relationships/hyperlink" Target="http://www.hani.co.kr/arti/opinion/because/1149550.html" TargetMode="External"/><Relationship Id="rId232" Type="http://schemas.openxmlformats.org/officeDocument/2006/relationships/hyperlink" Target="http://biz.heraldcorp.com/view.php?ud=20240810050015" TargetMode="External"/><Relationship Id="rId253" Type="http://schemas.openxmlformats.org/officeDocument/2006/relationships/hyperlink" Target="http://news.bizwatch.co.kr/article/finance/2024/08/30/0042" TargetMode="External"/><Relationship Id="rId274" Type="http://schemas.openxmlformats.org/officeDocument/2006/relationships/hyperlink" Target="http://biz.heraldcorp.com/view.php?ud=20240913050476" TargetMode="External"/><Relationship Id="rId295" Type="http://schemas.openxmlformats.org/officeDocument/2006/relationships/hyperlink" Target="http://www.etnews.com/20241008000220" TargetMode="External"/><Relationship Id="rId309" Type="http://schemas.openxmlformats.org/officeDocument/2006/relationships/hyperlink" Target="https://www.etoday.co.kr/news/view/2410576" TargetMode="External"/><Relationship Id="rId27" Type="http://schemas.openxmlformats.org/officeDocument/2006/relationships/hyperlink" Target="https://www.khan.co.kr/national/health-welfare/article/202312121730001" TargetMode="External"/><Relationship Id="rId48" Type="http://schemas.openxmlformats.org/officeDocument/2006/relationships/hyperlink" Target="https://www.ebn.co.kr/news/articleView.html?idxno=1607438" TargetMode="External"/><Relationship Id="rId69" Type="http://schemas.openxmlformats.org/officeDocument/2006/relationships/hyperlink" Target="http://www.segye.com/content/html/2024/01/30/20240130510584.html" TargetMode="External"/><Relationship Id="rId113" Type="http://schemas.openxmlformats.org/officeDocument/2006/relationships/hyperlink" Target="https://www.chosun.com/economy/tech_it/2024/03/28/MDPR26MRTRBU7MF5LAL5VKLZRU/?utm_source=bigkinds&amp;utm_medium=original&amp;utm_campaign=news" TargetMode="External"/><Relationship Id="rId134" Type="http://schemas.openxmlformats.org/officeDocument/2006/relationships/hyperlink" Target="https://www.chosun.com/economy/tech_it/2024/05/02/CCQ5HT7QKFDHTCBNPJYLPWLDQQ/?utm_source=bigkinds&amp;utm_medium=original&amp;utm_campaign=news" TargetMode="External"/><Relationship Id="rId80" Type="http://schemas.openxmlformats.org/officeDocument/2006/relationships/hyperlink" Target="https://www.hankyung.com/article/2024020208891" TargetMode="External"/><Relationship Id="rId155" Type="http://schemas.openxmlformats.org/officeDocument/2006/relationships/hyperlink" Target="http://www.fnnews.com/news/202405241544133964" TargetMode="External"/><Relationship Id="rId176" Type="http://schemas.openxmlformats.org/officeDocument/2006/relationships/hyperlink" Target="https://view.asiae.co.kr/article/2024061415405847261" TargetMode="External"/><Relationship Id="rId197" Type="http://schemas.openxmlformats.org/officeDocument/2006/relationships/hyperlink" Target="https://www.hankookilbo.com/News/Read/A2024070214100003926" TargetMode="External"/><Relationship Id="rId201" Type="http://schemas.openxmlformats.org/officeDocument/2006/relationships/hyperlink" Target="https://www.hankookilbo.com/News/Read/A2024070415030003689" TargetMode="External"/><Relationship Id="rId222" Type="http://schemas.openxmlformats.org/officeDocument/2006/relationships/hyperlink" Target="http://www.dt.co.kr/contents.html?article_no=2024080502109931092001&amp;ref=jeadan" TargetMode="External"/><Relationship Id="rId243" Type="http://schemas.openxmlformats.org/officeDocument/2006/relationships/hyperlink" Target="http://www.seoul.co.kr/news/newsView.php?id=20240824500030" TargetMode="External"/><Relationship Id="rId264" Type="http://schemas.openxmlformats.org/officeDocument/2006/relationships/hyperlink" Target="http://news.moneytoday.co.kr/view/mtview.php?no=2024090609190650491&amp;type=2" TargetMode="External"/><Relationship Id="rId285" Type="http://schemas.openxmlformats.org/officeDocument/2006/relationships/hyperlink" Target="https://news.kbs.co.kr/news/view.do?ncd=8068287&amp;amp;ref=DA" TargetMode="External"/><Relationship Id="rId17" Type="http://schemas.openxmlformats.org/officeDocument/2006/relationships/hyperlink" Target="http://www.mk.co.kr/article/10884868" TargetMode="External"/><Relationship Id="rId38" Type="http://schemas.openxmlformats.org/officeDocument/2006/relationships/hyperlink" Target="https://www.joongang.co.kr/article/25217366" TargetMode="External"/><Relationship Id="rId59" Type="http://schemas.openxmlformats.org/officeDocument/2006/relationships/hyperlink" Target="https://www.mediatoday.co.kr/news/articleView.html?idxno=315199" TargetMode="External"/><Relationship Id="rId103" Type="http://schemas.openxmlformats.org/officeDocument/2006/relationships/hyperlink" Target="https://www.hankyung.com/article/202403072919i" TargetMode="External"/><Relationship Id="rId124" Type="http://schemas.openxmlformats.org/officeDocument/2006/relationships/hyperlink" Target="http://www.mk.co.kr/article/10984571" TargetMode="External"/><Relationship Id="rId310" Type="http://schemas.openxmlformats.org/officeDocument/2006/relationships/hyperlink" Target="https://www.cctoday.co.kr/news/articleView.html?idxno=2202400" TargetMode="External"/><Relationship Id="rId70" Type="http://schemas.openxmlformats.org/officeDocument/2006/relationships/hyperlink" Target="http://www.etnews.com/20240131000212" TargetMode="External"/><Relationship Id="rId91" Type="http://schemas.openxmlformats.org/officeDocument/2006/relationships/hyperlink" Target="http://www.mk.co.kr/article/10945331" TargetMode="External"/><Relationship Id="rId145" Type="http://schemas.openxmlformats.org/officeDocument/2006/relationships/hyperlink" Target="http://www.dt.co.kr/contents.html?article_no=2024051602100331081002&amp;ref=jeadan" TargetMode="External"/><Relationship Id="rId166" Type="http://schemas.openxmlformats.org/officeDocument/2006/relationships/hyperlink" Target="https://www.newspim.com/news/view/20240603000041" TargetMode="External"/><Relationship Id="rId187" Type="http://schemas.openxmlformats.org/officeDocument/2006/relationships/hyperlink" Target="http://www.edaily.co.kr/news/newspath.asp?newsid=01869606638925328" TargetMode="External"/><Relationship Id="rId1" Type="http://schemas.openxmlformats.org/officeDocument/2006/relationships/hyperlink" Target="https://www.joongang.co.kr/article/25200704" TargetMode="External"/><Relationship Id="rId212" Type="http://schemas.openxmlformats.org/officeDocument/2006/relationships/hyperlink" Target="http://news.moneytoday.co.kr/view/mtview.php?no=2024071814101978656&amp;type=2" TargetMode="External"/><Relationship Id="rId233" Type="http://schemas.openxmlformats.org/officeDocument/2006/relationships/hyperlink" Target="http://www.segye.com/content/html/2024/08/08/20240808517985.html" TargetMode="External"/><Relationship Id="rId254" Type="http://schemas.openxmlformats.org/officeDocument/2006/relationships/hyperlink" Target="http://news.moneytoday.co.kr/view/mtview.php?no=2024083013265183305&amp;type=2" TargetMode="External"/><Relationship Id="rId28" Type="http://schemas.openxmlformats.org/officeDocument/2006/relationships/hyperlink" Target="https://www.chosun.com/medical/2023/12/12/T7C36MCE7JCOJIRESKITCQZ4QE/?utm_source=bigkinds&amp;utm_medium=original&amp;utm_campaign=news" TargetMode="External"/><Relationship Id="rId49" Type="http://schemas.openxmlformats.org/officeDocument/2006/relationships/hyperlink" Target="https://www.khan.co.kr/national/national-general/article/202401070900021" TargetMode="External"/><Relationship Id="rId114" Type="http://schemas.openxmlformats.org/officeDocument/2006/relationships/hyperlink" Target="https://news.sbs.co.kr/news/endPage.do?news_id=N1007593300&amp;plink=ORI&amp;cooper=ETC" TargetMode="External"/><Relationship Id="rId275" Type="http://schemas.openxmlformats.org/officeDocument/2006/relationships/hyperlink" Target="http://www.sedaily.com/NewsView/2DEBSMU5AR" TargetMode="External"/><Relationship Id="rId296" Type="http://schemas.openxmlformats.org/officeDocument/2006/relationships/hyperlink" Target="https://www.chosun.com/economy/tech_it/2024/10/10/PJURZOYHHFA2LMSV5ZWMBMFYZM/?utm_source=bigkinds&amp;utm_medium=original&amp;utm_campaign=news" TargetMode="External"/><Relationship Id="rId300" Type="http://schemas.openxmlformats.org/officeDocument/2006/relationships/hyperlink" Target="http://www.dt.co.kr/contents.html?article_no=2024101302109931076005&amp;ref=jeadan" TargetMode="External"/><Relationship Id="rId60" Type="http://schemas.openxmlformats.org/officeDocument/2006/relationships/hyperlink" Target="http://www.dt.co.kr/contents.html?article_no=2024011702109931081004&amp;ref=jeadan" TargetMode="External"/><Relationship Id="rId81" Type="http://schemas.openxmlformats.org/officeDocument/2006/relationships/hyperlink" Target="http://www.hani.co.kr/arti/economy/it/1127236.html" TargetMode="External"/><Relationship Id="rId135" Type="http://schemas.openxmlformats.org/officeDocument/2006/relationships/hyperlink" Target="https://www.chosun.com/economy/tech_it/2024/05/02/VXVMRPKAEBFAPPXYR7PU3XMXLA/?utm_source=bigkinds&amp;utm_medium=original&amp;utm_campaign=news" TargetMode="External"/><Relationship Id="rId156" Type="http://schemas.openxmlformats.org/officeDocument/2006/relationships/hyperlink" Target="https://www.hankyung.com/article/2024052638421" TargetMode="External"/><Relationship Id="rId177" Type="http://schemas.openxmlformats.org/officeDocument/2006/relationships/hyperlink" Target="http://www.hani.co.kr/arti/economy/economy_general/1145165.html" TargetMode="External"/><Relationship Id="rId198" Type="http://schemas.openxmlformats.org/officeDocument/2006/relationships/hyperlink" Target="https://www.khan.co.kr/it/it-general/article/202407031608001" TargetMode="External"/><Relationship Id="rId202" Type="http://schemas.openxmlformats.org/officeDocument/2006/relationships/hyperlink" Target="http://www.hani.co.kr/arti/economy/it/1147886.html" TargetMode="External"/><Relationship Id="rId223" Type="http://schemas.openxmlformats.org/officeDocument/2006/relationships/hyperlink" Target="http://www.edaily.co.kr/news/newspath.asp?newsid=01115206638984368" TargetMode="External"/><Relationship Id="rId244" Type="http://schemas.openxmlformats.org/officeDocument/2006/relationships/hyperlink" Target="http://biz.heraldcorp.com/view.php?ud=20240826050271" TargetMode="External"/><Relationship Id="rId18" Type="http://schemas.openxmlformats.org/officeDocument/2006/relationships/hyperlink" Target="http://www.dt.co.kr/contents.html?article_no=2023112902109954058001&amp;ref=jeadan" TargetMode="External"/><Relationship Id="rId39" Type="http://schemas.openxmlformats.org/officeDocument/2006/relationships/hyperlink" Target="http://www.segye.com/content/html/2023/12/26/20231226513357.html" TargetMode="External"/><Relationship Id="rId265" Type="http://schemas.openxmlformats.org/officeDocument/2006/relationships/hyperlink" Target="http://www.dt.co.kr/contents.html?article_no=2024090902109931092010&amp;ref=jeadan" TargetMode="External"/><Relationship Id="rId286" Type="http://schemas.openxmlformats.org/officeDocument/2006/relationships/hyperlink" Target="https://www.ajunews.com/view/20241002163126339" TargetMode="External"/><Relationship Id="rId50" Type="http://schemas.openxmlformats.org/officeDocument/2006/relationships/hyperlink" Target="http://www.seoul.co.kr/news/newsView.php?id=20240109500016" TargetMode="External"/><Relationship Id="rId104" Type="http://schemas.openxmlformats.org/officeDocument/2006/relationships/hyperlink" Target="https://www.ajunews.com/view/20240310145411211" TargetMode="External"/><Relationship Id="rId125" Type="http://schemas.openxmlformats.org/officeDocument/2006/relationships/hyperlink" Target="http://www.dt.co.kr/contents.html?article_no=2024040702109931078007&amp;ref=jeadan" TargetMode="External"/><Relationship Id="rId146" Type="http://schemas.openxmlformats.org/officeDocument/2006/relationships/hyperlink" Target="http://www.fnnews.com/news/202405160732421850" TargetMode="External"/><Relationship Id="rId167" Type="http://schemas.openxmlformats.org/officeDocument/2006/relationships/hyperlink" Target="http://www.dt.co.kr/contents.html?article_no=2024060402109931078008&amp;ref=jeadan" TargetMode="External"/><Relationship Id="rId188" Type="http://schemas.openxmlformats.org/officeDocument/2006/relationships/hyperlink" Target="https://view.asiae.co.kr/article/2024062515565724185" TargetMode="External"/><Relationship Id="rId311" Type="http://schemas.openxmlformats.org/officeDocument/2006/relationships/hyperlink" Target="https://www.hankookilbo.com/News/Read/A2024101215270001233" TargetMode="External"/><Relationship Id="rId71" Type="http://schemas.openxmlformats.org/officeDocument/2006/relationships/hyperlink" Target="https://www.jjan.kr/article/20240130580162" TargetMode="External"/><Relationship Id="rId92" Type="http://schemas.openxmlformats.org/officeDocument/2006/relationships/hyperlink" Target="https://www.hankookilbo.com/News/Read/A2024020716260003300" TargetMode="External"/><Relationship Id="rId213" Type="http://schemas.openxmlformats.org/officeDocument/2006/relationships/hyperlink" Target="https://www.khan.co.kr/economy/economy-general/article/202407212020035" TargetMode="External"/><Relationship Id="rId234" Type="http://schemas.openxmlformats.org/officeDocument/2006/relationships/hyperlink" Target="https://view.asiae.co.kr/article/2024080911471851862" TargetMode="External"/><Relationship Id="rId2" Type="http://schemas.openxmlformats.org/officeDocument/2006/relationships/hyperlink" Target="http://www.dt.co.kr/contents.html?article_no=2023102302109931081005&amp;ref=jeadan" TargetMode="External"/><Relationship Id="rId29" Type="http://schemas.openxmlformats.org/officeDocument/2006/relationships/hyperlink" Target="https://www.chosun.com/economy/tech_it/2023/12/12/QDBSVMYZBRDRJOKRZV6B6RZCP4/?utm_source=bigkinds&amp;utm_medium=original&amp;utm_campaign=news" TargetMode="External"/><Relationship Id="rId255" Type="http://schemas.openxmlformats.org/officeDocument/2006/relationships/hyperlink" Target="https://view.asiae.co.kr/article/2024090210144424191" TargetMode="External"/><Relationship Id="rId276" Type="http://schemas.openxmlformats.org/officeDocument/2006/relationships/hyperlink" Target="https://www.hankookilbo.com/News/Read/A2024091307380004845" TargetMode="External"/><Relationship Id="rId297" Type="http://schemas.openxmlformats.org/officeDocument/2006/relationships/hyperlink" Target="https://www.hankookilbo.com/News/Read/A2024101011460001938" TargetMode="External"/><Relationship Id="rId40" Type="http://schemas.openxmlformats.org/officeDocument/2006/relationships/hyperlink" Target="http://www.edaily.co.kr/news/newspath.asp?newsid=01518646635842456" TargetMode="External"/><Relationship Id="rId115" Type="http://schemas.openxmlformats.org/officeDocument/2006/relationships/hyperlink" Target="http://www.segye.com/content/html/2024/03/31/20240331509884.html" TargetMode="External"/><Relationship Id="rId136" Type="http://schemas.openxmlformats.org/officeDocument/2006/relationships/hyperlink" Target="http://www.mk.co.kr/article/11007903" TargetMode="External"/><Relationship Id="rId157" Type="http://schemas.openxmlformats.org/officeDocument/2006/relationships/hyperlink" Target="https://www.kmib.co.kr/article/view.asp?arcid=0020140466&amp;code=61131111&amp;cp=kd" TargetMode="External"/><Relationship Id="rId178" Type="http://schemas.openxmlformats.org/officeDocument/2006/relationships/hyperlink" Target="https://www.donga.com/news/Inter/article/all/20240618/125496506/1" TargetMode="External"/><Relationship Id="rId301" Type="http://schemas.openxmlformats.org/officeDocument/2006/relationships/hyperlink" Target="https://www.khan.co.kr/economy/economy-general/article/202410141133001" TargetMode="External"/><Relationship Id="rId61" Type="http://schemas.openxmlformats.org/officeDocument/2006/relationships/hyperlink" Target="https://www.mediatoday.co.kr/news/articleView.html?idxno=315205" TargetMode="External"/><Relationship Id="rId82" Type="http://schemas.openxmlformats.org/officeDocument/2006/relationships/hyperlink" Target="http://www.dt.co.kr/contents.html?article_no=2024020502109931081002&amp;ref=jeadan" TargetMode="External"/><Relationship Id="rId199" Type="http://schemas.openxmlformats.org/officeDocument/2006/relationships/hyperlink" Target="https://news.kbs.co.kr/news/view.do?ncd=8004159&amp;amp;ref=DA" TargetMode="External"/><Relationship Id="rId203" Type="http://schemas.openxmlformats.org/officeDocument/2006/relationships/hyperlink" Target="http://www.segye.com/content/html/2024/07/08/20240708514748.html" TargetMode="External"/><Relationship Id="rId19" Type="http://schemas.openxmlformats.org/officeDocument/2006/relationships/hyperlink" Target="https://www.kmib.co.kr/article/view.asp?arcid=0924332273" TargetMode="External"/><Relationship Id="rId224" Type="http://schemas.openxmlformats.org/officeDocument/2006/relationships/hyperlink" Target="http://www.hani.co.kr/arti/economy/it/1152209.html" TargetMode="External"/><Relationship Id="rId245" Type="http://schemas.openxmlformats.org/officeDocument/2006/relationships/hyperlink" Target="http://news.moneytoday.co.kr/view/mtview.php?no=2024082614053960541&amp;type=2" TargetMode="External"/><Relationship Id="rId266" Type="http://schemas.openxmlformats.org/officeDocument/2006/relationships/hyperlink" Target="https://www.imaeil.com/page/view/2024090516050127784" TargetMode="External"/><Relationship Id="rId287" Type="http://schemas.openxmlformats.org/officeDocument/2006/relationships/hyperlink" Target="https://www.khan.co.kr/it/it-general/article/202410032027025" TargetMode="External"/><Relationship Id="rId30" Type="http://schemas.openxmlformats.org/officeDocument/2006/relationships/hyperlink" Target="http://news.moneytoday.co.kr/view/mtview.php?no=2023121216291978581&amp;type=2" TargetMode="External"/><Relationship Id="rId105" Type="http://schemas.openxmlformats.org/officeDocument/2006/relationships/hyperlink" Target="http://www.munhwa.com/news/view.html?no=2024031101039910018002" TargetMode="External"/><Relationship Id="rId126" Type="http://schemas.openxmlformats.org/officeDocument/2006/relationships/hyperlink" Target="http://biz.heraldcorp.com/view.php?ud=20240408050391" TargetMode="External"/><Relationship Id="rId147" Type="http://schemas.openxmlformats.org/officeDocument/2006/relationships/hyperlink" Target="https://www.chosun.com/national/court_law/2024/05/16/6QOGORHHI5EM5F36GN62SRZHS4/?utm_source=bigkinds&amp;utm_medium=original&amp;utm_campaign=news" TargetMode="External"/><Relationship Id="rId168" Type="http://schemas.openxmlformats.org/officeDocument/2006/relationships/hyperlink" Target="https://view.asiae.co.kr/article/2024060506282230879" TargetMode="External"/><Relationship Id="rId312" Type="http://schemas.openxmlformats.org/officeDocument/2006/relationships/vmlDrawing" Target="../drawings/vmlDrawing9.vml"/><Relationship Id="rId51" Type="http://schemas.openxmlformats.org/officeDocument/2006/relationships/hyperlink" Target="https://www.donga.com/news/Inter/article/all/20240109/122974546/1" TargetMode="External"/><Relationship Id="rId72" Type="http://schemas.openxmlformats.org/officeDocument/2006/relationships/hyperlink" Target="http://www.seoul.co.kr/news/newsView.php?id=20240131008001" TargetMode="External"/><Relationship Id="rId93" Type="http://schemas.openxmlformats.org/officeDocument/2006/relationships/hyperlink" Target="https://www.joongang.co.kr/article/25230134" TargetMode="External"/><Relationship Id="rId189" Type="http://schemas.openxmlformats.org/officeDocument/2006/relationships/hyperlink" Target="https://www.chosun.com/economy/tech_it/2024/06/27/GHI4QHNIAVEKBCR2BA2YAMP5EU/?utm_source=bigkinds&amp;utm_medium=original&amp;utm_campaign=news" TargetMode="External"/><Relationship Id="rId3" Type="http://schemas.openxmlformats.org/officeDocument/2006/relationships/hyperlink" Target="https://news.kmib.co.kr/article/view.asp?arcid=0018800301&amp;code=61131111&amp;cp=kd" TargetMode="External"/><Relationship Id="rId214" Type="http://schemas.openxmlformats.org/officeDocument/2006/relationships/hyperlink" Target="http://www.fnnews.com/news/202407221512017500" TargetMode="External"/><Relationship Id="rId235" Type="http://schemas.openxmlformats.org/officeDocument/2006/relationships/hyperlink" Target="http://www.dt.co.kr/contents.html?article_no=2024081502109931092011&amp;ref=jeadan" TargetMode="External"/><Relationship Id="rId256" Type="http://schemas.openxmlformats.org/officeDocument/2006/relationships/hyperlink" Target="http://www.edaily.co.kr/news/newspath.asp?newsid=03263606639016184" TargetMode="External"/><Relationship Id="rId277" Type="http://schemas.openxmlformats.org/officeDocument/2006/relationships/hyperlink" Target="https://www.hankookilbo.com/News/Read/A2024091909340001632" TargetMode="External"/><Relationship Id="rId298" Type="http://schemas.openxmlformats.org/officeDocument/2006/relationships/hyperlink" Target="http://biz.heraldcorp.com/view.php?ud=20241011050357" TargetMode="External"/><Relationship Id="rId116" Type="http://schemas.openxmlformats.org/officeDocument/2006/relationships/hyperlink" Target="https://www.hankyung.com/article/202404010498i" TargetMode="External"/><Relationship Id="rId137" Type="http://schemas.openxmlformats.org/officeDocument/2006/relationships/hyperlink" Target="https://www.naeil.com/news/read/509914?ref=bigkinds" TargetMode="External"/><Relationship Id="rId158" Type="http://schemas.openxmlformats.org/officeDocument/2006/relationships/hyperlink" Target="https://www.chosun.com/economy/tech_it/2024/05/28/CVRNBWRWTJD5NFKTTESDHG27NQ/?utm_source=bigkinds&amp;utm_medium=original&amp;utm_campaign=news" TargetMode="External"/><Relationship Id="rId302" Type="http://schemas.openxmlformats.org/officeDocument/2006/relationships/hyperlink" Target="http://www.etnews.com/20241014000232" TargetMode="External"/><Relationship Id="rId20" Type="http://schemas.openxmlformats.org/officeDocument/2006/relationships/hyperlink" Target="http://www.dt.co.kr/contents.html?article_no=2023112902109954058002&amp;ref=jeadan" TargetMode="External"/><Relationship Id="rId41" Type="http://schemas.openxmlformats.org/officeDocument/2006/relationships/hyperlink" Target="https://www.donga.com/news/Inter/article/all/20231228/122804535/1" TargetMode="External"/><Relationship Id="rId62" Type="http://schemas.openxmlformats.org/officeDocument/2006/relationships/hyperlink" Target="http://www.mk.co.kr/article/10925834" TargetMode="External"/><Relationship Id="rId83" Type="http://schemas.openxmlformats.org/officeDocument/2006/relationships/hyperlink" Target="https://view.asiae.co.kr/article/2024020620512057998" TargetMode="External"/><Relationship Id="rId179" Type="http://schemas.openxmlformats.org/officeDocument/2006/relationships/hyperlink" Target="http://www.sedaily.com/NewsView/2DAIF5ZXD9" TargetMode="External"/><Relationship Id="rId190" Type="http://schemas.openxmlformats.org/officeDocument/2006/relationships/hyperlink" Target="https://view.asiae.co.kr/article/2024062718185640285" TargetMode="External"/><Relationship Id="rId204" Type="http://schemas.openxmlformats.org/officeDocument/2006/relationships/hyperlink" Target="http://news.moneytoday.co.kr/view/mtview.php?no=2024061411434854201&amp;type=2" TargetMode="External"/><Relationship Id="rId225" Type="http://schemas.openxmlformats.org/officeDocument/2006/relationships/hyperlink" Target="http://news.moneytoday.co.kr/view/mtview.php?no=2024080512383389690&amp;type=2" TargetMode="External"/><Relationship Id="rId246" Type="http://schemas.openxmlformats.org/officeDocument/2006/relationships/hyperlink" Target="http://news.moneytoday.co.kr/view/mtview.php?no=2024081317160147451&amp;type=2" TargetMode="External"/><Relationship Id="rId267" Type="http://schemas.openxmlformats.org/officeDocument/2006/relationships/hyperlink" Target="https://www.khan.co.kr/it/it-general/article/202409091752001" TargetMode="External"/><Relationship Id="rId288" Type="http://schemas.openxmlformats.org/officeDocument/2006/relationships/hyperlink" Target="https://www.hankyung.com/article/202409307835g" TargetMode="External"/><Relationship Id="rId106" Type="http://schemas.openxmlformats.org/officeDocument/2006/relationships/hyperlink" Target="http://www.edaily.co.kr/news/newspath.asp?newsid=02925766638822336" TargetMode="External"/><Relationship Id="rId127" Type="http://schemas.openxmlformats.org/officeDocument/2006/relationships/hyperlink" Target="http://www.segye.com/content/html/2024/04/08/20240408517554.html" TargetMode="External"/><Relationship Id="rId313" Type="http://schemas.openxmlformats.org/officeDocument/2006/relationships/comments" Target="../comments9.xml"/><Relationship Id="rId10" Type="http://schemas.openxmlformats.org/officeDocument/2006/relationships/hyperlink" Target="https://www.nocutnews.co.kr/news/6044322" TargetMode="External"/><Relationship Id="rId31" Type="http://schemas.openxmlformats.org/officeDocument/2006/relationships/hyperlink" Target="https://www.sportsseoul.com/news/read/1380686" TargetMode="External"/><Relationship Id="rId52" Type="http://schemas.openxmlformats.org/officeDocument/2006/relationships/hyperlink" Target="https://www.joongang.co.kr/article/25220818" TargetMode="External"/><Relationship Id="rId73" Type="http://schemas.openxmlformats.org/officeDocument/2006/relationships/hyperlink" Target="http://news.moneytoday.co.kr/view/mtview.php?no=2024013113250529430&amp;type=2" TargetMode="External"/><Relationship Id="rId94" Type="http://schemas.openxmlformats.org/officeDocument/2006/relationships/hyperlink" Target="https://www.chosun.com/economy/science/2024/02/22/US424MG7QFHTVGVW6YVUAK5XRM/?utm_source=bigkinds&amp;utm_medium=original&amp;utm_campaign=news" TargetMode="External"/><Relationship Id="rId148" Type="http://schemas.openxmlformats.org/officeDocument/2006/relationships/hyperlink" Target="http://www.kukinews.co.kr/newsView/kuk202405140169https:/m.kukinews.com/article/view/kuk202405140169" TargetMode="External"/><Relationship Id="rId169" Type="http://schemas.openxmlformats.org/officeDocument/2006/relationships/hyperlink" Target="https://www.chosun.com/national/court_law/2024/06/05/ON6ZANFXF5AKVL7ST2XGR5ZTS4/?utm_source=bigkinds&amp;utm_medium=original&amp;utm_campaign=news" TargetMode="External"/><Relationship Id="rId4" Type="http://schemas.openxmlformats.org/officeDocument/2006/relationships/hyperlink" Target="https://www.chosun.com/economy/tech_it/2023/11/04/F6MXUXT5PVC65PFGVM4XW7OENI/?utm_source=bigkinds&amp;utm_medium=original&amp;utm_campaign=news" TargetMode="External"/><Relationship Id="rId180" Type="http://schemas.openxmlformats.org/officeDocument/2006/relationships/hyperlink" Target="http://www.seoul.co.kr/news/newsView.php?id=20240620019001" TargetMode="External"/><Relationship Id="rId215" Type="http://schemas.openxmlformats.org/officeDocument/2006/relationships/hyperlink" Target="http://www.hani.co.kr/arti/economy/it/1150064.html" TargetMode="External"/><Relationship Id="rId236" Type="http://schemas.openxmlformats.org/officeDocument/2006/relationships/hyperlink" Target="https://view.asiae.co.kr/article/2024081816310455421" TargetMode="External"/><Relationship Id="rId257" Type="http://schemas.openxmlformats.org/officeDocument/2006/relationships/hyperlink" Target="https://view.asiae.co.kr/article/2024090311220269425" TargetMode="External"/><Relationship Id="rId278" Type="http://schemas.openxmlformats.org/officeDocument/2006/relationships/hyperlink" Target="http://www.mk.co.kr/article/11121070" TargetMode="External"/><Relationship Id="rId303" Type="http://schemas.openxmlformats.org/officeDocument/2006/relationships/hyperlink" Target="http://www.etnews.com/20241014000237" TargetMode="External"/><Relationship Id="rId42" Type="http://schemas.openxmlformats.org/officeDocument/2006/relationships/hyperlink" Target="http://www.journalist.or.kr/news/article.html?no=54900" TargetMode="External"/><Relationship Id="rId84" Type="http://schemas.openxmlformats.org/officeDocument/2006/relationships/hyperlink" Target="http://www.mk.co.kr/article/10939042" TargetMode="External"/><Relationship Id="rId138" Type="http://schemas.openxmlformats.org/officeDocument/2006/relationships/hyperlink" Target="http://www.munhwa.com/news/view.html?no=2024050901039910119006" TargetMode="External"/><Relationship Id="rId191" Type="http://schemas.openxmlformats.org/officeDocument/2006/relationships/hyperlink" Target="https://view.asiae.co.kr/article/2024062713332948551" TargetMode="External"/><Relationship Id="rId205" Type="http://schemas.openxmlformats.org/officeDocument/2006/relationships/hyperlink" Target="http://news.moneytoday.co.kr/view/mtview.php?no=2024070515315489909&amp;type=2" TargetMode="External"/><Relationship Id="rId247" Type="http://schemas.openxmlformats.org/officeDocument/2006/relationships/hyperlink" Target="http://news.moneytoday.co.kr/view/mtview.php?no=2024082017501791503&amp;type=2" TargetMode="External"/><Relationship Id="rId107" Type="http://schemas.openxmlformats.org/officeDocument/2006/relationships/hyperlink" Target="http://www.segye.com/content/html/2024/03/17/20240317509326.html" TargetMode="External"/><Relationship Id="rId289" Type="http://schemas.openxmlformats.org/officeDocument/2006/relationships/hyperlink" Target="http://news.moneytoday.co.kr/view/mtview.php?no=2024100317443992117&amp;type=2" TargetMode="External"/><Relationship Id="rId11" Type="http://schemas.openxmlformats.org/officeDocument/2006/relationships/hyperlink" Target="https://www.kmib.co.kr/article/view.asp?arcid=0924329757" TargetMode="External"/><Relationship Id="rId53" Type="http://schemas.openxmlformats.org/officeDocument/2006/relationships/hyperlink" Target="http://www.mk.co.kr/article/10918962" TargetMode="External"/><Relationship Id="rId149" Type="http://schemas.openxmlformats.org/officeDocument/2006/relationships/hyperlink" Target="https://www.etoday.co.kr/news/view/2360499" TargetMode="External"/><Relationship Id="rId95" Type="http://schemas.openxmlformats.org/officeDocument/2006/relationships/hyperlink" Target="https://www.khan.co.kr/national/national-general/article/202402221200021" TargetMode="External"/><Relationship Id="rId160" Type="http://schemas.openxmlformats.org/officeDocument/2006/relationships/hyperlink" Target="http://www.mk.co.kr/article/11030711" TargetMode="External"/><Relationship Id="rId216" Type="http://schemas.openxmlformats.org/officeDocument/2006/relationships/hyperlink" Target="http://www.etnews.com/20240722000215" TargetMode="External"/><Relationship Id="rId258" Type="http://schemas.openxmlformats.org/officeDocument/2006/relationships/hyperlink" Target="http://www.hani.co.kr/arti/opinion/column/1156975.html" TargetMode="External"/><Relationship Id="rId22" Type="http://schemas.openxmlformats.org/officeDocument/2006/relationships/hyperlink" Target="http://www.mk.co.kr/article/10892455" TargetMode="External"/><Relationship Id="rId64" Type="http://schemas.openxmlformats.org/officeDocument/2006/relationships/hyperlink" Target="https://news.kmib.co.kr/article/view.asp?arcid=0924340812&amp;code=11122100" TargetMode="External"/><Relationship Id="rId118" Type="http://schemas.openxmlformats.org/officeDocument/2006/relationships/hyperlink" Target="http://www.metroseoul.co.kr/article/20240401500554" TargetMode="External"/><Relationship Id="rId171" Type="http://schemas.openxmlformats.org/officeDocument/2006/relationships/hyperlink" Target="https://www.donga.com/news/It/article/all/20240607/125325588/1" TargetMode="External"/><Relationship Id="rId227" Type="http://schemas.openxmlformats.org/officeDocument/2006/relationships/hyperlink" Target="https://www.chosun.com/economy/tech_it/2024/08/06/ZOT6IBUZPNCRRMW2O5JE5W2VUE/?utm_source=bigkinds&amp;utm_medium=original&amp;utm_campaign=news" TargetMode="External"/><Relationship Id="rId269" Type="http://schemas.openxmlformats.org/officeDocument/2006/relationships/hyperlink" Target="http://www.edaily.co.kr/news/newspath.asp?newsid=01243126639019136" TargetMode="External"/><Relationship Id="rId33" Type="http://schemas.openxmlformats.org/officeDocument/2006/relationships/hyperlink" Target="https://www.ytn.co.kr/_ln/0104_202312150955307745" TargetMode="External"/><Relationship Id="rId129" Type="http://schemas.openxmlformats.org/officeDocument/2006/relationships/hyperlink" Target="https://news.kbs.co.kr/news/view.do?ncd=7942566&amp;amp;ref=DA" TargetMode="External"/><Relationship Id="rId280" Type="http://schemas.openxmlformats.org/officeDocument/2006/relationships/hyperlink" Target="https://www.chosun.com/economy/tech_it/2024/09/20/RZ3B7AKKTRB4LMOQHLKZ5B2ISQ/?utm_source=bigkinds&amp;utm_medium=original&amp;utm_campaign=news" TargetMode="External"/><Relationship Id="rId75" Type="http://schemas.openxmlformats.org/officeDocument/2006/relationships/hyperlink" Target="http://biz.heraldcorp.com/view.php?ud=20240201000389" TargetMode="External"/><Relationship Id="rId140" Type="http://schemas.openxmlformats.org/officeDocument/2006/relationships/hyperlink" Target="https://www.joongang.co.kr/article/25248304" TargetMode="External"/><Relationship Id="rId182" Type="http://schemas.openxmlformats.org/officeDocument/2006/relationships/hyperlink" Target="http://biz.heraldcorp.com/view.php?ud=20240621050573" TargetMode="External"/><Relationship Id="rId6" Type="http://schemas.openxmlformats.org/officeDocument/2006/relationships/hyperlink" Target="http://www.edaily.co.kr/news/newspath.asp?newsid=03476806635803096" TargetMode="External"/><Relationship Id="rId238" Type="http://schemas.openxmlformats.org/officeDocument/2006/relationships/hyperlink" Target="http://news.moneytoday.co.kr/view/mtview.php?no=2024081906093099073&amp;type=2" TargetMode="External"/><Relationship Id="rId291" Type="http://schemas.openxmlformats.org/officeDocument/2006/relationships/hyperlink" Target="http://www.seoul.co.kr/news/newsView.php?id=20241007500242" TargetMode="External"/><Relationship Id="rId305" Type="http://schemas.openxmlformats.org/officeDocument/2006/relationships/hyperlink" Target="https://www.newspim.com/news/view/20241015000116" TargetMode="External"/><Relationship Id="rId44" Type="http://schemas.openxmlformats.org/officeDocument/2006/relationships/hyperlink" Target="http://www.sedaily.com/NewsView/29YP95MMPF" TargetMode="External"/><Relationship Id="rId86" Type="http://schemas.openxmlformats.org/officeDocument/2006/relationships/hyperlink" Target="https://news.nate.com/view/20240211n01528?mid=n1101" TargetMode="External"/><Relationship Id="rId151" Type="http://schemas.openxmlformats.org/officeDocument/2006/relationships/hyperlink" Target="https://view.asiae.co.kr/article/2024052119262706317"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outlinePr summaryBelow="0" summaryRight="0"/>
  </sheetPr>
  <dimension ref="A1:Y40"/>
  <sheetViews>
    <sheetView tabSelected="1" zoomScale="85" zoomScaleNormal="85" workbookViewId="0">
      <pane xSplit="2" ySplit="1" topLeftCell="C2" activePane="bottomRight" state="frozen"/>
      <selection pane="topRight" activeCell="D1" sqref="D1"/>
      <selection pane="bottomLeft" activeCell="A5" sqref="A5"/>
      <selection pane="bottomRight" sqref="A1:XFD1"/>
    </sheetView>
  </sheetViews>
  <sheetFormatPr defaultColWidth="12.5703125" defaultRowHeight="15.75" customHeight="1"/>
  <cols>
    <col min="1" max="1" width="12.85546875" customWidth="1"/>
    <col min="2" max="2" width="32.85546875" style="188" customWidth="1"/>
    <col min="3" max="3" width="10" style="186" customWidth="1"/>
    <col min="4" max="25" width="10" customWidth="1"/>
  </cols>
  <sheetData>
    <row r="1" spans="1:25" ht="116.65" customHeight="1">
      <c r="A1" s="191" t="s">
        <v>3911</v>
      </c>
      <c r="B1" s="191" t="s">
        <v>3912</v>
      </c>
      <c r="C1" s="185" t="s">
        <v>3873</v>
      </c>
      <c r="D1" s="1" t="s">
        <v>9</v>
      </c>
      <c r="E1" s="1" t="s">
        <v>10</v>
      </c>
      <c r="F1" s="1" t="s">
        <v>11</v>
      </c>
      <c r="G1" s="1" t="s">
        <v>12</v>
      </c>
      <c r="H1" s="1" t="s">
        <v>13</v>
      </c>
      <c r="I1" s="1" t="s">
        <v>14</v>
      </c>
      <c r="J1" s="1" t="s">
        <v>15</v>
      </c>
      <c r="K1" s="1" t="s">
        <v>16</v>
      </c>
      <c r="L1" s="1" t="s">
        <v>17</v>
      </c>
      <c r="M1" s="185" t="s">
        <v>18</v>
      </c>
      <c r="N1" s="185" t="s">
        <v>19</v>
      </c>
      <c r="O1" s="185" t="s">
        <v>20</v>
      </c>
      <c r="P1" s="185" t="s">
        <v>21</v>
      </c>
      <c r="Q1" s="185" t="s">
        <v>22</v>
      </c>
      <c r="R1" s="185" t="s">
        <v>23</v>
      </c>
      <c r="S1" s="185" t="s">
        <v>24</v>
      </c>
      <c r="T1" s="185" t="s">
        <v>25</v>
      </c>
      <c r="U1" s="185" t="s">
        <v>26</v>
      </c>
      <c r="V1" s="185" t="s">
        <v>27</v>
      </c>
      <c r="W1" s="185" t="s">
        <v>28</v>
      </c>
      <c r="X1" s="185" t="s">
        <v>29</v>
      </c>
      <c r="Y1" s="185" t="s">
        <v>30</v>
      </c>
    </row>
    <row r="2" spans="1:25" ht="12" customHeight="1">
      <c r="A2" s="192" t="s">
        <v>35</v>
      </c>
      <c r="B2" s="189" t="s">
        <v>3874</v>
      </c>
      <c r="C2" s="11">
        <v>0</v>
      </c>
      <c r="D2" s="10">
        <v>0</v>
      </c>
      <c r="E2" s="10">
        <v>0</v>
      </c>
      <c r="F2" s="10">
        <v>0</v>
      </c>
      <c r="G2" s="10">
        <v>0</v>
      </c>
      <c r="H2" s="10">
        <v>0</v>
      </c>
      <c r="I2" s="10">
        <v>0</v>
      </c>
      <c r="J2" s="10">
        <v>0</v>
      </c>
      <c r="K2" s="10">
        <v>0</v>
      </c>
      <c r="L2" s="10">
        <v>0</v>
      </c>
      <c r="M2" s="10">
        <v>3</v>
      </c>
      <c r="N2" s="10">
        <v>0</v>
      </c>
      <c r="O2" s="10">
        <v>0</v>
      </c>
      <c r="P2" s="10">
        <v>0</v>
      </c>
      <c r="Q2" s="10">
        <v>0</v>
      </c>
      <c r="R2" s="10">
        <v>0</v>
      </c>
      <c r="S2" s="10">
        <v>0</v>
      </c>
      <c r="T2" s="10">
        <v>0</v>
      </c>
      <c r="U2" s="10">
        <v>0</v>
      </c>
      <c r="V2" s="10">
        <v>0</v>
      </c>
      <c r="W2" s="10">
        <v>0</v>
      </c>
      <c r="X2" s="10">
        <v>0</v>
      </c>
      <c r="Y2" s="10">
        <v>0</v>
      </c>
    </row>
    <row r="3" spans="1:25" ht="12.75">
      <c r="A3" s="193"/>
      <c r="B3" s="189" t="s">
        <v>3875</v>
      </c>
      <c r="C3" s="11">
        <v>0</v>
      </c>
      <c r="D3" s="10">
        <v>0</v>
      </c>
      <c r="E3" s="10">
        <v>2</v>
      </c>
      <c r="F3" s="10">
        <v>2</v>
      </c>
      <c r="G3" s="10">
        <v>2</v>
      </c>
      <c r="H3" s="10">
        <v>0</v>
      </c>
      <c r="I3" s="10">
        <v>0</v>
      </c>
      <c r="J3" s="10">
        <v>2</v>
      </c>
      <c r="K3" s="10">
        <v>3</v>
      </c>
      <c r="L3" s="10">
        <v>0</v>
      </c>
      <c r="M3" s="10">
        <v>3</v>
      </c>
      <c r="N3" s="10">
        <v>3</v>
      </c>
      <c r="O3" s="10">
        <v>2</v>
      </c>
      <c r="P3" s="10">
        <v>0</v>
      </c>
      <c r="Q3" s="10">
        <v>0</v>
      </c>
      <c r="R3" s="10">
        <v>0</v>
      </c>
      <c r="S3" s="10">
        <v>2</v>
      </c>
      <c r="T3" s="10">
        <v>0</v>
      </c>
      <c r="U3" s="10">
        <v>0</v>
      </c>
      <c r="V3" s="10">
        <v>2</v>
      </c>
      <c r="W3" s="10">
        <v>3</v>
      </c>
      <c r="X3" s="10">
        <v>1</v>
      </c>
      <c r="Y3" s="10">
        <v>0</v>
      </c>
    </row>
    <row r="4" spans="1:25" ht="12.75">
      <c r="A4" s="193"/>
      <c r="B4" s="189" t="s">
        <v>3876</v>
      </c>
      <c r="C4" s="11">
        <v>0</v>
      </c>
      <c r="D4" s="10">
        <v>0</v>
      </c>
      <c r="E4" s="10">
        <v>0</v>
      </c>
      <c r="F4" s="10">
        <v>0</v>
      </c>
      <c r="G4" s="10">
        <v>0</v>
      </c>
      <c r="H4" s="10">
        <v>0</v>
      </c>
      <c r="I4" s="10">
        <v>0</v>
      </c>
      <c r="J4" s="10">
        <v>0</v>
      </c>
      <c r="K4" s="10">
        <v>0</v>
      </c>
      <c r="L4" s="10">
        <v>0</v>
      </c>
      <c r="M4" s="10">
        <v>0</v>
      </c>
      <c r="N4" s="10">
        <v>0</v>
      </c>
      <c r="O4" s="10">
        <v>0</v>
      </c>
      <c r="P4" s="10">
        <v>0</v>
      </c>
      <c r="Q4" s="10">
        <v>0</v>
      </c>
      <c r="R4" s="10">
        <v>0</v>
      </c>
      <c r="S4" s="10">
        <v>0</v>
      </c>
      <c r="T4" s="10">
        <v>0</v>
      </c>
      <c r="U4" s="10">
        <v>0</v>
      </c>
      <c r="V4" s="10">
        <v>0</v>
      </c>
      <c r="W4" s="10">
        <v>0</v>
      </c>
      <c r="X4" s="10">
        <v>0</v>
      </c>
      <c r="Y4" s="10">
        <v>0</v>
      </c>
    </row>
    <row r="5" spans="1:25" ht="12.75">
      <c r="A5" s="193"/>
      <c r="B5" s="189" t="s">
        <v>3877</v>
      </c>
      <c r="C5" s="11">
        <v>0</v>
      </c>
      <c r="D5" s="10">
        <v>0</v>
      </c>
      <c r="E5" s="10">
        <v>0</v>
      </c>
      <c r="F5" s="10">
        <v>0</v>
      </c>
      <c r="G5" s="10">
        <v>0</v>
      </c>
      <c r="H5" s="10">
        <v>0</v>
      </c>
      <c r="I5" s="10">
        <v>0</v>
      </c>
      <c r="J5" s="10">
        <v>0</v>
      </c>
      <c r="K5" s="10">
        <v>0</v>
      </c>
      <c r="L5" s="10">
        <v>0</v>
      </c>
      <c r="M5" s="10">
        <v>0</v>
      </c>
      <c r="N5" s="10">
        <v>0</v>
      </c>
      <c r="O5" s="10">
        <v>0</v>
      </c>
      <c r="P5" s="10">
        <v>0</v>
      </c>
      <c r="Q5" s="10">
        <v>0</v>
      </c>
      <c r="R5" s="10">
        <v>0</v>
      </c>
      <c r="S5" s="10">
        <v>0</v>
      </c>
      <c r="T5" s="10">
        <v>0</v>
      </c>
      <c r="U5" s="10">
        <v>0</v>
      </c>
      <c r="V5" s="10">
        <v>0</v>
      </c>
      <c r="W5" s="10">
        <v>0</v>
      </c>
      <c r="X5" s="10">
        <v>0</v>
      </c>
      <c r="Y5" s="10">
        <v>0</v>
      </c>
    </row>
    <row r="6" spans="1:25" ht="12.75">
      <c r="A6" s="193"/>
      <c r="B6" s="189" t="s">
        <v>3878</v>
      </c>
      <c r="C6" s="11">
        <v>2</v>
      </c>
      <c r="D6" s="10">
        <v>2</v>
      </c>
      <c r="E6" s="10">
        <v>1</v>
      </c>
      <c r="F6" s="10">
        <v>3</v>
      </c>
      <c r="G6" s="10">
        <v>3</v>
      </c>
      <c r="H6" s="10">
        <v>3</v>
      </c>
      <c r="I6" s="10">
        <v>2</v>
      </c>
      <c r="J6" s="10">
        <v>2</v>
      </c>
      <c r="K6" s="10">
        <v>5</v>
      </c>
      <c r="L6" s="10">
        <v>2</v>
      </c>
      <c r="M6" s="10">
        <v>2</v>
      </c>
      <c r="N6" s="10">
        <v>2</v>
      </c>
      <c r="O6" s="10">
        <v>2</v>
      </c>
      <c r="P6" s="10">
        <v>2</v>
      </c>
      <c r="Q6" s="10">
        <v>2</v>
      </c>
      <c r="R6" s="10">
        <v>2</v>
      </c>
      <c r="S6" s="10">
        <v>3</v>
      </c>
      <c r="T6" s="10">
        <v>2</v>
      </c>
      <c r="U6" s="10">
        <v>2</v>
      </c>
      <c r="V6" s="10">
        <v>2</v>
      </c>
      <c r="W6" s="10">
        <v>2</v>
      </c>
      <c r="X6" s="10">
        <v>2</v>
      </c>
      <c r="Y6" s="10">
        <v>2</v>
      </c>
    </row>
    <row r="7" spans="1:25" ht="12.75">
      <c r="A7" s="193"/>
      <c r="B7" s="189" t="s">
        <v>3879</v>
      </c>
      <c r="C7" s="11">
        <v>0</v>
      </c>
      <c r="D7" s="10">
        <v>0</v>
      </c>
      <c r="E7" s="10">
        <v>0</v>
      </c>
      <c r="F7" s="10">
        <v>2</v>
      </c>
      <c r="G7" s="10">
        <v>2</v>
      </c>
      <c r="H7" s="10">
        <v>3</v>
      </c>
      <c r="I7" s="10">
        <v>2</v>
      </c>
      <c r="J7" s="10">
        <v>3</v>
      </c>
      <c r="K7" s="10">
        <v>0</v>
      </c>
      <c r="L7" s="10">
        <v>0</v>
      </c>
      <c r="M7" s="10">
        <v>0</v>
      </c>
      <c r="N7" s="10">
        <v>2</v>
      </c>
      <c r="O7" s="10">
        <v>2</v>
      </c>
      <c r="P7" s="10">
        <v>2</v>
      </c>
      <c r="Q7" s="10">
        <v>2</v>
      </c>
      <c r="R7" s="10">
        <v>0</v>
      </c>
      <c r="S7" s="10">
        <v>0</v>
      </c>
      <c r="T7" s="10">
        <v>0</v>
      </c>
      <c r="U7" s="10">
        <v>0</v>
      </c>
      <c r="V7" s="10">
        <v>0</v>
      </c>
      <c r="W7" s="10">
        <v>3</v>
      </c>
      <c r="X7" s="10">
        <v>3</v>
      </c>
      <c r="Y7" s="10">
        <v>0</v>
      </c>
    </row>
    <row r="8" spans="1:25" ht="12.75">
      <c r="A8" s="193"/>
      <c r="B8" s="189" t="s">
        <v>3880</v>
      </c>
      <c r="C8" s="11">
        <v>0</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row>
    <row r="9" spans="1:25" ht="13.5" customHeight="1">
      <c r="A9" s="193"/>
      <c r="B9" s="189" t="s">
        <v>3881</v>
      </c>
      <c r="C9" s="11">
        <v>2</v>
      </c>
      <c r="D9" s="10">
        <v>2</v>
      </c>
      <c r="E9" s="10">
        <v>2</v>
      </c>
      <c r="F9" s="10">
        <v>3</v>
      </c>
      <c r="G9" s="10">
        <v>2</v>
      </c>
      <c r="H9" s="10">
        <v>0</v>
      </c>
      <c r="I9" s="10">
        <v>2</v>
      </c>
      <c r="J9" s="10">
        <v>0</v>
      </c>
      <c r="K9" s="10">
        <v>0</v>
      </c>
      <c r="L9" s="10">
        <v>2</v>
      </c>
      <c r="M9" s="10">
        <v>2</v>
      </c>
      <c r="N9" s="10">
        <v>0</v>
      </c>
      <c r="O9" s="10">
        <v>3</v>
      </c>
      <c r="P9" s="10">
        <v>3</v>
      </c>
      <c r="Q9" s="10">
        <v>2</v>
      </c>
      <c r="R9" s="10">
        <v>3</v>
      </c>
      <c r="S9" s="10">
        <v>3</v>
      </c>
      <c r="T9" s="10">
        <v>0</v>
      </c>
      <c r="U9" s="10">
        <v>0</v>
      </c>
      <c r="V9" s="10">
        <v>0</v>
      </c>
      <c r="W9" s="10">
        <v>2</v>
      </c>
      <c r="X9" s="10">
        <v>0</v>
      </c>
      <c r="Y9" s="10">
        <v>0</v>
      </c>
    </row>
    <row r="10" spans="1:25" ht="12" customHeight="1">
      <c r="A10" s="193"/>
      <c r="B10" s="189" t="s">
        <v>3882</v>
      </c>
      <c r="C10" s="11">
        <v>0</v>
      </c>
      <c r="D10" s="10">
        <v>0</v>
      </c>
      <c r="E10" s="10">
        <v>0</v>
      </c>
      <c r="F10" s="10">
        <v>2</v>
      </c>
      <c r="G10" s="10">
        <v>2</v>
      </c>
      <c r="H10" s="10">
        <v>3</v>
      </c>
      <c r="I10" s="10">
        <v>0</v>
      </c>
      <c r="J10" s="10">
        <v>3</v>
      </c>
      <c r="K10" s="10">
        <v>6</v>
      </c>
      <c r="L10" s="10">
        <v>2</v>
      </c>
      <c r="M10" s="10">
        <v>3</v>
      </c>
      <c r="N10" s="10">
        <v>2</v>
      </c>
      <c r="O10" s="10">
        <v>3</v>
      </c>
      <c r="P10" s="10">
        <v>3</v>
      </c>
      <c r="Q10" s="10">
        <v>1</v>
      </c>
      <c r="R10" s="10">
        <v>0</v>
      </c>
      <c r="S10" s="10">
        <v>2</v>
      </c>
      <c r="T10" s="10">
        <v>0</v>
      </c>
      <c r="U10" s="10">
        <v>2</v>
      </c>
      <c r="V10" s="10">
        <v>4</v>
      </c>
      <c r="W10" s="10">
        <v>3</v>
      </c>
      <c r="X10" s="10">
        <v>3</v>
      </c>
      <c r="Y10" s="10">
        <v>0</v>
      </c>
    </row>
    <row r="11" spans="1:25" ht="12.75">
      <c r="A11" s="193"/>
      <c r="B11" s="189" t="s">
        <v>3883</v>
      </c>
      <c r="C11" s="11">
        <v>0</v>
      </c>
      <c r="D11" s="10">
        <v>0</v>
      </c>
      <c r="E11" s="10">
        <v>2</v>
      </c>
      <c r="F11" s="10">
        <v>2</v>
      </c>
      <c r="G11" s="10">
        <v>2</v>
      </c>
      <c r="H11" s="10">
        <v>1</v>
      </c>
      <c r="I11" s="10">
        <v>0</v>
      </c>
      <c r="J11" s="10">
        <v>0</v>
      </c>
      <c r="K11" s="10">
        <v>0</v>
      </c>
      <c r="L11" s="10">
        <v>0</v>
      </c>
      <c r="M11" s="10">
        <v>2</v>
      </c>
      <c r="N11" s="10">
        <v>0</v>
      </c>
      <c r="O11" s="10">
        <v>1</v>
      </c>
      <c r="P11" s="10">
        <v>2</v>
      </c>
      <c r="Q11" s="10">
        <v>1</v>
      </c>
      <c r="R11" s="10">
        <v>0</v>
      </c>
      <c r="S11" s="10">
        <v>2</v>
      </c>
      <c r="T11" s="10">
        <v>0</v>
      </c>
      <c r="U11" s="10">
        <v>0</v>
      </c>
      <c r="V11" s="10">
        <v>0</v>
      </c>
      <c r="W11" s="10">
        <v>2</v>
      </c>
      <c r="X11" s="10">
        <v>0</v>
      </c>
      <c r="Y11" s="10">
        <v>0</v>
      </c>
    </row>
    <row r="12" spans="1:25" ht="13.5" customHeight="1">
      <c r="A12" s="193"/>
      <c r="B12" s="189" t="s">
        <v>3884</v>
      </c>
      <c r="C12" s="11">
        <v>0</v>
      </c>
      <c r="D12" s="10">
        <v>0</v>
      </c>
      <c r="E12" s="10">
        <v>0</v>
      </c>
      <c r="F12" s="10">
        <v>2</v>
      </c>
      <c r="G12" s="10">
        <v>0</v>
      </c>
      <c r="H12" s="10">
        <v>3</v>
      </c>
      <c r="I12" s="10">
        <v>0</v>
      </c>
      <c r="J12" s="10">
        <v>0</v>
      </c>
      <c r="K12" s="10">
        <v>0</v>
      </c>
      <c r="L12" s="10">
        <v>0</v>
      </c>
      <c r="M12" s="10">
        <v>2</v>
      </c>
      <c r="N12" s="10">
        <v>2</v>
      </c>
      <c r="O12" s="10">
        <v>2</v>
      </c>
      <c r="P12" s="10">
        <v>2</v>
      </c>
      <c r="Q12" s="10">
        <v>1</v>
      </c>
      <c r="R12" s="10">
        <v>0</v>
      </c>
      <c r="S12" s="10">
        <v>2</v>
      </c>
      <c r="T12" s="10">
        <v>0</v>
      </c>
      <c r="U12" s="10">
        <v>0</v>
      </c>
      <c r="V12" s="10">
        <v>0</v>
      </c>
      <c r="W12" s="10">
        <v>3</v>
      </c>
      <c r="X12" s="10">
        <v>3</v>
      </c>
      <c r="Y12" s="10">
        <v>0</v>
      </c>
    </row>
    <row r="13" spans="1:25" ht="12.75" customHeight="1">
      <c r="A13" s="193"/>
      <c r="B13" s="189" t="s">
        <v>3885</v>
      </c>
      <c r="C13" s="11">
        <v>0</v>
      </c>
      <c r="D13" s="10">
        <v>0</v>
      </c>
      <c r="E13" s="10">
        <v>0</v>
      </c>
      <c r="F13" s="10">
        <v>0</v>
      </c>
      <c r="G13" s="10">
        <v>0</v>
      </c>
      <c r="H13" s="10">
        <v>0</v>
      </c>
      <c r="I13" s="10">
        <v>0</v>
      </c>
      <c r="J13" s="10">
        <v>0</v>
      </c>
      <c r="K13" s="10">
        <v>0</v>
      </c>
      <c r="L13" s="10">
        <v>0</v>
      </c>
      <c r="M13" s="10">
        <v>2</v>
      </c>
      <c r="N13" s="10">
        <v>0</v>
      </c>
      <c r="O13" s="10">
        <v>0</v>
      </c>
      <c r="P13" s="10">
        <v>2</v>
      </c>
      <c r="Q13" s="10">
        <v>2</v>
      </c>
      <c r="R13" s="10">
        <v>0</v>
      </c>
      <c r="S13" s="10">
        <v>0</v>
      </c>
      <c r="T13" s="10">
        <v>0</v>
      </c>
      <c r="U13" s="10">
        <v>0</v>
      </c>
      <c r="V13" s="10">
        <v>0</v>
      </c>
      <c r="W13" s="10">
        <v>1</v>
      </c>
      <c r="X13" s="10">
        <v>0</v>
      </c>
      <c r="Y13" s="10">
        <v>2</v>
      </c>
    </row>
    <row r="14" spans="1:25" ht="12.75">
      <c r="A14" s="194"/>
      <c r="B14" s="190" t="s">
        <v>3886</v>
      </c>
      <c r="C14" s="11">
        <v>0</v>
      </c>
      <c r="D14" s="14">
        <v>0</v>
      </c>
      <c r="E14" s="14">
        <v>0</v>
      </c>
      <c r="F14" s="14">
        <v>0</v>
      </c>
      <c r="G14" s="14">
        <v>1</v>
      </c>
      <c r="H14" s="14">
        <v>0</v>
      </c>
      <c r="I14" s="14">
        <v>0</v>
      </c>
      <c r="J14" s="14">
        <v>0</v>
      </c>
      <c r="K14" s="14">
        <v>0</v>
      </c>
      <c r="L14" s="14">
        <v>0</v>
      </c>
      <c r="M14" s="14">
        <v>0</v>
      </c>
      <c r="N14" s="14">
        <v>0</v>
      </c>
      <c r="O14" s="14">
        <v>0</v>
      </c>
      <c r="P14" s="14">
        <v>2</v>
      </c>
      <c r="Q14" s="14">
        <v>0</v>
      </c>
      <c r="R14" s="14">
        <v>0</v>
      </c>
      <c r="S14" s="14">
        <v>0</v>
      </c>
      <c r="T14" s="14">
        <v>0</v>
      </c>
      <c r="U14" s="14">
        <v>0</v>
      </c>
      <c r="V14" s="14">
        <v>0</v>
      </c>
      <c r="W14" s="14">
        <v>2</v>
      </c>
      <c r="X14" s="14">
        <v>0</v>
      </c>
      <c r="Y14" s="14">
        <v>0</v>
      </c>
    </row>
    <row r="15" spans="1:25" ht="12.75">
      <c r="A15" s="192" t="s">
        <v>62</v>
      </c>
      <c r="B15" s="189" t="s">
        <v>3887</v>
      </c>
      <c r="C15" s="11">
        <v>0</v>
      </c>
      <c r="D15" s="10">
        <v>0</v>
      </c>
      <c r="E15" s="10">
        <v>0</v>
      </c>
      <c r="F15" s="10">
        <v>2</v>
      </c>
      <c r="G15" s="10">
        <v>0</v>
      </c>
      <c r="H15" s="10">
        <v>3</v>
      </c>
      <c r="I15" s="10">
        <v>0</v>
      </c>
      <c r="J15" s="10">
        <v>3</v>
      </c>
      <c r="K15" s="10">
        <v>6</v>
      </c>
      <c r="L15" s="10">
        <v>0</v>
      </c>
      <c r="M15" s="10">
        <v>3</v>
      </c>
      <c r="N15" s="10">
        <v>2</v>
      </c>
      <c r="O15" s="10">
        <v>0</v>
      </c>
      <c r="P15" s="10">
        <v>3</v>
      </c>
      <c r="Q15" s="10">
        <v>0</v>
      </c>
      <c r="R15" s="10">
        <v>0</v>
      </c>
      <c r="S15" s="10">
        <v>2</v>
      </c>
      <c r="T15" s="10">
        <v>0</v>
      </c>
      <c r="U15" s="10">
        <v>3</v>
      </c>
      <c r="V15" s="10">
        <v>4</v>
      </c>
      <c r="W15" s="10">
        <v>3</v>
      </c>
      <c r="X15" s="10">
        <v>4</v>
      </c>
      <c r="Y15" s="10">
        <v>0</v>
      </c>
    </row>
    <row r="16" spans="1:25" ht="12.75">
      <c r="A16" s="193"/>
      <c r="B16" s="189" t="s">
        <v>3888</v>
      </c>
      <c r="C16" s="11">
        <v>0</v>
      </c>
      <c r="D16" s="10">
        <v>0</v>
      </c>
      <c r="E16" s="10">
        <v>1</v>
      </c>
      <c r="F16" s="10">
        <v>2</v>
      </c>
      <c r="G16" s="10">
        <v>0</v>
      </c>
      <c r="H16" s="10">
        <v>0</v>
      </c>
      <c r="I16" s="10">
        <v>2</v>
      </c>
      <c r="J16" s="10">
        <v>0</v>
      </c>
      <c r="K16" s="10">
        <v>0</v>
      </c>
      <c r="L16" s="10">
        <v>2</v>
      </c>
      <c r="M16" s="10">
        <v>3</v>
      </c>
      <c r="N16" s="10">
        <v>2</v>
      </c>
      <c r="O16" s="10">
        <v>3</v>
      </c>
      <c r="P16" s="10">
        <v>3</v>
      </c>
      <c r="Q16" s="10">
        <v>2</v>
      </c>
      <c r="R16" s="10">
        <v>0</v>
      </c>
      <c r="S16" s="10">
        <v>0</v>
      </c>
      <c r="T16" s="10">
        <v>0</v>
      </c>
      <c r="U16" s="10">
        <v>0</v>
      </c>
      <c r="V16" s="10">
        <v>0</v>
      </c>
      <c r="W16" s="10">
        <v>0</v>
      </c>
      <c r="X16" s="10">
        <v>1</v>
      </c>
      <c r="Y16" s="10">
        <v>2</v>
      </c>
    </row>
    <row r="17" spans="1:25" ht="12.75">
      <c r="A17" s="194"/>
      <c r="B17" s="190" t="s">
        <v>3889</v>
      </c>
      <c r="C17" s="11">
        <v>2</v>
      </c>
      <c r="D17" s="14">
        <v>2</v>
      </c>
      <c r="E17" s="14">
        <v>0</v>
      </c>
      <c r="F17" s="14">
        <v>2</v>
      </c>
      <c r="G17" s="14">
        <v>0</v>
      </c>
      <c r="H17" s="14">
        <v>2</v>
      </c>
      <c r="I17" s="14">
        <v>2</v>
      </c>
      <c r="J17" s="14">
        <v>2</v>
      </c>
      <c r="K17" s="14">
        <v>0</v>
      </c>
      <c r="L17" s="14">
        <v>2</v>
      </c>
      <c r="M17" s="14">
        <v>0</v>
      </c>
      <c r="N17" s="14">
        <v>0</v>
      </c>
      <c r="O17" s="14">
        <v>0</v>
      </c>
      <c r="P17" s="14">
        <v>0</v>
      </c>
      <c r="Q17" s="14">
        <v>0</v>
      </c>
      <c r="R17" s="14">
        <v>2</v>
      </c>
      <c r="S17" s="14">
        <v>0</v>
      </c>
      <c r="T17" s="14">
        <v>0</v>
      </c>
      <c r="U17" s="14">
        <v>0</v>
      </c>
      <c r="V17" s="14">
        <v>2</v>
      </c>
      <c r="W17" s="14">
        <v>0</v>
      </c>
      <c r="X17" s="14">
        <v>2</v>
      </c>
      <c r="Y17" s="14">
        <v>0</v>
      </c>
    </row>
    <row r="18" spans="1:25" ht="12.75">
      <c r="A18" s="192" t="s">
        <v>69</v>
      </c>
      <c r="B18" s="189" t="s">
        <v>3909</v>
      </c>
      <c r="C18" s="11">
        <v>2</v>
      </c>
      <c r="D18" s="10">
        <v>4</v>
      </c>
      <c r="E18" s="10">
        <v>2</v>
      </c>
      <c r="F18" s="10">
        <v>3</v>
      </c>
      <c r="G18" s="10">
        <v>3</v>
      </c>
      <c r="H18" s="10">
        <v>3</v>
      </c>
      <c r="I18" s="10">
        <v>2</v>
      </c>
      <c r="J18" s="10">
        <v>3</v>
      </c>
      <c r="K18" s="10">
        <v>3</v>
      </c>
      <c r="L18" s="10">
        <v>4</v>
      </c>
      <c r="M18" s="10">
        <v>4</v>
      </c>
      <c r="N18" s="10">
        <v>2</v>
      </c>
      <c r="O18" s="10">
        <v>2</v>
      </c>
      <c r="P18" s="10">
        <v>2</v>
      </c>
      <c r="Q18" s="10">
        <v>2</v>
      </c>
      <c r="R18" s="10">
        <v>2</v>
      </c>
      <c r="S18" s="10">
        <v>2</v>
      </c>
      <c r="T18" s="10">
        <v>0</v>
      </c>
      <c r="U18" s="10">
        <v>2</v>
      </c>
      <c r="V18" s="10">
        <v>3</v>
      </c>
      <c r="W18" s="10">
        <v>3</v>
      </c>
      <c r="X18" s="10">
        <v>3</v>
      </c>
      <c r="Y18" s="10">
        <v>2</v>
      </c>
    </row>
    <row r="19" spans="1:25" ht="12.75">
      <c r="A19" s="193"/>
      <c r="B19" s="189" t="s">
        <v>3910</v>
      </c>
      <c r="C19" s="11">
        <v>0</v>
      </c>
      <c r="D19" s="10">
        <v>2</v>
      </c>
      <c r="E19" s="10">
        <v>0</v>
      </c>
      <c r="F19" s="10">
        <v>3</v>
      </c>
      <c r="G19" s="10">
        <v>2</v>
      </c>
      <c r="H19" s="10">
        <v>2</v>
      </c>
      <c r="I19" s="10">
        <v>2</v>
      </c>
      <c r="J19" s="10">
        <v>0</v>
      </c>
      <c r="K19" s="10">
        <v>0</v>
      </c>
      <c r="L19" s="10">
        <v>0</v>
      </c>
      <c r="M19" s="10">
        <v>0</v>
      </c>
      <c r="N19" s="10">
        <v>0</v>
      </c>
      <c r="O19" s="10">
        <v>0</v>
      </c>
      <c r="P19" s="10">
        <v>0</v>
      </c>
      <c r="Q19" s="10">
        <v>2</v>
      </c>
      <c r="R19" s="10">
        <v>3</v>
      </c>
      <c r="S19" s="10">
        <v>3</v>
      </c>
      <c r="T19" s="10">
        <v>0</v>
      </c>
      <c r="U19" s="10">
        <v>0</v>
      </c>
      <c r="V19" s="10">
        <v>2</v>
      </c>
      <c r="W19" s="10">
        <v>0</v>
      </c>
      <c r="X19" s="10">
        <v>0</v>
      </c>
      <c r="Y19" s="10">
        <v>0</v>
      </c>
    </row>
    <row r="20" spans="1:25" ht="12.75">
      <c r="A20" s="194"/>
      <c r="B20" s="190" t="s">
        <v>3908</v>
      </c>
      <c r="C20" s="11">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ht="12.75">
      <c r="A21" s="195" t="s">
        <v>3913</v>
      </c>
      <c r="B21" s="189" t="s">
        <v>3890</v>
      </c>
      <c r="C21" s="11">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row>
    <row r="22" spans="1:25" ht="12.75">
      <c r="A22" s="193"/>
      <c r="B22" s="189" t="s">
        <v>3891</v>
      </c>
      <c r="C22" s="11">
        <v>2</v>
      </c>
      <c r="D22" s="10">
        <v>0</v>
      </c>
      <c r="E22" s="10">
        <v>2</v>
      </c>
      <c r="F22" s="10">
        <v>2</v>
      </c>
      <c r="G22" s="10">
        <v>0</v>
      </c>
      <c r="H22" s="10">
        <v>0</v>
      </c>
      <c r="I22" s="10">
        <v>2</v>
      </c>
      <c r="J22" s="10">
        <v>0</v>
      </c>
      <c r="K22" s="10">
        <v>0</v>
      </c>
      <c r="L22" s="10">
        <v>0</v>
      </c>
      <c r="M22" s="10">
        <v>0</v>
      </c>
      <c r="N22" s="10">
        <v>0</v>
      </c>
      <c r="O22" s="10">
        <v>0</v>
      </c>
      <c r="P22" s="10">
        <v>2</v>
      </c>
      <c r="Q22" s="10">
        <v>0</v>
      </c>
      <c r="R22" s="10">
        <v>0</v>
      </c>
      <c r="S22" s="10">
        <v>0</v>
      </c>
      <c r="T22" s="10">
        <v>0</v>
      </c>
      <c r="U22" s="10">
        <v>0</v>
      </c>
      <c r="V22" s="10">
        <v>0</v>
      </c>
      <c r="W22" s="10">
        <v>0</v>
      </c>
      <c r="X22" s="10">
        <v>2</v>
      </c>
      <c r="Y22" s="10">
        <v>0</v>
      </c>
    </row>
    <row r="23" spans="1:25" ht="12.75">
      <c r="A23" s="194"/>
      <c r="B23" s="190" t="s">
        <v>3892</v>
      </c>
      <c r="C23" s="11">
        <v>0</v>
      </c>
      <c r="D23" s="14">
        <v>2</v>
      </c>
      <c r="E23" s="14">
        <v>0</v>
      </c>
      <c r="F23" s="14">
        <v>2</v>
      </c>
      <c r="G23" s="14">
        <v>0</v>
      </c>
      <c r="H23" s="14">
        <v>3</v>
      </c>
      <c r="I23" s="14">
        <v>2</v>
      </c>
      <c r="J23" s="14">
        <v>3</v>
      </c>
      <c r="K23" s="14">
        <v>0</v>
      </c>
      <c r="L23" s="14">
        <v>2</v>
      </c>
      <c r="M23" s="14">
        <v>0</v>
      </c>
      <c r="N23" s="14">
        <v>0</v>
      </c>
      <c r="O23" s="14">
        <v>2</v>
      </c>
      <c r="P23" s="14">
        <v>2</v>
      </c>
      <c r="Q23" s="14">
        <v>2</v>
      </c>
      <c r="R23" s="14">
        <v>2</v>
      </c>
      <c r="S23" s="14">
        <v>0</v>
      </c>
      <c r="T23" s="14">
        <v>0</v>
      </c>
      <c r="U23" s="14">
        <v>0</v>
      </c>
      <c r="V23" s="14">
        <v>2</v>
      </c>
      <c r="W23" s="14">
        <v>3</v>
      </c>
      <c r="X23" s="14">
        <v>2</v>
      </c>
      <c r="Y23" s="14">
        <v>0</v>
      </c>
    </row>
    <row r="24" spans="1:25" ht="12.75">
      <c r="A24" s="192" t="s">
        <v>83</v>
      </c>
      <c r="B24" s="189" t="s">
        <v>3893</v>
      </c>
      <c r="C24" s="11">
        <v>0</v>
      </c>
      <c r="D24" s="10">
        <v>0</v>
      </c>
      <c r="E24" s="10">
        <v>0</v>
      </c>
      <c r="F24" s="10">
        <v>2</v>
      </c>
      <c r="G24" s="10">
        <v>0</v>
      </c>
      <c r="H24" s="10">
        <v>2</v>
      </c>
      <c r="I24" s="10">
        <v>0</v>
      </c>
      <c r="J24" s="10">
        <v>2</v>
      </c>
      <c r="K24" s="10">
        <v>5</v>
      </c>
      <c r="L24" s="10">
        <v>0</v>
      </c>
      <c r="M24" s="10">
        <v>3</v>
      </c>
      <c r="N24" s="10">
        <v>3</v>
      </c>
      <c r="O24" s="10">
        <v>2</v>
      </c>
      <c r="P24" s="10">
        <v>2</v>
      </c>
      <c r="Q24" s="10">
        <v>0</v>
      </c>
      <c r="R24" s="10">
        <v>0</v>
      </c>
      <c r="S24" s="10">
        <v>0</v>
      </c>
      <c r="T24" s="10">
        <v>0</v>
      </c>
      <c r="U24" s="10">
        <v>4</v>
      </c>
      <c r="V24" s="10">
        <v>4</v>
      </c>
      <c r="W24" s="10">
        <v>3</v>
      </c>
      <c r="X24" s="10">
        <v>2</v>
      </c>
      <c r="Y24" s="10">
        <v>0</v>
      </c>
    </row>
    <row r="25" spans="1:25" ht="12.75">
      <c r="A25" s="193"/>
      <c r="B25" s="189" t="s">
        <v>3894</v>
      </c>
      <c r="C25" s="11">
        <v>0</v>
      </c>
      <c r="D25" s="10">
        <v>0</v>
      </c>
      <c r="E25" s="10">
        <v>0</v>
      </c>
      <c r="F25" s="10">
        <v>0</v>
      </c>
      <c r="G25" s="10">
        <v>1</v>
      </c>
      <c r="H25" s="10">
        <v>3</v>
      </c>
      <c r="I25" s="10">
        <v>0</v>
      </c>
      <c r="J25" s="10">
        <v>3</v>
      </c>
      <c r="K25" s="10">
        <v>0</v>
      </c>
      <c r="L25" s="10">
        <v>0</v>
      </c>
      <c r="M25" s="10">
        <v>2</v>
      </c>
      <c r="N25" s="10">
        <v>2</v>
      </c>
      <c r="O25" s="10">
        <v>0</v>
      </c>
      <c r="P25" s="10">
        <v>0</v>
      </c>
      <c r="Q25" s="10">
        <v>0</v>
      </c>
      <c r="R25" s="10">
        <v>0</v>
      </c>
      <c r="S25" s="10">
        <v>0</v>
      </c>
      <c r="T25" s="10">
        <v>0</v>
      </c>
      <c r="U25" s="10">
        <v>0</v>
      </c>
      <c r="V25" s="10">
        <v>0</v>
      </c>
      <c r="W25" s="10">
        <v>3</v>
      </c>
      <c r="X25" s="10">
        <v>3</v>
      </c>
      <c r="Y25" s="10">
        <v>0</v>
      </c>
    </row>
    <row r="26" spans="1:25" ht="12.75">
      <c r="A26" s="194"/>
      <c r="B26" s="190" t="s">
        <v>3895</v>
      </c>
      <c r="C26" s="11">
        <v>0</v>
      </c>
      <c r="D26" s="14">
        <v>0</v>
      </c>
      <c r="E26" s="14">
        <v>0</v>
      </c>
      <c r="F26" s="14">
        <v>0</v>
      </c>
      <c r="G26" s="14">
        <v>0</v>
      </c>
      <c r="H26" s="14">
        <v>0</v>
      </c>
      <c r="I26" s="14">
        <v>0</v>
      </c>
      <c r="J26" s="14">
        <v>0</v>
      </c>
      <c r="K26" s="14">
        <v>0</v>
      </c>
      <c r="L26" s="14">
        <v>0</v>
      </c>
      <c r="M26" s="14">
        <v>0</v>
      </c>
      <c r="N26" s="14">
        <v>0</v>
      </c>
      <c r="O26" s="14">
        <v>0</v>
      </c>
      <c r="P26" s="14">
        <v>0</v>
      </c>
      <c r="Q26" s="14">
        <v>0</v>
      </c>
      <c r="R26" s="14">
        <v>0</v>
      </c>
      <c r="S26" s="14">
        <v>0</v>
      </c>
      <c r="T26" s="14">
        <v>0</v>
      </c>
      <c r="U26" s="14">
        <v>0</v>
      </c>
      <c r="V26" s="14">
        <v>0</v>
      </c>
      <c r="W26" s="14">
        <v>0</v>
      </c>
      <c r="X26" s="14">
        <v>0</v>
      </c>
      <c r="Y26" s="14">
        <v>0</v>
      </c>
    </row>
    <row r="27" spans="1:25" ht="12.75">
      <c r="A27" s="192" t="s">
        <v>90</v>
      </c>
      <c r="B27" s="189" t="s">
        <v>3896</v>
      </c>
      <c r="C27" s="11">
        <v>0</v>
      </c>
      <c r="D27" s="10">
        <v>4</v>
      </c>
      <c r="E27" s="10">
        <v>2</v>
      </c>
      <c r="F27" s="10">
        <v>2</v>
      </c>
      <c r="G27" s="10">
        <v>2</v>
      </c>
      <c r="H27" s="10">
        <v>4</v>
      </c>
      <c r="I27" s="10">
        <v>2</v>
      </c>
      <c r="J27" s="10">
        <v>0</v>
      </c>
      <c r="K27" s="10">
        <v>0</v>
      </c>
      <c r="L27" s="10">
        <v>4</v>
      </c>
      <c r="M27" s="10">
        <v>4</v>
      </c>
      <c r="N27" s="10">
        <v>2</v>
      </c>
      <c r="O27" s="10">
        <v>2</v>
      </c>
      <c r="P27" s="10">
        <v>3</v>
      </c>
      <c r="Q27" s="10">
        <v>1</v>
      </c>
      <c r="R27" s="10">
        <v>2</v>
      </c>
      <c r="S27" s="10">
        <v>2</v>
      </c>
      <c r="T27" s="10">
        <v>0</v>
      </c>
      <c r="U27" s="10">
        <v>2</v>
      </c>
      <c r="V27" s="10">
        <v>2</v>
      </c>
      <c r="W27" s="10">
        <v>3</v>
      </c>
      <c r="X27" s="10">
        <v>3</v>
      </c>
      <c r="Y27" s="10">
        <v>2</v>
      </c>
    </row>
    <row r="28" spans="1:25" ht="12.75">
      <c r="A28" s="193"/>
      <c r="B28" s="189" t="s">
        <v>3897</v>
      </c>
      <c r="C28" s="11">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row>
    <row r="29" spans="1:25" ht="13.5" customHeight="1">
      <c r="A29" s="194"/>
      <c r="B29" s="190" t="s">
        <v>3898</v>
      </c>
      <c r="C29" s="11">
        <v>0</v>
      </c>
      <c r="D29" s="14">
        <v>0</v>
      </c>
      <c r="E29" s="14">
        <v>0</v>
      </c>
      <c r="F29" s="14">
        <v>0</v>
      </c>
      <c r="G29" s="14">
        <v>0</v>
      </c>
      <c r="H29" s="14">
        <v>0</v>
      </c>
      <c r="I29" s="14">
        <v>0</v>
      </c>
      <c r="J29" s="14">
        <v>0</v>
      </c>
      <c r="K29" s="14">
        <v>0</v>
      </c>
      <c r="L29" s="14">
        <v>0</v>
      </c>
      <c r="M29" s="14">
        <v>0</v>
      </c>
      <c r="N29" s="14">
        <v>0</v>
      </c>
      <c r="O29" s="14">
        <v>0</v>
      </c>
      <c r="P29" s="14">
        <v>0</v>
      </c>
      <c r="Q29" s="14">
        <v>0</v>
      </c>
      <c r="R29" s="14">
        <v>0</v>
      </c>
      <c r="S29" s="14">
        <v>0</v>
      </c>
      <c r="T29" s="14">
        <v>0</v>
      </c>
      <c r="U29" s="14">
        <v>0</v>
      </c>
      <c r="V29" s="14">
        <v>0</v>
      </c>
      <c r="W29" s="14">
        <v>0</v>
      </c>
      <c r="X29" s="14">
        <v>0</v>
      </c>
      <c r="Y29" s="14">
        <v>0</v>
      </c>
    </row>
    <row r="30" spans="1:25" ht="12.75">
      <c r="A30" s="192" t="s">
        <v>97</v>
      </c>
      <c r="B30" s="189" t="s">
        <v>3899</v>
      </c>
      <c r="C30" s="11">
        <v>2</v>
      </c>
      <c r="D30" s="10">
        <v>0</v>
      </c>
      <c r="E30" s="10">
        <v>0</v>
      </c>
      <c r="F30" s="10">
        <v>2</v>
      </c>
      <c r="G30" s="10">
        <v>0</v>
      </c>
      <c r="H30" s="10">
        <v>0</v>
      </c>
      <c r="I30" s="10">
        <v>2</v>
      </c>
      <c r="J30" s="10">
        <v>0</v>
      </c>
      <c r="K30" s="10">
        <v>3</v>
      </c>
      <c r="L30" s="10">
        <v>0</v>
      </c>
      <c r="M30" s="10">
        <v>2</v>
      </c>
      <c r="N30" s="10">
        <v>2</v>
      </c>
      <c r="O30" s="10">
        <v>0</v>
      </c>
      <c r="P30" s="10">
        <v>0</v>
      </c>
      <c r="Q30" s="10">
        <v>0</v>
      </c>
      <c r="R30" s="10">
        <v>0</v>
      </c>
      <c r="S30" s="10">
        <v>0</v>
      </c>
      <c r="T30" s="10">
        <v>0</v>
      </c>
      <c r="U30" s="10">
        <v>0</v>
      </c>
      <c r="V30" s="10">
        <v>2</v>
      </c>
      <c r="W30" s="10">
        <v>2</v>
      </c>
      <c r="X30" s="10">
        <v>1</v>
      </c>
      <c r="Y30" s="10">
        <v>0</v>
      </c>
    </row>
    <row r="31" spans="1:25" ht="12.75">
      <c r="A31" s="193"/>
      <c r="B31" s="189" t="s">
        <v>3900</v>
      </c>
      <c r="C31" s="11">
        <v>0</v>
      </c>
      <c r="D31" s="10">
        <v>0</v>
      </c>
      <c r="E31" s="10">
        <v>0</v>
      </c>
      <c r="F31" s="10">
        <v>2</v>
      </c>
      <c r="G31" s="10">
        <v>2</v>
      </c>
      <c r="H31" s="10">
        <v>0</v>
      </c>
      <c r="I31" s="10">
        <v>0</v>
      </c>
      <c r="J31" s="10">
        <v>0</v>
      </c>
      <c r="K31" s="10">
        <v>0</v>
      </c>
      <c r="L31" s="10">
        <v>2</v>
      </c>
      <c r="M31" s="10">
        <v>2</v>
      </c>
      <c r="N31" s="10">
        <v>2</v>
      </c>
      <c r="O31" s="10">
        <v>0</v>
      </c>
      <c r="P31" s="10">
        <v>0</v>
      </c>
      <c r="Q31" s="10">
        <v>0</v>
      </c>
      <c r="R31" s="10">
        <v>0</v>
      </c>
      <c r="S31" s="10">
        <v>0</v>
      </c>
      <c r="T31" s="10">
        <v>0</v>
      </c>
      <c r="U31" s="10">
        <v>0</v>
      </c>
      <c r="V31" s="10">
        <v>2</v>
      </c>
      <c r="W31" s="10">
        <v>0</v>
      </c>
      <c r="X31" s="10">
        <v>0</v>
      </c>
      <c r="Y31" s="10">
        <v>0</v>
      </c>
    </row>
    <row r="32" spans="1:25" ht="12.75">
      <c r="A32" s="193"/>
      <c r="B32" s="189" t="s">
        <v>3901</v>
      </c>
      <c r="C32" s="11">
        <v>0</v>
      </c>
      <c r="D32" s="10">
        <v>0</v>
      </c>
      <c r="E32" s="10">
        <v>1</v>
      </c>
      <c r="F32" s="10">
        <v>2</v>
      </c>
      <c r="G32" s="10">
        <v>0</v>
      </c>
      <c r="H32" s="10">
        <v>2</v>
      </c>
      <c r="I32" s="10">
        <v>1</v>
      </c>
      <c r="J32" s="10">
        <v>0</v>
      </c>
      <c r="K32" s="10">
        <v>0</v>
      </c>
      <c r="L32" s="10">
        <v>0</v>
      </c>
      <c r="M32" s="10">
        <v>2</v>
      </c>
      <c r="N32" s="10">
        <v>0</v>
      </c>
      <c r="O32" s="10">
        <v>1</v>
      </c>
      <c r="P32" s="10">
        <v>2</v>
      </c>
      <c r="Q32" s="10">
        <v>0</v>
      </c>
      <c r="R32" s="10">
        <v>0</v>
      </c>
      <c r="S32" s="10">
        <v>2</v>
      </c>
      <c r="T32" s="10">
        <v>0</v>
      </c>
      <c r="U32" s="10">
        <v>0</v>
      </c>
      <c r="V32" s="10">
        <v>0</v>
      </c>
      <c r="W32" s="10">
        <v>2</v>
      </c>
      <c r="X32" s="10">
        <v>2</v>
      </c>
      <c r="Y32" s="10">
        <v>0</v>
      </c>
    </row>
    <row r="33" spans="1:25" ht="12.75">
      <c r="A33" s="193"/>
      <c r="B33" s="189" t="s">
        <v>3902</v>
      </c>
      <c r="C33" s="11">
        <v>2</v>
      </c>
      <c r="D33" s="10">
        <v>2</v>
      </c>
      <c r="E33" s="10">
        <v>2</v>
      </c>
      <c r="F33" s="10">
        <v>2</v>
      </c>
      <c r="G33" s="10">
        <v>2</v>
      </c>
      <c r="H33" s="10">
        <v>2</v>
      </c>
      <c r="I33" s="10">
        <v>2</v>
      </c>
      <c r="J33" s="10">
        <v>2</v>
      </c>
      <c r="K33" s="10">
        <v>0</v>
      </c>
      <c r="L33" s="10">
        <v>2</v>
      </c>
      <c r="M33" s="10">
        <v>2</v>
      </c>
      <c r="N33" s="10">
        <v>2</v>
      </c>
      <c r="O33" s="10">
        <v>0</v>
      </c>
      <c r="P33" s="10">
        <v>0</v>
      </c>
      <c r="Q33" s="10">
        <v>2</v>
      </c>
      <c r="R33" s="10">
        <v>2</v>
      </c>
      <c r="S33" s="10">
        <v>2</v>
      </c>
      <c r="T33" s="10">
        <v>0</v>
      </c>
      <c r="U33" s="10">
        <v>2</v>
      </c>
      <c r="V33" s="10">
        <v>2</v>
      </c>
      <c r="W33" s="10">
        <v>0</v>
      </c>
      <c r="X33" s="10">
        <v>2</v>
      </c>
      <c r="Y33" s="10">
        <v>2</v>
      </c>
    </row>
    <row r="34" spans="1:25" ht="12.75">
      <c r="A34" s="193"/>
      <c r="B34" s="189" t="s">
        <v>3903</v>
      </c>
      <c r="C34" s="11">
        <v>2</v>
      </c>
      <c r="D34" s="10">
        <v>2</v>
      </c>
      <c r="E34" s="10">
        <v>2</v>
      </c>
      <c r="F34" s="10">
        <v>2</v>
      </c>
      <c r="G34" s="10">
        <v>2</v>
      </c>
      <c r="H34" s="10">
        <v>2</v>
      </c>
      <c r="I34" s="10">
        <v>2</v>
      </c>
      <c r="J34" s="10">
        <v>0</v>
      </c>
      <c r="K34" s="10">
        <v>0</v>
      </c>
      <c r="L34" s="10">
        <v>2</v>
      </c>
      <c r="M34" s="10">
        <v>2</v>
      </c>
      <c r="N34" s="10">
        <v>2</v>
      </c>
      <c r="O34" s="10">
        <v>1</v>
      </c>
      <c r="P34" s="10">
        <v>2</v>
      </c>
      <c r="Q34" s="10">
        <v>2</v>
      </c>
      <c r="R34" s="10">
        <v>2</v>
      </c>
      <c r="S34" s="10">
        <v>2</v>
      </c>
      <c r="T34" s="10">
        <v>0</v>
      </c>
      <c r="U34" s="10">
        <v>2</v>
      </c>
      <c r="V34" s="10">
        <v>2</v>
      </c>
      <c r="W34" s="10">
        <v>2</v>
      </c>
      <c r="X34" s="10">
        <v>2</v>
      </c>
      <c r="Y34" s="10">
        <v>2</v>
      </c>
    </row>
    <row r="35" spans="1:25" ht="12.75">
      <c r="A35" s="193"/>
      <c r="B35" s="189" t="s">
        <v>3904</v>
      </c>
      <c r="C35" s="11">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row>
    <row r="36" spans="1:25" ht="12.75">
      <c r="A36" s="193"/>
      <c r="B36" s="189" t="s">
        <v>3905</v>
      </c>
      <c r="C36" s="11">
        <v>0</v>
      </c>
      <c r="D36" s="10">
        <v>0</v>
      </c>
      <c r="E36" s="10">
        <v>0</v>
      </c>
      <c r="F36" s="10">
        <v>2</v>
      </c>
      <c r="G36" s="10">
        <v>0</v>
      </c>
      <c r="H36" s="10">
        <v>0</v>
      </c>
      <c r="I36" s="10">
        <v>0</v>
      </c>
      <c r="J36" s="10">
        <v>2</v>
      </c>
      <c r="K36" s="10">
        <v>0</v>
      </c>
      <c r="L36" s="10">
        <v>0</v>
      </c>
      <c r="M36" s="10">
        <v>0</v>
      </c>
      <c r="N36" s="10">
        <v>0</v>
      </c>
      <c r="O36" s="10">
        <v>0</v>
      </c>
      <c r="P36" s="10">
        <v>0</v>
      </c>
      <c r="Q36" s="10">
        <v>0</v>
      </c>
      <c r="R36" s="10">
        <v>0</v>
      </c>
      <c r="S36" s="10">
        <v>0</v>
      </c>
      <c r="T36" s="10">
        <v>0</v>
      </c>
      <c r="U36" s="10">
        <v>0</v>
      </c>
      <c r="V36" s="10">
        <v>0</v>
      </c>
      <c r="W36" s="10">
        <v>0</v>
      </c>
      <c r="X36" s="10">
        <v>0</v>
      </c>
      <c r="Y36" s="10">
        <v>0</v>
      </c>
    </row>
    <row r="37" spans="1:25" ht="12.75">
      <c r="A37" s="193"/>
      <c r="B37" s="189" t="s">
        <v>3906</v>
      </c>
      <c r="C37" s="11">
        <v>3</v>
      </c>
      <c r="D37" s="10">
        <v>4</v>
      </c>
      <c r="E37" s="10">
        <v>2</v>
      </c>
      <c r="F37" s="10">
        <v>3</v>
      </c>
      <c r="G37" s="10">
        <v>4</v>
      </c>
      <c r="H37" s="10">
        <v>3</v>
      </c>
      <c r="I37" s="10">
        <v>3</v>
      </c>
      <c r="J37" s="10">
        <v>3</v>
      </c>
      <c r="K37" s="10">
        <v>5</v>
      </c>
      <c r="L37" s="10">
        <v>4</v>
      </c>
      <c r="M37" s="10">
        <v>4</v>
      </c>
      <c r="N37" s="10">
        <v>2</v>
      </c>
      <c r="O37" s="10">
        <v>2</v>
      </c>
      <c r="P37" s="10">
        <v>3</v>
      </c>
      <c r="Q37" s="10">
        <v>3</v>
      </c>
      <c r="R37" s="10">
        <v>2</v>
      </c>
      <c r="S37" s="10">
        <v>4</v>
      </c>
      <c r="T37" s="10">
        <v>2</v>
      </c>
      <c r="U37" s="10">
        <v>3</v>
      </c>
      <c r="V37" s="10">
        <v>4</v>
      </c>
      <c r="W37" s="10">
        <v>4</v>
      </c>
      <c r="X37" s="10">
        <v>4</v>
      </c>
      <c r="Y37" s="10">
        <v>2</v>
      </c>
    </row>
    <row r="38" spans="1:25" ht="12.75">
      <c r="A38" s="194"/>
      <c r="B38" s="190" t="s">
        <v>3907</v>
      </c>
      <c r="C38" s="11">
        <v>0</v>
      </c>
      <c r="D38" s="14">
        <v>0</v>
      </c>
      <c r="E38" s="14">
        <v>0</v>
      </c>
      <c r="F38" s="14">
        <v>0</v>
      </c>
      <c r="G38" s="14">
        <v>2</v>
      </c>
      <c r="H38" s="14">
        <v>0</v>
      </c>
      <c r="I38" s="14">
        <v>0</v>
      </c>
      <c r="J38" s="14">
        <v>0</v>
      </c>
      <c r="K38" s="14">
        <v>0</v>
      </c>
      <c r="L38" s="14">
        <v>2</v>
      </c>
      <c r="M38" s="14">
        <v>0</v>
      </c>
      <c r="N38" s="14">
        <v>0</v>
      </c>
      <c r="O38" s="14">
        <v>0</v>
      </c>
      <c r="P38" s="14">
        <v>0</v>
      </c>
      <c r="Q38" s="14">
        <v>0</v>
      </c>
      <c r="R38" s="14">
        <v>0</v>
      </c>
      <c r="S38" s="14">
        <v>0</v>
      </c>
      <c r="T38" s="14">
        <v>0</v>
      </c>
      <c r="U38" s="14">
        <v>0</v>
      </c>
      <c r="V38" s="14">
        <v>0</v>
      </c>
      <c r="W38" s="14">
        <v>0</v>
      </c>
      <c r="X38" s="14">
        <v>0</v>
      </c>
      <c r="Y38" s="14">
        <v>0</v>
      </c>
    </row>
    <row r="39" spans="1:25" ht="15.75" customHeight="1">
      <c r="B39" s="187"/>
      <c r="D39" s="186"/>
      <c r="E39" s="186"/>
      <c r="F39" s="186"/>
      <c r="G39" s="186"/>
      <c r="H39" s="186"/>
      <c r="I39" s="186"/>
      <c r="J39" s="186"/>
      <c r="K39" s="186"/>
      <c r="L39" s="186"/>
      <c r="M39" s="186"/>
      <c r="N39" s="186"/>
      <c r="O39" s="186"/>
      <c r="P39" s="186"/>
      <c r="Q39" s="186"/>
      <c r="R39" s="186"/>
      <c r="S39" s="186"/>
      <c r="T39" s="186"/>
      <c r="U39" s="186"/>
      <c r="V39" s="186"/>
      <c r="W39" s="186"/>
      <c r="X39" s="186"/>
      <c r="Y39" s="186"/>
    </row>
    <row r="40" spans="1:25" ht="15.75" customHeight="1">
      <c r="B40" s="187"/>
      <c r="D40" s="186"/>
      <c r="E40" s="186"/>
      <c r="F40" s="186"/>
      <c r="G40" s="186"/>
      <c r="H40" s="186"/>
      <c r="I40" s="186"/>
      <c r="J40" s="186"/>
      <c r="K40" s="186"/>
      <c r="L40" s="186"/>
      <c r="M40" s="186"/>
      <c r="N40" s="186"/>
      <c r="O40" s="186"/>
      <c r="P40" s="186"/>
      <c r="Q40" s="186"/>
      <c r="R40" s="186"/>
      <c r="S40" s="186"/>
      <c r="T40" s="186"/>
      <c r="U40" s="186"/>
      <c r="V40" s="186"/>
      <c r="W40" s="186"/>
      <c r="X40" s="186"/>
      <c r="Y40" s="186"/>
    </row>
  </sheetData>
  <autoFilter ref="B1:B44"/>
  <mergeCells count="7">
    <mergeCell ref="A27:A29"/>
    <mergeCell ref="A30:A38"/>
    <mergeCell ref="A2:A14"/>
    <mergeCell ref="A15:A17"/>
    <mergeCell ref="A18:A20"/>
    <mergeCell ref="A21:A23"/>
    <mergeCell ref="A24:A26"/>
  </mergeCells>
  <phoneticPr fontId="26"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outlinePr summaryBelow="0" summaryRight="0"/>
  </sheetPr>
  <dimension ref="A1:AA46"/>
  <sheetViews>
    <sheetView workbookViewId="0">
      <pane xSplit="3" ySplit="4" topLeftCell="D5" activePane="bottomRight" state="frozen"/>
      <selection pane="topRight" activeCell="D1" sqref="D1"/>
      <selection pane="bottomLeft" activeCell="A5" sqref="A5"/>
      <selection pane="bottomRight" activeCell="N17" sqref="N17"/>
    </sheetView>
  </sheetViews>
  <sheetFormatPr defaultColWidth="12.5703125" defaultRowHeight="15.75" customHeight="1"/>
  <cols>
    <col min="1" max="1" width="10.28515625" customWidth="1"/>
    <col min="2" max="2" width="7.42578125" customWidth="1"/>
    <col min="3" max="3" width="13.7109375" customWidth="1"/>
    <col min="4" max="27" width="12.42578125" customWidth="1"/>
  </cols>
  <sheetData>
    <row r="1" spans="1:27" ht="17.25" customHeight="1">
      <c r="A1" s="203" t="s">
        <v>0</v>
      </c>
      <c r="B1" s="193"/>
      <c r="C1" s="199"/>
      <c r="D1" s="204" t="s">
        <v>1</v>
      </c>
      <c r="E1" s="193"/>
      <c r="F1" s="201"/>
      <c r="G1" s="204" t="s">
        <v>2</v>
      </c>
      <c r="H1" s="193"/>
      <c r="I1" s="204" t="s">
        <v>3</v>
      </c>
      <c r="J1" s="193"/>
      <c r="K1" s="200" t="s">
        <v>4</v>
      </c>
      <c r="L1" s="193"/>
      <c r="M1" s="201"/>
      <c r="N1" s="200" t="s">
        <v>5</v>
      </c>
      <c r="O1" s="201"/>
      <c r="P1" s="200" t="s">
        <v>6</v>
      </c>
      <c r="Q1" s="193"/>
      <c r="R1" s="193"/>
      <c r="S1" s="193"/>
      <c r="T1" s="193"/>
      <c r="U1" s="201"/>
      <c r="V1" s="200" t="s">
        <v>7</v>
      </c>
      <c r="W1" s="193"/>
      <c r="X1" s="193"/>
      <c r="Y1" s="193"/>
      <c r="Z1" s="201"/>
      <c r="AA1" s="15" t="s">
        <v>8</v>
      </c>
    </row>
    <row r="2" spans="1:27" ht="12.75">
      <c r="A2" s="193"/>
      <c r="B2" s="193"/>
      <c r="C2" s="199"/>
      <c r="D2" s="16" t="s">
        <v>124</v>
      </c>
      <c r="E2" s="16" t="s">
        <v>125</v>
      </c>
      <c r="F2" s="17" t="s">
        <v>126</v>
      </c>
      <c r="G2" s="16" t="s">
        <v>127</v>
      </c>
      <c r="H2" s="17" t="s">
        <v>128</v>
      </c>
      <c r="I2" s="16" t="s">
        <v>129</v>
      </c>
      <c r="J2" s="17" t="s">
        <v>130</v>
      </c>
      <c r="K2" s="16" t="s">
        <v>131</v>
      </c>
      <c r="L2" s="16" t="s">
        <v>132</v>
      </c>
      <c r="M2" s="17" t="s">
        <v>17</v>
      </c>
      <c r="N2" s="16" t="s">
        <v>18</v>
      </c>
      <c r="O2" s="17" t="s">
        <v>19</v>
      </c>
      <c r="P2" s="16" t="s">
        <v>20</v>
      </c>
      <c r="Q2" s="16" t="s">
        <v>21</v>
      </c>
      <c r="R2" s="16" t="s">
        <v>22</v>
      </c>
      <c r="S2" s="16" t="s">
        <v>23</v>
      </c>
      <c r="T2" s="16" t="s">
        <v>24</v>
      </c>
      <c r="U2" s="17" t="s">
        <v>25</v>
      </c>
      <c r="V2" s="16" t="s">
        <v>26</v>
      </c>
      <c r="W2" s="16" t="s">
        <v>27</v>
      </c>
      <c r="X2" s="16" t="s">
        <v>28</v>
      </c>
      <c r="Y2" s="16" t="s">
        <v>29</v>
      </c>
      <c r="Z2" s="17" t="s">
        <v>30</v>
      </c>
      <c r="AA2" s="202" t="s">
        <v>31</v>
      </c>
    </row>
    <row r="3" spans="1:27" ht="25.5" customHeight="1">
      <c r="A3" s="193"/>
      <c r="B3" s="193"/>
      <c r="C3" s="199"/>
      <c r="D3" s="2" t="str">
        <f ca="1">IFERROR(__xludf.DUMMYFUNCTION("GOOGLETRANSLATE(D2)"),"R01: 부당한 차별과 허위진술")</f>
        <v>R01: 부당한 차별과 허위진술</v>
      </c>
      <c r="E3" s="2" t="str">
        <f ca="1">IFERROR(__xludf.DUMMYFUNCTION("GOOGLETRANSLATE(E2)"),"R02: 독성 콘텐츠에 대한 노출")</f>
        <v>R02: 독성 콘텐츠에 대한 노출</v>
      </c>
      <c r="F3" s="18" t="str">
        <f ca="1">IFERROR(__xludf.DUMMYFUNCTION("GOOGLETRANSLATE(F2)"),"R03: 그룹 간 성과가 동일하지 않음")</f>
        <v>R03: 그룹 간 성과가 동일하지 않음</v>
      </c>
      <c r="G3" s="2" t="str">
        <f ca="1">IFERROR(__xludf.DUMMYFUNCTION("GOOGLETRANSLATE(G2)"),"R04: 민감한 정보를 획득, 유출 또는 정확하게 추론하여 개인정보를 침해하는 행위")</f>
        <v>R04: 민감한 정보를 획득, 유출 또는 정확하게 추론하여 개인정보를 침해하는 행위</v>
      </c>
      <c r="H3" s="18" t="str">
        <f ca="1">IFERROR(__xludf.DUMMYFUNCTION("GOOGLETRANSLATE(H2)"),"R05: AI 시스템 보안 취약점 및 공격")</f>
        <v>R05: AI 시스템 보안 취약점 및 공격</v>
      </c>
      <c r="I3" s="2" t="str">
        <f ca="1">IFERROR(__xludf.DUMMYFUNCTION("GOOGLETRANSLATE(I2)"),"R06: 허위 또는 오해의 소지가 있는 정보")</f>
        <v>R06: 허위 또는 오해의 소지가 있는 정보</v>
      </c>
      <c r="J3" s="18" t="str">
        <f ca="1">IFERROR(__xludf.DUMMYFUNCTION("GOOGLETRANSLATE(J2)"),"R07: 정보 생태계 오염 및 합의 현실 상실")</f>
        <v>R07: 정보 생태계 오염 및 합의 현실 상실</v>
      </c>
      <c r="K3" s="2" t="str">
        <f ca="1">IFERROR(__xludf.DUMMYFUNCTION("GOOGLETRANSLATE(K2)"),"R08: 허위 정보, 감시, 대규모 영향력")</f>
        <v>R08: 허위 정보, 감시, 대규모 영향력</v>
      </c>
      <c r="L3" s="2" t="str">
        <f ca="1">IFERROR(__xludf.DUMMYFUNCTION("GOOGLETRANSLATE(L2)"),"R09: 사이버 공격, 무기 개발 또는 사용, 대량 피해")</f>
        <v>R09: 사이버 공격, 무기 개발 또는 사용, 대량 피해</v>
      </c>
      <c r="M3" s="18" t="str">
        <f ca="1">IFERROR(__xludf.DUMMYFUNCTION("GOOGLETRANSLATE(M2)"),"R10: 사기, 스캠, 표적 조작")</f>
        <v>R10: 사기, 스캠, 표적 조작</v>
      </c>
      <c r="N3" s="2" t="str">
        <f ca="1">IFERROR(__xludf.DUMMYFUNCTION("GOOGLETRANSLATE(N2)"),"R11: 과도한 의존과 안전하지 않은 사용")</f>
        <v>R11: 과도한 의존과 안전하지 않은 사용</v>
      </c>
      <c r="O3" s="18" t="str">
        <f ca="1">IFERROR(__xludf.DUMMYFUNCTION("GOOGLETRANSLATE(O2)"),"R12: 인간의 주체성과 자율성의 상실")</f>
        <v>R12: 인간의 주체성과 자율성의 상실</v>
      </c>
      <c r="P3" s="2" t="str">
        <f ca="1">IFERROR(__xludf.DUMMYFUNCTION("GOOGLETRANSLATE(P2)"),"R13: 권력 집중화와 불공정한 이익 분배")</f>
        <v>R13: 권력 집중화와 불공정한 이익 분배</v>
      </c>
      <c r="Q3" s="2" t="str">
        <f ca="1">IFERROR(__xludf.DUMMYFUNCTION("GOOGLETRANSLATE(Q2)"),"R14: 불평등 증가 및 고용 질 저하")</f>
        <v>R14: 불평등 증가 및 고용 질 저하</v>
      </c>
      <c r="R3" s="2" t="str">
        <f ca="1">IFERROR(__xludf.DUMMYFUNCTION("GOOGLETRANSLATE(R2)"),"R15: 인간 노력의 경제적, 문화적 평가절하")</f>
        <v>R15: 인간 노력의 경제적, 문화적 평가절하</v>
      </c>
      <c r="S3" s="2" t="str">
        <f ca="1">IFERROR(__xludf.DUMMYFUNCTION("GOOGLETRANSLATE(S2)"),"R16: 경쟁 역학")</f>
        <v>R16: 경쟁 역학</v>
      </c>
      <c r="T3" s="2" t="str">
        <f ca="1">IFERROR(__xludf.DUMMYFUNCTION("GOOGLETRANSLATE(T2)"),"R17: 거버넌스 실패")</f>
        <v>R17: 거버넌스 실패</v>
      </c>
      <c r="U3" s="18" t="str">
        <f ca="1">IFERROR(__xludf.DUMMYFUNCTION("GOOGLETRANSLATE(U2)"),"R18: 환경 피해")</f>
        <v>R18: 환경 피해</v>
      </c>
      <c r="V3" s="2" t="str">
        <f ca="1">IFERROR(__xludf.DUMMYFUNCTION("GOOGLETRANSLATE(V2)"),"R19: 인간의 목표나 가치와 충돌하면서 자신의 목표를 추구하는 AI")</f>
        <v>R19: 인간의 목표나 가치와 충돌하면서 자신의 목표를 추구하는 AI</v>
      </c>
      <c r="W3" s="2" t="str">
        <f ca="1">IFERROR(__xludf.DUMMYFUNCTION("GOOGLETRANSLATE(W2)"),"R20: 위험한 능력을 지닌 AI")</f>
        <v>R20: 위험한 능력을 지닌 AI</v>
      </c>
      <c r="X3" s="2" t="str">
        <f ca="1">IFERROR(__xludf.DUMMYFUNCTION("GOOGLETRANSLATE(X2)"),"R21: 기능 또는 견고성 부족")</f>
        <v>R21: 기능 또는 견고성 부족</v>
      </c>
      <c r="Y3" s="2" t="str">
        <f ca="1">IFERROR(__xludf.DUMMYFUNCTION("GOOGLETRANSLATE(Y2)"),"R22: 투명성이나 해석 가능성 부족")</f>
        <v>R22: 투명성이나 해석 가능성 부족</v>
      </c>
      <c r="Z3" s="18" t="str">
        <f ca="1">IFERROR(__xludf.DUMMYFUNCTION("GOOGLETRANSLATE(Z2)"),"R23: AI 복지와 권리")</f>
        <v>R23: AI 복지와 권리</v>
      </c>
      <c r="AA3" s="193"/>
    </row>
    <row r="4" spans="1:27" ht="12.75">
      <c r="A4" s="197" t="s">
        <v>32</v>
      </c>
      <c r="B4" s="193"/>
      <c r="C4" s="193"/>
      <c r="D4" s="3" t="s">
        <v>133</v>
      </c>
      <c r="E4" s="3" t="s">
        <v>133</v>
      </c>
      <c r="F4" s="3" t="s">
        <v>133</v>
      </c>
      <c r="G4" s="3" t="s">
        <v>133</v>
      </c>
      <c r="H4" s="3" t="s">
        <v>133</v>
      </c>
      <c r="I4" s="3" t="s">
        <v>133</v>
      </c>
      <c r="J4" s="3" t="s">
        <v>133</v>
      </c>
      <c r="K4" s="3" t="s">
        <v>133</v>
      </c>
      <c r="L4" s="3" t="s">
        <v>133</v>
      </c>
      <c r="M4" s="3" t="s">
        <v>133</v>
      </c>
      <c r="N4" s="3" t="s">
        <v>133</v>
      </c>
      <c r="O4" s="3" t="s">
        <v>133</v>
      </c>
      <c r="P4" s="3" t="s">
        <v>133</v>
      </c>
      <c r="Q4" s="3" t="s">
        <v>133</v>
      </c>
      <c r="R4" s="3" t="s">
        <v>133</v>
      </c>
      <c r="S4" s="3" t="s">
        <v>133</v>
      </c>
      <c r="T4" s="3" t="s">
        <v>133</v>
      </c>
      <c r="U4" s="3" t="s">
        <v>133</v>
      </c>
      <c r="V4" s="3" t="s">
        <v>133</v>
      </c>
      <c r="W4" s="3" t="s">
        <v>133</v>
      </c>
      <c r="X4" s="3" t="s">
        <v>133</v>
      </c>
      <c r="Y4" s="3" t="s">
        <v>133</v>
      </c>
      <c r="Z4" s="3" t="s">
        <v>133</v>
      </c>
      <c r="AA4" s="19" t="s">
        <v>133</v>
      </c>
    </row>
    <row r="5" spans="1:27" ht="12.75">
      <c r="A5" s="4" t="s">
        <v>33</v>
      </c>
      <c r="B5" s="198" t="s">
        <v>34</v>
      </c>
      <c r="C5" s="199"/>
      <c r="D5" s="6"/>
      <c r="E5" s="7"/>
      <c r="F5" s="6"/>
      <c r="G5" s="7"/>
      <c r="H5" s="7"/>
      <c r="I5" s="7"/>
      <c r="J5" s="7"/>
      <c r="K5" s="7"/>
      <c r="L5" s="7"/>
      <c r="M5" s="7"/>
      <c r="N5" s="7"/>
      <c r="O5" s="7"/>
      <c r="P5" s="7"/>
      <c r="Q5" s="7"/>
      <c r="R5" s="7"/>
      <c r="S5" s="7"/>
      <c r="T5" s="7"/>
      <c r="U5" s="7"/>
      <c r="V5" s="7"/>
      <c r="W5" s="7"/>
      <c r="X5" s="7"/>
      <c r="Y5" s="7"/>
      <c r="Z5" s="7"/>
      <c r="AA5" s="7"/>
    </row>
    <row r="6" spans="1:27" ht="25.5">
      <c r="A6" s="192" t="s">
        <v>35</v>
      </c>
      <c r="B6" s="8" t="s">
        <v>36</v>
      </c>
      <c r="C6" s="9" t="s">
        <v>37</v>
      </c>
      <c r="D6" s="10">
        <v>0</v>
      </c>
      <c r="E6" s="10">
        <v>0</v>
      </c>
      <c r="F6" s="10">
        <v>0</v>
      </c>
      <c r="G6" s="10">
        <v>0</v>
      </c>
      <c r="H6" s="10">
        <v>0</v>
      </c>
      <c r="I6" s="10">
        <v>0</v>
      </c>
      <c r="J6" s="10">
        <v>0</v>
      </c>
      <c r="K6" s="10">
        <v>0</v>
      </c>
      <c r="L6" s="10">
        <v>0</v>
      </c>
      <c r="M6" s="10">
        <v>0</v>
      </c>
      <c r="N6" s="10">
        <v>5</v>
      </c>
      <c r="O6" s="10">
        <v>0</v>
      </c>
      <c r="P6" s="10">
        <v>0</v>
      </c>
      <c r="Q6" s="10">
        <v>0</v>
      </c>
      <c r="R6" s="10">
        <v>0</v>
      </c>
      <c r="S6" s="10">
        <v>0</v>
      </c>
      <c r="T6" s="10">
        <v>0</v>
      </c>
      <c r="U6" s="10">
        <v>0</v>
      </c>
      <c r="V6" s="10">
        <v>0</v>
      </c>
      <c r="W6" s="10">
        <v>0</v>
      </c>
      <c r="X6" s="10">
        <v>0</v>
      </c>
      <c r="Y6" s="10">
        <v>0</v>
      </c>
      <c r="Z6" s="10">
        <v>0</v>
      </c>
      <c r="AA6" s="6">
        <v>5</v>
      </c>
    </row>
    <row r="7" spans="1:27" ht="12.75">
      <c r="A7" s="193"/>
      <c r="B7" s="8" t="s">
        <v>38</v>
      </c>
      <c r="C7" s="9" t="s">
        <v>39</v>
      </c>
      <c r="D7" s="10">
        <v>0</v>
      </c>
      <c r="E7" s="10">
        <v>0</v>
      </c>
      <c r="F7" s="10">
        <v>4</v>
      </c>
      <c r="G7" s="10">
        <v>4</v>
      </c>
      <c r="H7" s="10">
        <v>3</v>
      </c>
      <c r="I7" s="10">
        <v>0</v>
      </c>
      <c r="J7" s="10">
        <v>0</v>
      </c>
      <c r="K7" s="10">
        <v>4</v>
      </c>
      <c r="L7" s="10">
        <v>2</v>
      </c>
      <c r="M7" s="10">
        <v>0</v>
      </c>
      <c r="N7" s="10">
        <v>4</v>
      </c>
      <c r="O7" s="10">
        <v>4</v>
      </c>
      <c r="P7" s="10">
        <v>3</v>
      </c>
      <c r="Q7" s="10">
        <v>0</v>
      </c>
      <c r="R7" s="10">
        <v>0</v>
      </c>
      <c r="S7" s="10">
        <v>0</v>
      </c>
      <c r="T7" s="10">
        <v>4</v>
      </c>
      <c r="U7" s="10">
        <v>0</v>
      </c>
      <c r="V7" s="10">
        <v>0</v>
      </c>
      <c r="W7" s="10">
        <v>2</v>
      </c>
      <c r="X7" s="10">
        <v>5</v>
      </c>
      <c r="Y7" s="10">
        <v>3</v>
      </c>
      <c r="Z7" s="10">
        <v>0</v>
      </c>
      <c r="AA7" s="6">
        <v>4</v>
      </c>
    </row>
    <row r="8" spans="1:27" ht="12.75">
      <c r="A8" s="193"/>
      <c r="B8" s="8" t="s">
        <v>40</v>
      </c>
      <c r="C8" s="9" t="s">
        <v>41</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6">
        <v>0</v>
      </c>
    </row>
    <row r="9" spans="1:27" ht="12.75">
      <c r="A9" s="193"/>
      <c r="B9" s="8" t="s">
        <v>42</v>
      </c>
      <c r="C9" s="9" t="s">
        <v>43</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6">
        <v>0</v>
      </c>
    </row>
    <row r="10" spans="1:27" ht="12.75">
      <c r="A10" s="193"/>
      <c r="B10" s="8" t="s">
        <v>44</v>
      </c>
      <c r="C10" s="9" t="s">
        <v>45</v>
      </c>
      <c r="D10" s="10">
        <v>4</v>
      </c>
      <c r="E10" s="10">
        <v>4</v>
      </c>
      <c r="F10" s="10">
        <v>2</v>
      </c>
      <c r="G10" s="10">
        <v>5</v>
      </c>
      <c r="H10" s="10">
        <v>4</v>
      </c>
      <c r="I10" s="10">
        <v>5</v>
      </c>
      <c r="J10" s="10">
        <v>4</v>
      </c>
      <c r="K10" s="10">
        <v>4</v>
      </c>
      <c r="L10" s="10">
        <v>4</v>
      </c>
      <c r="M10" s="10">
        <v>3</v>
      </c>
      <c r="N10" s="10">
        <v>3</v>
      </c>
      <c r="O10" s="10">
        <v>3</v>
      </c>
      <c r="P10" s="10">
        <v>3</v>
      </c>
      <c r="Q10" s="10">
        <v>3</v>
      </c>
      <c r="R10" s="10">
        <v>3</v>
      </c>
      <c r="S10" s="10">
        <v>4</v>
      </c>
      <c r="T10" s="10">
        <v>5</v>
      </c>
      <c r="U10" s="10">
        <v>3</v>
      </c>
      <c r="V10" s="10">
        <v>3</v>
      </c>
      <c r="W10" s="10">
        <v>3</v>
      </c>
      <c r="X10" s="10">
        <v>3</v>
      </c>
      <c r="Y10" s="10">
        <v>4</v>
      </c>
      <c r="Z10" s="10">
        <v>3</v>
      </c>
      <c r="AA10" s="6">
        <v>3</v>
      </c>
    </row>
    <row r="11" spans="1:27" ht="12.75">
      <c r="A11" s="193"/>
      <c r="B11" s="8" t="s">
        <v>46</v>
      </c>
      <c r="C11" s="9" t="s">
        <v>47</v>
      </c>
      <c r="D11" s="10">
        <v>0</v>
      </c>
      <c r="E11" s="10">
        <v>0</v>
      </c>
      <c r="F11" s="10">
        <v>0</v>
      </c>
      <c r="G11" s="10">
        <v>2</v>
      </c>
      <c r="H11" s="10">
        <v>4</v>
      </c>
      <c r="I11" s="10">
        <v>4</v>
      </c>
      <c r="J11" s="10">
        <v>2</v>
      </c>
      <c r="K11" s="10">
        <v>4</v>
      </c>
      <c r="L11" s="10">
        <v>0</v>
      </c>
      <c r="M11" s="10">
        <v>0</v>
      </c>
      <c r="N11" s="10">
        <v>0</v>
      </c>
      <c r="O11" s="10">
        <v>2</v>
      </c>
      <c r="P11" s="10">
        <v>3</v>
      </c>
      <c r="Q11" s="10">
        <v>3</v>
      </c>
      <c r="R11" s="10">
        <v>3</v>
      </c>
      <c r="S11" s="10">
        <v>0</v>
      </c>
      <c r="T11" s="10">
        <v>0</v>
      </c>
      <c r="U11" s="10">
        <v>0</v>
      </c>
      <c r="V11" s="10">
        <v>0</v>
      </c>
      <c r="W11" s="10">
        <v>0</v>
      </c>
      <c r="X11" s="10">
        <v>4</v>
      </c>
      <c r="Y11" s="10">
        <v>4</v>
      </c>
      <c r="Z11" s="10">
        <v>0</v>
      </c>
      <c r="AA11" s="6">
        <v>0</v>
      </c>
    </row>
    <row r="12" spans="1:27" ht="12.75">
      <c r="A12" s="193"/>
      <c r="B12" s="8" t="s">
        <v>48</v>
      </c>
      <c r="C12" s="9" t="s">
        <v>49</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6">
        <v>0</v>
      </c>
    </row>
    <row r="13" spans="1:27" ht="25.5">
      <c r="A13" s="193"/>
      <c r="B13" s="8" t="s">
        <v>50</v>
      </c>
      <c r="C13" s="9" t="s">
        <v>51</v>
      </c>
      <c r="D13" s="10">
        <v>4</v>
      </c>
      <c r="E13" s="10">
        <v>3</v>
      </c>
      <c r="F13" s="10">
        <v>4</v>
      </c>
      <c r="G13" s="10">
        <v>5</v>
      </c>
      <c r="H13" s="10">
        <v>4</v>
      </c>
      <c r="I13" s="10">
        <v>0</v>
      </c>
      <c r="J13" s="10">
        <v>4</v>
      </c>
      <c r="K13" s="10">
        <v>0</v>
      </c>
      <c r="L13" s="10">
        <v>0</v>
      </c>
      <c r="M13" s="10">
        <v>3</v>
      </c>
      <c r="N13" s="10">
        <v>3</v>
      </c>
      <c r="O13" s="10">
        <v>0</v>
      </c>
      <c r="P13" s="10">
        <v>4</v>
      </c>
      <c r="Q13" s="10">
        <v>5</v>
      </c>
      <c r="R13" s="10">
        <v>4</v>
      </c>
      <c r="S13" s="10">
        <v>5</v>
      </c>
      <c r="T13" s="10">
        <v>5</v>
      </c>
      <c r="U13" s="10">
        <v>0</v>
      </c>
      <c r="V13" s="10">
        <v>0</v>
      </c>
      <c r="W13" s="10">
        <v>0</v>
      </c>
      <c r="X13" s="10">
        <v>4</v>
      </c>
      <c r="Y13" s="10">
        <v>0</v>
      </c>
      <c r="Z13" s="10">
        <v>0</v>
      </c>
      <c r="AA13" s="6">
        <v>4</v>
      </c>
    </row>
    <row r="14" spans="1:27" ht="38.25">
      <c r="A14" s="193"/>
      <c r="B14" s="8" t="s">
        <v>52</v>
      </c>
      <c r="C14" s="9" t="s">
        <v>53</v>
      </c>
      <c r="D14" s="10">
        <v>0</v>
      </c>
      <c r="E14" s="10">
        <v>0</v>
      </c>
      <c r="F14" s="10">
        <v>0</v>
      </c>
      <c r="G14" s="10">
        <v>3</v>
      </c>
      <c r="H14" s="10">
        <v>3</v>
      </c>
      <c r="I14" s="10">
        <v>4</v>
      </c>
      <c r="J14" s="10">
        <v>0</v>
      </c>
      <c r="K14" s="10">
        <v>4</v>
      </c>
      <c r="L14" s="10">
        <v>5</v>
      </c>
      <c r="M14" s="10">
        <v>3</v>
      </c>
      <c r="N14" s="10">
        <v>4</v>
      </c>
      <c r="O14" s="10">
        <v>3</v>
      </c>
      <c r="P14" s="10">
        <v>4</v>
      </c>
      <c r="Q14" s="10">
        <v>4</v>
      </c>
      <c r="R14" s="10">
        <v>2</v>
      </c>
      <c r="S14" s="10">
        <v>0</v>
      </c>
      <c r="T14" s="10">
        <v>3</v>
      </c>
      <c r="U14" s="10">
        <v>0</v>
      </c>
      <c r="V14" s="10">
        <v>3</v>
      </c>
      <c r="W14" s="10">
        <v>5</v>
      </c>
      <c r="X14" s="10">
        <v>5</v>
      </c>
      <c r="Y14" s="10">
        <v>4</v>
      </c>
      <c r="Z14" s="10">
        <v>0</v>
      </c>
      <c r="AA14" s="6">
        <v>3</v>
      </c>
    </row>
    <row r="15" spans="1:27" ht="12.75">
      <c r="A15" s="193"/>
      <c r="B15" s="8" t="s">
        <v>54</v>
      </c>
      <c r="C15" s="9" t="s">
        <v>55</v>
      </c>
      <c r="D15" s="10">
        <v>0</v>
      </c>
      <c r="E15" s="10">
        <v>0</v>
      </c>
      <c r="F15" s="10">
        <v>3</v>
      </c>
      <c r="G15" s="10">
        <v>4</v>
      </c>
      <c r="H15" s="10">
        <v>3</v>
      </c>
      <c r="I15" s="10">
        <v>1</v>
      </c>
      <c r="J15" s="10">
        <v>0</v>
      </c>
      <c r="K15" s="10">
        <v>0</v>
      </c>
      <c r="L15" s="10">
        <v>0</v>
      </c>
      <c r="M15" s="10">
        <v>0</v>
      </c>
      <c r="N15" s="10">
        <v>3</v>
      </c>
      <c r="O15" s="10">
        <v>0</v>
      </c>
      <c r="P15" s="10">
        <v>2</v>
      </c>
      <c r="Q15" s="10">
        <v>3</v>
      </c>
      <c r="R15" s="10">
        <v>1</v>
      </c>
      <c r="S15" s="10">
        <v>0</v>
      </c>
      <c r="T15" s="10">
        <v>3</v>
      </c>
      <c r="U15" s="10">
        <v>0</v>
      </c>
      <c r="V15" s="10">
        <v>0</v>
      </c>
      <c r="W15" s="10">
        <v>0</v>
      </c>
      <c r="X15" s="10">
        <v>3</v>
      </c>
      <c r="Y15" s="10">
        <v>0</v>
      </c>
      <c r="Z15" s="10">
        <v>0</v>
      </c>
      <c r="AA15" s="6">
        <v>0</v>
      </c>
    </row>
    <row r="16" spans="1:27" ht="25.5">
      <c r="A16" s="193"/>
      <c r="B16" s="8" t="s">
        <v>56</v>
      </c>
      <c r="C16" s="9" t="s">
        <v>57</v>
      </c>
      <c r="D16" s="10">
        <v>0</v>
      </c>
      <c r="E16" s="10">
        <v>0</v>
      </c>
      <c r="F16" s="10">
        <v>0</v>
      </c>
      <c r="G16" s="10">
        <v>3</v>
      </c>
      <c r="H16" s="10">
        <v>0</v>
      </c>
      <c r="I16" s="10">
        <v>4</v>
      </c>
      <c r="J16" s="10">
        <v>0</v>
      </c>
      <c r="K16" s="10">
        <v>0</v>
      </c>
      <c r="L16" s="10">
        <v>0</v>
      </c>
      <c r="M16" s="10">
        <v>0</v>
      </c>
      <c r="N16" s="10">
        <v>3</v>
      </c>
      <c r="O16" s="10">
        <v>3</v>
      </c>
      <c r="P16" s="10">
        <v>3</v>
      </c>
      <c r="Q16" s="10">
        <v>3</v>
      </c>
      <c r="R16" s="10">
        <v>2</v>
      </c>
      <c r="S16" s="10">
        <v>0</v>
      </c>
      <c r="T16" s="10">
        <v>3</v>
      </c>
      <c r="U16" s="10">
        <v>0</v>
      </c>
      <c r="V16" s="10">
        <v>0</v>
      </c>
      <c r="W16" s="10">
        <v>0</v>
      </c>
      <c r="X16" s="10">
        <v>4</v>
      </c>
      <c r="Y16" s="10">
        <v>4</v>
      </c>
      <c r="Z16" s="10">
        <v>0</v>
      </c>
      <c r="AA16" s="6">
        <v>3</v>
      </c>
    </row>
    <row r="17" spans="1:27" ht="38.25">
      <c r="A17" s="193"/>
      <c r="B17" s="8" t="s">
        <v>58</v>
      </c>
      <c r="C17" s="9" t="s">
        <v>59</v>
      </c>
      <c r="D17" s="10">
        <v>0</v>
      </c>
      <c r="E17" s="10">
        <v>0</v>
      </c>
      <c r="F17" s="10">
        <v>0</v>
      </c>
      <c r="G17" s="10">
        <v>0</v>
      </c>
      <c r="H17" s="10">
        <v>0</v>
      </c>
      <c r="I17" s="10">
        <v>0</v>
      </c>
      <c r="J17" s="10">
        <v>0</v>
      </c>
      <c r="K17" s="10">
        <v>0</v>
      </c>
      <c r="L17" s="10">
        <v>0</v>
      </c>
      <c r="M17" s="10">
        <v>0</v>
      </c>
      <c r="N17" s="10">
        <v>3</v>
      </c>
      <c r="O17" s="10">
        <v>0</v>
      </c>
      <c r="P17" s="10">
        <v>0</v>
      </c>
      <c r="Q17" s="10">
        <v>4</v>
      </c>
      <c r="R17" s="10">
        <v>4</v>
      </c>
      <c r="S17" s="10">
        <v>0</v>
      </c>
      <c r="T17" s="10">
        <v>0</v>
      </c>
      <c r="U17" s="10">
        <v>0</v>
      </c>
      <c r="V17" s="10">
        <v>0</v>
      </c>
      <c r="W17" s="10">
        <v>0</v>
      </c>
      <c r="X17" s="10">
        <v>1</v>
      </c>
      <c r="Y17" s="10">
        <v>0</v>
      </c>
      <c r="Z17" s="10">
        <v>4</v>
      </c>
      <c r="AA17" s="6">
        <v>4</v>
      </c>
    </row>
    <row r="18" spans="1:27" ht="12.75">
      <c r="A18" s="194"/>
      <c r="B18" s="12" t="s">
        <v>60</v>
      </c>
      <c r="C18" s="13" t="s">
        <v>61</v>
      </c>
      <c r="D18" s="14">
        <v>0</v>
      </c>
      <c r="E18" s="14">
        <v>0</v>
      </c>
      <c r="F18" s="14">
        <v>0</v>
      </c>
      <c r="G18" s="14">
        <v>0</v>
      </c>
      <c r="H18" s="14">
        <v>2</v>
      </c>
      <c r="I18" s="14">
        <v>0</v>
      </c>
      <c r="J18" s="14">
        <v>0</v>
      </c>
      <c r="K18" s="14">
        <v>0</v>
      </c>
      <c r="L18" s="14">
        <v>0</v>
      </c>
      <c r="M18" s="14">
        <v>0</v>
      </c>
      <c r="N18" s="14">
        <v>0</v>
      </c>
      <c r="O18" s="14">
        <v>0</v>
      </c>
      <c r="P18" s="14">
        <v>0</v>
      </c>
      <c r="Q18" s="14">
        <v>3</v>
      </c>
      <c r="R18" s="14">
        <v>0</v>
      </c>
      <c r="S18" s="14">
        <v>0</v>
      </c>
      <c r="T18" s="14">
        <v>0</v>
      </c>
      <c r="U18" s="14">
        <v>0</v>
      </c>
      <c r="V18" s="14">
        <v>0</v>
      </c>
      <c r="W18" s="14">
        <v>0</v>
      </c>
      <c r="X18" s="14">
        <v>3</v>
      </c>
      <c r="Y18" s="14">
        <v>0</v>
      </c>
      <c r="Z18" s="14">
        <v>0</v>
      </c>
      <c r="AA18" s="6">
        <v>0</v>
      </c>
    </row>
    <row r="19" spans="1:27" ht="25.5">
      <c r="A19" s="192" t="s">
        <v>62</v>
      </c>
      <c r="B19" s="8" t="s">
        <v>63</v>
      </c>
      <c r="C19" s="9" t="s">
        <v>64</v>
      </c>
      <c r="D19" s="10">
        <v>0</v>
      </c>
      <c r="E19" s="10">
        <v>0</v>
      </c>
      <c r="F19" s="10">
        <v>0</v>
      </c>
      <c r="G19" s="10">
        <v>3</v>
      </c>
      <c r="H19" s="10">
        <v>0</v>
      </c>
      <c r="I19" s="10">
        <v>4</v>
      </c>
      <c r="J19" s="10">
        <v>0</v>
      </c>
      <c r="K19" s="10">
        <v>5</v>
      </c>
      <c r="L19" s="10">
        <v>5</v>
      </c>
      <c r="M19" s="10">
        <v>0</v>
      </c>
      <c r="N19" s="10">
        <v>4</v>
      </c>
      <c r="O19" s="10">
        <v>3</v>
      </c>
      <c r="P19" s="10">
        <v>0</v>
      </c>
      <c r="Q19" s="10">
        <v>4</v>
      </c>
      <c r="R19" s="10">
        <v>0</v>
      </c>
      <c r="S19" s="10">
        <v>0</v>
      </c>
      <c r="T19" s="10">
        <v>3</v>
      </c>
      <c r="U19" s="10">
        <v>0</v>
      </c>
      <c r="V19" s="10">
        <v>4</v>
      </c>
      <c r="W19" s="10">
        <v>5</v>
      </c>
      <c r="X19" s="10">
        <v>4</v>
      </c>
      <c r="Y19" s="10">
        <v>5</v>
      </c>
      <c r="Z19" s="10">
        <v>0</v>
      </c>
      <c r="AA19" s="6">
        <v>4</v>
      </c>
    </row>
    <row r="20" spans="1:27" ht="25.5">
      <c r="A20" s="193"/>
      <c r="B20" s="8" t="s">
        <v>65</v>
      </c>
      <c r="C20" s="9" t="s">
        <v>66</v>
      </c>
      <c r="D20" s="10">
        <v>0</v>
      </c>
      <c r="E20" s="10">
        <v>0</v>
      </c>
      <c r="F20" s="10">
        <v>1</v>
      </c>
      <c r="G20" s="10">
        <v>3</v>
      </c>
      <c r="H20" s="10">
        <v>0</v>
      </c>
      <c r="I20" s="10">
        <v>0</v>
      </c>
      <c r="J20" s="10">
        <v>2</v>
      </c>
      <c r="K20" s="10">
        <v>0</v>
      </c>
      <c r="L20" s="10">
        <v>0</v>
      </c>
      <c r="M20" s="10">
        <v>2</v>
      </c>
      <c r="N20" s="10">
        <v>4</v>
      </c>
      <c r="O20" s="10">
        <v>2</v>
      </c>
      <c r="P20" s="10">
        <v>4</v>
      </c>
      <c r="Q20" s="10">
        <v>4</v>
      </c>
      <c r="R20" s="10">
        <v>3</v>
      </c>
      <c r="S20" s="10">
        <v>0</v>
      </c>
      <c r="T20" s="10">
        <v>0</v>
      </c>
      <c r="U20" s="10">
        <v>0</v>
      </c>
      <c r="V20" s="10">
        <v>0</v>
      </c>
      <c r="W20" s="10">
        <v>0</v>
      </c>
      <c r="X20" s="10">
        <v>0</v>
      </c>
      <c r="Y20" s="10">
        <v>1</v>
      </c>
      <c r="Z20" s="10">
        <v>2</v>
      </c>
      <c r="AA20" s="6">
        <v>4</v>
      </c>
    </row>
    <row r="21" spans="1:27" ht="25.5">
      <c r="A21" s="194"/>
      <c r="B21" s="12" t="s">
        <v>67</v>
      </c>
      <c r="C21" s="13" t="s">
        <v>68</v>
      </c>
      <c r="D21" s="14">
        <v>4</v>
      </c>
      <c r="E21" s="14">
        <v>4</v>
      </c>
      <c r="F21" s="14">
        <v>0</v>
      </c>
      <c r="G21" s="14">
        <v>4</v>
      </c>
      <c r="H21" s="14">
        <v>0</v>
      </c>
      <c r="I21" s="14">
        <v>4</v>
      </c>
      <c r="J21" s="14">
        <v>4</v>
      </c>
      <c r="K21" s="14">
        <v>4</v>
      </c>
      <c r="L21" s="14">
        <v>0</v>
      </c>
      <c r="M21" s="14">
        <v>3</v>
      </c>
      <c r="N21" s="14">
        <v>0</v>
      </c>
      <c r="O21" s="14">
        <v>0</v>
      </c>
      <c r="P21" s="14">
        <v>0</v>
      </c>
      <c r="Q21" s="14">
        <v>0</v>
      </c>
      <c r="R21" s="14">
        <v>0</v>
      </c>
      <c r="S21" s="14">
        <v>4</v>
      </c>
      <c r="T21" s="14">
        <v>0</v>
      </c>
      <c r="U21" s="14">
        <v>0</v>
      </c>
      <c r="V21" s="14">
        <v>0</v>
      </c>
      <c r="W21" s="14">
        <v>4</v>
      </c>
      <c r="X21" s="14">
        <v>0</v>
      </c>
      <c r="Y21" s="14">
        <v>4</v>
      </c>
      <c r="Z21" s="14">
        <v>0</v>
      </c>
      <c r="AA21" s="6">
        <v>0</v>
      </c>
    </row>
    <row r="22" spans="1:27" ht="12.75">
      <c r="A22" s="192" t="s">
        <v>69</v>
      </c>
      <c r="B22" s="8" t="s">
        <v>70</v>
      </c>
      <c r="C22" s="9" t="s">
        <v>71</v>
      </c>
      <c r="D22" s="10">
        <v>3</v>
      </c>
      <c r="E22" s="10">
        <v>6</v>
      </c>
      <c r="F22" s="10">
        <v>3</v>
      </c>
      <c r="G22" s="10">
        <v>5</v>
      </c>
      <c r="H22" s="10">
        <v>4</v>
      </c>
      <c r="I22" s="10">
        <v>5</v>
      </c>
      <c r="J22" s="10">
        <v>4</v>
      </c>
      <c r="K22" s="10">
        <v>5</v>
      </c>
      <c r="L22" s="10">
        <v>3</v>
      </c>
      <c r="M22" s="10">
        <v>6</v>
      </c>
      <c r="N22" s="10">
        <v>6</v>
      </c>
      <c r="O22" s="10">
        <v>3</v>
      </c>
      <c r="P22" s="10">
        <v>3</v>
      </c>
      <c r="Q22" s="10">
        <v>3</v>
      </c>
      <c r="R22" s="10">
        <v>4</v>
      </c>
      <c r="S22" s="10">
        <v>4</v>
      </c>
      <c r="T22" s="10">
        <v>3</v>
      </c>
      <c r="U22" s="10">
        <v>0</v>
      </c>
      <c r="V22" s="10">
        <v>2</v>
      </c>
      <c r="W22" s="10">
        <v>4</v>
      </c>
      <c r="X22" s="10">
        <v>4</v>
      </c>
      <c r="Y22" s="10">
        <v>4</v>
      </c>
      <c r="Z22" s="10">
        <v>4</v>
      </c>
      <c r="AA22" s="6">
        <v>3</v>
      </c>
    </row>
    <row r="23" spans="1:27" ht="12.75">
      <c r="A23" s="193"/>
      <c r="B23" s="8" t="s">
        <v>72</v>
      </c>
      <c r="C23" s="9" t="s">
        <v>73</v>
      </c>
      <c r="D23" s="10">
        <v>0</v>
      </c>
      <c r="E23" s="10">
        <v>4</v>
      </c>
      <c r="F23" s="10">
        <v>0</v>
      </c>
      <c r="G23" s="10">
        <v>5</v>
      </c>
      <c r="H23" s="10">
        <v>4</v>
      </c>
      <c r="I23" s="10">
        <v>4</v>
      </c>
      <c r="J23" s="10">
        <v>4</v>
      </c>
      <c r="K23" s="10">
        <v>0</v>
      </c>
      <c r="L23" s="10">
        <v>0</v>
      </c>
      <c r="M23" s="10">
        <v>0</v>
      </c>
      <c r="N23" s="10">
        <v>0</v>
      </c>
      <c r="O23" s="10">
        <v>0</v>
      </c>
      <c r="P23" s="10">
        <v>0</v>
      </c>
      <c r="Q23" s="10">
        <v>0</v>
      </c>
      <c r="R23" s="10">
        <v>4</v>
      </c>
      <c r="S23" s="10">
        <v>5</v>
      </c>
      <c r="T23" s="10">
        <v>5</v>
      </c>
      <c r="U23" s="10">
        <v>0</v>
      </c>
      <c r="V23" s="10">
        <v>0</v>
      </c>
      <c r="W23" s="10">
        <v>4</v>
      </c>
      <c r="X23" s="10">
        <v>0</v>
      </c>
      <c r="Y23" s="10">
        <v>0</v>
      </c>
      <c r="Z23" s="10">
        <v>0</v>
      </c>
      <c r="AA23" s="6">
        <v>0</v>
      </c>
    </row>
    <row r="24" spans="1:27" ht="12.75">
      <c r="A24" s="194"/>
      <c r="B24" s="12" t="s">
        <v>74</v>
      </c>
      <c r="C24" s="13" t="s">
        <v>75</v>
      </c>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6">
        <v>0</v>
      </c>
    </row>
    <row r="25" spans="1:27" ht="25.5">
      <c r="A25" s="192" t="s">
        <v>76</v>
      </c>
      <c r="B25" s="8" t="s">
        <v>77</v>
      </c>
      <c r="C25" s="9" t="s">
        <v>78</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6">
        <v>0</v>
      </c>
    </row>
    <row r="26" spans="1:27" ht="25.5">
      <c r="A26" s="193"/>
      <c r="B26" s="8" t="s">
        <v>79</v>
      </c>
      <c r="C26" s="9" t="s">
        <v>80</v>
      </c>
      <c r="D26" s="10">
        <v>3</v>
      </c>
      <c r="E26" s="10">
        <v>0</v>
      </c>
      <c r="F26" s="10">
        <v>3</v>
      </c>
      <c r="G26" s="10">
        <v>2</v>
      </c>
      <c r="H26" s="10">
        <v>0</v>
      </c>
      <c r="I26" s="10">
        <v>0</v>
      </c>
      <c r="J26" s="10">
        <v>3</v>
      </c>
      <c r="K26" s="10">
        <v>0</v>
      </c>
      <c r="L26" s="10">
        <v>0</v>
      </c>
      <c r="M26" s="10">
        <v>0</v>
      </c>
      <c r="N26" s="10">
        <v>0</v>
      </c>
      <c r="O26" s="10">
        <v>0</v>
      </c>
      <c r="P26" s="10">
        <v>0</v>
      </c>
      <c r="Q26" s="10">
        <v>2</v>
      </c>
      <c r="R26" s="10">
        <v>0</v>
      </c>
      <c r="S26" s="10">
        <v>0</v>
      </c>
      <c r="T26" s="10">
        <v>0</v>
      </c>
      <c r="U26" s="10">
        <v>0</v>
      </c>
      <c r="V26" s="10">
        <v>0</v>
      </c>
      <c r="W26" s="10">
        <v>0</v>
      </c>
      <c r="X26" s="10">
        <v>0</v>
      </c>
      <c r="Y26" s="10">
        <v>3</v>
      </c>
      <c r="Z26" s="10">
        <v>0</v>
      </c>
      <c r="AA26" s="6">
        <v>2</v>
      </c>
    </row>
    <row r="27" spans="1:27" ht="25.5">
      <c r="A27" s="194"/>
      <c r="B27" s="12" t="s">
        <v>81</v>
      </c>
      <c r="C27" s="13" t="s">
        <v>82</v>
      </c>
      <c r="D27" s="14">
        <v>0</v>
      </c>
      <c r="E27" s="14">
        <v>4</v>
      </c>
      <c r="F27" s="14">
        <v>0</v>
      </c>
      <c r="G27" s="14">
        <v>4</v>
      </c>
      <c r="H27" s="14">
        <v>0</v>
      </c>
      <c r="I27" s="14">
        <v>5</v>
      </c>
      <c r="J27" s="14">
        <v>4</v>
      </c>
      <c r="K27" s="14">
        <v>5</v>
      </c>
      <c r="L27" s="14">
        <v>0</v>
      </c>
      <c r="M27" s="14">
        <v>3</v>
      </c>
      <c r="N27" s="14">
        <v>0</v>
      </c>
      <c r="O27" s="14">
        <v>0</v>
      </c>
      <c r="P27" s="14">
        <v>3</v>
      </c>
      <c r="Q27" s="14">
        <v>3</v>
      </c>
      <c r="R27" s="14">
        <v>2</v>
      </c>
      <c r="S27" s="14">
        <v>4</v>
      </c>
      <c r="T27" s="14">
        <v>0</v>
      </c>
      <c r="U27" s="14">
        <v>0</v>
      </c>
      <c r="V27" s="14">
        <v>0</v>
      </c>
      <c r="W27" s="14">
        <v>4</v>
      </c>
      <c r="X27" s="14">
        <v>5</v>
      </c>
      <c r="Y27" s="14">
        <v>4</v>
      </c>
      <c r="Z27" s="14">
        <v>0</v>
      </c>
      <c r="AA27" s="6">
        <v>0</v>
      </c>
    </row>
    <row r="28" spans="1:27" ht="12.75">
      <c r="A28" s="192" t="s">
        <v>83</v>
      </c>
      <c r="B28" s="8" t="s">
        <v>84</v>
      </c>
      <c r="C28" s="9" t="s">
        <v>85</v>
      </c>
      <c r="D28" s="10">
        <v>0</v>
      </c>
      <c r="E28" s="10">
        <v>0</v>
      </c>
      <c r="F28" s="10">
        <v>0</v>
      </c>
      <c r="G28" s="10">
        <v>4</v>
      </c>
      <c r="H28" s="10">
        <v>0</v>
      </c>
      <c r="I28" s="10">
        <v>4</v>
      </c>
      <c r="J28" s="10">
        <v>0</v>
      </c>
      <c r="K28" s="10">
        <v>4</v>
      </c>
      <c r="L28" s="10">
        <v>4</v>
      </c>
      <c r="M28" s="10">
        <v>0</v>
      </c>
      <c r="N28" s="10">
        <v>4</v>
      </c>
      <c r="O28" s="10">
        <v>4</v>
      </c>
      <c r="P28" s="10">
        <v>4</v>
      </c>
      <c r="Q28" s="10">
        <v>2</v>
      </c>
      <c r="R28" s="10">
        <v>0</v>
      </c>
      <c r="S28" s="10">
        <v>0</v>
      </c>
      <c r="T28" s="10">
        <v>0</v>
      </c>
      <c r="U28" s="10">
        <v>0</v>
      </c>
      <c r="V28" s="10">
        <v>5</v>
      </c>
      <c r="W28" s="10">
        <v>5</v>
      </c>
      <c r="X28" s="10">
        <v>4</v>
      </c>
      <c r="Y28" s="10">
        <v>3</v>
      </c>
      <c r="Z28" s="10">
        <v>0</v>
      </c>
      <c r="AA28" s="6">
        <v>3</v>
      </c>
    </row>
    <row r="29" spans="1:27" ht="12.75">
      <c r="A29" s="193"/>
      <c r="B29" s="8" t="s">
        <v>86</v>
      </c>
      <c r="C29" s="9" t="s">
        <v>87</v>
      </c>
      <c r="D29" s="10">
        <v>0</v>
      </c>
      <c r="E29" s="10">
        <v>0</v>
      </c>
      <c r="F29" s="10">
        <v>0</v>
      </c>
      <c r="G29" s="10">
        <v>0</v>
      </c>
      <c r="H29" s="10">
        <v>2</v>
      </c>
      <c r="I29" s="10">
        <v>5</v>
      </c>
      <c r="J29" s="10">
        <v>0</v>
      </c>
      <c r="K29" s="10">
        <v>5</v>
      </c>
      <c r="L29" s="10">
        <v>0</v>
      </c>
      <c r="M29" s="10">
        <v>0</v>
      </c>
      <c r="N29" s="10">
        <v>3</v>
      </c>
      <c r="O29" s="10">
        <v>3</v>
      </c>
      <c r="P29" s="10">
        <v>0</v>
      </c>
      <c r="Q29" s="10">
        <v>0</v>
      </c>
      <c r="R29" s="10">
        <v>0</v>
      </c>
      <c r="S29" s="10">
        <v>0</v>
      </c>
      <c r="T29" s="10">
        <v>0</v>
      </c>
      <c r="U29" s="10">
        <v>0</v>
      </c>
      <c r="V29" s="10">
        <v>0</v>
      </c>
      <c r="W29" s="10">
        <v>0</v>
      </c>
      <c r="X29" s="10">
        <v>5</v>
      </c>
      <c r="Y29" s="10">
        <v>5</v>
      </c>
      <c r="Z29" s="10">
        <v>0</v>
      </c>
      <c r="AA29" s="6">
        <v>0</v>
      </c>
    </row>
    <row r="30" spans="1:27" ht="12.75">
      <c r="A30" s="194"/>
      <c r="B30" s="12" t="s">
        <v>88</v>
      </c>
      <c r="C30" s="13" t="s">
        <v>89</v>
      </c>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6">
        <v>0</v>
      </c>
    </row>
    <row r="31" spans="1:27" ht="12.75">
      <c r="A31" s="192" t="s">
        <v>90</v>
      </c>
      <c r="B31" s="8" t="s">
        <v>91</v>
      </c>
      <c r="C31" s="9" t="s">
        <v>92</v>
      </c>
      <c r="D31" s="10">
        <v>0</v>
      </c>
      <c r="E31" s="10">
        <v>6</v>
      </c>
      <c r="F31" s="10">
        <v>3</v>
      </c>
      <c r="G31" s="10">
        <v>3</v>
      </c>
      <c r="H31" s="10">
        <v>3</v>
      </c>
      <c r="I31" s="10">
        <v>5</v>
      </c>
      <c r="J31" s="10">
        <v>3</v>
      </c>
      <c r="K31" s="10">
        <v>0</v>
      </c>
      <c r="L31" s="10">
        <v>0</v>
      </c>
      <c r="M31" s="10">
        <v>6</v>
      </c>
      <c r="N31" s="10">
        <v>6</v>
      </c>
      <c r="O31" s="10">
        <v>3</v>
      </c>
      <c r="P31" s="10">
        <v>3</v>
      </c>
      <c r="Q31" s="10">
        <v>4</v>
      </c>
      <c r="R31" s="10">
        <v>1</v>
      </c>
      <c r="S31" s="10">
        <v>3</v>
      </c>
      <c r="T31" s="10">
        <v>3</v>
      </c>
      <c r="U31" s="10">
        <v>0</v>
      </c>
      <c r="V31" s="10">
        <v>3</v>
      </c>
      <c r="W31" s="10">
        <v>3</v>
      </c>
      <c r="X31" s="10">
        <v>4</v>
      </c>
      <c r="Y31" s="10">
        <v>4</v>
      </c>
      <c r="Z31" s="10">
        <v>2</v>
      </c>
      <c r="AA31" s="6">
        <v>4</v>
      </c>
    </row>
    <row r="32" spans="1:27" ht="12.75">
      <c r="A32" s="193"/>
      <c r="B32" s="8" t="s">
        <v>93</v>
      </c>
      <c r="C32" s="9" t="s">
        <v>94</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6">
        <v>0</v>
      </c>
    </row>
    <row r="33" spans="1:27" ht="38.25">
      <c r="A33" s="194"/>
      <c r="B33" s="12" t="s">
        <v>95</v>
      </c>
      <c r="C33" s="13" t="s">
        <v>96</v>
      </c>
      <c r="D33" s="14">
        <v>0</v>
      </c>
      <c r="E33" s="14">
        <v>0</v>
      </c>
      <c r="F33" s="14">
        <v>0</v>
      </c>
      <c r="G33" s="14">
        <v>0</v>
      </c>
      <c r="H33" s="14">
        <v>0</v>
      </c>
      <c r="I33" s="14">
        <v>0</v>
      </c>
      <c r="J33" s="14">
        <v>0</v>
      </c>
      <c r="K33" s="14">
        <v>0</v>
      </c>
      <c r="L33" s="14">
        <v>0</v>
      </c>
      <c r="M33" s="14">
        <v>0</v>
      </c>
      <c r="N33" s="14">
        <v>0</v>
      </c>
      <c r="O33" s="14">
        <v>0</v>
      </c>
      <c r="P33" s="14">
        <v>0</v>
      </c>
      <c r="Q33" s="14">
        <v>0</v>
      </c>
      <c r="R33" s="14">
        <v>0</v>
      </c>
      <c r="S33" s="14">
        <v>0</v>
      </c>
      <c r="T33" s="14">
        <v>0</v>
      </c>
      <c r="U33" s="14">
        <v>0</v>
      </c>
      <c r="V33" s="14">
        <v>0</v>
      </c>
      <c r="W33" s="14">
        <v>0</v>
      </c>
      <c r="X33" s="14">
        <v>0</v>
      </c>
      <c r="Y33" s="14">
        <v>0</v>
      </c>
      <c r="Z33" s="14">
        <v>0</v>
      </c>
      <c r="AA33" s="6">
        <v>0</v>
      </c>
    </row>
    <row r="34" spans="1:27" ht="12.75">
      <c r="A34" s="192" t="s">
        <v>97</v>
      </c>
      <c r="B34" s="8" t="s">
        <v>98</v>
      </c>
      <c r="C34" s="9" t="s">
        <v>99</v>
      </c>
      <c r="D34" s="10">
        <v>4</v>
      </c>
      <c r="E34" s="10">
        <v>0</v>
      </c>
      <c r="F34" s="10">
        <v>0</v>
      </c>
      <c r="G34" s="10">
        <v>4</v>
      </c>
      <c r="H34" s="10">
        <v>0</v>
      </c>
      <c r="I34" s="10">
        <v>0</v>
      </c>
      <c r="J34" s="10">
        <v>4</v>
      </c>
      <c r="K34" s="10">
        <v>0</v>
      </c>
      <c r="L34" s="10">
        <v>2</v>
      </c>
      <c r="M34" s="10">
        <v>0</v>
      </c>
      <c r="N34" s="10">
        <v>3</v>
      </c>
      <c r="O34" s="10">
        <v>3</v>
      </c>
      <c r="P34" s="10">
        <v>0</v>
      </c>
      <c r="Q34" s="10">
        <v>0</v>
      </c>
      <c r="R34" s="10">
        <v>0</v>
      </c>
      <c r="S34" s="10">
        <v>0</v>
      </c>
      <c r="T34" s="10">
        <v>0</v>
      </c>
      <c r="U34" s="10">
        <v>0</v>
      </c>
      <c r="V34" s="10">
        <v>0</v>
      </c>
      <c r="W34" s="10">
        <v>2</v>
      </c>
      <c r="X34" s="10">
        <v>4</v>
      </c>
      <c r="Y34" s="10">
        <v>3</v>
      </c>
      <c r="Z34" s="10">
        <v>0</v>
      </c>
      <c r="AA34" s="6">
        <v>3</v>
      </c>
    </row>
    <row r="35" spans="1:27" ht="12.75">
      <c r="A35" s="193"/>
      <c r="B35" s="8" t="s">
        <v>100</v>
      </c>
      <c r="C35" s="9" t="s">
        <v>101</v>
      </c>
      <c r="D35" s="10">
        <v>0</v>
      </c>
      <c r="E35" s="10">
        <v>0</v>
      </c>
      <c r="F35" s="10">
        <v>0</v>
      </c>
      <c r="G35" s="10">
        <v>3</v>
      </c>
      <c r="H35" s="10">
        <v>3</v>
      </c>
      <c r="I35" s="10">
        <v>0</v>
      </c>
      <c r="J35" s="10">
        <v>0</v>
      </c>
      <c r="K35" s="10">
        <v>0</v>
      </c>
      <c r="L35" s="10">
        <v>0</v>
      </c>
      <c r="M35" s="10">
        <v>3</v>
      </c>
      <c r="N35" s="10">
        <v>3</v>
      </c>
      <c r="O35" s="10">
        <v>3</v>
      </c>
      <c r="P35" s="10">
        <v>0</v>
      </c>
      <c r="Q35" s="10">
        <v>0</v>
      </c>
      <c r="R35" s="10">
        <v>0</v>
      </c>
      <c r="S35" s="10">
        <v>0</v>
      </c>
      <c r="T35" s="10">
        <v>0</v>
      </c>
      <c r="U35" s="10">
        <v>0</v>
      </c>
      <c r="V35" s="10">
        <v>0</v>
      </c>
      <c r="W35" s="10">
        <v>3</v>
      </c>
      <c r="X35" s="10">
        <v>0</v>
      </c>
      <c r="Y35" s="10">
        <v>0</v>
      </c>
      <c r="Z35" s="10">
        <v>0</v>
      </c>
      <c r="AA35" s="6">
        <v>0</v>
      </c>
    </row>
    <row r="36" spans="1:27" ht="12.75">
      <c r="A36" s="193"/>
      <c r="B36" s="8" t="s">
        <v>102</v>
      </c>
      <c r="C36" s="9" t="s">
        <v>103</v>
      </c>
      <c r="D36" s="10">
        <v>0</v>
      </c>
      <c r="E36" s="10">
        <v>0</v>
      </c>
      <c r="F36" s="10">
        <v>1</v>
      </c>
      <c r="G36" s="10">
        <v>3</v>
      </c>
      <c r="H36" s="10">
        <v>0</v>
      </c>
      <c r="I36" s="10">
        <v>3</v>
      </c>
      <c r="J36" s="10">
        <v>1</v>
      </c>
      <c r="K36" s="10">
        <v>0</v>
      </c>
      <c r="L36" s="10">
        <v>0</v>
      </c>
      <c r="M36" s="10">
        <v>0</v>
      </c>
      <c r="N36" s="10">
        <v>3</v>
      </c>
      <c r="O36" s="10">
        <v>0</v>
      </c>
      <c r="P36" s="10">
        <v>1</v>
      </c>
      <c r="Q36" s="10">
        <v>3</v>
      </c>
      <c r="R36" s="10">
        <v>0</v>
      </c>
      <c r="S36" s="10">
        <v>0</v>
      </c>
      <c r="T36" s="10">
        <v>3</v>
      </c>
      <c r="U36" s="10">
        <v>0</v>
      </c>
      <c r="V36" s="10">
        <v>0</v>
      </c>
      <c r="W36" s="10">
        <v>0</v>
      </c>
      <c r="X36" s="10">
        <v>3</v>
      </c>
      <c r="Y36" s="10">
        <v>3</v>
      </c>
      <c r="Z36" s="10">
        <v>0</v>
      </c>
      <c r="AA36" s="6">
        <v>3</v>
      </c>
    </row>
    <row r="37" spans="1:27" ht="12.75">
      <c r="A37" s="193"/>
      <c r="B37" s="8" t="s">
        <v>104</v>
      </c>
      <c r="C37" s="9" t="s">
        <v>105</v>
      </c>
      <c r="D37" s="10">
        <v>3</v>
      </c>
      <c r="E37" s="10">
        <v>4</v>
      </c>
      <c r="F37" s="10">
        <v>3</v>
      </c>
      <c r="G37" s="10">
        <v>3</v>
      </c>
      <c r="H37" s="10">
        <v>4</v>
      </c>
      <c r="I37" s="10">
        <v>3</v>
      </c>
      <c r="J37" s="10">
        <v>4</v>
      </c>
      <c r="K37" s="10">
        <v>4</v>
      </c>
      <c r="L37" s="10">
        <v>0</v>
      </c>
      <c r="M37" s="10">
        <v>3</v>
      </c>
      <c r="N37" s="10">
        <v>3</v>
      </c>
      <c r="O37" s="10">
        <v>3</v>
      </c>
      <c r="P37" s="10">
        <v>0</v>
      </c>
      <c r="Q37" s="10">
        <v>0</v>
      </c>
      <c r="R37" s="10">
        <v>4</v>
      </c>
      <c r="S37" s="10">
        <v>4</v>
      </c>
      <c r="T37" s="10">
        <v>3</v>
      </c>
      <c r="U37" s="10">
        <v>0</v>
      </c>
      <c r="V37" s="10">
        <v>3</v>
      </c>
      <c r="W37" s="10">
        <v>4</v>
      </c>
      <c r="X37" s="10">
        <v>0</v>
      </c>
      <c r="Y37" s="10">
        <v>4</v>
      </c>
      <c r="Z37" s="10">
        <v>3</v>
      </c>
      <c r="AA37" s="6">
        <v>0</v>
      </c>
    </row>
    <row r="38" spans="1:27" ht="12.75">
      <c r="A38" s="193"/>
      <c r="B38" s="8" t="s">
        <v>106</v>
      </c>
      <c r="C38" s="9" t="s">
        <v>107</v>
      </c>
      <c r="D38" s="10">
        <v>3</v>
      </c>
      <c r="E38" s="10">
        <v>3</v>
      </c>
      <c r="F38" s="10">
        <v>3</v>
      </c>
      <c r="G38" s="10">
        <v>3</v>
      </c>
      <c r="H38" s="10">
        <v>3</v>
      </c>
      <c r="I38" s="10">
        <v>3</v>
      </c>
      <c r="J38" s="10">
        <v>3</v>
      </c>
      <c r="K38" s="10">
        <v>0</v>
      </c>
      <c r="L38" s="10">
        <v>0</v>
      </c>
      <c r="M38" s="10">
        <v>3</v>
      </c>
      <c r="N38" s="10">
        <v>3</v>
      </c>
      <c r="O38" s="10">
        <v>3</v>
      </c>
      <c r="P38" s="10">
        <v>1</v>
      </c>
      <c r="Q38" s="10">
        <v>3</v>
      </c>
      <c r="R38" s="10">
        <v>3</v>
      </c>
      <c r="S38" s="10">
        <v>3</v>
      </c>
      <c r="T38" s="10">
        <v>3</v>
      </c>
      <c r="U38" s="10">
        <v>0</v>
      </c>
      <c r="V38" s="10">
        <v>3</v>
      </c>
      <c r="W38" s="10">
        <v>3</v>
      </c>
      <c r="X38" s="10">
        <v>3</v>
      </c>
      <c r="Y38" s="10">
        <v>2</v>
      </c>
      <c r="Z38" s="10">
        <v>3</v>
      </c>
      <c r="AA38" s="6">
        <v>0</v>
      </c>
    </row>
    <row r="39" spans="1:27" ht="25.5">
      <c r="A39" s="193"/>
      <c r="B39" s="8" t="s">
        <v>108</v>
      </c>
      <c r="C39" s="9" t="s">
        <v>109</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6">
        <v>0</v>
      </c>
    </row>
    <row r="40" spans="1:27" ht="25.5">
      <c r="A40" s="193"/>
      <c r="B40" s="8" t="s">
        <v>110</v>
      </c>
      <c r="C40" s="9" t="s">
        <v>111</v>
      </c>
      <c r="D40" s="10">
        <v>0</v>
      </c>
      <c r="E40" s="10">
        <v>0</v>
      </c>
      <c r="F40" s="10">
        <v>0</v>
      </c>
      <c r="G40" s="10">
        <v>2</v>
      </c>
      <c r="H40" s="10">
        <v>0</v>
      </c>
      <c r="I40" s="10">
        <v>0</v>
      </c>
      <c r="J40" s="10">
        <v>0</v>
      </c>
      <c r="K40" s="10">
        <v>2</v>
      </c>
      <c r="L40" s="10">
        <v>0</v>
      </c>
      <c r="M40" s="10">
        <v>0</v>
      </c>
      <c r="N40" s="10">
        <v>0</v>
      </c>
      <c r="O40" s="10">
        <v>0</v>
      </c>
      <c r="P40" s="10">
        <v>0</v>
      </c>
      <c r="Q40" s="10">
        <v>0</v>
      </c>
      <c r="R40" s="10">
        <v>0</v>
      </c>
      <c r="S40" s="10">
        <v>0</v>
      </c>
      <c r="T40" s="10">
        <v>0</v>
      </c>
      <c r="U40" s="10">
        <v>0</v>
      </c>
      <c r="V40" s="10">
        <v>0</v>
      </c>
      <c r="W40" s="10">
        <v>0</v>
      </c>
      <c r="X40" s="10">
        <v>0</v>
      </c>
      <c r="Y40" s="10">
        <v>0</v>
      </c>
      <c r="Z40" s="10">
        <v>0</v>
      </c>
      <c r="AA40" s="6">
        <v>0</v>
      </c>
    </row>
    <row r="41" spans="1:27" ht="25.5">
      <c r="A41" s="193"/>
      <c r="B41" s="8" t="s">
        <v>112</v>
      </c>
      <c r="C41" s="9" t="s">
        <v>113</v>
      </c>
      <c r="D41" s="10">
        <v>4</v>
      </c>
      <c r="E41" s="10">
        <v>6</v>
      </c>
      <c r="F41" s="10">
        <v>4</v>
      </c>
      <c r="G41" s="10">
        <v>4</v>
      </c>
      <c r="H41" s="10">
        <v>5</v>
      </c>
      <c r="I41" s="10">
        <v>4</v>
      </c>
      <c r="J41" s="10">
        <v>5</v>
      </c>
      <c r="K41" s="10">
        <v>4</v>
      </c>
      <c r="L41" s="10">
        <v>4</v>
      </c>
      <c r="M41" s="10">
        <v>6</v>
      </c>
      <c r="N41" s="10">
        <v>6</v>
      </c>
      <c r="O41" s="10">
        <v>3</v>
      </c>
      <c r="P41" s="10">
        <v>3</v>
      </c>
      <c r="Q41" s="10">
        <v>4</v>
      </c>
      <c r="R41" s="10">
        <v>4</v>
      </c>
      <c r="S41" s="10">
        <v>4</v>
      </c>
      <c r="T41" s="10">
        <v>6</v>
      </c>
      <c r="U41" s="10">
        <v>3</v>
      </c>
      <c r="V41" s="10">
        <v>4</v>
      </c>
      <c r="W41" s="10">
        <v>5</v>
      </c>
      <c r="X41" s="10">
        <v>5</v>
      </c>
      <c r="Y41" s="10">
        <v>5</v>
      </c>
      <c r="Z41" s="10">
        <v>4</v>
      </c>
      <c r="AA41" s="6">
        <v>4</v>
      </c>
    </row>
    <row r="42" spans="1:27" ht="12.75">
      <c r="A42" s="194"/>
      <c r="B42" s="12" t="s">
        <v>114</v>
      </c>
      <c r="C42" s="13" t="s">
        <v>61</v>
      </c>
      <c r="D42" s="14">
        <v>0</v>
      </c>
      <c r="E42" s="14">
        <v>0</v>
      </c>
      <c r="F42" s="14">
        <v>0</v>
      </c>
      <c r="G42" s="14">
        <v>0</v>
      </c>
      <c r="H42" s="14">
        <v>3</v>
      </c>
      <c r="I42" s="14">
        <v>0</v>
      </c>
      <c r="J42" s="14">
        <v>0</v>
      </c>
      <c r="K42" s="14">
        <v>0</v>
      </c>
      <c r="L42" s="14">
        <v>0</v>
      </c>
      <c r="M42" s="14">
        <v>3</v>
      </c>
      <c r="N42" s="14">
        <v>0</v>
      </c>
      <c r="O42" s="14">
        <v>0</v>
      </c>
      <c r="P42" s="14">
        <v>0</v>
      </c>
      <c r="Q42" s="14">
        <v>0</v>
      </c>
      <c r="R42" s="14">
        <v>0</v>
      </c>
      <c r="S42" s="14">
        <v>0</v>
      </c>
      <c r="T42" s="14">
        <v>0</v>
      </c>
      <c r="U42" s="14">
        <v>0</v>
      </c>
      <c r="V42" s="14">
        <v>0</v>
      </c>
      <c r="W42" s="14">
        <v>0</v>
      </c>
      <c r="X42" s="14">
        <v>0</v>
      </c>
      <c r="Y42" s="14">
        <v>0</v>
      </c>
      <c r="Z42" s="14">
        <v>0</v>
      </c>
      <c r="AA42" s="6">
        <v>3</v>
      </c>
    </row>
    <row r="43" spans="1:27" ht="12.75">
      <c r="A43" s="196" t="s">
        <v>115</v>
      </c>
      <c r="B43" s="6" t="s">
        <v>116</v>
      </c>
      <c r="C43" s="20" t="s">
        <v>117</v>
      </c>
      <c r="D43" s="6">
        <v>0</v>
      </c>
      <c r="E43" s="6">
        <v>0</v>
      </c>
      <c r="F43" s="6">
        <v>0</v>
      </c>
      <c r="G43" s="6">
        <v>0</v>
      </c>
      <c r="H43" s="6">
        <v>0</v>
      </c>
      <c r="I43" s="6">
        <v>5</v>
      </c>
      <c r="J43" s="6">
        <v>0</v>
      </c>
      <c r="K43" s="6">
        <v>5</v>
      </c>
      <c r="L43" s="6">
        <v>0</v>
      </c>
      <c r="M43" s="6">
        <v>0</v>
      </c>
      <c r="N43" s="6">
        <v>0</v>
      </c>
      <c r="O43" s="6">
        <v>0</v>
      </c>
      <c r="P43" s="6">
        <v>0</v>
      </c>
      <c r="Q43" s="6">
        <v>0</v>
      </c>
      <c r="R43" s="6">
        <v>0</v>
      </c>
      <c r="S43" s="6">
        <v>0</v>
      </c>
      <c r="T43" s="6">
        <v>0</v>
      </c>
      <c r="U43" s="6">
        <v>0</v>
      </c>
      <c r="V43" s="6">
        <v>0</v>
      </c>
      <c r="W43" s="6">
        <v>0</v>
      </c>
      <c r="X43" s="6">
        <v>5</v>
      </c>
      <c r="Y43" s="6">
        <v>5</v>
      </c>
      <c r="Z43" s="6">
        <v>0</v>
      </c>
      <c r="AA43" s="6">
        <v>0</v>
      </c>
    </row>
    <row r="44" spans="1:27" ht="12.75">
      <c r="A44" s="193"/>
      <c r="B44" s="6" t="s">
        <v>118</v>
      </c>
      <c r="C44" s="20" t="s">
        <v>119</v>
      </c>
      <c r="D44" s="6">
        <v>2</v>
      </c>
      <c r="E44" s="6">
        <v>4</v>
      </c>
      <c r="F44" s="6">
        <v>0</v>
      </c>
      <c r="G44" s="6">
        <v>5</v>
      </c>
      <c r="H44" s="6">
        <v>4</v>
      </c>
      <c r="I44" s="6">
        <v>4</v>
      </c>
      <c r="J44" s="6">
        <v>0</v>
      </c>
      <c r="K44" s="6">
        <v>4</v>
      </c>
      <c r="L44" s="6">
        <v>2</v>
      </c>
      <c r="M44" s="6">
        <v>0</v>
      </c>
      <c r="N44" s="6">
        <v>4</v>
      </c>
      <c r="O44" s="6">
        <v>4</v>
      </c>
      <c r="P44" s="6">
        <v>4</v>
      </c>
      <c r="Q44" s="6">
        <v>0</v>
      </c>
      <c r="R44" s="6">
        <v>4</v>
      </c>
      <c r="S44" s="6">
        <v>5</v>
      </c>
      <c r="T44" s="6">
        <v>5</v>
      </c>
      <c r="U44" s="6">
        <v>0</v>
      </c>
      <c r="V44" s="6">
        <v>0</v>
      </c>
      <c r="W44" s="6">
        <v>2</v>
      </c>
      <c r="X44" s="6">
        <v>3</v>
      </c>
      <c r="Y44" s="6">
        <v>0</v>
      </c>
      <c r="Z44" s="6">
        <v>0</v>
      </c>
      <c r="AA44" s="6">
        <v>3</v>
      </c>
    </row>
    <row r="45" spans="1:27" ht="12.75">
      <c r="A45" s="193"/>
      <c r="B45" s="6" t="s">
        <v>120</v>
      </c>
      <c r="C45" s="20" t="s">
        <v>121</v>
      </c>
      <c r="D45" s="6">
        <v>0</v>
      </c>
      <c r="E45" s="6">
        <v>4</v>
      </c>
      <c r="F45" s="6">
        <v>0</v>
      </c>
      <c r="G45" s="6">
        <v>4</v>
      </c>
      <c r="H45" s="6">
        <v>0</v>
      </c>
      <c r="I45" s="6">
        <v>0</v>
      </c>
      <c r="J45" s="6">
        <v>0</v>
      </c>
      <c r="K45" s="6">
        <v>0</v>
      </c>
      <c r="L45" s="6">
        <v>0</v>
      </c>
      <c r="M45" s="6">
        <v>0</v>
      </c>
      <c r="N45" s="6">
        <v>3</v>
      </c>
      <c r="O45" s="6">
        <v>3</v>
      </c>
      <c r="P45" s="6">
        <v>0</v>
      </c>
      <c r="Q45" s="6">
        <v>0</v>
      </c>
      <c r="R45" s="6">
        <v>0</v>
      </c>
      <c r="S45" s="6">
        <v>0</v>
      </c>
      <c r="T45" s="6">
        <v>4</v>
      </c>
      <c r="U45" s="6">
        <v>0</v>
      </c>
      <c r="V45" s="6">
        <v>0</v>
      </c>
      <c r="W45" s="6">
        <v>0</v>
      </c>
      <c r="X45" s="6">
        <v>0</v>
      </c>
      <c r="Y45" s="6">
        <v>0</v>
      </c>
      <c r="Z45" s="6">
        <v>4</v>
      </c>
      <c r="AA45" s="6">
        <v>0</v>
      </c>
    </row>
    <row r="46" spans="1:27" ht="25.5">
      <c r="A46" s="193"/>
      <c r="B46" s="6" t="s">
        <v>122</v>
      </c>
      <c r="C46" s="20" t="s">
        <v>123</v>
      </c>
      <c r="D46" s="6">
        <v>0</v>
      </c>
      <c r="E46" s="6">
        <v>0</v>
      </c>
      <c r="F46" s="6">
        <v>0</v>
      </c>
      <c r="G46" s="6">
        <v>1</v>
      </c>
      <c r="H46" s="6">
        <v>0</v>
      </c>
      <c r="I46" s="6">
        <v>3</v>
      </c>
      <c r="J46" s="6">
        <v>0</v>
      </c>
      <c r="K46" s="6">
        <v>0</v>
      </c>
      <c r="L46" s="6">
        <v>0</v>
      </c>
      <c r="M46" s="6">
        <v>0</v>
      </c>
      <c r="N46" s="6">
        <v>1</v>
      </c>
      <c r="O46" s="6">
        <v>1</v>
      </c>
      <c r="P46" s="6">
        <v>0</v>
      </c>
      <c r="Q46" s="6">
        <v>0</v>
      </c>
      <c r="R46" s="6">
        <v>0</v>
      </c>
      <c r="S46" s="6">
        <v>0</v>
      </c>
      <c r="T46" s="6">
        <v>4</v>
      </c>
      <c r="U46" s="6">
        <v>0</v>
      </c>
      <c r="V46" s="6">
        <v>0</v>
      </c>
      <c r="W46" s="6">
        <v>3</v>
      </c>
      <c r="X46" s="6">
        <v>0</v>
      </c>
      <c r="Y46" s="6">
        <v>0</v>
      </c>
      <c r="Z46" s="6">
        <v>0</v>
      </c>
      <c r="AA46" s="6">
        <v>0</v>
      </c>
    </row>
  </sheetData>
  <mergeCells count="19">
    <mergeCell ref="V1:Z1"/>
    <mergeCell ref="AA2:AA3"/>
    <mergeCell ref="A1:C3"/>
    <mergeCell ref="D1:F1"/>
    <mergeCell ref="G1:H1"/>
    <mergeCell ref="I1:J1"/>
    <mergeCell ref="K1:M1"/>
    <mergeCell ref="N1:O1"/>
    <mergeCell ref="P1:U1"/>
    <mergeCell ref="A31:A33"/>
    <mergeCell ref="A34:A42"/>
    <mergeCell ref="A43:A46"/>
    <mergeCell ref="A4:C4"/>
    <mergeCell ref="B5:C5"/>
    <mergeCell ref="A6:A18"/>
    <mergeCell ref="A19:A21"/>
    <mergeCell ref="A22:A24"/>
    <mergeCell ref="A25:A27"/>
    <mergeCell ref="A28:A30"/>
  </mergeCells>
  <phoneticPr fontId="26"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filterMode="1">
    <outlinePr summaryBelow="0" summaryRight="0"/>
  </sheetPr>
  <dimension ref="A1:AA46"/>
  <sheetViews>
    <sheetView workbookViewId="0">
      <pane xSplit="3" ySplit="4" topLeftCell="D5" activePane="bottomRight" state="frozen"/>
      <selection pane="topRight" activeCell="D1" sqref="D1"/>
      <selection pane="bottomLeft" activeCell="A5" sqref="A5"/>
      <selection pane="bottomRight" activeCell="H73" sqref="H73"/>
    </sheetView>
  </sheetViews>
  <sheetFormatPr defaultColWidth="12.5703125" defaultRowHeight="15.75" customHeight="1"/>
  <cols>
    <col min="1" max="1" width="10.28515625" customWidth="1"/>
    <col min="2" max="2" width="7.42578125" customWidth="1"/>
    <col min="3" max="3" width="13.7109375" customWidth="1"/>
    <col min="4" max="27" width="12.42578125" customWidth="1"/>
  </cols>
  <sheetData>
    <row r="1" spans="1:27" ht="17.25" customHeight="1">
      <c r="A1" s="203" t="s">
        <v>0</v>
      </c>
      <c r="B1" s="193"/>
      <c r="C1" s="199"/>
      <c r="D1" s="204" t="s">
        <v>1</v>
      </c>
      <c r="E1" s="193"/>
      <c r="F1" s="201"/>
      <c r="G1" s="204" t="s">
        <v>2</v>
      </c>
      <c r="H1" s="193"/>
      <c r="I1" s="204" t="s">
        <v>3</v>
      </c>
      <c r="J1" s="193"/>
      <c r="K1" s="200" t="s">
        <v>4</v>
      </c>
      <c r="L1" s="193"/>
      <c r="M1" s="201"/>
      <c r="N1" s="200" t="s">
        <v>5</v>
      </c>
      <c r="O1" s="201"/>
      <c r="P1" s="200" t="s">
        <v>6</v>
      </c>
      <c r="Q1" s="193"/>
      <c r="R1" s="193"/>
      <c r="S1" s="193"/>
      <c r="T1" s="193"/>
      <c r="U1" s="201"/>
      <c r="V1" s="200" t="s">
        <v>7</v>
      </c>
      <c r="W1" s="193"/>
      <c r="X1" s="193"/>
      <c r="Y1" s="193"/>
      <c r="Z1" s="201"/>
      <c r="AA1" s="15" t="s">
        <v>8</v>
      </c>
    </row>
    <row r="2" spans="1:27" ht="12.75">
      <c r="A2" s="193"/>
      <c r="B2" s="193"/>
      <c r="C2" s="199"/>
      <c r="D2" s="16" t="s">
        <v>124</v>
      </c>
      <c r="E2" s="16" t="s">
        <v>125</v>
      </c>
      <c r="F2" s="17" t="s">
        <v>126</v>
      </c>
      <c r="G2" s="16" t="s">
        <v>127</v>
      </c>
      <c r="H2" s="17" t="s">
        <v>128</v>
      </c>
      <c r="I2" s="16" t="s">
        <v>129</v>
      </c>
      <c r="J2" s="17" t="s">
        <v>130</v>
      </c>
      <c r="K2" s="16" t="s">
        <v>131</v>
      </c>
      <c r="L2" s="16" t="s">
        <v>132</v>
      </c>
      <c r="M2" s="17" t="s">
        <v>17</v>
      </c>
      <c r="N2" s="16" t="s">
        <v>18</v>
      </c>
      <c r="O2" s="17" t="s">
        <v>19</v>
      </c>
      <c r="P2" s="16" t="s">
        <v>20</v>
      </c>
      <c r="Q2" s="16" t="s">
        <v>21</v>
      </c>
      <c r="R2" s="16" t="s">
        <v>22</v>
      </c>
      <c r="S2" s="16" t="s">
        <v>23</v>
      </c>
      <c r="T2" s="16" t="s">
        <v>24</v>
      </c>
      <c r="U2" s="17" t="s">
        <v>25</v>
      </c>
      <c r="V2" s="16" t="s">
        <v>26</v>
      </c>
      <c r="W2" s="16" t="s">
        <v>27</v>
      </c>
      <c r="X2" s="16" t="s">
        <v>28</v>
      </c>
      <c r="Y2" s="16" t="s">
        <v>29</v>
      </c>
      <c r="Z2" s="17" t="s">
        <v>30</v>
      </c>
      <c r="AA2" s="202" t="s">
        <v>31</v>
      </c>
    </row>
    <row r="3" spans="1:27" ht="25.5" customHeight="1">
      <c r="A3" s="193"/>
      <c r="B3" s="193"/>
      <c r="C3" s="199"/>
      <c r="D3" s="2" t="str">
        <f ca="1">IFERROR(__xludf.DUMMYFUNCTION("GOOGLETRANSLATE(D2)"),"R01: 부당한 차별과 허위진술")</f>
        <v>R01: 부당한 차별과 허위진술</v>
      </c>
      <c r="E3" s="2" t="str">
        <f ca="1">IFERROR(__xludf.DUMMYFUNCTION("GOOGLETRANSLATE(E2)"),"R02: 독성 콘텐츠에 대한 노출")</f>
        <v>R02: 독성 콘텐츠에 대한 노출</v>
      </c>
      <c r="F3" s="18" t="str">
        <f ca="1">IFERROR(__xludf.DUMMYFUNCTION("GOOGLETRANSLATE(F2)"),"R03: 그룹 간 성과가 동일하지 않음")</f>
        <v>R03: 그룹 간 성과가 동일하지 않음</v>
      </c>
      <c r="G3" s="2" t="str">
        <f ca="1">IFERROR(__xludf.DUMMYFUNCTION("GOOGLETRANSLATE(G2)"),"R04: 민감한 정보를 획득, 유출 또는 정확하게 추론하여 개인정보를 침해하는 행위")</f>
        <v>R04: 민감한 정보를 획득, 유출 또는 정확하게 추론하여 개인정보를 침해하는 행위</v>
      </c>
      <c r="H3" s="18" t="str">
        <f ca="1">IFERROR(__xludf.DUMMYFUNCTION("GOOGLETRANSLATE(H2)"),"R05: AI 시스템 보안 취약점 및 공격")</f>
        <v>R05: AI 시스템 보안 취약점 및 공격</v>
      </c>
      <c r="I3" s="2" t="str">
        <f ca="1">IFERROR(__xludf.DUMMYFUNCTION("GOOGLETRANSLATE(I2)"),"R06: 허위 또는 오해의 소지가 있는 정보")</f>
        <v>R06: 허위 또는 오해의 소지가 있는 정보</v>
      </c>
      <c r="J3" s="18" t="str">
        <f ca="1">IFERROR(__xludf.DUMMYFUNCTION("GOOGLETRANSLATE(J2)"),"R07: 정보 생태계 오염 및 합의 현실 상실")</f>
        <v>R07: 정보 생태계 오염 및 합의 현실 상실</v>
      </c>
      <c r="K3" s="2" t="str">
        <f ca="1">IFERROR(__xludf.DUMMYFUNCTION("GOOGLETRANSLATE(K2)"),"R08: 허위 정보, 감시, 대규모 영향력")</f>
        <v>R08: 허위 정보, 감시, 대규모 영향력</v>
      </c>
      <c r="L3" s="2" t="str">
        <f ca="1">IFERROR(__xludf.DUMMYFUNCTION("GOOGLETRANSLATE(L2)"),"R09: 사이버 공격, 무기 개발 또는 사용, 대량 피해")</f>
        <v>R09: 사이버 공격, 무기 개발 또는 사용, 대량 피해</v>
      </c>
      <c r="M3" s="18" t="str">
        <f ca="1">IFERROR(__xludf.DUMMYFUNCTION("GOOGLETRANSLATE(M2)"),"R10: 사기, 스캠, 표적 조작")</f>
        <v>R10: 사기, 스캠, 표적 조작</v>
      </c>
      <c r="N3" s="2" t="str">
        <f ca="1">IFERROR(__xludf.DUMMYFUNCTION("GOOGLETRANSLATE(N2)"),"R11: 과도한 의존과 안전하지 않은 사용")</f>
        <v>R11: 과도한 의존과 안전하지 않은 사용</v>
      </c>
      <c r="O3" s="18" t="str">
        <f ca="1">IFERROR(__xludf.DUMMYFUNCTION("GOOGLETRANSLATE(O2)"),"R12: 인간의 주체성과 자율성의 상실")</f>
        <v>R12: 인간의 주체성과 자율성의 상실</v>
      </c>
      <c r="P3" s="2" t="str">
        <f ca="1">IFERROR(__xludf.DUMMYFUNCTION("GOOGLETRANSLATE(P2)"),"R13: 권력 집중화와 불공정한 이익 분배")</f>
        <v>R13: 권력 집중화와 불공정한 이익 분배</v>
      </c>
      <c r="Q3" s="2" t="str">
        <f ca="1">IFERROR(__xludf.DUMMYFUNCTION("GOOGLETRANSLATE(Q2)"),"R14: 불평등 증가 및 고용 질 저하")</f>
        <v>R14: 불평등 증가 및 고용 질 저하</v>
      </c>
      <c r="R3" s="2" t="str">
        <f ca="1">IFERROR(__xludf.DUMMYFUNCTION("GOOGLETRANSLATE(R2)"),"R15: 인간 노력의 경제적, 문화적 평가절하")</f>
        <v>R15: 인간 노력의 경제적, 문화적 평가절하</v>
      </c>
      <c r="S3" s="2" t="str">
        <f ca="1">IFERROR(__xludf.DUMMYFUNCTION("GOOGLETRANSLATE(S2)"),"R16: 경쟁 역학")</f>
        <v>R16: 경쟁 역학</v>
      </c>
      <c r="T3" s="2" t="str">
        <f ca="1">IFERROR(__xludf.DUMMYFUNCTION("GOOGLETRANSLATE(T2)"),"R17: 거버넌스 실패")</f>
        <v>R17: 거버넌스 실패</v>
      </c>
      <c r="U3" s="18" t="str">
        <f ca="1">IFERROR(__xludf.DUMMYFUNCTION("GOOGLETRANSLATE(U2)"),"R18: 환경 피해")</f>
        <v>R18: 환경 피해</v>
      </c>
      <c r="V3" s="2" t="str">
        <f ca="1">IFERROR(__xludf.DUMMYFUNCTION("GOOGLETRANSLATE(V2)"),"R19: 인간의 목표나 가치와 충돌하면서 자신의 목표를 추구하는 AI")</f>
        <v>R19: 인간의 목표나 가치와 충돌하면서 자신의 목표를 추구하는 AI</v>
      </c>
      <c r="W3" s="2" t="str">
        <f ca="1">IFERROR(__xludf.DUMMYFUNCTION("GOOGLETRANSLATE(W2)"),"R20: 위험한 능력을 지닌 AI")</f>
        <v>R20: 위험한 능력을 지닌 AI</v>
      </c>
      <c r="X3" s="2" t="str">
        <f ca="1">IFERROR(__xludf.DUMMYFUNCTION("GOOGLETRANSLATE(X2)"),"R21: 기능 또는 견고성 부족")</f>
        <v>R21: 기능 또는 견고성 부족</v>
      </c>
      <c r="Y3" s="2" t="str">
        <f ca="1">IFERROR(__xludf.DUMMYFUNCTION("GOOGLETRANSLATE(Y2)"),"R22: 투명성이나 해석 가능성 부족")</f>
        <v>R22: 투명성이나 해석 가능성 부족</v>
      </c>
      <c r="Z3" s="18" t="str">
        <f ca="1">IFERROR(__xludf.DUMMYFUNCTION("GOOGLETRANSLATE(Z2)"),"R23: AI 복지와 권리")</f>
        <v>R23: AI 복지와 권리</v>
      </c>
      <c r="AA3" s="193"/>
    </row>
    <row r="4" spans="1:27" ht="12.75">
      <c r="A4" s="197" t="s">
        <v>32</v>
      </c>
      <c r="B4" s="193"/>
      <c r="C4" s="193"/>
      <c r="D4" s="3" t="s">
        <v>133</v>
      </c>
      <c r="E4" s="3" t="s">
        <v>133</v>
      </c>
      <c r="F4" s="3" t="s">
        <v>133</v>
      </c>
      <c r="G4" s="3" t="s">
        <v>133</v>
      </c>
      <c r="H4" s="3" t="s">
        <v>133</v>
      </c>
      <c r="I4" s="3" t="s">
        <v>133</v>
      </c>
      <c r="J4" s="3" t="s">
        <v>133</v>
      </c>
      <c r="K4" s="3" t="s">
        <v>133</v>
      </c>
      <c r="L4" s="3" t="s">
        <v>133</v>
      </c>
      <c r="M4" s="3" t="s">
        <v>133</v>
      </c>
      <c r="N4" s="3" t="s">
        <v>133</v>
      </c>
      <c r="O4" s="3" t="s">
        <v>133</v>
      </c>
      <c r="P4" s="3" t="s">
        <v>133</v>
      </c>
      <c r="Q4" s="3" t="s">
        <v>133</v>
      </c>
      <c r="R4" s="3" t="s">
        <v>133</v>
      </c>
      <c r="S4" s="3" t="s">
        <v>133</v>
      </c>
      <c r="T4" s="3" t="s">
        <v>133</v>
      </c>
      <c r="U4" s="3" t="s">
        <v>133</v>
      </c>
      <c r="V4" s="3" t="s">
        <v>133</v>
      </c>
      <c r="W4" s="3" t="s">
        <v>133</v>
      </c>
      <c r="X4" s="3" t="s">
        <v>133</v>
      </c>
      <c r="Y4" s="3" t="s">
        <v>133</v>
      </c>
      <c r="Z4" s="3" t="s">
        <v>133</v>
      </c>
      <c r="AA4" s="19" t="s">
        <v>133</v>
      </c>
    </row>
    <row r="5" spans="1:27" ht="12.75">
      <c r="A5" s="4" t="s">
        <v>33</v>
      </c>
      <c r="B5" s="198" t="s">
        <v>34</v>
      </c>
      <c r="C5" s="199"/>
      <c r="D5" s="6"/>
      <c r="E5" s="7"/>
      <c r="F5" s="6"/>
      <c r="G5" s="7"/>
      <c r="H5" s="7"/>
      <c r="I5" s="7"/>
      <c r="J5" s="7"/>
      <c r="K5" s="7"/>
      <c r="L5" s="7"/>
      <c r="M5" s="7"/>
      <c r="N5" s="7"/>
      <c r="O5" s="7"/>
      <c r="P5" s="7"/>
      <c r="Q5" s="7"/>
      <c r="R5" s="7"/>
      <c r="S5" s="7"/>
      <c r="T5" s="7"/>
      <c r="U5" s="7"/>
      <c r="V5" s="7"/>
      <c r="W5" s="7"/>
      <c r="X5" s="7"/>
      <c r="Y5" s="7"/>
      <c r="Z5" s="7"/>
      <c r="AA5" s="7"/>
    </row>
    <row r="6" spans="1:27" ht="25.5" hidden="1">
      <c r="A6" s="192" t="s">
        <v>35</v>
      </c>
      <c r="B6" s="8" t="s">
        <v>36</v>
      </c>
      <c r="C6" s="9" t="s">
        <v>37</v>
      </c>
      <c r="D6" s="10">
        <v>0</v>
      </c>
      <c r="E6" s="10">
        <v>0</v>
      </c>
      <c r="F6" s="10">
        <v>0</v>
      </c>
      <c r="G6" s="10">
        <v>0</v>
      </c>
      <c r="H6" s="10">
        <v>0</v>
      </c>
      <c r="I6" s="10">
        <v>0</v>
      </c>
      <c r="J6" s="10">
        <v>0</v>
      </c>
      <c r="K6" s="10">
        <v>0</v>
      </c>
      <c r="L6" s="10">
        <v>0</v>
      </c>
      <c r="M6" s="10">
        <v>0</v>
      </c>
      <c r="N6" s="10">
        <v>5</v>
      </c>
      <c r="O6" s="10">
        <v>0</v>
      </c>
      <c r="P6" s="10">
        <v>0</v>
      </c>
      <c r="Q6" s="10">
        <v>0</v>
      </c>
      <c r="R6" s="10">
        <v>0</v>
      </c>
      <c r="S6" s="10">
        <v>0</v>
      </c>
      <c r="T6" s="10">
        <v>0</v>
      </c>
      <c r="U6" s="10">
        <v>0</v>
      </c>
      <c r="V6" s="10">
        <v>0</v>
      </c>
      <c r="W6" s="10">
        <v>0</v>
      </c>
      <c r="X6" s="10">
        <v>0</v>
      </c>
      <c r="Y6" s="10">
        <v>0</v>
      </c>
      <c r="Z6" s="10">
        <v>0</v>
      </c>
      <c r="AA6" s="6">
        <v>5</v>
      </c>
    </row>
    <row r="7" spans="1:27" ht="12.75" hidden="1">
      <c r="A7" s="193"/>
      <c r="B7" s="8" t="s">
        <v>38</v>
      </c>
      <c r="C7" s="9" t="s">
        <v>39</v>
      </c>
      <c r="D7" s="10">
        <v>0</v>
      </c>
      <c r="E7" s="10">
        <v>0</v>
      </c>
      <c r="F7" s="10">
        <v>4</v>
      </c>
      <c r="G7" s="10">
        <v>4</v>
      </c>
      <c r="H7" s="10">
        <v>3</v>
      </c>
      <c r="I7" s="10">
        <v>0</v>
      </c>
      <c r="J7" s="10">
        <v>0</v>
      </c>
      <c r="K7" s="10">
        <v>4</v>
      </c>
      <c r="L7" s="10">
        <v>2</v>
      </c>
      <c r="M7" s="10">
        <v>0</v>
      </c>
      <c r="N7" s="10">
        <v>4</v>
      </c>
      <c r="O7" s="10">
        <v>4</v>
      </c>
      <c r="P7" s="10">
        <v>3</v>
      </c>
      <c r="Q7" s="10">
        <v>0</v>
      </c>
      <c r="R7" s="10">
        <v>0</v>
      </c>
      <c r="S7" s="10">
        <v>0</v>
      </c>
      <c r="T7" s="10">
        <v>4</v>
      </c>
      <c r="U7" s="10">
        <v>0</v>
      </c>
      <c r="V7" s="10">
        <v>0</v>
      </c>
      <c r="W7" s="10">
        <v>2</v>
      </c>
      <c r="X7" s="10">
        <v>5</v>
      </c>
      <c r="Y7" s="10">
        <v>3</v>
      </c>
      <c r="Z7" s="10">
        <v>0</v>
      </c>
      <c r="AA7" s="6">
        <v>4</v>
      </c>
    </row>
    <row r="8" spans="1:27" ht="12.75" hidden="1">
      <c r="A8" s="193"/>
      <c r="B8" s="8" t="s">
        <v>40</v>
      </c>
      <c r="C8" s="9" t="s">
        <v>41</v>
      </c>
      <c r="D8" s="10">
        <v>0</v>
      </c>
      <c r="E8" s="10">
        <v>0</v>
      </c>
      <c r="F8" s="10">
        <v>0</v>
      </c>
      <c r="G8" s="10">
        <v>0</v>
      </c>
      <c r="H8" s="10">
        <v>0</v>
      </c>
      <c r="I8" s="10">
        <v>0</v>
      </c>
      <c r="J8" s="10">
        <v>0</v>
      </c>
      <c r="K8" s="10">
        <v>0</v>
      </c>
      <c r="L8" s="10">
        <v>0</v>
      </c>
      <c r="M8" s="10">
        <v>0</v>
      </c>
      <c r="N8" s="10">
        <v>0</v>
      </c>
      <c r="O8" s="10">
        <v>0</v>
      </c>
      <c r="P8" s="10">
        <v>0</v>
      </c>
      <c r="Q8" s="10">
        <v>0</v>
      </c>
      <c r="R8" s="10">
        <v>0</v>
      </c>
      <c r="S8" s="10">
        <v>0</v>
      </c>
      <c r="T8" s="10">
        <v>0</v>
      </c>
      <c r="U8" s="10">
        <v>0</v>
      </c>
      <c r="V8" s="10">
        <v>0</v>
      </c>
      <c r="W8" s="10">
        <v>0</v>
      </c>
      <c r="X8" s="10">
        <v>0</v>
      </c>
      <c r="Y8" s="10">
        <v>0</v>
      </c>
      <c r="Z8" s="10">
        <v>0</v>
      </c>
      <c r="AA8" s="6">
        <v>0</v>
      </c>
    </row>
    <row r="9" spans="1:27" ht="12.75" hidden="1">
      <c r="A9" s="193"/>
      <c r="B9" s="8" t="s">
        <v>42</v>
      </c>
      <c r="C9" s="9" t="s">
        <v>43</v>
      </c>
      <c r="D9" s="10">
        <v>0</v>
      </c>
      <c r="E9" s="10">
        <v>0</v>
      </c>
      <c r="F9" s="10">
        <v>0</v>
      </c>
      <c r="G9" s="10">
        <v>0</v>
      </c>
      <c r="H9" s="10">
        <v>0</v>
      </c>
      <c r="I9" s="10">
        <v>0</v>
      </c>
      <c r="J9" s="10">
        <v>0</v>
      </c>
      <c r="K9" s="10">
        <v>0</v>
      </c>
      <c r="L9" s="10">
        <v>0</v>
      </c>
      <c r="M9" s="10">
        <v>0</v>
      </c>
      <c r="N9" s="10">
        <v>0</v>
      </c>
      <c r="O9" s="10">
        <v>0</v>
      </c>
      <c r="P9" s="10">
        <v>0</v>
      </c>
      <c r="Q9" s="10">
        <v>0</v>
      </c>
      <c r="R9" s="10">
        <v>0</v>
      </c>
      <c r="S9" s="10">
        <v>0</v>
      </c>
      <c r="T9" s="10">
        <v>0</v>
      </c>
      <c r="U9" s="10">
        <v>0</v>
      </c>
      <c r="V9" s="10">
        <v>0</v>
      </c>
      <c r="W9" s="10">
        <v>0</v>
      </c>
      <c r="X9" s="10">
        <v>0</v>
      </c>
      <c r="Y9" s="10">
        <v>0</v>
      </c>
      <c r="Z9" s="10">
        <v>0</v>
      </c>
      <c r="AA9" s="6">
        <v>0</v>
      </c>
    </row>
    <row r="10" spans="1:27" ht="12.75" hidden="1">
      <c r="A10" s="193"/>
      <c r="B10" s="8" t="s">
        <v>44</v>
      </c>
      <c r="C10" s="9" t="s">
        <v>45</v>
      </c>
      <c r="D10" s="10">
        <v>4</v>
      </c>
      <c r="E10" s="10">
        <v>4</v>
      </c>
      <c r="F10" s="10">
        <v>2</v>
      </c>
      <c r="G10" s="10">
        <v>5</v>
      </c>
      <c r="H10" s="10">
        <v>4</v>
      </c>
      <c r="I10" s="10">
        <v>5</v>
      </c>
      <c r="J10" s="10">
        <v>4</v>
      </c>
      <c r="K10" s="10">
        <v>4</v>
      </c>
      <c r="L10" s="10">
        <v>4</v>
      </c>
      <c r="M10" s="10">
        <v>3</v>
      </c>
      <c r="N10" s="10">
        <v>3</v>
      </c>
      <c r="O10" s="10">
        <v>3</v>
      </c>
      <c r="P10" s="10">
        <v>3</v>
      </c>
      <c r="Q10" s="10">
        <v>3</v>
      </c>
      <c r="R10" s="10">
        <v>3</v>
      </c>
      <c r="S10" s="10">
        <v>4</v>
      </c>
      <c r="T10" s="10">
        <v>5</v>
      </c>
      <c r="U10" s="10">
        <v>3</v>
      </c>
      <c r="V10" s="10">
        <v>3</v>
      </c>
      <c r="W10" s="10">
        <v>3</v>
      </c>
      <c r="X10" s="10">
        <v>3</v>
      </c>
      <c r="Y10" s="10">
        <v>4</v>
      </c>
      <c r="Z10" s="10">
        <v>3</v>
      </c>
      <c r="AA10" s="6">
        <v>3</v>
      </c>
    </row>
    <row r="11" spans="1:27" ht="12.75" hidden="1">
      <c r="A11" s="193"/>
      <c r="B11" s="8" t="s">
        <v>46</v>
      </c>
      <c r="C11" s="9" t="s">
        <v>47</v>
      </c>
      <c r="D11" s="10">
        <v>0</v>
      </c>
      <c r="E11" s="10">
        <v>0</v>
      </c>
      <c r="F11" s="10">
        <v>0</v>
      </c>
      <c r="G11" s="10">
        <v>2</v>
      </c>
      <c r="H11" s="10">
        <v>4</v>
      </c>
      <c r="I11" s="10">
        <v>4</v>
      </c>
      <c r="J11" s="10">
        <v>2</v>
      </c>
      <c r="K11" s="10">
        <v>4</v>
      </c>
      <c r="L11" s="10">
        <v>0</v>
      </c>
      <c r="M11" s="10">
        <v>0</v>
      </c>
      <c r="N11" s="10">
        <v>0</v>
      </c>
      <c r="O11" s="10">
        <v>2</v>
      </c>
      <c r="P11" s="10">
        <v>3</v>
      </c>
      <c r="Q11" s="10">
        <v>3</v>
      </c>
      <c r="R11" s="10">
        <v>3</v>
      </c>
      <c r="S11" s="10">
        <v>0</v>
      </c>
      <c r="T11" s="10">
        <v>0</v>
      </c>
      <c r="U11" s="10">
        <v>0</v>
      </c>
      <c r="V11" s="10">
        <v>0</v>
      </c>
      <c r="W11" s="10">
        <v>0</v>
      </c>
      <c r="X11" s="10">
        <v>4</v>
      </c>
      <c r="Y11" s="10">
        <v>4</v>
      </c>
      <c r="Z11" s="10">
        <v>0</v>
      </c>
      <c r="AA11" s="6">
        <v>0</v>
      </c>
    </row>
    <row r="12" spans="1:27" ht="12.75" hidden="1">
      <c r="A12" s="193"/>
      <c r="B12" s="8" t="s">
        <v>48</v>
      </c>
      <c r="C12" s="9" t="s">
        <v>49</v>
      </c>
      <c r="D12" s="10">
        <v>0</v>
      </c>
      <c r="E12" s="10">
        <v>0</v>
      </c>
      <c r="F12" s="10">
        <v>0</v>
      </c>
      <c r="G12" s="10">
        <v>0</v>
      </c>
      <c r="H12" s="10">
        <v>0</v>
      </c>
      <c r="I12" s="10">
        <v>0</v>
      </c>
      <c r="J12" s="10">
        <v>0</v>
      </c>
      <c r="K12" s="10">
        <v>0</v>
      </c>
      <c r="L12" s="10">
        <v>0</v>
      </c>
      <c r="M12" s="10">
        <v>0</v>
      </c>
      <c r="N12" s="10">
        <v>0</v>
      </c>
      <c r="O12" s="10">
        <v>0</v>
      </c>
      <c r="P12" s="10">
        <v>0</v>
      </c>
      <c r="Q12" s="10">
        <v>0</v>
      </c>
      <c r="R12" s="10">
        <v>0</v>
      </c>
      <c r="S12" s="10">
        <v>0</v>
      </c>
      <c r="T12" s="10">
        <v>0</v>
      </c>
      <c r="U12" s="10">
        <v>0</v>
      </c>
      <c r="V12" s="10">
        <v>0</v>
      </c>
      <c r="W12" s="10">
        <v>0</v>
      </c>
      <c r="X12" s="10">
        <v>0</v>
      </c>
      <c r="Y12" s="10">
        <v>0</v>
      </c>
      <c r="Z12" s="10">
        <v>0</v>
      </c>
      <c r="AA12" s="6">
        <v>0</v>
      </c>
    </row>
    <row r="13" spans="1:27" ht="25.5" hidden="1">
      <c r="A13" s="193"/>
      <c r="B13" s="8" t="s">
        <v>50</v>
      </c>
      <c r="C13" s="9" t="s">
        <v>51</v>
      </c>
      <c r="D13" s="10">
        <v>4</v>
      </c>
      <c r="E13" s="10">
        <v>3</v>
      </c>
      <c r="F13" s="10">
        <v>4</v>
      </c>
      <c r="G13" s="10">
        <v>5</v>
      </c>
      <c r="H13" s="10">
        <v>4</v>
      </c>
      <c r="I13" s="10">
        <v>0</v>
      </c>
      <c r="J13" s="10">
        <v>4</v>
      </c>
      <c r="K13" s="10">
        <v>0</v>
      </c>
      <c r="L13" s="10">
        <v>0</v>
      </c>
      <c r="M13" s="10">
        <v>3</v>
      </c>
      <c r="N13" s="10">
        <v>3</v>
      </c>
      <c r="O13" s="10">
        <v>0</v>
      </c>
      <c r="P13" s="10">
        <v>4</v>
      </c>
      <c r="Q13" s="10">
        <v>5</v>
      </c>
      <c r="R13" s="10">
        <v>4</v>
      </c>
      <c r="S13" s="10">
        <v>5</v>
      </c>
      <c r="T13" s="10">
        <v>5</v>
      </c>
      <c r="U13" s="10">
        <v>0</v>
      </c>
      <c r="V13" s="10">
        <v>0</v>
      </c>
      <c r="W13" s="10">
        <v>0</v>
      </c>
      <c r="X13" s="10">
        <v>4</v>
      </c>
      <c r="Y13" s="10">
        <v>0</v>
      </c>
      <c r="Z13" s="10">
        <v>0</v>
      </c>
      <c r="AA13" s="6">
        <v>4</v>
      </c>
    </row>
    <row r="14" spans="1:27" ht="38.25" hidden="1">
      <c r="A14" s="193"/>
      <c r="B14" s="8" t="s">
        <v>52</v>
      </c>
      <c r="C14" s="9" t="s">
        <v>53</v>
      </c>
      <c r="D14" s="10">
        <v>0</v>
      </c>
      <c r="E14" s="10">
        <v>0</v>
      </c>
      <c r="F14" s="10">
        <v>0</v>
      </c>
      <c r="G14" s="10">
        <v>3</v>
      </c>
      <c r="H14" s="10">
        <v>3</v>
      </c>
      <c r="I14" s="10">
        <v>4</v>
      </c>
      <c r="J14" s="10">
        <v>0</v>
      </c>
      <c r="K14" s="10">
        <v>4</v>
      </c>
      <c r="L14" s="10">
        <v>5</v>
      </c>
      <c r="M14" s="10">
        <v>3</v>
      </c>
      <c r="N14" s="10">
        <v>4</v>
      </c>
      <c r="O14" s="10">
        <v>3</v>
      </c>
      <c r="P14" s="10">
        <v>4</v>
      </c>
      <c r="Q14" s="10">
        <v>4</v>
      </c>
      <c r="R14" s="10">
        <v>2</v>
      </c>
      <c r="S14" s="10">
        <v>0</v>
      </c>
      <c r="T14" s="10">
        <v>3</v>
      </c>
      <c r="U14" s="10">
        <v>0</v>
      </c>
      <c r="V14" s="10">
        <v>3</v>
      </c>
      <c r="W14" s="10">
        <v>5</v>
      </c>
      <c r="X14" s="10">
        <v>5</v>
      </c>
      <c r="Y14" s="10">
        <v>4</v>
      </c>
      <c r="Z14" s="10">
        <v>0</v>
      </c>
      <c r="AA14" s="6">
        <v>3</v>
      </c>
    </row>
    <row r="15" spans="1:27" ht="12.75">
      <c r="A15" s="193"/>
      <c r="B15" s="8" t="s">
        <v>54</v>
      </c>
      <c r="C15" s="9" t="s">
        <v>55</v>
      </c>
      <c r="D15" s="10">
        <v>0</v>
      </c>
      <c r="E15" s="10">
        <v>0</v>
      </c>
      <c r="F15" s="10">
        <v>3</v>
      </c>
      <c r="G15" s="10">
        <v>4</v>
      </c>
      <c r="H15" s="10">
        <v>3</v>
      </c>
      <c r="I15" s="10">
        <v>1</v>
      </c>
      <c r="J15" s="10">
        <v>0</v>
      </c>
      <c r="K15" s="10">
        <v>0</v>
      </c>
      <c r="L15" s="10">
        <v>0</v>
      </c>
      <c r="M15" s="10">
        <v>0</v>
      </c>
      <c r="N15" s="10">
        <v>3</v>
      </c>
      <c r="O15" s="10">
        <v>0</v>
      </c>
      <c r="P15" s="10">
        <v>2</v>
      </c>
      <c r="Q15" s="10">
        <v>3</v>
      </c>
      <c r="R15" s="10">
        <v>1</v>
      </c>
      <c r="S15" s="10">
        <v>0</v>
      </c>
      <c r="T15" s="10">
        <v>3</v>
      </c>
      <c r="U15" s="10">
        <v>0</v>
      </c>
      <c r="V15" s="10">
        <v>0</v>
      </c>
      <c r="W15" s="10">
        <v>0</v>
      </c>
      <c r="X15" s="10">
        <v>3</v>
      </c>
      <c r="Y15" s="10">
        <v>0</v>
      </c>
      <c r="Z15" s="10">
        <v>0</v>
      </c>
      <c r="AA15" s="6">
        <v>0</v>
      </c>
    </row>
    <row r="16" spans="1:27" ht="25.5" hidden="1">
      <c r="A16" s="193"/>
      <c r="B16" s="8" t="s">
        <v>56</v>
      </c>
      <c r="C16" s="9" t="s">
        <v>57</v>
      </c>
      <c r="D16" s="10">
        <v>0</v>
      </c>
      <c r="E16" s="10">
        <v>0</v>
      </c>
      <c r="F16" s="10">
        <v>0</v>
      </c>
      <c r="G16" s="10">
        <v>3</v>
      </c>
      <c r="H16" s="10">
        <v>0</v>
      </c>
      <c r="I16" s="10">
        <v>4</v>
      </c>
      <c r="J16" s="10">
        <v>0</v>
      </c>
      <c r="K16" s="10">
        <v>0</v>
      </c>
      <c r="L16" s="10">
        <v>0</v>
      </c>
      <c r="M16" s="10">
        <v>0</v>
      </c>
      <c r="N16" s="10">
        <v>3</v>
      </c>
      <c r="O16" s="10">
        <v>3</v>
      </c>
      <c r="P16" s="10">
        <v>3</v>
      </c>
      <c r="Q16" s="10">
        <v>3</v>
      </c>
      <c r="R16" s="10">
        <v>2</v>
      </c>
      <c r="S16" s="10">
        <v>0</v>
      </c>
      <c r="T16" s="10">
        <v>3</v>
      </c>
      <c r="U16" s="10">
        <v>0</v>
      </c>
      <c r="V16" s="10">
        <v>0</v>
      </c>
      <c r="W16" s="10">
        <v>0</v>
      </c>
      <c r="X16" s="10">
        <v>4</v>
      </c>
      <c r="Y16" s="10">
        <v>4</v>
      </c>
      <c r="Z16" s="10">
        <v>0</v>
      </c>
      <c r="AA16" s="6">
        <v>3</v>
      </c>
    </row>
    <row r="17" spans="1:27" ht="38.25" hidden="1">
      <c r="A17" s="193"/>
      <c r="B17" s="8" t="s">
        <v>58</v>
      </c>
      <c r="C17" s="9" t="s">
        <v>59</v>
      </c>
      <c r="D17" s="10">
        <v>0</v>
      </c>
      <c r="E17" s="10">
        <v>0</v>
      </c>
      <c r="F17" s="10">
        <v>0</v>
      </c>
      <c r="G17" s="10">
        <v>0</v>
      </c>
      <c r="H17" s="10">
        <v>0</v>
      </c>
      <c r="I17" s="10">
        <v>0</v>
      </c>
      <c r="J17" s="10">
        <v>0</v>
      </c>
      <c r="K17" s="10">
        <v>0</v>
      </c>
      <c r="L17" s="10">
        <v>0</v>
      </c>
      <c r="M17" s="10">
        <v>0</v>
      </c>
      <c r="N17" s="10">
        <v>3</v>
      </c>
      <c r="O17" s="10">
        <v>0</v>
      </c>
      <c r="P17" s="10">
        <v>0</v>
      </c>
      <c r="Q17" s="10">
        <v>4</v>
      </c>
      <c r="R17" s="10">
        <v>4</v>
      </c>
      <c r="S17" s="10">
        <v>0</v>
      </c>
      <c r="T17" s="10">
        <v>0</v>
      </c>
      <c r="U17" s="10">
        <v>0</v>
      </c>
      <c r="V17" s="10">
        <v>0</v>
      </c>
      <c r="W17" s="10">
        <v>0</v>
      </c>
      <c r="X17" s="10">
        <v>1</v>
      </c>
      <c r="Y17" s="10">
        <v>0</v>
      </c>
      <c r="Z17" s="10">
        <v>4</v>
      </c>
      <c r="AA17" s="6">
        <v>4</v>
      </c>
    </row>
    <row r="18" spans="1:27" ht="12.75" hidden="1">
      <c r="A18" s="194"/>
      <c r="B18" s="12" t="s">
        <v>60</v>
      </c>
      <c r="C18" s="13" t="s">
        <v>61</v>
      </c>
      <c r="D18" s="14">
        <v>0</v>
      </c>
      <c r="E18" s="14">
        <v>0</v>
      </c>
      <c r="F18" s="14">
        <v>0</v>
      </c>
      <c r="G18" s="14">
        <v>0</v>
      </c>
      <c r="H18" s="14">
        <v>2</v>
      </c>
      <c r="I18" s="14">
        <v>0</v>
      </c>
      <c r="J18" s="14">
        <v>0</v>
      </c>
      <c r="K18" s="14">
        <v>0</v>
      </c>
      <c r="L18" s="14">
        <v>0</v>
      </c>
      <c r="M18" s="14">
        <v>0</v>
      </c>
      <c r="N18" s="14">
        <v>0</v>
      </c>
      <c r="O18" s="14">
        <v>0</v>
      </c>
      <c r="P18" s="14">
        <v>0</v>
      </c>
      <c r="Q18" s="14">
        <v>3</v>
      </c>
      <c r="R18" s="14">
        <v>0</v>
      </c>
      <c r="S18" s="14">
        <v>0</v>
      </c>
      <c r="T18" s="14">
        <v>0</v>
      </c>
      <c r="U18" s="14">
        <v>0</v>
      </c>
      <c r="V18" s="14">
        <v>0</v>
      </c>
      <c r="W18" s="14">
        <v>0</v>
      </c>
      <c r="X18" s="14">
        <v>3</v>
      </c>
      <c r="Y18" s="14">
        <v>0</v>
      </c>
      <c r="Z18" s="14">
        <v>0</v>
      </c>
      <c r="AA18" s="6">
        <v>0</v>
      </c>
    </row>
    <row r="19" spans="1:27" ht="25.5" hidden="1">
      <c r="A19" s="192" t="s">
        <v>62</v>
      </c>
      <c r="B19" s="8" t="s">
        <v>63</v>
      </c>
      <c r="C19" s="9" t="s">
        <v>64</v>
      </c>
      <c r="D19" s="10">
        <v>0</v>
      </c>
      <c r="E19" s="10">
        <v>0</v>
      </c>
      <c r="F19" s="10">
        <v>0</v>
      </c>
      <c r="G19" s="10">
        <v>3</v>
      </c>
      <c r="H19" s="10">
        <v>0</v>
      </c>
      <c r="I19" s="10">
        <v>4</v>
      </c>
      <c r="J19" s="10">
        <v>0</v>
      </c>
      <c r="K19" s="10">
        <v>5</v>
      </c>
      <c r="L19" s="10">
        <v>5</v>
      </c>
      <c r="M19" s="10">
        <v>0</v>
      </c>
      <c r="N19" s="10">
        <v>4</v>
      </c>
      <c r="O19" s="10">
        <v>3</v>
      </c>
      <c r="P19" s="10">
        <v>0</v>
      </c>
      <c r="Q19" s="10">
        <v>4</v>
      </c>
      <c r="R19" s="10">
        <v>0</v>
      </c>
      <c r="S19" s="10">
        <v>0</v>
      </c>
      <c r="T19" s="10">
        <v>3</v>
      </c>
      <c r="U19" s="10">
        <v>0</v>
      </c>
      <c r="V19" s="10">
        <v>4</v>
      </c>
      <c r="W19" s="10">
        <v>5</v>
      </c>
      <c r="X19" s="10">
        <v>4</v>
      </c>
      <c r="Y19" s="10">
        <v>5</v>
      </c>
      <c r="Z19" s="10">
        <v>0</v>
      </c>
      <c r="AA19" s="6">
        <v>4</v>
      </c>
    </row>
    <row r="20" spans="1:27" ht="25.5" hidden="1">
      <c r="A20" s="193"/>
      <c r="B20" s="8" t="s">
        <v>65</v>
      </c>
      <c r="C20" s="9" t="s">
        <v>66</v>
      </c>
      <c r="D20" s="10">
        <v>0</v>
      </c>
      <c r="E20" s="10">
        <v>0</v>
      </c>
      <c r="F20" s="10">
        <v>1</v>
      </c>
      <c r="G20" s="10">
        <v>3</v>
      </c>
      <c r="H20" s="10">
        <v>0</v>
      </c>
      <c r="I20" s="10">
        <v>0</v>
      </c>
      <c r="J20" s="10">
        <v>2</v>
      </c>
      <c r="K20" s="10">
        <v>0</v>
      </c>
      <c r="L20" s="10">
        <v>0</v>
      </c>
      <c r="M20" s="10">
        <v>2</v>
      </c>
      <c r="N20" s="10">
        <v>4</v>
      </c>
      <c r="O20" s="10">
        <v>2</v>
      </c>
      <c r="P20" s="10">
        <v>4</v>
      </c>
      <c r="Q20" s="10">
        <v>4</v>
      </c>
      <c r="R20" s="10">
        <v>3</v>
      </c>
      <c r="S20" s="10">
        <v>0</v>
      </c>
      <c r="T20" s="10">
        <v>0</v>
      </c>
      <c r="U20" s="10">
        <v>0</v>
      </c>
      <c r="V20" s="10">
        <v>0</v>
      </c>
      <c r="W20" s="10">
        <v>0</v>
      </c>
      <c r="X20" s="10">
        <v>0</v>
      </c>
      <c r="Y20" s="10">
        <v>1</v>
      </c>
      <c r="Z20" s="10">
        <v>2</v>
      </c>
      <c r="AA20" s="6">
        <v>4</v>
      </c>
    </row>
    <row r="21" spans="1:27" ht="25.5">
      <c r="A21" s="194"/>
      <c r="B21" s="12" t="s">
        <v>67</v>
      </c>
      <c r="C21" s="13" t="s">
        <v>68</v>
      </c>
      <c r="D21" s="14">
        <v>4</v>
      </c>
      <c r="E21" s="14">
        <v>4</v>
      </c>
      <c r="F21" s="14">
        <v>0</v>
      </c>
      <c r="G21" s="14">
        <v>4</v>
      </c>
      <c r="H21" s="14">
        <v>0</v>
      </c>
      <c r="I21" s="14">
        <v>4</v>
      </c>
      <c r="J21" s="14">
        <v>4</v>
      </c>
      <c r="K21" s="14">
        <v>4</v>
      </c>
      <c r="L21" s="14">
        <v>0</v>
      </c>
      <c r="M21" s="14">
        <v>3</v>
      </c>
      <c r="N21" s="14">
        <v>0</v>
      </c>
      <c r="O21" s="14">
        <v>0</v>
      </c>
      <c r="P21" s="14">
        <v>0</v>
      </c>
      <c r="Q21" s="14">
        <v>0</v>
      </c>
      <c r="R21" s="14">
        <v>0</v>
      </c>
      <c r="S21" s="14">
        <v>4</v>
      </c>
      <c r="T21" s="14">
        <v>0</v>
      </c>
      <c r="U21" s="14">
        <v>0</v>
      </c>
      <c r="V21" s="14">
        <v>0</v>
      </c>
      <c r="W21" s="14">
        <v>4</v>
      </c>
      <c r="X21" s="14">
        <v>0</v>
      </c>
      <c r="Y21" s="14">
        <v>4</v>
      </c>
      <c r="Z21" s="14">
        <v>0</v>
      </c>
      <c r="AA21" s="6">
        <v>0</v>
      </c>
    </row>
    <row r="22" spans="1:27" ht="12.75" hidden="1">
      <c r="A22" s="192" t="s">
        <v>69</v>
      </c>
      <c r="B22" s="8" t="s">
        <v>70</v>
      </c>
      <c r="C22" s="9" t="s">
        <v>71</v>
      </c>
      <c r="D22" s="10">
        <v>3</v>
      </c>
      <c r="E22" s="10">
        <v>6</v>
      </c>
      <c r="F22" s="10">
        <v>3</v>
      </c>
      <c r="G22" s="10">
        <v>5</v>
      </c>
      <c r="H22" s="10">
        <v>4</v>
      </c>
      <c r="I22" s="10">
        <v>5</v>
      </c>
      <c r="J22" s="10">
        <v>4</v>
      </c>
      <c r="K22" s="10">
        <v>5</v>
      </c>
      <c r="L22" s="10">
        <v>3</v>
      </c>
      <c r="M22" s="10">
        <v>6</v>
      </c>
      <c r="N22" s="10">
        <v>6</v>
      </c>
      <c r="O22" s="10">
        <v>3</v>
      </c>
      <c r="P22" s="10">
        <v>3</v>
      </c>
      <c r="Q22" s="10">
        <v>3</v>
      </c>
      <c r="R22" s="10">
        <v>4</v>
      </c>
      <c r="S22" s="10">
        <v>4</v>
      </c>
      <c r="T22" s="10">
        <v>3</v>
      </c>
      <c r="U22" s="10">
        <v>0</v>
      </c>
      <c r="V22" s="10">
        <v>2</v>
      </c>
      <c r="W22" s="10">
        <v>4</v>
      </c>
      <c r="X22" s="10">
        <v>4</v>
      </c>
      <c r="Y22" s="10">
        <v>4</v>
      </c>
      <c r="Z22" s="10">
        <v>4</v>
      </c>
      <c r="AA22" s="6">
        <v>3</v>
      </c>
    </row>
    <row r="23" spans="1:27" ht="12.75" hidden="1">
      <c r="A23" s="193"/>
      <c r="B23" s="8" t="s">
        <v>72</v>
      </c>
      <c r="C23" s="9" t="s">
        <v>73</v>
      </c>
      <c r="D23" s="10">
        <v>0</v>
      </c>
      <c r="E23" s="10">
        <v>4</v>
      </c>
      <c r="F23" s="10">
        <v>0</v>
      </c>
      <c r="G23" s="10">
        <v>5</v>
      </c>
      <c r="H23" s="10">
        <v>4</v>
      </c>
      <c r="I23" s="10">
        <v>4</v>
      </c>
      <c r="J23" s="10">
        <v>4</v>
      </c>
      <c r="K23" s="10">
        <v>0</v>
      </c>
      <c r="L23" s="10">
        <v>0</v>
      </c>
      <c r="M23" s="10">
        <v>0</v>
      </c>
      <c r="N23" s="10">
        <v>0</v>
      </c>
      <c r="O23" s="10">
        <v>0</v>
      </c>
      <c r="P23" s="10">
        <v>0</v>
      </c>
      <c r="Q23" s="10">
        <v>0</v>
      </c>
      <c r="R23" s="10">
        <v>4</v>
      </c>
      <c r="S23" s="10">
        <v>5</v>
      </c>
      <c r="T23" s="10">
        <v>5</v>
      </c>
      <c r="U23" s="10">
        <v>0</v>
      </c>
      <c r="V23" s="10">
        <v>0</v>
      </c>
      <c r="W23" s="10">
        <v>4</v>
      </c>
      <c r="X23" s="10">
        <v>0</v>
      </c>
      <c r="Y23" s="10">
        <v>0</v>
      </c>
      <c r="Z23" s="10">
        <v>0</v>
      </c>
      <c r="AA23" s="6">
        <v>0</v>
      </c>
    </row>
    <row r="24" spans="1:27" ht="12.75" hidden="1">
      <c r="A24" s="194"/>
      <c r="B24" s="12" t="s">
        <v>74</v>
      </c>
      <c r="C24" s="13" t="s">
        <v>75</v>
      </c>
      <c r="D24" s="14">
        <v>0</v>
      </c>
      <c r="E24" s="14">
        <v>0</v>
      </c>
      <c r="F24" s="14">
        <v>0</v>
      </c>
      <c r="G24" s="14">
        <v>0</v>
      </c>
      <c r="H24" s="14">
        <v>0</v>
      </c>
      <c r="I24" s="14">
        <v>0</v>
      </c>
      <c r="J24" s="14">
        <v>0</v>
      </c>
      <c r="K24" s="14">
        <v>0</v>
      </c>
      <c r="L24" s="14">
        <v>0</v>
      </c>
      <c r="M24" s="14">
        <v>0</v>
      </c>
      <c r="N24" s="14">
        <v>0</v>
      </c>
      <c r="O24" s="14">
        <v>0</v>
      </c>
      <c r="P24" s="14">
        <v>0</v>
      </c>
      <c r="Q24" s="14">
        <v>0</v>
      </c>
      <c r="R24" s="14">
        <v>0</v>
      </c>
      <c r="S24" s="14">
        <v>0</v>
      </c>
      <c r="T24" s="14">
        <v>0</v>
      </c>
      <c r="U24" s="14">
        <v>0</v>
      </c>
      <c r="V24" s="14">
        <v>0</v>
      </c>
      <c r="W24" s="14">
        <v>0</v>
      </c>
      <c r="X24" s="14">
        <v>0</v>
      </c>
      <c r="Y24" s="14">
        <v>0</v>
      </c>
      <c r="Z24" s="14">
        <v>0</v>
      </c>
      <c r="AA24" s="6">
        <v>0</v>
      </c>
    </row>
    <row r="25" spans="1:27" ht="25.5" hidden="1">
      <c r="A25" s="192" t="s">
        <v>76</v>
      </c>
      <c r="B25" s="8" t="s">
        <v>77</v>
      </c>
      <c r="C25" s="9" t="s">
        <v>78</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6">
        <v>0</v>
      </c>
    </row>
    <row r="26" spans="1:27" ht="25.5" hidden="1">
      <c r="A26" s="193"/>
      <c r="B26" s="8" t="s">
        <v>79</v>
      </c>
      <c r="C26" s="9" t="s">
        <v>80</v>
      </c>
      <c r="D26" s="10">
        <v>3</v>
      </c>
      <c r="E26" s="10">
        <v>0</v>
      </c>
      <c r="F26" s="10">
        <v>3</v>
      </c>
      <c r="G26" s="10">
        <v>2</v>
      </c>
      <c r="H26" s="10">
        <v>0</v>
      </c>
      <c r="I26" s="10">
        <v>0</v>
      </c>
      <c r="J26" s="10">
        <v>3</v>
      </c>
      <c r="K26" s="10">
        <v>0</v>
      </c>
      <c r="L26" s="10">
        <v>0</v>
      </c>
      <c r="M26" s="10">
        <v>0</v>
      </c>
      <c r="N26" s="10">
        <v>0</v>
      </c>
      <c r="O26" s="10">
        <v>0</v>
      </c>
      <c r="P26" s="10">
        <v>0</v>
      </c>
      <c r="Q26" s="10">
        <v>2</v>
      </c>
      <c r="R26" s="10">
        <v>0</v>
      </c>
      <c r="S26" s="10">
        <v>0</v>
      </c>
      <c r="T26" s="10">
        <v>0</v>
      </c>
      <c r="U26" s="10">
        <v>0</v>
      </c>
      <c r="V26" s="10">
        <v>0</v>
      </c>
      <c r="W26" s="10">
        <v>0</v>
      </c>
      <c r="X26" s="10">
        <v>0</v>
      </c>
      <c r="Y26" s="10">
        <v>3</v>
      </c>
      <c r="Z26" s="10">
        <v>0</v>
      </c>
      <c r="AA26" s="6">
        <v>2</v>
      </c>
    </row>
    <row r="27" spans="1:27" ht="25.5" hidden="1">
      <c r="A27" s="194"/>
      <c r="B27" s="12" t="s">
        <v>81</v>
      </c>
      <c r="C27" s="13" t="s">
        <v>82</v>
      </c>
      <c r="D27" s="14">
        <v>0</v>
      </c>
      <c r="E27" s="14">
        <v>4</v>
      </c>
      <c r="F27" s="14">
        <v>0</v>
      </c>
      <c r="G27" s="14">
        <v>4</v>
      </c>
      <c r="H27" s="14">
        <v>0</v>
      </c>
      <c r="I27" s="14">
        <v>5</v>
      </c>
      <c r="J27" s="14">
        <v>4</v>
      </c>
      <c r="K27" s="14">
        <v>5</v>
      </c>
      <c r="L27" s="14">
        <v>0</v>
      </c>
      <c r="M27" s="14">
        <v>3</v>
      </c>
      <c r="N27" s="14">
        <v>0</v>
      </c>
      <c r="O27" s="14">
        <v>0</v>
      </c>
      <c r="P27" s="14">
        <v>3</v>
      </c>
      <c r="Q27" s="14">
        <v>3</v>
      </c>
      <c r="R27" s="14">
        <v>2</v>
      </c>
      <c r="S27" s="14">
        <v>4</v>
      </c>
      <c r="T27" s="14">
        <v>0</v>
      </c>
      <c r="U27" s="14">
        <v>0</v>
      </c>
      <c r="V27" s="14">
        <v>0</v>
      </c>
      <c r="W27" s="14">
        <v>4</v>
      </c>
      <c r="X27" s="14">
        <v>5</v>
      </c>
      <c r="Y27" s="14">
        <v>4</v>
      </c>
      <c r="Z27" s="14">
        <v>0</v>
      </c>
      <c r="AA27" s="6">
        <v>0</v>
      </c>
    </row>
    <row r="28" spans="1:27" ht="12.75" hidden="1">
      <c r="A28" s="192" t="s">
        <v>83</v>
      </c>
      <c r="B28" s="8" t="s">
        <v>84</v>
      </c>
      <c r="C28" s="9" t="s">
        <v>85</v>
      </c>
      <c r="D28" s="10">
        <v>0</v>
      </c>
      <c r="E28" s="10">
        <v>0</v>
      </c>
      <c r="F28" s="10">
        <v>0</v>
      </c>
      <c r="G28" s="10">
        <v>4</v>
      </c>
      <c r="H28" s="10">
        <v>0</v>
      </c>
      <c r="I28" s="10">
        <v>4</v>
      </c>
      <c r="J28" s="10">
        <v>0</v>
      </c>
      <c r="K28" s="10">
        <v>4</v>
      </c>
      <c r="L28" s="10">
        <v>4</v>
      </c>
      <c r="M28" s="10">
        <v>0</v>
      </c>
      <c r="N28" s="10">
        <v>4</v>
      </c>
      <c r="O28" s="10">
        <v>4</v>
      </c>
      <c r="P28" s="10">
        <v>4</v>
      </c>
      <c r="Q28" s="10">
        <v>2</v>
      </c>
      <c r="R28" s="10">
        <v>0</v>
      </c>
      <c r="S28" s="10">
        <v>0</v>
      </c>
      <c r="T28" s="10">
        <v>0</v>
      </c>
      <c r="U28" s="10">
        <v>0</v>
      </c>
      <c r="V28" s="10">
        <v>5</v>
      </c>
      <c r="W28" s="10">
        <v>5</v>
      </c>
      <c r="X28" s="10">
        <v>4</v>
      </c>
      <c r="Y28" s="10">
        <v>3</v>
      </c>
      <c r="Z28" s="10">
        <v>0</v>
      </c>
      <c r="AA28" s="6">
        <v>3</v>
      </c>
    </row>
    <row r="29" spans="1:27" ht="12.75" hidden="1">
      <c r="A29" s="193"/>
      <c r="B29" s="8" t="s">
        <v>86</v>
      </c>
      <c r="C29" s="9" t="s">
        <v>87</v>
      </c>
      <c r="D29" s="10">
        <v>0</v>
      </c>
      <c r="E29" s="10">
        <v>0</v>
      </c>
      <c r="F29" s="10">
        <v>0</v>
      </c>
      <c r="G29" s="10">
        <v>0</v>
      </c>
      <c r="H29" s="10">
        <v>2</v>
      </c>
      <c r="I29" s="10">
        <v>5</v>
      </c>
      <c r="J29" s="10">
        <v>0</v>
      </c>
      <c r="K29" s="10">
        <v>5</v>
      </c>
      <c r="L29" s="10">
        <v>0</v>
      </c>
      <c r="M29" s="10">
        <v>0</v>
      </c>
      <c r="N29" s="10">
        <v>3</v>
      </c>
      <c r="O29" s="10">
        <v>3</v>
      </c>
      <c r="P29" s="10">
        <v>0</v>
      </c>
      <c r="Q29" s="10">
        <v>0</v>
      </c>
      <c r="R29" s="10">
        <v>0</v>
      </c>
      <c r="S29" s="10">
        <v>0</v>
      </c>
      <c r="T29" s="10">
        <v>0</v>
      </c>
      <c r="U29" s="10">
        <v>0</v>
      </c>
      <c r="V29" s="10">
        <v>0</v>
      </c>
      <c r="W29" s="10">
        <v>0</v>
      </c>
      <c r="X29" s="10">
        <v>5</v>
      </c>
      <c r="Y29" s="10">
        <v>5</v>
      </c>
      <c r="Z29" s="10">
        <v>0</v>
      </c>
      <c r="AA29" s="6">
        <v>0</v>
      </c>
    </row>
    <row r="30" spans="1:27" ht="12.75" hidden="1">
      <c r="A30" s="194"/>
      <c r="B30" s="12" t="s">
        <v>88</v>
      </c>
      <c r="C30" s="13" t="s">
        <v>89</v>
      </c>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c r="X30" s="14">
        <v>0</v>
      </c>
      <c r="Y30" s="14">
        <v>0</v>
      </c>
      <c r="Z30" s="14">
        <v>0</v>
      </c>
      <c r="AA30" s="6">
        <v>0</v>
      </c>
    </row>
    <row r="31" spans="1:27" ht="12.75">
      <c r="A31" s="192" t="s">
        <v>90</v>
      </c>
      <c r="B31" s="8" t="s">
        <v>91</v>
      </c>
      <c r="C31" s="9" t="s">
        <v>92</v>
      </c>
      <c r="D31" s="10">
        <v>0</v>
      </c>
      <c r="E31" s="10">
        <v>6</v>
      </c>
      <c r="F31" s="10">
        <v>3</v>
      </c>
      <c r="G31" s="10">
        <v>3</v>
      </c>
      <c r="H31" s="10">
        <v>3</v>
      </c>
      <c r="I31" s="10">
        <v>5</v>
      </c>
      <c r="J31" s="10">
        <v>3</v>
      </c>
      <c r="K31" s="10">
        <v>0</v>
      </c>
      <c r="L31" s="10">
        <v>0</v>
      </c>
      <c r="M31" s="10">
        <v>6</v>
      </c>
      <c r="N31" s="10">
        <v>6</v>
      </c>
      <c r="O31" s="10">
        <v>3</v>
      </c>
      <c r="P31" s="10">
        <v>3</v>
      </c>
      <c r="Q31" s="10">
        <v>4</v>
      </c>
      <c r="R31" s="10">
        <v>1</v>
      </c>
      <c r="S31" s="10">
        <v>3</v>
      </c>
      <c r="T31" s="10">
        <v>3</v>
      </c>
      <c r="U31" s="10">
        <v>0</v>
      </c>
      <c r="V31" s="10">
        <v>3</v>
      </c>
      <c r="W31" s="10">
        <v>3</v>
      </c>
      <c r="X31" s="10">
        <v>4</v>
      </c>
      <c r="Y31" s="10">
        <v>4</v>
      </c>
      <c r="Z31" s="10">
        <v>2</v>
      </c>
      <c r="AA31" s="6">
        <v>4</v>
      </c>
    </row>
    <row r="32" spans="1:27" ht="12.75" hidden="1">
      <c r="A32" s="193"/>
      <c r="B32" s="8" t="s">
        <v>93</v>
      </c>
      <c r="C32" s="9" t="s">
        <v>94</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6">
        <v>0</v>
      </c>
    </row>
    <row r="33" spans="1:27" ht="38.25" hidden="1">
      <c r="A33" s="194"/>
      <c r="B33" s="12" t="s">
        <v>95</v>
      </c>
      <c r="C33" s="13" t="s">
        <v>96</v>
      </c>
      <c r="D33" s="14">
        <v>0</v>
      </c>
      <c r="E33" s="14">
        <v>0</v>
      </c>
      <c r="F33" s="14">
        <v>0</v>
      </c>
      <c r="G33" s="14">
        <v>0</v>
      </c>
      <c r="H33" s="14">
        <v>0</v>
      </c>
      <c r="I33" s="14">
        <v>0</v>
      </c>
      <c r="J33" s="14">
        <v>0</v>
      </c>
      <c r="K33" s="14">
        <v>0</v>
      </c>
      <c r="L33" s="14">
        <v>0</v>
      </c>
      <c r="M33" s="14">
        <v>0</v>
      </c>
      <c r="N33" s="14">
        <v>0</v>
      </c>
      <c r="O33" s="14">
        <v>0</v>
      </c>
      <c r="P33" s="14">
        <v>0</v>
      </c>
      <c r="Q33" s="14">
        <v>0</v>
      </c>
      <c r="R33" s="14">
        <v>0</v>
      </c>
      <c r="S33" s="14">
        <v>0</v>
      </c>
      <c r="T33" s="14">
        <v>0</v>
      </c>
      <c r="U33" s="14">
        <v>0</v>
      </c>
      <c r="V33" s="14">
        <v>0</v>
      </c>
      <c r="W33" s="14">
        <v>0</v>
      </c>
      <c r="X33" s="14">
        <v>0</v>
      </c>
      <c r="Y33" s="14">
        <v>0</v>
      </c>
      <c r="Z33" s="14">
        <v>0</v>
      </c>
      <c r="AA33" s="6">
        <v>0</v>
      </c>
    </row>
    <row r="34" spans="1:27" ht="12.75" hidden="1">
      <c r="A34" s="192" t="s">
        <v>97</v>
      </c>
      <c r="B34" s="8" t="s">
        <v>98</v>
      </c>
      <c r="C34" s="9" t="s">
        <v>99</v>
      </c>
      <c r="D34" s="10">
        <v>4</v>
      </c>
      <c r="E34" s="10">
        <v>0</v>
      </c>
      <c r="F34" s="10">
        <v>0</v>
      </c>
      <c r="G34" s="10">
        <v>4</v>
      </c>
      <c r="H34" s="10">
        <v>0</v>
      </c>
      <c r="I34" s="10">
        <v>0</v>
      </c>
      <c r="J34" s="10">
        <v>4</v>
      </c>
      <c r="K34" s="10">
        <v>0</v>
      </c>
      <c r="L34" s="10">
        <v>2</v>
      </c>
      <c r="M34" s="10">
        <v>0</v>
      </c>
      <c r="N34" s="10">
        <v>3</v>
      </c>
      <c r="O34" s="10">
        <v>3</v>
      </c>
      <c r="P34" s="10">
        <v>0</v>
      </c>
      <c r="Q34" s="10">
        <v>0</v>
      </c>
      <c r="R34" s="10">
        <v>0</v>
      </c>
      <c r="S34" s="10">
        <v>0</v>
      </c>
      <c r="T34" s="10">
        <v>0</v>
      </c>
      <c r="U34" s="10">
        <v>0</v>
      </c>
      <c r="V34" s="10">
        <v>0</v>
      </c>
      <c r="W34" s="10">
        <v>2</v>
      </c>
      <c r="X34" s="10">
        <v>4</v>
      </c>
      <c r="Y34" s="10">
        <v>3</v>
      </c>
      <c r="Z34" s="10">
        <v>0</v>
      </c>
      <c r="AA34" s="6">
        <v>3</v>
      </c>
    </row>
    <row r="35" spans="1:27" ht="12.75" hidden="1">
      <c r="A35" s="193"/>
      <c r="B35" s="8" t="s">
        <v>100</v>
      </c>
      <c r="C35" s="9" t="s">
        <v>101</v>
      </c>
      <c r="D35" s="10">
        <v>0</v>
      </c>
      <c r="E35" s="10">
        <v>0</v>
      </c>
      <c r="F35" s="10">
        <v>0</v>
      </c>
      <c r="G35" s="10">
        <v>3</v>
      </c>
      <c r="H35" s="10">
        <v>3</v>
      </c>
      <c r="I35" s="10">
        <v>0</v>
      </c>
      <c r="J35" s="10">
        <v>0</v>
      </c>
      <c r="K35" s="10">
        <v>0</v>
      </c>
      <c r="L35" s="10">
        <v>0</v>
      </c>
      <c r="M35" s="10">
        <v>3</v>
      </c>
      <c r="N35" s="10">
        <v>3</v>
      </c>
      <c r="O35" s="10">
        <v>3</v>
      </c>
      <c r="P35" s="10">
        <v>0</v>
      </c>
      <c r="Q35" s="10">
        <v>0</v>
      </c>
      <c r="R35" s="10">
        <v>0</v>
      </c>
      <c r="S35" s="10">
        <v>0</v>
      </c>
      <c r="T35" s="10">
        <v>0</v>
      </c>
      <c r="U35" s="10">
        <v>0</v>
      </c>
      <c r="V35" s="10">
        <v>0</v>
      </c>
      <c r="W35" s="10">
        <v>3</v>
      </c>
      <c r="X35" s="10">
        <v>0</v>
      </c>
      <c r="Y35" s="10">
        <v>0</v>
      </c>
      <c r="Z35" s="10">
        <v>0</v>
      </c>
      <c r="AA35" s="6">
        <v>0</v>
      </c>
    </row>
    <row r="36" spans="1:27" ht="12.75" hidden="1">
      <c r="A36" s="193"/>
      <c r="B36" s="8" t="s">
        <v>102</v>
      </c>
      <c r="C36" s="9" t="s">
        <v>103</v>
      </c>
      <c r="D36" s="10">
        <v>0</v>
      </c>
      <c r="E36" s="10">
        <v>0</v>
      </c>
      <c r="F36" s="10">
        <v>1</v>
      </c>
      <c r="G36" s="10">
        <v>3</v>
      </c>
      <c r="H36" s="10">
        <v>0</v>
      </c>
      <c r="I36" s="10">
        <v>3</v>
      </c>
      <c r="J36" s="10">
        <v>1</v>
      </c>
      <c r="K36" s="10">
        <v>0</v>
      </c>
      <c r="L36" s="10">
        <v>0</v>
      </c>
      <c r="M36" s="10">
        <v>0</v>
      </c>
      <c r="N36" s="10">
        <v>3</v>
      </c>
      <c r="O36" s="10">
        <v>0</v>
      </c>
      <c r="P36" s="10">
        <v>1</v>
      </c>
      <c r="Q36" s="10">
        <v>3</v>
      </c>
      <c r="R36" s="10">
        <v>0</v>
      </c>
      <c r="S36" s="10">
        <v>0</v>
      </c>
      <c r="T36" s="10">
        <v>3</v>
      </c>
      <c r="U36" s="10">
        <v>0</v>
      </c>
      <c r="V36" s="10">
        <v>0</v>
      </c>
      <c r="W36" s="10">
        <v>0</v>
      </c>
      <c r="X36" s="10">
        <v>3</v>
      </c>
      <c r="Y36" s="10">
        <v>3</v>
      </c>
      <c r="Z36" s="10">
        <v>0</v>
      </c>
      <c r="AA36" s="6">
        <v>3</v>
      </c>
    </row>
    <row r="37" spans="1:27" ht="12.75" hidden="1">
      <c r="A37" s="193"/>
      <c r="B37" s="8" t="s">
        <v>104</v>
      </c>
      <c r="C37" s="9" t="s">
        <v>105</v>
      </c>
      <c r="D37" s="10">
        <v>3</v>
      </c>
      <c r="E37" s="10">
        <v>4</v>
      </c>
      <c r="F37" s="10">
        <v>3</v>
      </c>
      <c r="G37" s="10">
        <v>3</v>
      </c>
      <c r="H37" s="10">
        <v>4</v>
      </c>
      <c r="I37" s="10">
        <v>3</v>
      </c>
      <c r="J37" s="10">
        <v>4</v>
      </c>
      <c r="K37" s="10">
        <v>4</v>
      </c>
      <c r="L37" s="10">
        <v>0</v>
      </c>
      <c r="M37" s="10">
        <v>3</v>
      </c>
      <c r="N37" s="10">
        <v>3</v>
      </c>
      <c r="O37" s="10">
        <v>3</v>
      </c>
      <c r="P37" s="10">
        <v>0</v>
      </c>
      <c r="Q37" s="10">
        <v>0</v>
      </c>
      <c r="R37" s="10">
        <v>4</v>
      </c>
      <c r="S37" s="10">
        <v>4</v>
      </c>
      <c r="T37" s="10">
        <v>3</v>
      </c>
      <c r="U37" s="10">
        <v>0</v>
      </c>
      <c r="V37" s="10">
        <v>3</v>
      </c>
      <c r="W37" s="10">
        <v>4</v>
      </c>
      <c r="X37" s="10">
        <v>0</v>
      </c>
      <c r="Y37" s="10">
        <v>4</v>
      </c>
      <c r="Z37" s="10">
        <v>3</v>
      </c>
      <c r="AA37" s="6">
        <v>0</v>
      </c>
    </row>
    <row r="38" spans="1:27" ht="12.75">
      <c r="A38" s="193"/>
      <c r="B38" s="8" t="s">
        <v>106</v>
      </c>
      <c r="C38" s="9" t="s">
        <v>107</v>
      </c>
      <c r="D38" s="10">
        <v>3</v>
      </c>
      <c r="E38" s="10">
        <v>3</v>
      </c>
      <c r="F38" s="10">
        <v>3</v>
      </c>
      <c r="G38" s="10">
        <v>3</v>
      </c>
      <c r="H38" s="10">
        <v>3</v>
      </c>
      <c r="I38" s="10">
        <v>3</v>
      </c>
      <c r="J38" s="10">
        <v>3</v>
      </c>
      <c r="K38" s="10">
        <v>0</v>
      </c>
      <c r="L38" s="10">
        <v>0</v>
      </c>
      <c r="M38" s="10">
        <v>3</v>
      </c>
      <c r="N38" s="10">
        <v>3</v>
      </c>
      <c r="O38" s="10">
        <v>3</v>
      </c>
      <c r="P38" s="10">
        <v>1</v>
      </c>
      <c r="Q38" s="10">
        <v>3</v>
      </c>
      <c r="R38" s="10">
        <v>3</v>
      </c>
      <c r="S38" s="10">
        <v>3</v>
      </c>
      <c r="T38" s="10">
        <v>3</v>
      </c>
      <c r="U38" s="10">
        <v>0</v>
      </c>
      <c r="V38" s="10">
        <v>3</v>
      </c>
      <c r="W38" s="10">
        <v>3</v>
      </c>
      <c r="X38" s="10">
        <v>3</v>
      </c>
      <c r="Y38" s="10">
        <v>2</v>
      </c>
      <c r="Z38" s="10">
        <v>3</v>
      </c>
      <c r="AA38" s="6">
        <v>0</v>
      </c>
    </row>
    <row r="39" spans="1:27" ht="25.5" hidden="1">
      <c r="A39" s="193"/>
      <c r="B39" s="8" t="s">
        <v>108</v>
      </c>
      <c r="C39" s="9" t="s">
        <v>109</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6">
        <v>0</v>
      </c>
    </row>
    <row r="40" spans="1:27" ht="25.5" hidden="1">
      <c r="A40" s="193"/>
      <c r="B40" s="8" t="s">
        <v>110</v>
      </c>
      <c r="C40" s="9" t="s">
        <v>111</v>
      </c>
      <c r="D40" s="10">
        <v>0</v>
      </c>
      <c r="E40" s="10">
        <v>0</v>
      </c>
      <c r="F40" s="10">
        <v>0</v>
      </c>
      <c r="G40" s="10">
        <v>2</v>
      </c>
      <c r="H40" s="10">
        <v>0</v>
      </c>
      <c r="I40" s="10">
        <v>0</v>
      </c>
      <c r="J40" s="10">
        <v>0</v>
      </c>
      <c r="K40" s="10">
        <v>2</v>
      </c>
      <c r="L40" s="10">
        <v>0</v>
      </c>
      <c r="M40" s="10">
        <v>0</v>
      </c>
      <c r="N40" s="10">
        <v>0</v>
      </c>
      <c r="O40" s="10">
        <v>0</v>
      </c>
      <c r="P40" s="10">
        <v>0</v>
      </c>
      <c r="Q40" s="10">
        <v>0</v>
      </c>
      <c r="R40" s="10">
        <v>0</v>
      </c>
      <c r="S40" s="10">
        <v>0</v>
      </c>
      <c r="T40" s="10">
        <v>0</v>
      </c>
      <c r="U40" s="10">
        <v>0</v>
      </c>
      <c r="V40" s="10">
        <v>0</v>
      </c>
      <c r="W40" s="10">
        <v>0</v>
      </c>
      <c r="X40" s="10">
        <v>0</v>
      </c>
      <c r="Y40" s="10">
        <v>0</v>
      </c>
      <c r="Z40" s="10">
        <v>0</v>
      </c>
      <c r="AA40" s="6">
        <v>0</v>
      </c>
    </row>
    <row r="41" spans="1:27" ht="25.5">
      <c r="A41" s="193"/>
      <c r="B41" s="8" t="s">
        <v>112</v>
      </c>
      <c r="C41" s="9" t="s">
        <v>113</v>
      </c>
      <c r="D41" s="10">
        <v>4</v>
      </c>
      <c r="E41" s="10">
        <v>6</v>
      </c>
      <c r="F41" s="10">
        <v>4</v>
      </c>
      <c r="G41" s="10">
        <v>4</v>
      </c>
      <c r="H41" s="10">
        <v>5</v>
      </c>
      <c r="I41" s="10">
        <v>4</v>
      </c>
      <c r="J41" s="10">
        <v>5</v>
      </c>
      <c r="K41" s="10">
        <v>4</v>
      </c>
      <c r="L41" s="10">
        <v>4</v>
      </c>
      <c r="M41" s="10">
        <v>6</v>
      </c>
      <c r="N41" s="10">
        <v>6</v>
      </c>
      <c r="O41" s="10">
        <v>3</v>
      </c>
      <c r="P41" s="10">
        <v>3</v>
      </c>
      <c r="Q41" s="10">
        <v>4</v>
      </c>
      <c r="R41" s="10">
        <v>4</v>
      </c>
      <c r="S41" s="10">
        <v>4</v>
      </c>
      <c r="T41" s="10">
        <v>6</v>
      </c>
      <c r="U41" s="10">
        <v>3</v>
      </c>
      <c r="V41" s="10">
        <v>4</v>
      </c>
      <c r="W41" s="10">
        <v>5</v>
      </c>
      <c r="X41" s="10">
        <v>5</v>
      </c>
      <c r="Y41" s="10">
        <v>5</v>
      </c>
      <c r="Z41" s="10">
        <v>4</v>
      </c>
      <c r="AA41" s="6">
        <v>4</v>
      </c>
    </row>
    <row r="42" spans="1:27" ht="12.75" hidden="1">
      <c r="A42" s="194"/>
      <c r="B42" s="12" t="s">
        <v>114</v>
      </c>
      <c r="C42" s="13" t="s">
        <v>61</v>
      </c>
      <c r="D42" s="14">
        <v>0</v>
      </c>
      <c r="E42" s="14">
        <v>0</v>
      </c>
      <c r="F42" s="14">
        <v>0</v>
      </c>
      <c r="G42" s="14">
        <v>0</v>
      </c>
      <c r="H42" s="14">
        <v>3</v>
      </c>
      <c r="I42" s="14">
        <v>0</v>
      </c>
      <c r="J42" s="14">
        <v>0</v>
      </c>
      <c r="K42" s="14">
        <v>0</v>
      </c>
      <c r="L42" s="14">
        <v>0</v>
      </c>
      <c r="M42" s="14">
        <v>3</v>
      </c>
      <c r="N42" s="14">
        <v>0</v>
      </c>
      <c r="O42" s="14">
        <v>0</v>
      </c>
      <c r="P42" s="14">
        <v>0</v>
      </c>
      <c r="Q42" s="14">
        <v>0</v>
      </c>
      <c r="R42" s="14">
        <v>0</v>
      </c>
      <c r="S42" s="14">
        <v>0</v>
      </c>
      <c r="T42" s="14">
        <v>0</v>
      </c>
      <c r="U42" s="14">
        <v>0</v>
      </c>
      <c r="V42" s="14">
        <v>0</v>
      </c>
      <c r="W42" s="14">
        <v>0</v>
      </c>
      <c r="X42" s="14">
        <v>0</v>
      </c>
      <c r="Y42" s="14">
        <v>0</v>
      </c>
      <c r="Z42" s="14">
        <v>0</v>
      </c>
      <c r="AA42" s="6">
        <v>3</v>
      </c>
    </row>
    <row r="43" spans="1:27" ht="12.75" hidden="1">
      <c r="A43" s="196" t="s">
        <v>115</v>
      </c>
      <c r="B43" s="6" t="s">
        <v>116</v>
      </c>
      <c r="C43" s="20" t="s">
        <v>117</v>
      </c>
      <c r="D43" s="6">
        <v>0</v>
      </c>
      <c r="E43" s="6">
        <v>0</v>
      </c>
      <c r="F43" s="6">
        <v>0</v>
      </c>
      <c r="G43" s="6">
        <v>0</v>
      </c>
      <c r="H43" s="6">
        <v>0</v>
      </c>
      <c r="I43" s="6">
        <v>5</v>
      </c>
      <c r="J43" s="6">
        <v>0</v>
      </c>
      <c r="K43" s="6">
        <v>5</v>
      </c>
      <c r="L43" s="6">
        <v>0</v>
      </c>
      <c r="M43" s="6">
        <v>0</v>
      </c>
      <c r="N43" s="6">
        <v>0</v>
      </c>
      <c r="O43" s="6">
        <v>0</v>
      </c>
      <c r="P43" s="6">
        <v>0</v>
      </c>
      <c r="Q43" s="6">
        <v>0</v>
      </c>
      <c r="R43" s="6">
        <v>0</v>
      </c>
      <c r="S43" s="6">
        <v>0</v>
      </c>
      <c r="T43" s="6">
        <v>0</v>
      </c>
      <c r="U43" s="6">
        <v>0</v>
      </c>
      <c r="V43" s="6">
        <v>0</v>
      </c>
      <c r="W43" s="6">
        <v>0</v>
      </c>
      <c r="X43" s="6">
        <v>5</v>
      </c>
      <c r="Y43" s="6">
        <v>5</v>
      </c>
      <c r="Z43" s="6">
        <v>0</v>
      </c>
      <c r="AA43" s="6">
        <v>0</v>
      </c>
    </row>
    <row r="44" spans="1:27" ht="12.75" hidden="1">
      <c r="A44" s="193"/>
      <c r="B44" s="6" t="s">
        <v>118</v>
      </c>
      <c r="C44" s="20" t="s">
        <v>119</v>
      </c>
      <c r="D44" s="6">
        <v>2</v>
      </c>
      <c r="E44" s="6">
        <v>4</v>
      </c>
      <c r="F44" s="6">
        <v>0</v>
      </c>
      <c r="G44" s="6">
        <v>5</v>
      </c>
      <c r="H44" s="6">
        <v>4</v>
      </c>
      <c r="I44" s="6">
        <v>4</v>
      </c>
      <c r="J44" s="6">
        <v>0</v>
      </c>
      <c r="K44" s="6">
        <v>4</v>
      </c>
      <c r="L44" s="6">
        <v>2</v>
      </c>
      <c r="M44" s="6">
        <v>0</v>
      </c>
      <c r="N44" s="6">
        <v>4</v>
      </c>
      <c r="O44" s="6">
        <v>4</v>
      </c>
      <c r="P44" s="6">
        <v>4</v>
      </c>
      <c r="Q44" s="6">
        <v>0</v>
      </c>
      <c r="R44" s="6">
        <v>4</v>
      </c>
      <c r="S44" s="6">
        <v>5</v>
      </c>
      <c r="T44" s="6">
        <v>5</v>
      </c>
      <c r="U44" s="6">
        <v>0</v>
      </c>
      <c r="V44" s="6">
        <v>0</v>
      </c>
      <c r="W44" s="6">
        <v>2</v>
      </c>
      <c r="X44" s="6">
        <v>3</v>
      </c>
      <c r="Y44" s="6">
        <v>0</v>
      </c>
      <c r="Z44" s="6">
        <v>0</v>
      </c>
      <c r="AA44" s="6">
        <v>3</v>
      </c>
    </row>
    <row r="45" spans="1:27" ht="12.75" hidden="1">
      <c r="A45" s="193"/>
      <c r="B45" s="6" t="s">
        <v>120</v>
      </c>
      <c r="C45" s="20" t="s">
        <v>121</v>
      </c>
      <c r="D45" s="6">
        <v>0</v>
      </c>
      <c r="E45" s="6">
        <v>4</v>
      </c>
      <c r="F45" s="6">
        <v>0</v>
      </c>
      <c r="G45" s="6">
        <v>4</v>
      </c>
      <c r="H45" s="6">
        <v>0</v>
      </c>
      <c r="I45" s="6">
        <v>0</v>
      </c>
      <c r="J45" s="6">
        <v>0</v>
      </c>
      <c r="K45" s="6">
        <v>0</v>
      </c>
      <c r="L45" s="6">
        <v>0</v>
      </c>
      <c r="M45" s="6">
        <v>0</v>
      </c>
      <c r="N45" s="6">
        <v>3</v>
      </c>
      <c r="O45" s="6">
        <v>3</v>
      </c>
      <c r="P45" s="6">
        <v>0</v>
      </c>
      <c r="Q45" s="6">
        <v>0</v>
      </c>
      <c r="R45" s="6">
        <v>0</v>
      </c>
      <c r="S45" s="6">
        <v>0</v>
      </c>
      <c r="T45" s="6">
        <v>4</v>
      </c>
      <c r="U45" s="6">
        <v>0</v>
      </c>
      <c r="V45" s="6">
        <v>0</v>
      </c>
      <c r="W45" s="6">
        <v>0</v>
      </c>
      <c r="X45" s="6">
        <v>0</v>
      </c>
      <c r="Y45" s="6">
        <v>0</v>
      </c>
      <c r="Z45" s="6">
        <v>4</v>
      </c>
      <c r="AA45" s="6">
        <v>0</v>
      </c>
    </row>
    <row r="46" spans="1:27" ht="25.5" hidden="1">
      <c r="A46" s="193"/>
      <c r="B46" s="6" t="s">
        <v>122</v>
      </c>
      <c r="C46" s="20" t="s">
        <v>123</v>
      </c>
      <c r="D46" s="6">
        <v>0</v>
      </c>
      <c r="E46" s="6">
        <v>0</v>
      </c>
      <c r="F46" s="6">
        <v>0</v>
      </c>
      <c r="G46" s="6">
        <v>1</v>
      </c>
      <c r="H46" s="6">
        <v>0</v>
      </c>
      <c r="I46" s="6">
        <v>3</v>
      </c>
      <c r="J46" s="6">
        <v>0</v>
      </c>
      <c r="K46" s="6">
        <v>0</v>
      </c>
      <c r="L46" s="6">
        <v>0</v>
      </c>
      <c r="M46" s="6">
        <v>0</v>
      </c>
      <c r="N46" s="6">
        <v>1</v>
      </c>
      <c r="O46" s="6">
        <v>1</v>
      </c>
      <c r="P46" s="6">
        <v>0</v>
      </c>
      <c r="Q46" s="6">
        <v>0</v>
      </c>
      <c r="R46" s="6">
        <v>0</v>
      </c>
      <c r="S46" s="6">
        <v>0</v>
      </c>
      <c r="T46" s="6">
        <v>4</v>
      </c>
      <c r="U46" s="6">
        <v>0</v>
      </c>
      <c r="V46" s="6">
        <v>0</v>
      </c>
      <c r="W46" s="6">
        <v>3</v>
      </c>
      <c r="X46" s="6">
        <v>0</v>
      </c>
      <c r="Y46" s="6">
        <v>0</v>
      </c>
      <c r="Z46" s="6">
        <v>0</v>
      </c>
      <c r="AA46" s="6">
        <v>0</v>
      </c>
    </row>
  </sheetData>
  <autoFilter ref="A5:AA46">
    <filterColumn colId="1">
      <filters>
        <filter val="D10"/>
        <filter val="D16"/>
        <filter val="D26"/>
        <filter val="D33"/>
        <filter val="D36"/>
        <filter val="EU"/>
        <filter val="Others"/>
      </filters>
    </filterColumn>
  </autoFilter>
  <mergeCells count="19">
    <mergeCell ref="V1:Z1"/>
    <mergeCell ref="AA2:AA3"/>
    <mergeCell ref="A1:C3"/>
    <mergeCell ref="D1:F1"/>
    <mergeCell ref="G1:H1"/>
    <mergeCell ref="I1:J1"/>
    <mergeCell ref="K1:M1"/>
    <mergeCell ref="N1:O1"/>
    <mergeCell ref="P1:U1"/>
    <mergeCell ref="A31:A33"/>
    <mergeCell ref="A34:A42"/>
    <mergeCell ref="A43:A46"/>
    <mergeCell ref="A4:C4"/>
    <mergeCell ref="B5:C5"/>
    <mergeCell ref="A6:A18"/>
    <mergeCell ref="A19:A21"/>
    <mergeCell ref="A22:A24"/>
    <mergeCell ref="A25:A27"/>
    <mergeCell ref="A28:A30"/>
  </mergeCells>
  <phoneticPr fontId="26"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outlinePr summaryBelow="0" summaryRight="0"/>
  </sheetPr>
  <dimension ref="A1:AB44"/>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5703125" defaultRowHeight="15.75" customHeight="1"/>
  <cols>
    <col min="1" max="1" width="14.7109375" customWidth="1"/>
    <col min="2" max="2" width="6.85546875" customWidth="1"/>
    <col min="3" max="3" width="13.7109375" customWidth="1"/>
    <col min="4" max="28" width="10" customWidth="1"/>
  </cols>
  <sheetData>
    <row r="1" spans="1:28" ht="15.75" customHeight="1">
      <c r="A1" s="206" t="s">
        <v>134</v>
      </c>
      <c r="B1" s="193"/>
      <c r="C1" s="193"/>
      <c r="D1" s="21" t="s">
        <v>135</v>
      </c>
      <c r="E1" s="21" t="s">
        <v>136</v>
      </c>
      <c r="F1" s="22" t="s">
        <v>137</v>
      </c>
      <c r="G1" s="22" t="s">
        <v>138</v>
      </c>
      <c r="H1" s="22" t="s">
        <v>139</v>
      </c>
      <c r="I1" s="22" t="s">
        <v>140</v>
      </c>
      <c r="J1" s="22" t="s">
        <v>141</v>
      </c>
      <c r="K1" s="22" t="s">
        <v>142</v>
      </c>
      <c r="L1" s="22" t="s">
        <v>143</v>
      </c>
      <c r="M1" s="22" t="s">
        <v>144</v>
      </c>
      <c r="N1" s="22" t="s">
        <v>145</v>
      </c>
      <c r="O1" s="22" t="s">
        <v>146</v>
      </c>
      <c r="P1" s="22" t="s">
        <v>147</v>
      </c>
      <c r="Q1" s="23" t="s">
        <v>148</v>
      </c>
      <c r="R1" s="24" t="s">
        <v>149</v>
      </c>
      <c r="S1" s="24" t="s">
        <v>150</v>
      </c>
      <c r="T1" s="24" t="s">
        <v>151</v>
      </c>
      <c r="U1" s="25" t="s">
        <v>152</v>
      </c>
      <c r="V1" s="25" t="s">
        <v>153</v>
      </c>
      <c r="W1" s="25" t="s">
        <v>154</v>
      </c>
      <c r="X1" s="25" t="s">
        <v>155</v>
      </c>
      <c r="Y1" s="25" t="s">
        <v>156</v>
      </c>
      <c r="Z1" s="25" t="s">
        <v>157</v>
      </c>
      <c r="AA1" s="25" t="s">
        <v>158</v>
      </c>
      <c r="AB1" s="25" t="s">
        <v>159</v>
      </c>
    </row>
    <row r="2" spans="1:28" ht="15.75" customHeight="1">
      <c r="A2" s="206" t="s">
        <v>160</v>
      </c>
      <c r="B2" s="193"/>
      <c r="C2" s="193"/>
      <c r="D2" s="26" t="s">
        <v>161</v>
      </c>
      <c r="E2" s="26" t="s">
        <v>162</v>
      </c>
      <c r="F2" s="27" t="s">
        <v>163</v>
      </c>
      <c r="G2" s="27" t="s">
        <v>164</v>
      </c>
      <c r="H2" s="27" t="s">
        <v>165</v>
      </c>
      <c r="I2" s="27" t="s">
        <v>166</v>
      </c>
      <c r="J2" s="27" t="s">
        <v>167</v>
      </c>
      <c r="K2" s="27" t="s">
        <v>168</v>
      </c>
      <c r="L2" s="27" t="s">
        <v>169</v>
      </c>
      <c r="M2" s="27" t="s">
        <v>170</v>
      </c>
      <c r="N2" s="27" t="s">
        <v>171</v>
      </c>
      <c r="O2" s="27" t="s">
        <v>172</v>
      </c>
      <c r="P2" s="27" t="s">
        <v>173</v>
      </c>
      <c r="Q2" s="28" t="s">
        <v>174</v>
      </c>
      <c r="R2" s="29" t="s">
        <v>175</v>
      </c>
      <c r="S2" s="29" t="s">
        <v>176</v>
      </c>
      <c r="T2" s="29" t="s">
        <v>177</v>
      </c>
      <c r="U2" s="30" t="s">
        <v>162</v>
      </c>
      <c r="V2" s="31" t="s">
        <v>178</v>
      </c>
      <c r="W2" s="31" t="s">
        <v>179</v>
      </c>
      <c r="X2" s="31" t="s">
        <v>180</v>
      </c>
      <c r="Y2" s="31" t="s">
        <v>181</v>
      </c>
      <c r="Z2" s="31" t="s">
        <v>182</v>
      </c>
      <c r="AA2" s="31" t="s">
        <v>183</v>
      </c>
      <c r="AB2" s="31" t="s">
        <v>184</v>
      </c>
    </row>
    <row r="3" spans="1:28" ht="15.75" customHeight="1">
      <c r="A3" s="4" t="s">
        <v>33</v>
      </c>
      <c r="B3" s="198" t="s">
        <v>34</v>
      </c>
      <c r="C3" s="199"/>
      <c r="D3" s="32"/>
      <c r="E3" s="33"/>
      <c r="F3" s="32"/>
      <c r="G3" s="34"/>
      <c r="H3" s="32"/>
      <c r="I3" s="34"/>
      <c r="J3" s="32"/>
      <c r="K3" s="33"/>
      <c r="L3" s="32"/>
      <c r="M3" s="32"/>
      <c r="N3" s="32"/>
      <c r="O3" s="33"/>
      <c r="P3" s="32"/>
      <c r="Q3" s="32"/>
      <c r="R3" s="34"/>
      <c r="S3" s="32"/>
      <c r="T3" s="34"/>
      <c r="U3" s="32"/>
      <c r="V3" s="34"/>
      <c r="W3" s="32"/>
      <c r="X3" s="33"/>
      <c r="Y3" s="32"/>
      <c r="Z3" s="34"/>
      <c r="AA3" s="32"/>
      <c r="AB3" s="33"/>
    </row>
    <row r="4" spans="1:28" ht="15.75" customHeight="1">
      <c r="A4" s="205" t="s">
        <v>35</v>
      </c>
      <c r="B4" s="8" t="s">
        <v>36</v>
      </c>
      <c r="C4" s="9" t="s">
        <v>37</v>
      </c>
      <c r="D4" s="35">
        <v>0</v>
      </c>
      <c r="E4" s="36">
        <v>0</v>
      </c>
      <c r="F4" s="37">
        <v>0</v>
      </c>
      <c r="G4" s="38">
        <v>0</v>
      </c>
      <c r="H4" s="37">
        <v>0</v>
      </c>
      <c r="I4" s="38">
        <v>0</v>
      </c>
      <c r="J4" s="37">
        <v>0</v>
      </c>
      <c r="K4" s="39">
        <v>0</v>
      </c>
      <c r="L4" s="37">
        <v>0</v>
      </c>
      <c r="M4" s="37">
        <v>0</v>
      </c>
      <c r="N4" s="37">
        <v>0</v>
      </c>
      <c r="O4" s="39">
        <v>0</v>
      </c>
      <c r="P4" s="37">
        <v>0</v>
      </c>
      <c r="Q4" s="40">
        <v>0</v>
      </c>
      <c r="R4" s="41">
        <v>0</v>
      </c>
      <c r="S4" s="40">
        <v>0</v>
      </c>
      <c r="T4" s="41">
        <v>0</v>
      </c>
      <c r="U4" s="42">
        <v>0</v>
      </c>
      <c r="V4" s="43">
        <v>0</v>
      </c>
      <c r="W4" s="42">
        <v>0</v>
      </c>
      <c r="X4" s="44">
        <v>0</v>
      </c>
      <c r="Y4" s="42">
        <v>0</v>
      </c>
      <c r="Z4" s="43">
        <v>0</v>
      </c>
      <c r="AA4" s="42">
        <v>0</v>
      </c>
      <c r="AB4" s="44">
        <v>0</v>
      </c>
    </row>
    <row r="5" spans="1:28" ht="15.75" customHeight="1">
      <c r="A5" s="193"/>
      <c r="B5" s="8" t="s">
        <v>38</v>
      </c>
      <c r="C5" s="9" t="s">
        <v>39</v>
      </c>
      <c r="D5" s="35">
        <v>0</v>
      </c>
      <c r="E5" s="36">
        <v>0</v>
      </c>
      <c r="F5" s="37">
        <v>0</v>
      </c>
      <c r="G5" s="38">
        <v>0</v>
      </c>
      <c r="H5" s="37">
        <v>0</v>
      </c>
      <c r="I5" s="38">
        <v>0</v>
      </c>
      <c r="J5" s="37">
        <v>0</v>
      </c>
      <c r="K5" s="39">
        <v>0</v>
      </c>
      <c r="L5" s="37">
        <v>0</v>
      </c>
      <c r="M5" s="37">
        <v>0</v>
      </c>
      <c r="N5" s="37">
        <v>0</v>
      </c>
      <c r="O5" s="39">
        <v>0</v>
      </c>
      <c r="P5" s="37">
        <v>0</v>
      </c>
      <c r="Q5" s="40">
        <v>0</v>
      </c>
      <c r="R5" s="41">
        <v>0</v>
      </c>
      <c r="S5" s="40">
        <v>0</v>
      </c>
      <c r="T5" s="41">
        <v>0</v>
      </c>
      <c r="U5" s="42">
        <v>0</v>
      </c>
      <c r="V5" s="43">
        <v>0</v>
      </c>
      <c r="W5" s="42">
        <v>0</v>
      </c>
      <c r="X5" s="44">
        <v>0</v>
      </c>
      <c r="Y5" s="42">
        <v>0</v>
      </c>
      <c r="Z5" s="43">
        <v>0</v>
      </c>
      <c r="AA5" s="42">
        <v>0</v>
      </c>
      <c r="AB5" s="44">
        <v>0</v>
      </c>
    </row>
    <row r="6" spans="1:28" ht="15.75" customHeight="1">
      <c r="A6" s="193"/>
      <c r="B6" s="8" t="s">
        <v>40</v>
      </c>
      <c r="C6" s="9" t="s">
        <v>41</v>
      </c>
      <c r="D6" s="35">
        <v>0</v>
      </c>
      <c r="E6" s="36">
        <v>0</v>
      </c>
      <c r="F6" s="37">
        <v>0</v>
      </c>
      <c r="G6" s="38">
        <v>0</v>
      </c>
      <c r="H6" s="37">
        <v>0</v>
      </c>
      <c r="I6" s="38">
        <v>0</v>
      </c>
      <c r="J6" s="37">
        <v>0</v>
      </c>
      <c r="K6" s="39">
        <v>0</v>
      </c>
      <c r="L6" s="37">
        <v>0</v>
      </c>
      <c r="M6" s="37">
        <v>0</v>
      </c>
      <c r="N6" s="37">
        <v>0</v>
      </c>
      <c r="O6" s="39">
        <v>0</v>
      </c>
      <c r="P6" s="37">
        <v>0</v>
      </c>
      <c r="Q6" s="40">
        <v>0</v>
      </c>
      <c r="R6" s="41">
        <v>0</v>
      </c>
      <c r="S6" s="40">
        <v>0</v>
      </c>
      <c r="T6" s="41">
        <v>0</v>
      </c>
      <c r="U6" s="42">
        <v>0</v>
      </c>
      <c r="V6" s="43">
        <v>0</v>
      </c>
      <c r="W6" s="42">
        <v>0</v>
      </c>
      <c r="X6" s="44">
        <v>0</v>
      </c>
      <c r="Y6" s="42">
        <v>0</v>
      </c>
      <c r="Z6" s="43">
        <v>0</v>
      </c>
      <c r="AA6" s="42">
        <v>0</v>
      </c>
      <c r="AB6" s="44">
        <v>0</v>
      </c>
    </row>
    <row r="7" spans="1:28" ht="15.75" customHeight="1">
      <c r="A7" s="193"/>
      <c r="B7" s="8" t="s">
        <v>42</v>
      </c>
      <c r="C7" s="9" t="s">
        <v>43</v>
      </c>
      <c r="D7" s="35">
        <v>0</v>
      </c>
      <c r="E7" s="36">
        <v>0</v>
      </c>
      <c r="F7" s="37">
        <v>0</v>
      </c>
      <c r="G7" s="38">
        <v>0</v>
      </c>
      <c r="H7" s="37">
        <v>0</v>
      </c>
      <c r="I7" s="38">
        <v>0</v>
      </c>
      <c r="J7" s="37">
        <v>0</v>
      </c>
      <c r="K7" s="39">
        <v>0</v>
      </c>
      <c r="L7" s="37">
        <v>0</v>
      </c>
      <c r="M7" s="37">
        <v>0</v>
      </c>
      <c r="N7" s="37">
        <v>0</v>
      </c>
      <c r="O7" s="39">
        <v>0</v>
      </c>
      <c r="P7" s="37">
        <v>0</v>
      </c>
      <c r="Q7" s="40">
        <v>0</v>
      </c>
      <c r="R7" s="41">
        <v>0</v>
      </c>
      <c r="S7" s="40">
        <v>0</v>
      </c>
      <c r="T7" s="41">
        <v>0</v>
      </c>
      <c r="U7" s="42">
        <v>0</v>
      </c>
      <c r="V7" s="43">
        <v>0</v>
      </c>
      <c r="W7" s="42">
        <v>0</v>
      </c>
      <c r="X7" s="44">
        <v>0</v>
      </c>
      <c r="Y7" s="42">
        <v>1</v>
      </c>
      <c r="Z7" s="43">
        <v>0</v>
      </c>
      <c r="AA7" s="42">
        <v>0</v>
      </c>
      <c r="AB7" s="44">
        <v>0</v>
      </c>
    </row>
    <row r="8" spans="1:28" ht="15.75" customHeight="1">
      <c r="A8" s="193"/>
      <c r="B8" s="8" t="s">
        <v>44</v>
      </c>
      <c r="C8" s="9" t="s">
        <v>45</v>
      </c>
      <c r="D8" s="35">
        <v>0</v>
      </c>
      <c r="E8" s="36">
        <v>0</v>
      </c>
      <c r="F8" s="37">
        <v>1</v>
      </c>
      <c r="G8" s="38">
        <v>0</v>
      </c>
      <c r="H8" s="37">
        <v>0</v>
      </c>
      <c r="I8" s="38">
        <v>0</v>
      </c>
      <c r="J8" s="37">
        <v>0</v>
      </c>
      <c r="K8" s="39">
        <v>0</v>
      </c>
      <c r="L8" s="37">
        <v>0</v>
      </c>
      <c r="M8" s="37">
        <v>0</v>
      </c>
      <c r="N8" s="37">
        <v>0</v>
      </c>
      <c r="O8" s="39">
        <v>0</v>
      </c>
      <c r="P8" s="37">
        <v>0</v>
      </c>
      <c r="Q8" s="40">
        <v>1</v>
      </c>
      <c r="R8" s="41">
        <v>0</v>
      </c>
      <c r="S8" s="40">
        <v>0</v>
      </c>
      <c r="T8" s="41">
        <v>0</v>
      </c>
      <c r="U8" s="42">
        <v>0</v>
      </c>
      <c r="V8" s="43">
        <v>0</v>
      </c>
      <c r="W8" s="42">
        <v>0</v>
      </c>
      <c r="X8" s="44">
        <v>0</v>
      </c>
      <c r="Y8" s="42">
        <v>0</v>
      </c>
      <c r="Z8" s="43">
        <v>0</v>
      </c>
      <c r="AA8" s="42">
        <v>0</v>
      </c>
      <c r="AB8" s="44">
        <v>0</v>
      </c>
    </row>
    <row r="9" spans="1:28" ht="15.75" customHeight="1">
      <c r="A9" s="193"/>
      <c r="B9" s="8" t="s">
        <v>46</v>
      </c>
      <c r="C9" s="9" t="s">
        <v>47</v>
      </c>
      <c r="D9" s="35">
        <v>1</v>
      </c>
      <c r="E9" s="36">
        <v>0</v>
      </c>
      <c r="F9" s="37">
        <v>0</v>
      </c>
      <c r="G9" s="38">
        <v>0</v>
      </c>
      <c r="H9" s="37">
        <v>0</v>
      </c>
      <c r="I9" s="38">
        <v>0</v>
      </c>
      <c r="J9" s="37">
        <v>0</v>
      </c>
      <c r="K9" s="39">
        <v>0</v>
      </c>
      <c r="L9" s="37">
        <v>0</v>
      </c>
      <c r="M9" s="37">
        <v>0</v>
      </c>
      <c r="N9" s="37">
        <v>1</v>
      </c>
      <c r="O9" s="39">
        <v>0</v>
      </c>
      <c r="P9" s="37">
        <v>0</v>
      </c>
      <c r="Q9" s="40">
        <v>0</v>
      </c>
      <c r="R9" s="41">
        <v>0</v>
      </c>
      <c r="S9" s="40">
        <v>0</v>
      </c>
      <c r="T9" s="41">
        <v>0</v>
      </c>
      <c r="U9" s="42">
        <v>0</v>
      </c>
      <c r="V9" s="43">
        <v>0</v>
      </c>
      <c r="W9" s="42">
        <v>0</v>
      </c>
      <c r="X9" s="44">
        <v>0</v>
      </c>
      <c r="Y9" s="42">
        <v>0</v>
      </c>
      <c r="Z9" s="43">
        <v>0</v>
      </c>
      <c r="AA9" s="42">
        <v>1</v>
      </c>
      <c r="AB9" s="44">
        <v>0</v>
      </c>
    </row>
    <row r="10" spans="1:28" ht="15.75" customHeight="1">
      <c r="A10" s="193"/>
      <c r="B10" s="8" t="s">
        <v>48</v>
      </c>
      <c r="C10" s="9" t="s">
        <v>49</v>
      </c>
      <c r="D10" s="35">
        <v>0</v>
      </c>
      <c r="E10" s="36">
        <v>0</v>
      </c>
      <c r="F10" s="37">
        <v>0</v>
      </c>
      <c r="G10" s="38">
        <v>0</v>
      </c>
      <c r="H10" s="37">
        <v>0</v>
      </c>
      <c r="I10" s="38">
        <v>0</v>
      </c>
      <c r="J10" s="37">
        <v>0</v>
      </c>
      <c r="K10" s="39">
        <v>0</v>
      </c>
      <c r="L10" s="37">
        <v>0</v>
      </c>
      <c r="M10" s="37">
        <v>0</v>
      </c>
      <c r="N10" s="37">
        <v>0</v>
      </c>
      <c r="O10" s="39">
        <v>0</v>
      </c>
      <c r="P10" s="37">
        <v>0</v>
      </c>
      <c r="Q10" s="40">
        <v>0</v>
      </c>
      <c r="R10" s="41">
        <v>0</v>
      </c>
      <c r="S10" s="40">
        <v>0</v>
      </c>
      <c r="T10" s="41">
        <v>0</v>
      </c>
      <c r="U10" s="42">
        <v>0</v>
      </c>
      <c r="V10" s="43">
        <v>0</v>
      </c>
      <c r="W10" s="42">
        <v>0</v>
      </c>
      <c r="X10" s="44">
        <v>0</v>
      </c>
      <c r="Y10" s="42">
        <v>0</v>
      </c>
      <c r="Z10" s="43">
        <v>0</v>
      </c>
      <c r="AA10" s="42">
        <v>0</v>
      </c>
      <c r="AB10" s="44">
        <v>0</v>
      </c>
    </row>
    <row r="11" spans="1:28" ht="15.75" customHeight="1">
      <c r="A11" s="193"/>
      <c r="B11" s="8" t="s">
        <v>50</v>
      </c>
      <c r="C11" s="9" t="s">
        <v>51</v>
      </c>
      <c r="D11" s="35">
        <v>1</v>
      </c>
      <c r="E11" s="36">
        <v>0</v>
      </c>
      <c r="F11" s="37">
        <v>0</v>
      </c>
      <c r="G11" s="38">
        <v>0</v>
      </c>
      <c r="H11" s="37">
        <v>0</v>
      </c>
      <c r="I11" s="38">
        <v>0</v>
      </c>
      <c r="J11" s="37">
        <v>0</v>
      </c>
      <c r="K11" s="39">
        <v>0</v>
      </c>
      <c r="L11" s="37">
        <v>1</v>
      </c>
      <c r="M11" s="37">
        <v>0</v>
      </c>
      <c r="N11" s="37">
        <v>0</v>
      </c>
      <c r="O11" s="39">
        <v>0</v>
      </c>
      <c r="P11" s="37">
        <v>0</v>
      </c>
      <c r="Q11" s="40">
        <v>1</v>
      </c>
      <c r="R11" s="41">
        <v>0</v>
      </c>
      <c r="S11" s="40">
        <v>1</v>
      </c>
      <c r="T11" s="41">
        <v>0</v>
      </c>
      <c r="U11" s="42">
        <v>0</v>
      </c>
      <c r="V11" s="43">
        <v>1</v>
      </c>
      <c r="W11" s="42">
        <v>0</v>
      </c>
      <c r="X11" s="44">
        <v>0</v>
      </c>
      <c r="Y11" s="42">
        <v>0</v>
      </c>
      <c r="Z11" s="43">
        <v>0</v>
      </c>
      <c r="AA11" s="42">
        <v>0</v>
      </c>
      <c r="AB11" s="44">
        <v>0</v>
      </c>
    </row>
    <row r="12" spans="1:28" ht="15.75" customHeight="1">
      <c r="A12" s="193"/>
      <c r="B12" s="8" t="s">
        <v>52</v>
      </c>
      <c r="C12" s="9" t="s">
        <v>53</v>
      </c>
      <c r="D12" s="35">
        <v>1</v>
      </c>
      <c r="E12" s="36">
        <v>0</v>
      </c>
      <c r="F12" s="37">
        <v>0</v>
      </c>
      <c r="G12" s="38">
        <v>0</v>
      </c>
      <c r="H12" s="37">
        <v>0</v>
      </c>
      <c r="I12" s="38">
        <v>0</v>
      </c>
      <c r="J12" s="37">
        <v>0</v>
      </c>
      <c r="K12" s="39">
        <v>1</v>
      </c>
      <c r="L12" s="37">
        <v>0</v>
      </c>
      <c r="M12" s="37">
        <v>0</v>
      </c>
      <c r="N12" s="37">
        <v>0</v>
      </c>
      <c r="O12" s="39">
        <v>0</v>
      </c>
      <c r="P12" s="37">
        <v>0</v>
      </c>
      <c r="Q12" s="40">
        <v>0</v>
      </c>
      <c r="R12" s="41">
        <v>0</v>
      </c>
      <c r="S12" s="40">
        <v>0</v>
      </c>
      <c r="T12" s="41">
        <v>0</v>
      </c>
      <c r="U12" s="42">
        <v>0</v>
      </c>
      <c r="V12" s="43">
        <v>0</v>
      </c>
      <c r="W12" s="42">
        <v>1</v>
      </c>
      <c r="X12" s="44">
        <v>0</v>
      </c>
      <c r="Y12" s="42">
        <v>0</v>
      </c>
      <c r="Z12" s="43">
        <v>0</v>
      </c>
      <c r="AA12" s="42">
        <v>1</v>
      </c>
      <c r="AB12" s="44">
        <v>1</v>
      </c>
    </row>
    <row r="13" spans="1:28" ht="15.75" customHeight="1">
      <c r="A13" s="193"/>
      <c r="B13" s="8" t="s">
        <v>54</v>
      </c>
      <c r="C13" s="9" t="s">
        <v>55</v>
      </c>
      <c r="D13" s="35">
        <v>1</v>
      </c>
      <c r="E13" s="36">
        <v>0</v>
      </c>
      <c r="F13" s="37">
        <v>0</v>
      </c>
      <c r="G13" s="38">
        <v>0</v>
      </c>
      <c r="H13" s="37">
        <v>0</v>
      </c>
      <c r="I13" s="38">
        <v>0</v>
      </c>
      <c r="J13" s="37">
        <v>0</v>
      </c>
      <c r="K13" s="39">
        <v>0</v>
      </c>
      <c r="L13" s="37">
        <v>0</v>
      </c>
      <c r="M13" s="37">
        <v>0</v>
      </c>
      <c r="N13" s="37">
        <v>0</v>
      </c>
      <c r="O13" s="39">
        <v>0</v>
      </c>
      <c r="P13" s="37">
        <v>0</v>
      </c>
      <c r="Q13" s="40">
        <v>0</v>
      </c>
      <c r="R13" s="41">
        <v>0</v>
      </c>
      <c r="S13" s="40">
        <v>0</v>
      </c>
      <c r="T13" s="41">
        <v>0</v>
      </c>
      <c r="U13" s="42">
        <v>0</v>
      </c>
      <c r="V13" s="43">
        <v>0</v>
      </c>
      <c r="W13" s="42">
        <v>0</v>
      </c>
      <c r="X13" s="44">
        <v>0</v>
      </c>
      <c r="Y13" s="42">
        <v>0</v>
      </c>
      <c r="Z13" s="43">
        <v>0</v>
      </c>
      <c r="AA13" s="42">
        <v>0</v>
      </c>
      <c r="AB13" s="44">
        <v>0</v>
      </c>
    </row>
    <row r="14" spans="1:28" ht="15.75" customHeight="1">
      <c r="A14" s="193"/>
      <c r="B14" s="8" t="s">
        <v>56</v>
      </c>
      <c r="C14" s="9" t="s">
        <v>57</v>
      </c>
      <c r="D14" s="35">
        <v>1</v>
      </c>
      <c r="E14" s="36">
        <v>0</v>
      </c>
      <c r="F14" s="37">
        <v>0</v>
      </c>
      <c r="G14" s="38">
        <v>0</v>
      </c>
      <c r="H14" s="37">
        <v>0</v>
      </c>
      <c r="I14" s="38">
        <v>0</v>
      </c>
      <c r="J14" s="37">
        <v>0</v>
      </c>
      <c r="K14" s="39">
        <v>1</v>
      </c>
      <c r="L14" s="37">
        <v>0</v>
      </c>
      <c r="M14" s="37">
        <v>0</v>
      </c>
      <c r="N14" s="37">
        <v>0</v>
      </c>
      <c r="O14" s="39">
        <v>1</v>
      </c>
      <c r="P14" s="37">
        <v>0</v>
      </c>
      <c r="Q14" s="40">
        <v>0</v>
      </c>
      <c r="R14" s="41">
        <v>0</v>
      </c>
      <c r="S14" s="40">
        <v>0</v>
      </c>
      <c r="T14" s="41">
        <v>0</v>
      </c>
      <c r="U14" s="42">
        <v>0</v>
      </c>
      <c r="V14" s="43">
        <v>0</v>
      </c>
      <c r="W14" s="42">
        <v>0</v>
      </c>
      <c r="X14" s="44">
        <v>0</v>
      </c>
      <c r="Y14" s="42">
        <v>0</v>
      </c>
      <c r="Z14" s="43">
        <v>0</v>
      </c>
      <c r="AA14" s="42">
        <v>1</v>
      </c>
      <c r="AB14" s="44">
        <v>0</v>
      </c>
    </row>
    <row r="15" spans="1:28" ht="15.75" customHeight="1">
      <c r="A15" s="193"/>
      <c r="B15" s="8" t="s">
        <v>58</v>
      </c>
      <c r="C15" s="9" t="s">
        <v>59</v>
      </c>
      <c r="D15" s="35">
        <v>0</v>
      </c>
      <c r="E15" s="36">
        <v>0</v>
      </c>
      <c r="F15" s="37">
        <v>1</v>
      </c>
      <c r="G15" s="38">
        <v>0</v>
      </c>
      <c r="H15" s="37">
        <v>0</v>
      </c>
      <c r="I15" s="38">
        <v>0</v>
      </c>
      <c r="J15" s="37">
        <v>0</v>
      </c>
      <c r="K15" s="39">
        <v>0</v>
      </c>
      <c r="L15" s="37">
        <v>0</v>
      </c>
      <c r="M15" s="37">
        <v>0</v>
      </c>
      <c r="N15" s="37">
        <v>0</v>
      </c>
      <c r="O15" s="39">
        <v>0</v>
      </c>
      <c r="P15" s="37">
        <v>0</v>
      </c>
      <c r="Q15" s="40">
        <v>0</v>
      </c>
      <c r="R15" s="41">
        <v>0</v>
      </c>
      <c r="S15" s="40">
        <v>0</v>
      </c>
      <c r="T15" s="41">
        <v>0</v>
      </c>
      <c r="U15" s="42">
        <v>0</v>
      </c>
      <c r="V15" s="43">
        <v>0</v>
      </c>
      <c r="W15" s="42">
        <v>0</v>
      </c>
      <c r="X15" s="44">
        <v>0</v>
      </c>
      <c r="Y15" s="42">
        <v>0</v>
      </c>
      <c r="Z15" s="43">
        <v>0</v>
      </c>
      <c r="AA15" s="42">
        <v>0</v>
      </c>
      <c r="AB15" s="44">
        <v>0</v>
      </c>
    </row>
    <row r="16" spans="1:28" ht="15.75" customHeight="1">
      <c r="A16" s="194"/>
      <c r="B16" s="12" t="s">
        <v>60</v>
      </c>
      <c r="C16" s="13" t="s">
        <v>61</v>
      </c>
      <c r="D16" s="45">
        <v>0</v>
      </c>
      <c r="E16" s="46">
        <v>0</v>
      </c>
      <c r="F16" s="47">
        <v>0</v>
      </c>
      <c r="G16" s="48">
        <v>0</v>
      </c>
      <c r="H16" s="47">
        <v>0</v>
      </c>
      <c r="I16" s="48">
        <v>0</v>
      </c>
      <c r="J16" s="47">
        <v>0</v>
      </c>
      <c r="K16" s="49">
        <v>0</v>
      </c>
      <c r="L16" s="47">
        <v>0</v>
      </c>
      <c r="M16" s="47">
        <v>0</v>
      </c>
      <c r="N16" s="47">
        <v>0</v>
      </c>
      <c r="O16" s="49">
        <v>0</v>
      </c>
      <c r="P16" s="47">
        <v>0</v>
      </c>
      <c r="Q16" s="50">
        <v>0</v>
      </c>
      <c r="R16" s="51">
        <v>0</v>
      </c>
      <c r="S16" s="50">
        <v>0</v>
      </c>
      <c r="T16" s="51">
        <v>0</v>
      </c>
      <c r="U16" s="52">
        <v>0</v>
      </c>
      <c r="V16" s="53">
        <v>0</v>
      </c>
      <c r="W16" s="52">
        <v>0</v>
      </c>
      <c r="X16" s="54">
        <v>0</v>
      </c>
      <c r="Y16" s="52">
        <v>0</v>
      </c>
      <c r="Z16" s="53">
        <v>0</v>
      </c>
      <c r="AA16" s="52">
        <v>0</v>
      </c>
      <c r="AB16" s="54">
        <v>0</v>
      </c>
    </row>
    <row r="17" spans="1:28" ht="15.75" customHeight="1">
      <c r="A17" s="192" t="s">
        <v>62</v>
      </c>
      <c r="B17" s="8" t="s">
        <v>63</v>
      </c>
      <c r="C17" s="9" t="s">
        <v>64</v>
      </c>
      <c r="D17" s="35">
        <v>0</v>
      </c>
      <c r="E17" s="36">
        <v>0</v>
      </c>
      <c r="F17" s="37">
        <v>0</v>
      </c>
      <c r="G17" s="38">
        <v>0</v>
      </c>
      <c r="H17" s="37">
        <v>0</v>
      </c>
      <c r="I17" s="38">
        <v>0</v>
      </c>
      <c r="J17" s="37">
        <v>0</v>
      </c>
      <c r="K17" s="39">
        <v>0</v>
      </c>
      <c r="L17" s="37">
        <v>0</v>
      </c>
      <c r="M17" s="37">
        <v>0</v>
      </c>
      <c r="N17" s="37">
        <v>0</v>
      </c>
      <c r="O17" s="39">
        <v>0</v>
      </c>
      <c r="P17" s="37">
        <v>0</v>
      </c>
      <c r="Q17" s="40">
        <v>0</v>
      </c>
      <c r="R17" s="41">
        <v>0</v>
      </c>
      <c r="S17" s="40">
        <v>0</v>
      </c>
      <c r="T17" s="41">
        <v>0</v>
      </c>
      <c r="U17" s="42">
        <v>0</v>
      </c>
      <c r="V17" s="43">
        <v>0</v>
      </c>
      <c r="W17" s="42">
        <v>0</v>
      </c>
      <c r="X17" s="44">
        <v>0</v>
      </c>
      <c r="Y17" s="42">
        <v>1</v>
      </c>
      <c r="Z17" s="43">
        <v>0</v>
      </c>
      <c r="AA17" s="42">
        <v>0</v>
      </c>
      <c r="AB17" s="44">
        <v>0</v>
      </c>
    </row>
    <row r="18" spans="1:28" ht="15.75" customHeight="1">
      <c r="A18" s="193"/>
      <c r="B18" s="8" t="s">
        <v>65</v>
      </c>
      <c r="C18" s="9" t="s">
        <v>66</v>
      </c>
      <c r="D18" s="35">
        <v>0</v>
      </c>
      <c r="E18" s="36">
        <v>0</v>
      </c>
      <c r="F18" s="37">
        <v>0</v>
      </c>
      <c r="G18" s="38">
        <v>0</v>
      </c>
      <c r="H18" s="37">
        <v>0</v>
      </c>
      <c r="I18" s="38">
        <v>0</v>
      </c>
      <c r="J18" s="37">
        <v>0</v>
      </c>
      <c r="K18" s="39">
        <v>0</v>
      </c>
      <c r="L18" s="37">
        <v>0</v>
      </c>
      <c r="M18" s="37">
        <v>0</v>
      </c>
      <c r="N18" s="37">
        <v>0</v>
      </c>
      <c r="O18" s="39">
        <v>0</v>
      </c>
      <c r="P18" s="37">
        <v>0</v>
      </c>
      <c r="Q18" s="40">
        <v>0</v>
      </c>
      <c r="R18" s="41">
        <v>0</v>
      </c>
      <c r="S18" s="40">
        <v>0</v>
      </c>
      <c r="T18" s="41">
        <v>0</v>
      </c>
      <c r="U18" s="42">
        <v>0</v>
      </c>
      <c r="V18" s="43">
        <v>0</v>
      </c>
      <c r="W18" s="42">
        <v>0</v>
      </c>
      <c r="X18" s="44">
        <v>0</v>
      </c>
      <c r="Y18" s="42">
        <v>0</v>
      </c>
      <c r="Z18" s="43">
        <v>0</v>
      </c>
      <c r="AA18" s="42">
        <v>0</v>
      </c>
      <c r="AB18" s="44">
        <v>0</v>
      </c>
    </row>
    <row r="19" spans="1:28" ht="15.75" customHeight="1">
      <c r="A19" s="194"/>
      <c r="B19" s="12" t="s">
        <v>67</v>
      </c>
      <c r="C19" s="13" t="s">
        <v>68</v>
      </c>
      <c r="D19" s="45">
        <v>0</v>
      </c>
      <c r="E19" s="46">
        <v>0</v>
      </c>
      <c r="F19" s="47">
        <v>0</v>
      </c>
      <c r="G19" s="48">
        <v>0</v>
      </c>
      <c r="H19" s="47">
        <v>0</v>
      </c>
      <c r="I19" s="48">
        <v>0</v>
      </c>
      <c r="J19" s="47">
        <v>0</v>
      </c>
      <c r="K19" s="49">
        <v>0</v>
      </c>
      <c r="L19" s="47">
        <v>0</v>
      </c>
      <c r="M19" s="47">
        <v>0</v>
      </c>
      <c r="N19" s="47">
        <v>0</v>
      </c>
      <c r="O19" s="49">
        <v>0</v>
      </c>
      <c r="P19" s="47">
        <v>0</v>
      </c>
      <c r="Q19" s="50">
        <v>0</v>
      </c>
      <c r="R19" s="51">
        <v>0</v>
      </c>
      <c r="S19" s="50">
        <v>0</v>
      </c>
      <c r="T19" s="51">
        <v>0</v>
      </c>
      <c r="U19" s="52">
        <v>0</v>
      </c>
      <c r="V19" s="53">
        <v>0</v>
      </c>
      <c r="W19" s="52">
        <v>0</v>
      </c>
      <c r="X19" s="54">
        <v>0</v>
      </c>
      <c r="Y19" s="52">
        <v>1</v>
      </c>
      <c r="Z19" s="53">
        <v>0</v>
      </c>
      <c r="AA19" s="52">
        <v>0</v>
      </c>
      <c r="AB19" s="54">
        <v>0</v>
      </c>
    </row>
    <row r="20" spans="1:28" ht="15.75" customHeight="1">
      <c r="A20" s="205" t="s">
        <v>69</v>
      </c>
      <c r="B20" s="8" t="s">
        <v>70</v>
      </c>
      <c r="C20" s="9" t="s">
        <v>71</v>
      </c>
      <c r="D20" s="35">
        <v>1</v>
      </c>
      <c r="E20" s="36">
        <v>1</v>
      </c>
      <c r="F20" s="37">
        <v>0</v>
      </c>
      <c r="G20" s="38">
        <v>1</v>
      </c>
      <c r="H20" s="37">
        <v>1</v>
      </c>
      <c r="I20" s="38">
        <v>1</v>
      </c>
      <c r="J20" s="37">
        <v>1</v>
      </c>
      <c r="K20" s="39">
        <v>1</v>
      </c>
      <c r="L20" s="37">
        <v>0</v>
      </c>
      <c r="M20" s="37">
        <v>0</v>
      </c>
      <c r="N20" s="37">
        <v>0</v>
      </c>
      <c r="O20" s="39">
        <v>0</v>
      </c>
      <c r="P20" s="37">
        <v>0</v>
      </c>
      <c r="Q20" s="40">
        <v>1</v>
      </c>
      <c r="R20" s="41">
        <v>0</v>
      </c>
      <c r="S20" s="40">
        <v>0</v>
      </c>
      <c r="T20" s="41">
        <v>0</v>
      </c>
      <c r="U20" s="42">
        <v>1</v>
      </c>
      <c r="V20" s="43">
        <v>0</v>
      </c>
      <c r="W20" s="42">
        <v>1</v>
      </c>
      <c r="X20" s="44">
        <v>1</v>
      </c>
      <c r="Y20" s="42">
        <v>0</v>
      </c>
      <c r="Z20" s="43">
        <v>0</v>
      </c>
      <c r="AA20" s="42">
        <v>1</v>
      </c>
      <c r="AB20" s="44">
        <v>0</v>
      </c>
    </row>
    <row r="21" spans="1:28" ht="15.75" customHeight="1">
      <c r="A21" s="193"/>
      <c r="B21" s="8" t="s">
        <v>72</v>
      </c>
      <c r="C21" s="9" t="s">
        <v>73</v>
      </c>
      <c r="D21" s="35">
        <v>0</v>
      </c>
      <c r="E21" s="36">
        <v>0</v>
      </c>
      <c r="F21" s="37">
        <v>0</v>
      </c>
      <c r="G21" s="38">
        <v>0</v>
      </c>
      <c r="H21" s="37">
        <v>0</v>
      </c>
      <c r="I21" s="38">
        <v>0</v>
      </c>
      <c r="J21" s="37">
        <v>0</v>
      </c>
      <c r="K21" s="39">
        <v>0</v>
      </c>
      <c r="L21" s="37">
        <v>0</v>
      </c>
      <c r="M21" s="37">
        <v>0</v>
      </c>
      <c r="N21" s="37">
        <v>0</v>
      </c>
      <c r="O21" s="39">
        <v>0</v>
      </c>
      <c r="P21" s="37">
        <v>0</v>
      </c>
      <c r="Q21" s="40">
        <v>0</v>
      </c>
      <c r="R21" s="41">
        <v>0</v>
      </c>
      <c r="S21" s="40">
        <v>0</v>
      </c>
      <c r="T21" s="41">
        <v>0</v>
      </c>
      <c r="U21" s="42">
        <v>0</v>
      </c>
      <c r="V21" s="43">
        <v>0</v>
      </c>
      <c r="W21" s="42">
        <v>0</v>
      </c>
      <c r="X21" s="44">
        <v>0</v>
      </c>
      <c r="Y21" s="42">
        <v>0</v>
      </c>
      <c r="Z21" s="43">
        <v>0</v>
      </c>
      <c r="AA21" s="42">
        <v>0</v>
      </c>
      <c r="AB21" s="44">
        <v>0</v>
      </c>
    </row>
    <row r="22" spans="1:28" ht="15.75" customHeight="1">
      <c r="A22" s="194"/>
      <c r="B22" s="12" t="s">
        <v>74</v>
      </c>
      <c r="C22" s="13" t="s">
        <v>75</v>
      </c>
      <c r="D22" s="45">
        <v>0</v>
      </c>
      <c r="E22" s="46">
        <v>0</v>
      </c>
      <c r="F22" s="47">
        <v>0</v>
      </c>
      <c r="G22" s="48">
        <v>0</v>
      </c>
      <c r="H22" s="47">
        <v>0</v>
      </c>
      <c r="I22" s="48">
        <v>0</v>
      </c>
      <c r="J22" s="47">
        <v>0</v>
      </c>
      <c r="K22" s="49">
        <v>0</v>
      </c>
      <c r="L22" s="47">
        <v>0</v>
      </c>
      <c r="M22" s="47">
        <v>0</v>
      </c>
      <c r="N22" s="47">
        <v>0</v>
      </c>
      <c r="O22" s="49">
        <v>0</v>
      </c>
      <c r="P22" s="47">
        <v>0</v>
      </c>
      <c r="Q22" s="50">
        <v>0</v>
      </c>
      <c r="R22" s="51">
        <v>0</v>
      </c>
      <c r="S22" s="50">
        <v>0</v>
      </c>
      <c r="T22" s="51">
        <v>0</v>
      </c>
      <c r="U22" s="52">
        <v>0</v>
      </c>
      <c r="V22" s="53">
        <v>0</v>
      </c>
      <c r="W22" s="52">
        <v>0</v>
      </c>
      <c r="X22" s="54">
        <v>0</v>
      </c>
      <c r="Y22" s="52">
        <v>0</v>
      </c>
      <c r="Z22" s="53">
        <v>0</v>
      </c>
      <c r="AA22" s="52">
        <v>0</v>
      </c>
      <c r="AB22" s="54">
        <v>0</v>
      </c>
    </row>
    <row r="23" spans="1:28" ht="15.75" customHeight="1">
      <c r="A23" s="205" t="s">
        <v>76</v>
      </c>
      <c r="B23" s="8" t="s">
        <v>77</v>
      </c>
      <c r="C23" s="9" t="s">
        <v>78</v>
      </c>
      <c r="D23" s="35">
        <v>1</v>
      </c>
      <c r="E23" s="36">
        <v>1</v>
      </c>
      <c r="F23" s="37">
        <v>0</v>
      </c>
      <c r="G23" s="38">
        <v>0</v>
      </c>
      <c r="H23" s="37">
        <v>0</v>
      </c>
      <c r="I23" s="38">
        <v>0</v>
      </c>
      <c r="J23" s="37">
        <v>0</v>
      </c>
      <c r="K23" s="39">
        <v>0</v>
      </c>
      <c r="L23" s="37">
        <v>0</v>
      </c>
      <c r="M23" s="37">
        <v>0</v>
      </c>
      <c r="N23" s="37">
        <v>0</v>
      </c>
      <c r="O23" s="39">
        <v>0</v>
      </c>
      <c r="P23" s="37">
        <v>0</v>
      </c>
      <c r="Q23" s="40">
        <v>0</v>
      </c>
      <c r="R23" s="41">
        <v>0</v>
      </c>
      <c r="S23" s="40">
        <v>0</v>
      </c>
      <c r="T23" s="41">
        <v>1</v>
      </c>
      <c r="U23" s="42">
        <v>1</v>
      </c>
      <c r="V23" s="43">
        <v>0</v>
      </c>
      <c r="W23" s="42">
        <v>0</v>
      </c>
      <c r="X23" s="44">
        <v>0</v>
      </c>
      <c r="Y23" s="42">
        <v>0</v>
      </c>
      <c r="Z23" s="43">
        <v>0</v>
      </c>
      <c r="AA23" s="42">
        <v>0</v>
      </c>
      <c r="AB23" s="44">
        <v>0</v>
      </c>
    </row>
    <row r="24" spans="1:28" ht="15.75" customHeight="1">
      <c r="A24" s="193"/>
      <c r="B24" s="8" t="s">
        <v>79</v>
      </c>
      <c r="C24" s="9" t="s">
        <v>80</v>
      </c>
      <c r="D24" s="35">
        <v>0</v>
      </c>
      <c r="E24" s="36">
        <v>0</v>
      </c>
      <c r="F24" s="37">
        <v>1</v>
      </c>
      <c r="G24" s="38">
        <v>1</v>
      </c>
      <c r="H24" s="37">
        <v>0</v>
      </c>
      <c r="I24" s="38">
        <v>0</v>
      </c>
      <c r="J24" s="37">
        <v>0</v>
      </c>
      <c r="K24" s="39">
        <v>0</v>
      </c>
      <c r="L24" s="37">
        <v>0</v>
      </c>
      <c r="M24" s="37">
        <v>0</v>
      </c>
      <c r="N24" s="37">
        <v>0</v>
      </c>
      <c r="O24" s="39">
        <v>0</v>
      </c>
      <c r="P24" s="37">
        <v>1</v>
      </c>
      <c r="Q24" s="40">
        <v>0</v>
      </c>
      <c r="R24" s="41">
        <v>1</v>
      </c>
      <c r="S24" s="40">
        <v>1</v>
      </c>
      <c r="T24" s="41">
        <v>0</v>
      </c>
      <c r="U24" s="42">
        <v>0</v>
      </c>
      <c r="V24" s="43">
        <v>0</v>
      </c>
      <c r="W24" s="42">
        <v>0</v>
      </c>
      <c r="X24" s="44">
        <v>0</v>
      </c>
      <c r="Y24" s="42">
        <v>0</v>
      </c>
      <c r="Z24" s="43">
        <v>0</v>
      </c>
      <c r="AA24" s="42">
        <v>1</v>
      </c>
      <c r="AB24" s="44">
        <v>0</v>
      </c>
    </row>
    <row r="25" spans="1:28" ht="15.75" customHeight="1">
      <c r="A25" s="194"/>
      <c r="B25" s="12" t="s">
        <v>81</v>
      </c>
      <c r="C25" s="13" t="s">
        <v>82</v>
      </c>
      <c r="D25" s="45">
        <v>0</v>
      </c>
      <c r="E25" s="46">
        <v>0</v>
      </c>
      <c r="F25" s="47">
        <v>0</v>
      </c>
      <c r="G25" s="48">
        <v>0</v>
      </c>
      <c r="H25" s="47">
        <v>0</v>
      </c>
      <c r="I25" s="48">
        <v>0</v>
      </c>
      <c r="J25" s="47">
        <v>0</v>
      </c>
      <c r="K25" s="49">
        <v>0</v>
      </c>
      <c r="L25" s="47">
        <v>0</v>
      </c>
      <c r="M25" s="47">
        <v>0</v>
      </c>
      <c r="N25" s="47">
        <v>0</v>
      </c>
      <c r="O25" s="49">
        <v>0</v>
      </c>
      <c r="P25" s="47">
        <v>0</v>
      </c>
      <c r="Q25" s="50">
        <v>0</v>
      </c>
      <c r="R25" s="51">
        <v>0</v>
      </c>
      <c r="S25" s="50">
        <v>0</v>
      </c>
      <c r="T25" s="51">
        <v>0</v>
      </c>
      <c r="U25" s="52">
        <v>0</v>
      </c>
      <c r="V25" s="53">
        <v>0</v>
      </c>
      <c r="W25" s="52">
        <v>0</v>
      </c>
      <c r="X25" s="54">
        <v>0</v>
      </c>
      <c r="Y25" s="52">
        <v>0</v>
      </c>
      <c r="Z25" s="53">
        <v>0</v>
      </c>
      <c r="AA25" s="52">
        <v>0</v>
      </c>
      <c r="AB25" s="54">
        <v>0</v>
      </c>
    </row>
    <row r="26" spans="1:28" ht="15.75" customHeight="1">
      <c r="A26" s="205" t="s">
        <v>83</v>
      </c>
      <c r="B26" s="8" t="s">
        <v>84</v>
      </c>
      <c r="C26" s="9" t="s">
        <v>85</v>
      </c>
      <c r="D26" s="35">
        <v>0</v>
      </c>
      <c r="E26" s="36">
        <v>0</v>
      </c>
      <c r="F26" s="37">
        <v>0</v>
      </c>
      <c r="G26" s="38">
        <v>0</v>
      </c>
      <c r="H26" s="37">
        <v>0</v>
      </c>
      <c r="I26" s="38">
        <v>0</v>
      </c>
      <c r="J26" s="37">
        <v>0</v>
      </c>
      <c r="K26" s="39">
        <v>0</v>
      </c>
      <c r="L26" s="37">
        <v>0</v>
      </c>
      <c r="M26" s="37">
        <v>0</v>
      </c>
      <c r="N26" s="37">
        <v>0</v>
      </c>
      <c r="O26" s="39">
        <v>0</v>
      </c>
      <c r="P26" s="37">
        <v>0</v>
      </c>
      <c r="Q26" s="40">
        <v>0</v>
      </c>
      <c r="R26" s="41">
        <v>0</v>
      </c>
      <c r="S26" s="40">
        <v>0</v>
      </c>
      <c r="T26" s="41">
        <v>0</v>
      </c>
      <c r="U26" s="42">
        <v>0</v>
      </c>
      <c r="V26" s="43">
        <v>0</v>
      </c>
      <c r="W26" s="42">
        <v>0</v>
      </c>
      <c r="X26" s="44">
        <v>0</v>
      </c>
      <c r="Y26" s="42">
        <v>0</v>
      </c>
      <c r="Z26" s="43">
        <v>0</v>
      </c>
      <c r="AA26" s="42">
        <v>0</v>
      </c>
      <c r="AB26" s="44">
        <v>0</v>
      </c>
    </row>
    <row r="27" spans="1:28" ht="15.75" customHeight="1">
      <c r="A27" s="193"/>
      <c r="B27" s="8" t="s">
        <v>86</v>
      </c>
      <c r="C27" s="9" t="s">
        <v>87</v>
      </c>
      <c r="D27" s="35">
        <v>0</v>
      </c>
      <c r="E27" s="36">
        <v>0</v>
      </c>
      <c r="F27" s="37">
        <v>0</v>
      </c>
      <c r="G27" s="38">
        <v>0</v>
      </c>
      <c r="H27" s="37">
        <v>0</v>
      </c>
      <c r="I27" s="38">
        <v>0</v>
      </c>
      <c r="J27" s="37">
        <v>0</v>
      </c>
      <c r="K27" s="39">
        <v>0</v>
      </c>
      <c r="L27" s="37">
        <v>0</v>
      </c>
      <c r="M27" s="37">
        <v>0</v>
      </c>
      <c r="N27" s="37">
        <v>0</v>
      </c>
      <c r="O27" s="39">
        <v>0</v>
      </c>
      <c r="P27" s="37">
        <v>0</v>
      </c>
      <c r="Q27" s="40">
        <v>0</v>
      </c>
      <c r="R27" s="41">
        <v>0</v>
      </c>
      <c r="S27" s="40">
        <v>0</v>
      </c>
      <c r="T27" s="41">
        <v>0</v>
      </c>
      <c r="U27" s="42">
        <v>0</v>
      </c>
      <c r="V27" s="43">
        <v>0</v>
      </c>
      <c r="W27" s="42">
        <v>1</v>
      </c>
      <c r="X27" s="44">
        <v>0</v>
      </c>
      <c r="Y27" s="42">
        <v>0</v>
      </c>
      <c r="Z27" s="43">
        <v>0</v>
      </c>
      <c r="AA27" s="42">
        <v>0</v>
      </c>
      <c r="AB27" s="44">
        <v>1</v>
      </c>
    </row>
    <row r="28" spans="1:28" ht="15.75" customHeight="1">
      <c r="A28" s="194"/>
      <c r="B28" s="12" t="s">
        <v>88</v>
      </c>
      <c r="C28" s="13" t="s">
        <v>89</v>
      </c>
      <c r="D28" s="45">
        <v>0</v>
      </c>
      <c r="E28" s="46">
        <v>0</v>
      </c>
      <c r="F28" s="47">
        <v>0</v>
      </c>
      <c r="G28" s="48">
        <v>0</v>
      </c>
      <c r="H28" s="47">
        <v>0</v>
      </c>
      <c r="I28" s="48">
        <v>0</v>
      </c>
      <c r="J28" s="47">
        <v>0</v>
      </c>
      <c r="K28" s="49">
        <v>0</v>
      </c>
      <c r="L28" s="47">
        <v>0</v>
      </c>
      <c r="M28" s="47">
        <v>0</v>
      </c>
      <c r="N28" s="47">
        <v>0</v>
      </c>
      <c r="O28" s="49">
        <v>0</v>
      </c>
      <c r="P28" s="47">
        <v>0</v>
      </c>
      <c r="Q28" s="50">
        <v>0</v>
      </c>
      <c r="R28" s="51">
        <v>0</v>
      </c>
      <c r="S28" s="50">
        <v>0</v>
      </c>
      <c r="T28" s="51">
        <v>0</v>
      </c>
      <c r="U28" s="52">
        <v>0</v>
      </c>
      <c r="V28" s="53">
        <v>0</v>
      </c>
      <c r="W28" s="52">
        <v>0</v>
      </c>
      <c r="X28" s="54">
        <v>0</v>
      </c>
      <c r="Y28" s="52">
        <v>0</v>
      </c>
      <c r="Z28" s="53">
        <v>0</v>
      </c>
      <c r="AA28" s="52">
        <v>0</v>
      </c>
      <c r="AB28" s="54">
        <v>0</v>
      </c>
    </row>
    <row r="29" spans="1:28" ht="15.75" customHeight="1">
      <c r="A29" s="205" t="s">
        <v>90</v>
      </c>
      <c r="B29" s="8" t="s">
        <v>91</v>
      </c>
      <c r="C29" s="9" t="s">
        <v>92</v>
      </c>
      <c r="D29" s="35">
        <v>0</v>
      </c>
      <c r="E29" s="36">
        <v>0</v>
      </c>
      <c r="F29" s="37">
        <v>0</v>
      </c>
      <c r="G29" s="38">
        <v>0</v>
      </c>
      <c r="H29" s="37">
        <v>0</v>
      </c>
      <c r="I29" s="38">
        <v>0</v>
      </c>
      <c r="J29" s="37">
        <v>0</v>
      </c>
      <c r="K29" s="39">
        <v>0</v>
      </c>
      <c r="L29" s="37">
        <v>0</v>
      </c>
      <c r="M29" s="37">
        <v>1</v>
      </c>
      <c r="N29" s="37">
        <v>0</v>
      </c>
      <c r="O29" s="39">
        <v>0</v>
      </c>
      <c r="P29" s="37">
        <v>0</v>
      </c>
      <c r="Q29" s="40">
        <v>1</v>
      </c>
      <c r="R29" s="41">
        <v>0</v>
      </c>
      <c r="S29" s="40">
        <v>0</v>
      </c>
      <c r="T29" s="41">
        <v>0</v>
      </c>
      <c r="U29" s="42">
        <v>0</v>
      </c>
      <c r="V29" s="43">
        <v>0</v>
      </c>
      <c r="W29" s="42">
        <v>0</v>
      </c>
      <c r="X29" s="44">
        <v>0</v>
      </c>
      <c r="Y29" s="42">
        <v>0</v>
      </c>
      <c r="Z29" s="43">
        <v>1</v>
      </c>
      <c r="AA29" s="42">
        <v>0</v>
      </c>
      <c r="AB29" s="44">
        <v>0</v>
      </c>
    </row>
    <row r="30" spans="1:28" ht="15.75" customHeight="1">
      <c r="A30" s="193"/>
      <c r="B30" s="8" t="s">
        <v>93</v>
      </c>
      <c r="C30" s="9" t="s">
        <v>94</v>
      </c>
      <c r="D30" s="35">
        <v>0</v>
      </c>
      <c r="E30" s="36">
        <v>0</v>
      </c>
      <c r="F30" s="37">
        <v>0</v>
      </c>
      <c r="G30" s="38">
        <v>0</v>
      </c>
      <c r="H30" s="37">
        <v>0</v>
      </c>
      <c r="I30" s="38">
        <v>0</v>
      </c>
      <c r="J30" s="37">
        <v>0</v>
      </c>
      <c r="K30" s="39">
        <v>0</v>
      </c>
      <c r="L30" s="37">
        <v>0</v>
      </c>
      <c r="M30" s="37">
        <v>0</v>
      </c>
      <c r="N30" s="37">
        <v>0</v>
      </c>
      <c r="O30" s="39">
        <v>0</v>
      </c>
      <c r="P30" s="37">
        <v>0</v>
      </c>
      <c r="Q30" s="40">
        <v>0</v>
      </c>
      <c r="R30" s="41">
        <v>0</v>
      </c>
      <c r="S30" s="40">
        <v>0</v>
      </c>
      <c r="T30" s="41">
        <v>0</v>
      </c>
      <c r="U30" s="42">
        <v>0</v>
      </c>
      <c r="V30" s="43">
        <v>0</v>
      </c>
      <c r="W30" s="42">
        <v>0</v>
      </c>
      <c r="X30" s="44">
        <v>0</v>
      </c>
      <c r="Y30" s="42">
        <v>0</v>
      </c>
      <c r="Z30" s="43">
        <v>0</v>
      </c>
      <c r="AA30" s="42">
        <v>0</v>
      </c>
      <c r="AB30" s="44">
        <v>0</v>
      </c>
    </row>
    <row r="31" spans="1:28" ht="15.75" customHeight="1">
      <c r="A31" s="194"/>
      <c r="B31" s="12" t="s">
        <v>95</v>
      </c>
      <c r="C31" s="13" t="s">
        <v>96</v>
      </c>
      <c r="D31" s="45">
        <v>0</v>
      </c>
      <c r="E31" s="46">
        <v>0</v>
      </c>
      <c r="F31" s="47">
        <v>0</v>
      </c>
      <c r="G31" s="48">
        <v>0</v>
      </c>
      <c r="H31" s="47">
        <v>0</v>
      </c>
      <c r="I31" s="48">
        <v>0</v>
      </c>
      <c r="J31" s="47">
        <v>0</v>
      </c>
      <c r="K31" s="49">
        <v>0</v>
      </c>
      <c r="L31" s="47">
        <v>0</v>
      </c>
      <c r="M31" s="47">
        <v>0</v>
      </c>
      <c r="N31" s="47">
        <v>0</v>
      </c>
      <c r="O31" s="49">
        <v>0</v>
      </c>
      <c r="P31" s="47">
        <v>0</v>
      </c>
      <c r="Q31" s="50">
        <v>0</v>
      </c>
      <c r="R31" s="51">
        <v>0</v>
      </c>
      <c r="S31" s="50">
        <v>0</v>
      </c>
      <c r="T31" s="51">
        <v>0</v>
      </c>
      <c r="U31" s="52">
        <v>0</v>
      </c>
      <c r="V31" s="53">
        <v>0</v>
      </c>
      <c r="W31" s="52">
        <v>0</v>
      </c>
      <c r="X31" s="54">
        <v>0</v>
      </c>
      <c r="Y31" s="52">
        <v>0</v>
      </c>
      <c r="Z31" s="53">
        <v>0</v>
      </c>
      <c r="AA31" s="52">
        <v>0</v>
      </c>
      <c r="AB31" s="54">
        <v>0</v>
      </c>
    </row>
    <row r="32" spans="1:28" ht="15.75" customHeight="1">
      <c r="A32" s="205" t="s">
        <v>97</v>
      </c>
      <c r="B32" s="8" t="s">
        <v>98</v>
      </c>
      <c r="C32" s="9" t="s">
        <v>99</v>
      </c>
      <c r="D32" s="35">
        <v>1</v>
      </c>
      <c r="E32" s="36">
        <v>0</v>
      </c>
      <c r="F32" s="37">
        <v>0</v>
      </c>
      <c r="G32" s="38">
        <v>0</v>
      </c>
      <c r="H32" s="37">
        <v>0</v>
      </c>
      <c r="I32" s="38">
        <v>0</v>
      </c>
      <c r="J32" s="37">
        <v>0</v>
      </c>
      <c r="K32" s="39">
        <v>0</v>
      </c>
      <c r="L32" s="37">
        <v>1</v>
      </c>
      <c r="M32" s="37">
        <v>0</v>
      </c>
      <c r="N32" s="37">
        <v>0</v>
      </c>
      <c r="O32" s="39">
        <v>0</v>
      </c>
      <c r="P32" s="37">
        <v>0</v>
      </c>
      <c r="Q32" s="40">
        <v>0</v>
      </c>
      <c r="R32" s="41">
        <v>0</v>
      </c>
      <c r="S32" s="40">
        <v>0</v>
      </c>
      <c r="T32" s="41">
        <v>0</v>
      </c>
      <c r="U32" s="42">
        <v>0</v>
      </c>
      <c r="V32" s="43">
        <v>0</v>
      </c>
      <c r="W32" s="42">
        <v>0</v>
      </c>
      <c r="X32" s="44">
        <v>0</v>
      </c>
      <c r="Y32" s="42">
        <v>0</v>
      </c>
      <c r="Z32" s="43">
        <v>0</v>
      </c>
      <c r="AA32" s="42">
        <v>0</v>
      </c>
      <c r="AB32" s="44">
        <v>0</v>
      </c>
    </row>
    <row r="33" spans="1:28" ht="15.75" customHeight="1">
      <c r="A33" s="193"/>
      <c r="B33" s="8" t="s">
        <v>100</v>
      </c>
      <c r="C33" s="9" t="s">
        <v>101</v>
      </c>
      <c r="D33" s="35">
        <v>0</v>
      </c>
      <c r="E33" s="36">
        <v>0</v>
      </c>
      <c r="F33" s="37">
        <v>0</v>
      </c>
      <c r="G33" s="38">
        <v>0</v>
      </c>
      <c r="H33" s="37">
        <v>1</v>
      </c>
      <c r="I33" s="38">
        <v>0</v>
      </c>
      <c r="J33" s="37">
        <v>0</v>
      </c>
      <c r="K33" s="39">
        <v>0</v>
      </c>
      <c r="L33" s="37">
        <v>0</v>
      </c>
      <c r="M33" s="37">
        <v>0</v>
      </c>
      <c r="N33" s="37">
        <v>0</v>
      </c>
      <c r="O33" s="39">
        <v>0</v>
      </c>
      <c r="P33" s="37">
        <v>0</v>
      </c>
      <c r="Q33" s="40">
        <v>0</v>
      </c>
      <c r="R33" s="41">
        <v>0</v>
      </c>
      <c r="S33" s="40">
        <v>0</v>
      </c>
      <c r="T33" s="41">
        <v>0</v>
      </c>
      <c r="U33" s="42">
        <v>0</v>
      </c>
      <c r="V33" s="43">
        <v>0</v>
      </c>
      <c r="W33" s="42">
        <v>0</v>
      </c>
      <c r="X33" s="44">
        <v>0</v>
      </c>
      <c r="Y33" s="42">
        <v>0</v>
      </c>
      <c r="Z33" s="43">
        <v>0</v>
      </c>
      <c r="AA33" s="42">
        <v>0</v>
      </c>
      <c r="AB33" s="44">
        <v>0</v>
      </c>
    </row>
    <row r="34" spans="1:28" ht="15.75" customHeight="1">
      <c r="A34" s="193"/>
      <c r="B34" s="8" t="s">
        <v>102</v>
      </c>
      <c r="C34" s="9" t="s">
        <v>103</v>
      </c>
      <c r="D34" s="35">
        <v>1</v>
      </c>
      <c r="E34" s="36">
        <v>0</v>
      </c>
      <c r="F34" s="37">
        <v>0</v>
      </c>
      <c r="G34" s="38">
        <v>0</v>
      </c>
      <c r="H34" s="37">
        <v>0</v>
      </c>
      <c r="I34" s="38">
        <v>0</v>
      </c>
      <c r="J34" s="37">
        <v>0</v>
      </c>
      <c r="K34" s="39">
        <v>0</v>
      </c>
      <c r="L34" s="37">
        <v>1</v>
      </c>
      <c r="M34" s="37">
        <v>0</v>
      </c>
      <c r="N34" s="37">
        <v>0</v>
      </c>
      <c r="O34" s="39">
        <v>0</v>
      </c>
      <c r="P34" s="37">
        <v>0</v>
      </c>
      <c r="Q34" s="40">
        <v>0</v>
      </c>
      <c r="R34" s="41">
        <v>0</v>
      </c>
      <c r="S34" s="40">
        <v>0</v>
      </c>
      <c r="T34" s="41">
        <v>0</v>
      </c>
      <c r="U34" s="42">
        <v>0</v>
      </c>
      <c r="V34" s="43">
        <v>0</v>
      </c>
      <c r="W34" s="42">
        <v>0</v>
      </c>
      <c r="X34" s="44">
        <v>0</v>
      </c>
      <c r="Y34" s="42">
        <v>0</v>
      </c>
      <c r="Z34" s="43">
        <v>0</v>
      </c>
      <c r="AA34" s="42">
        <v>0</v>
      </c>
      <c r="AB34" s="44">
        <v>0</v>
      </c>
    </row>
    <row r="35" spans="1:28" ht="15.75" customHeight="1">
      <c r="A35" s="193"/>
      <c r="B35" s="8" t="s">
        <v>104</v>
      </c>
      <c r="C35" s="9" t="s">
        <v>105</v>
      </c>
      <c r="D35" s="35">
        <v>1</v>
      </c>
      <c r="E35" s="36">
        <v>0</v>
      </c>
      <c r="F35" s="37">
        <v>0</v>
      </c>
      <c r="G35" s="38">
        <v>0</v>
      </c>
      <c r="H35" s="37">
        <v>0</v>
      </c>
      <c r="I35" s="38">
        <v>0</v>
      </c>
      <c r="J35" s="37">
        <v>0</v>
      </c>
      <c r="K35" s="39">
        <v>0</v>
      </c>
      <c r="L35" s="37">
        <v>1</v>
      </c>
      <c r="M35" s="37">
        <v>0</v>
      </c>
      <c r="N35" s="37">
        <v>0</v>
      </c>
      <c r="O35" s="39">
        <v>0</v>
      </c>
      <c r="P35" s="37">
        <v>0</v>
      </c>
      <c r="Q35" s="40">
        <v>0</v>
      </c>
      <c r="R35" s="41">
        <v>0</v>
      </c>
      <c r="S35" s="40">
        <v>0</v>
      </c>
      <c r="T35" s="41">
        <v>0</v>
      </c>
      <c r="U35" s="42">
        <v>0</v>
      </c>
      <c r="V35" s="43">
        <v>0</v>
      </c>
      <c r="W35" s="42">
        <v>0</v>
      </c>
      <c r="X35" s="44">
        <v>0</v>
      </c>
      <c r="Y35" s="42">
        <v>0</v>
      </c>
      <c r="Z35" s="43">
        <v>0</v>
      </c>
      <c r="AA35" s="42">
        <v>0</v>
      </c>
      <c r="AB35" s="44">
        <v>0</v>
      </c>
    </row>
    <row r="36" spans="1:28" ht="15.75" customHeight="1">
      <c r="A36" s="193"/>
      <c r="B36" s="8" t="s">
        <v>106</v>
      </c>
      <c r="C36" s="9" t="s">
        <v>107</v>
      </c>
      <c r="D36" s="35">
        <v>1</v>
      </c>
      <c r="E36" s="36">
        <v>0</v>
      </c>
      <c r="F36" s="37">
        <v>0</v>
      </c>
      <c r="G36" s="38">
        <v>0</v>
      </c>
      <c r="H36" s="37">
        <v>0</v>
      </c>
      <c r="I36" s="38">
        <v>0</v>
      </c>
      <c r="J36" s="37">
        <v>0</v>
      </c>
      <c r="K36" s="39">
        <v>0</v>
      </c>
      <c r="L36" s="37">
        <v>0</v>
      </c>
      <c r="M36" s="37">
        <v>0</v>
      </c>
      <c r="N36" s="37">
        <v>0</v>
      </c>
      <c r="O36" s="39">
        <v>0</v>
      </c>
      <c r="P36" s="37">
        <v>0</v>
      </c>
      <c r="Q36" s="40">
        <v>0</v>
      </c>
      <c r="R36" s="41">
        <v>0</v>
      </c>
      <c r="S36" s="40">
        <v>0</v>
      </c>
      <c r="T36" s="41">
        <v>0</v>
      </c>
      <c r="U36" s="42">
        <v>0</v>
      </c>
      <c r="V36" s="43">
        <v>0</v>
      </c>
      <c r="W36" s="42">
        <v>0</v>
      </c>
      <c r="X36" s="44">
        <v>0</v>
      </c>
      <c r="Y36" s="42">
        <v>0</v>
      </c>
      <c r="Z36" s="43">
        <v>0</v>
      </c>
      <c r="AA36" s="42">
        <v>0</v>
      </c>
      <c r="AB36" s="44">
        <v>0</v>
      </c>
    </row>
    <row r="37" spans="1:28" ht="15.75" customHeight="1">
      <c r="A37" s="193"/>
      <c r="B37" s="8" t="s">
        <v>108</v>
      </c>
      <c r="C37" s="9" t="s">
        <v>109</v>
      </c>
      <c r="D37" s="35">
        <v>0</v>
      </c>
      <c r="E37" s="36">
        <v>0</v>
      </c>
      <c r="F37" s="37">
        <v>0</v>
      </c>
      <c r="G37" s="38">
        <v>0</v>
      </c>
      <c r="H37" s="37">
        <v>0</v>
      </c>
      <c r="I37" s="38">
        <v>0</v>
      </c>
      <c r="J37" s="37">
        <v>0</v>
      </c>
      <c r="K37" s="39">
        <v>0</v>
      </c>
      <c r="L37" s="37">
        <v>0</v>
      </c>
      <c r="M37" s="37">
        <v>0</v>
      </c>
      <c r="N37" s="37">
        <v>0</v>
      </c>
      <c r="O37" s="39">
        <v>0</v>
      </c>
      <c r="P37" s="37">
        <v>0</v>
      </c>
      <c r="Q37" s="40">
        <v>0</v>
      </c>
      <c r="R37" s="41">
        <v>0</v>
      </c>
      <c r="S37" s="40">
        <v>0</v>
      </c>
      <c r="T37" s="41">
        <v>0</v>
      </c>
      <c r="U37" s="42">
        <v>0</v>
      </c>
      <c r="V37" s="43">
        <v>0</v>
      </c>
      <c r="W37" s="42">
        <v>0</v>
      </c>
      <c r="X37" s="44">
        <v>0</v>
      </c>
      <c r="Y37" s="42">
        <v>0</v>
      </c>
      <c r="Z37" s="43">
        <v>0</v>
      </c>
      <c r="AA37" s="42">
        <v>0</v>
      </c>
      <c r="AB37" s="44">
        <v>0</v>
      </c>
    </row>
    <row r="38" spans="1:28" ht="15.75" customHeight="1">
      <c r="A38" s="193"/>
      <c r="B38" s="8" t="s">
        <v>110</v>
      </c>
      <c r="C38" s="9" t="s">
        <v>111</v>
      </c>
      <c r="D38" s="35">
        <v>0</v>
      </c>
      <c r="E38" s="36">
        <v>0</v>
      </c>
      <c r="F38" s="37">
        <v>0</v>
      </c>
      <c r="G38" s="38">
        <v>0</v>
      </c>
      <c r="H38" s="37">
        <v>0</v>
      </c>
      <c r="I38" s="38">
        <v>0</v>
      </c>
      <c r="J38" s="37">
        <v>0</v>
      </c>
      <c r="K38" s="39">
        <v>0</v>
      </c>
      <c r="L38" s="37">
        <v>1</v>
      </c>
      <c r="M38" s="37">
        <v>0</v>
      </c>
      <c r="N38" s="37">
        <v>0</v>
      </c>
      <c r="O38" s="39">
        <v>0</v>
      </c>
      <c r="P38" s="37">
        <v>0</v>
      </c>
      <c r="Q38" s="40">
        <v>0</v>
      </c>
      <c r="R38" s="41">
        <v>0</v>
      </c>
      <c r="S38" s="40">
        <v>0</v>
      </c>
      <c r="T38" s="41">
        <v>0</v>
      </c>
      <c r="U38" s="42">
        <v>0</v>
      </c>
      <c r="V38" s="43">
        <v>0</v>
      </c>
      <c r="W38" s="42">
        <v>0</v>
      </c>
      <c r="X38" s="44">
        <v>0</v>
      </c>
      <c r="Y38" s="42">
        <v>0</v>
      </c>
      <c r="Z38" s="43">
        <v>0</v>
      </c>
      <c r="AA38" s="42">
        <v>0</v>
      </c>
      <c r="AB38" s="44">
        <v>0</v>
      </c>
    </row>
    <row r="39" spans="1:28" ht="15.75" customHeight="1">
      <c r="A39" s="193"/>
      <c r="B39" s="8" t="s">
        <v>112</v>
      </c>
      <c r="C39" s="9" t="s">
        <v>113</v>
      </c>
      <c r="D39" s="35">
        <v>1</v>
      </c>
      <c r="E39" s="36">
        <v>0</v>
      </c>
      <c r="F39" s="37">
        <v>0</v>
      </c>
      <c r="G39" s="38">
        <v>1</v>
      </c>
      <c r="H39" s="37">
        <v>0</v>
      </c>
      <c r="I39" s="38">
        <v>0</v>
      </c>
      <c r="J39" s="37">
        <v>1</v>
      </c>
      <c r="K39" s="39">
        <v>1</v>
      </c>
      <c r="L39" s="37">
        <v>0</v>
      </c>
      <c r="M39" s="37">
        <v>1</v>
      </c>
      <c r="N39" s="37">
        <v>0</v>
      </c>
      <c r="O39" s="39">
        <v>0</v>
      </c>
      <c r="P39" s="37">
        <v>0</v>
      </c>
      <c r="Q39" s="40">
        <v>0</v>
      </c>
      <c r="R39" s="41">
        <v>0</v>
      </c>
      <c r="S39" s="40">
        <v>0</v>
      </c>
      <c r="T39" s="41">
        <v>1</v>
      </c>
      <c r="U39" s="42">
        <v>0</v>
      </c>
      <c r="V39" s="43">
        <v>0</v>
      </c>
      <c r="W39" s="42">
        <v>1</v>
      </c>
      <c r="X39" s="44">
        <v>1</v>
      </c>
      <c r="Y39" s="42">
        <v>0</v>
      </c>
      <c r="Z39" s="43">
        <v>1</v>
      </c>
      <c r="AA39" s="42">
        <v>0</v>
      </c>
      <c r="AB39" s="44">
        <v>0</v>
      </c>
    </row>
    <row r="40" spans="1:28" ht="15.75" customHeight="1">
      <c r="A40" s="194"/>
      <c r="B40" s="12" t="s">
        <v>114</v>
      </c>
      <c r="C40" s="13" t="s">
        <v>61</v>
      </c>
      <c r="D40" s="45">
        <v>0</v>
      </c>
      <c r="E40" s="46">
        <v>0</v>
      </c>
      <c r="F40" s="47">
        <v>0</v>
      </c>
      <c r="G40" s="48">
        <v>0</v>
      </c>
      <c r="H40" s="47">
        <v>0</v>
      </c>
      <c r="I40" s="48">
        <v>0</v>
      </c>
      <c r="J40" s="47">
        <v>0</v>
      </c>
      <c r="K40" s="49">
        <v>0</v>
      </c>
      <c r="L40" s="47">
        <v>0</v>
      </c>
      <c r="M40" s="47">
        <v>0</v>
      </c>
      <c r="N40" s="47">
        <v>0</v>
      </c>
      <c r="O40" s="49">
        <v>0</v>
      </c>
      <c r="P40" s="47">
        <v>0</v>
      </c>
      <c r="Q40" s="50">
        <v>0</v>
      </c>
      <c r="R40" s="51">
        <v>0</v>
      </c>
      <c r="S40" s="50">
        <v>0</v>
      </c>
      <c r="T40" s="51">
        <v>0</v>
      </c>
      <c r="U40" s="52">
        <v>0</v>
      </c>
      <c r="V40" s="53">
        <v>0</v>
      </c>
      <c r="W40" s="52">
        <v>0</v>
      </c>
      <c r="X40" s="54">
        <v>0</v>
      </c>
      <c r="Y40" s="52">
        <v>0</v>
      </c>
      <c r="Z40" s="53">
        <v>0</v>
      </c>
      <c r="AA40" s="52">
        <v>0</v>
      </c>
      <c r="AB40" s="54">
        <v>0</v>
      </c>
    </row>
    <row r="41" spans="1:28" ht="15.75" customHeight="1">
      <c r="A41" s="205" t="s">
        <v>115</v>
      </c>
      <c r="B41" s="8" t="s">
        <v>116</v>
      </c>
      <c r="C41" s="9" t="s">
        <v>117</v>
      </c>
      <c r="D41" s="35">
        <v>1</v>
      </c>
      <c r="E41" s="36">
        <v>0</v>
      </c>
      <c r="F41" s="37">
        <v>0</v>
      </c>
      <c r="G41" s="38">
        <v>0</v>
      </c>
      <c r="H41" s="37">
        <v>0</v>
      </c>
      <c r="I41" s="38">
        <v>0</v>
      </c>
      <c r="J41" s="37">
        <v>0</v>
      </c>
      <c r="K41" s="39">
        <v>0</v>
      </c>
      <c r="L41" s="37">
        <v>0</v>
      </c>
      <c r="M41" s="37">
        <v>0</v>
      </c>
      <c r="N41" s="37">
        <v>0</v>
      </c>
      <c r="O41" s="39">
        <v>0</v>
      </c>
      <c r="P41" s="37">
        <v>0</v>
      </c>
      <c r="Q41" s="40">
        <v>0</v>
      </c>
      <c r="R41" s="41">
        <v>0</v>
      </c>
      <c r="S41" s="40">
        <v>0</v>
      </c>
      <c r="T41" s="41">
        <v>0</v>
      </c>
      <c r="U41" s="42">
        <v>1</v>
      </c>
      <c r="V41" s="43">
        <v>0</v>
      </c>
      <c r="W41" s="42">
        <v>0</v>
      </c>
      <c r="X41" s="44">
        <v>0</v>
      </c>
      <c r="Y41" s="42">
        <v>0</v>
      </c>
      <c r="Z41" s="43">
        <v>0</v>
      </c>
      <c r="AA41" s="42">
        <v>0</v>
      </c>
      <c r="AB41" s="44">
        <v>0</v>
      </c>
    </row>
    <row r="42" spans="1:28" ht="15.75" customHeight="1">
      <c r="A42" s="193"/>
      <c r="B42" s="8" t="s">
        <v>118</v>
      </c>
      <c r="C42" s="9" t="s">
        <v>119</v>
      </c>
      <c r="D42" s="35">
        <v>0</v>
      </c>
      <c r="E42" s="36">
        <v>1</v>
      </c>
      <c r="F42" s="37">
        <v>0</v>
      </c>
      <c r="G42" s="38">
        <v>0</v>
      </c>
      <c r="H42" s="37">
        <v>0</v>
      </c>
      <c r="I42" s="38">
        <v>0</v>
      </c>
      <c r="J42" s="37">
        <v>0</v>
      </c>
      <c r="K42" s="39">
        <v>0</v>
      </c>
      <c r="L42" s="37">
        <v>0</v>
      </c>
      <c r="M42" s="37">
        <v>0</v>
      </c>
      <c r="N42" s="37">
        <v>0</v>
      </c>
      <c r="O42" s="39">
        <v>0</v>
      </c>
      <c r="P42" s="37">
        <v>0</v>
      </c>
      <c r="Q42" s="40">
        <v>0</v>
      </c>
      <c r="R42" s="41">
        <v>0</v>
      </c>
      <c r="S42" s="40">
        <v>0</v>
      </c>
      <c r="T42" s="41">
        <v>0</v>
      </c>
      <c r="U42" s="42">
        <v>1</v>
      </c>
      <c r="V42" s="43">
        <v>1</v>
      </c>
      <c r="W42" s="42">
        <v>1</v>
      </c>
      <c r="X42" s="44">
        <v>1</v>
      </c>
      <c r="Y42" s="42">
        <v>1</v>
      </c>
      <c r="Z42" s="43">
        <v>1</v>
      </c>
      <c r="AA42" s="42">
        <v>1</v>
      </c>
      <c r="AB42" s="44">
        <v>1</v>
      </c>
    </row>
    <row r="43" spans="1:28" ht="15.75" customHeight="1">
      <c r="A43" s="193"/>
      <c r="B43" s="8" t="s">
        <v>120</v>
      </c>
      <c r="C43" s="9" t="s">
        <v>121</v>
      </c>
      <c r="D43" s="35">
        <v>0</v>
      </c>
      <c r="E43" s="36">
        <v>0</v>
      </c>
      <c r="F43" s="37">
        <v>1</v>
      </c>
      <c r="G43" s="38">
        <v>1</v>
      </c>
      <c r="H43" s="37">
        <v>1</v>
      </c>
      <c r="I43" s="38">
        <v>1</v>
      </c>
      <c r="J43" s="37">
        <v>1</v>
      </c>
      <c r="K43" s="39">
        <v>1</v>
      </c>
      <c r="L43" s="37">
        <v>1</v>
      </c>
      <c r="M43" s="37">
        <v>1</v>
      </c>
      <c r="N43" s="37">
        <v>1</v>
      </c>
      <c r="O43" s="39">
        <v>1</v>
      </c>
      <c r="P43" s="37">
        <v>1</v>
      </c>
      <c r="Q43" s="40">
        <v>0</v>
      </c>
      <c r="R43" s="41">
        <v>0</v>
      </c>
      <c r="S43" s="40">
        <v>0</v>
      </c>
      <c r="T43" s="41">
        <v>0</v>
      </c>
      <c r="U43" s="42">
        <v>0</v>
      </c>
      <c r="V43" s="43">
        <v>0</v>
      </c>
      <c r="W43" s="42">
        <v>0</v>
      </c>
      <c r="X43" s="44">
        <v>0</v>
      </c>
      <c r="Y43" s="42">
        <v>0</v>
      </c>
      <c r="Z43" s="43">
        <v>0</v>
      </c>
      <c r="AA43" s="42">
        <v>0</v>
      </c>
      <c r="AB43" s="44">
        <v>0</v>
      </c>
    </row>
    <row r="44" spans="1:28" ht="15.75" customHeight="1">
      <c r="A44" s="193"/>
      <c r="B44" s="8" t="s">
        <v>122</v>
      </c>
      <c r="C44" s="9" t="s">
        <v>123</v>
      </c>
      <c r="D44" s="35">
        <v>0</v>
      </c>
      <c r="E44" s="36">
        <v>0</v>
      </c>
      <c r="F44" s="37">
        <v>0</v>
      </c>
      <c r="G44" s="38">
        <v>0</v>
      </c>
      <c r="H44" s="37">
        <v>0</v>
      </c>
      <c r="I44" s="38">
        <v>0</v>
      </c>
      <c r="J44" s="37">
        <v>0</v>
      </c>
      <c r="K44" s="39">
        <v>0</v>
      </c>
      <c r="L44" s="37">
        <v>0</v>
      </c>
      <c r="M44" s="37">
        <v>0</v>
      </c>
      <c r="N44" s="37">
        <v>0</v>
      </c>
      <c r="O44" s="39">
        <v>0</v>
      </c>
      <c r="P44" s="37">
        <v>0</v>
      </c>
      <c r="Q44" s="40">
        <v>1</v>
      </c>
      <c r="R44" s="41">
        <v>1</v>
      </c>
      <c r="S44" s="40">
        <v>1</v>
      </c>
      <c r="T44" s="41">
        <v>1</v>
      </c>
      <c r="U44" s="42">
        <v>0</v>
      </c>
      <c r="V44" s="43">
        <v>0</v>
      </c>
      <c r="W44" s="42">
        <v>0</v>
      </c>
      <c r="X44" s="44">
        <v>0</v>
      </c>
      <c r="Y44" s="42">
        <v>0</v>
      </c>
      <c r="Z44" s="43">
        <v>0</v>
      </c>
      <c r="AA44" s="42">
        <v>0</v>
      </c>
      <c r="AB44" s="44">
        <v>0</v>
      </c>
    </row>
  </sheetData>
  <mergeCells count="11">
    <mergeCell ref="A26:A28"/>
    <mergeCell ref="A29:A31"/>
    <mergeCell ref="A32:A40"/>
    <mergeCell ref="A41:A44"/>
    <mergeCell ref="A1:C1"/>
    <mergeCell ref="A2:C2"/>
    <mergeCell ref="B3:C3"/>
    <mergeCell ref="A4:A16"/>
    <mergeCell ref="A17:A19"/>
    <mergeCell ref="A20:A22"/>
    <mergeCell ref="A23:A25"/>
  </mergeCells>
  <phoneticPr fontId="26"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outlinePr summaryBelow="0" summaryRight="0"/>
  </sheetPr>
  <dimension ref="A1:M31"/>
  <sheetViews>
    <sheetView workbookViewId="0"/>
  </sheetViews>
  <sheetFormatPr defaultColWidth="12.5703125" defaultRowHeight="15.75" customHeight="1"/>
  <cols>
    <col min="1" max="1" width="39.28515625" customWidth="1"/>
    <col min="2" max="4" width="12.42578125" customWidth="1"/>
    <col min="5" max="5" width="10" customWidth="1"/>
    <col min="6" max="8" width="8.28515625" customWidth="1"/>
    <col min="9" max="9" width="20.7109375" customWidth="1"/>
    <col min="10" max="13" width="8.28515625" customWidth="1"/>
  </cols>
  <sheetData>
    <row r="1" spans="1:13" ht="12.75">
      <c r="A1" s="55" t="s">
        <v>185</v>
      </c>
      <c r="B1" s="56"/>
      <c r="C1" s="56"/>
      <c r="D1" s="56"/>
      <c r="E1" s="56"/>
      <c r="F1" s="56"/>
      <c r="G1" s="56"/>
      <c r="H1" s="57"/>
      <c r="I1" s="58"/>
      <c r="J1" s="56"/>
      <c r="K1" s="56"/>
      <c r="L1" s="56"/>
      <c r="M1" s="56"/>
    </row>
    <row r="2" spans="1:13" ht="17.25" customHeight="1">
      <c r="A2" s="59" t="s">
        <v>186</v>
      </c>
      <c r="B2" s="60"/>
      <c r="C2" s="60"/>
      <c r="D2" s="60"/>
      <c r="E2" s="60"/>
      <c r="F2" s="61"/>
      <c r="G2" s="61"/>
      <c r="H2" s="62"/>
      <c r="I2" s="63"/>
      <c r="J2" s="60"/>
      <c r="K2" s="60"/>
      <c r="L2" s="60"/>
      <c r="M2" s="60"/>
    </row>
    <row r="3" spans="1:13" ht="17.25" customHeight="1">
      <c r="A3" s="10"/>
      <c r="B3" s="60"/>
      <c r="C3" s="60"/>
      <c r="D3" s="60"/>
      <c r="E3" s="60"/>
      <c r="F3" s="61"/>
      <c r="G3" s="61"/>
      <c r="H3" s="62"/>
      <c r="I3" s="63"/>
      <c r="J3" s="60"/>
      <c r="K3" s="60"/>
      <c r="L3" s="60"/>
      <c r="M3" s="60"/>
    </row>
    <row r="4" spans="1:13" ht="38.25">
      <c r="A4" s="64"/>
      <c r="B4" s="64" t="s">
        <v>62</v>
      </c>
      <c r="C4" s="64" t="s">
        <v>83</v>
      </c>
      <c r="D4" s="64" t="s">
        <v>97</v>
      </c>
      <c r="E4" s="207" t="s">
        <v>187</v>
      </c>
      <c r="F4" s="55"/>
      <c r="G4" s="55"/>
      <c r="H4" s="66"/>
      <c r="I4" s="67"/>
      <c r="J4" s="64" t="s">
        <v>62</v>
      </c>
      <c r="K4" s="64" t="s">
        <v>83</v>
      </c>
      <c r="L4" s="64" t="s">
        <v>97</v>
      </c>
      <c r="M4" s="68" t="s">
        <v>115</v>
      </c>
    </row>
    <row r="5" spans="1:13" ht="12.75">
      <c r="A5" s="64"/>
      <c r="B5" s="64" t="s">
        <v>63</v>
      </c>
      <c r="C5" s="64" t="s">
        <v>88</v>
      </c>
      <c r="D5" s="64" t="s">
        <v>98</v>
      </c>
      <c r="E5" s="193"/>
      <c r="F5" s="55"/>
      <c r="G5" s="55"/>
      <c r="H5" s="66"/>
      <c r="I5" s="67"/>
      <c r="J5" s="64" t="s">
        <v>63</v>
      </c>
      <c r="K5" s="64" t="s">
        <v>84</v>
      </c>
      <c r="L5" s="64" t="s">
        <v>98</v>
      </c>
      <c r="M5" s="68" t="s">
        <v>118</v>
      </c>
    </row>
    <row r="6" spans="1:13" ht="25.5">
      <c r="A6" s="64" t="s">
        <v>188</v>
      </c>
      <c r="B6" s="64" t="s">
        <v>64</v>
      </c>
      <c r="C6" s="64" t="s">
        <v>85</v>
      </c>
      <c r="D6" s="64" t="s">
        <v>99</v>
      </c>
      <c r="E6" s="65" t="s">
        <v>189</v>
      </c>
      <c r="F6" s="55"/>
      <c r="G6" s="55"/>
      <c r="H6" s="66" t="s">
        <v>134</v>
      </c>
      <c r="I6" s="66" t="s">
        <v>160</v>
      </c>
      <c r="J6" s="64" t="s">
        <v>64</v>
      </c>
      <c r="K6" s="64" t="s">
        <v>85</v>
      </c>
      <c r="L6" s="64" t="s">
        <v>99</v>
      </c>
      <c r="M6" s="68" t="s">
        <v>119</v>
      </c>
    </row>
    <row r="7" spans="1:13" ht="12.75">
      <c r="A7" s="69" t="s">
        <v>190</v>
      </c>
      <c r="B7" s="10">
        <v>5</v>
      </c>
      <c r="C7" s="10">
        <v>5</v>
      </c>
      <c r="D7" s="10">
        <v>2</v>
      </c>
      <c r="E7" s="70">
        <f t="shared" ref="E7:E29" si="0">SUM(B7:D7)</f>
        <v>12</v>
      </c>
      <c r="F7" s="56"/>
      <c r="G7" s="56"/>
      <c r="H7" s="71" t="s">
        <v>152</v>
      </c>
      <c r="I7" s="72" t="s">
        <v>162</v>
      </c>
      <c r="J7" s="73">
        <v>0</v>
      </c>
      <c r="K7" s="73">
        <v>0</v>
      </c>
      <c r="L7" s="73">
        <v>0</v>
      </c>
      <c r="M7" s="37">
        <v>1</v>
      </c>
    </row>
    <row r="8" spans="1:13" ht="12.75">
      <c r="A8" s="69" t="s">
        <v>191</v>
      </c>
      <c r="B8" s="10">
        <v>4</v>
      </c>
      <c r="C8" s="10">
        <v>4</v>
      </c>
      <c r="D8" s="10">
        <v>4</v>
      </c>
      <c r="E8" s="70">
        <f t="shared" si="0"/>
        <v>12</v>
      </c>
      <c r="F8" s="56"/>
      <c r="G8" s="56"/>
      <c r="H8" s="71" t="s">
        <v>153</v>
      </c>
      <c r="I8" s="74" t="s">
        <v>178</v>
      </c>
      <c r="J8" s="73">
        <v>0</v>
      </c>
      <c r="K8" s="73">
        <v>0</v>
      </c>
      <c r="L8" s="73">
        <v>0</v>
      </c>
      <c r="M8" s="37">
        <v>1</v>
      </c>
    </row>
    <row r="9" spans="1:13" ht="25.5">
      <c r="A9" s="69" t="s">
        <v>192</v>
      </c>
      <c r="B9" s="10">
        <v>5</v>
      </c>
      <c r="C9" s="10">
        <v>4</v>
      </c>
      <c r="D9" s="10">
        <v>2</v>
      </c>
      <c r="E9" s="70">
        <f t="shared" si="0"/>
        <v>11</v>
      </c>
      <c r="F9" s="56"/>
      <c r="G9" s="56"/>
      <c r="H9" s="71" t="s">
        <v>154</v>
      </c>
      <c r="I9" s="74" t="s">
        <v>179</v>
      </c>
      <c r="J9" s="73">
        <v>0</v>
      </c>
      <c r="K9" s="73">
        <v>0</v>
      </c>
      <c r="L9" s="73">
        <v>0</v>
      </c>
      <c r="M9" s="37">
        <v>1</v>
      </c>
    </row>
    <row r="10" spans="1:13" ht="12.75">
      <c r="A10" s="69" t="s">
        <v>193</v>
      </c>
      <c r="B10" s="10">
        <v>5</v>
      </c>
      <c r="C10" s="10">
        <v>3</v>
      </c>
      <c r="D10" s="10">
        <v>3</v>
      </c>
      <c r="E10" s="70">
        <f t="shared" si="0"/>
        <v>11</v>
      </c>
      <c r="F10" s="56"/>
      <c r="G10" s="56"/>
      <c r="H10" s="71" t="s">
        <v>155</v>
      </c>
      <c r="I10" s="74" t="s">
        <v>180</v>
      </c>
      <c r="J10" s="73">
        <v>0</v>
      </c>
      <c r="K10" s="73">
        <v>0</v>
      </c>
      <c r="L10" s="73">
        <v>0</v>
      </c>
      <c r="M10" s="37">
        <v>1</v>
      </c>
    </row>
    <row r="11" spans="1:13" ht="12.75">
      <c r="A11" s="69" t="s">
        <v>194</v>
      </c>
      <c r="B11" s="10">
        <v>4</v>
      </c>
      <c r="C11" s="10">
        <v>4</v>
      </c>
      <c r="D11" s="10">
        <v>3</v>
      </c>
      <c r="E11" s="70">
        <f t="shared" si="0"/>
        <v>11</v>
      </c>
      <c r="F11" s="56"/>
      <c r="G11" s="56"/>
      <c r="H11" s="71" t="s">
        <v>156</v>
      </c>
      <c r="I11" s="74" t="s">
        <v>181</v>
      </c>
      <c r="J11" s="37">
        <v>1</v>
      </c>
      <c r="K11" s="37">
        <v>0</v>
      </c>
      <c r="L11" s="37">
        <v>0</v>
      </c>
      <c r="M11" s="37">
        <v>1</v>
      </c>
    </row>
    <row r="12" spans="1:13" ht="25.5">
      <c r="A12" s="69" t="s">
        <v>195</v>
      </c>
      <c r="B12" s="10">
        <v>3</v>
      </c>
      <c r="C12" s="10">
        <v>4</v>
      </c>
      <c r="D12" s="10">
        <v>4</v>
      </c>
      <c r="E12" s="70">
        <f t="shared" si="0"/>
        <v>11</v>
      </c>
      <c r="F12" s="56"/>
      <c r="G12" s="56"/>
      <c r="H12" s="71" t="s">
        <v>157</v>
      </c>
      <c r="I12" s="74" t="s">
        <v>182</v>
      </c>
      <c r="J12" s="73">
        <v>0</v>
      </c>
      <c r="K12" s="73">
        <v>0</v>
      </c>
      <c r="L12" s="73">
        <v>0</v>
      </c>
      <c r="M12" s="37">
        <v>1</v>
      </c>
    </row>
    <row r="13" spans="1:13" ht="12.75">
      <c r="A13" s="69" t="s">
        <v>196</v>
      </c>
      <c r="B13" s="10">
        <v>3</v>
      </c>
      <c r="C13" s="10">
        <v>4</v>
      </c>
      <c r="D13" s="10">
        <v>3</v>
      </c>
      <c r="E13" s="70">
        <f t="shared" si="0"/>
        <v>10</v>
      </c>
      <c r="F13" s="56"/>
      <c r="G13" s="56"/>
      <c r="H13" s="71" t="s">
        <v>158</v>
      </c>
      <c r="I13" s="74" t="s">
        <v>183</v>
      </c>
      <c r="J13" s="73">
        <v>0</v>
      </c>
      <c r="K13" s="73">
        <v>0</v>
      </c>
      <c r="L13" s="73">
        <v>0</v>
      </c>
      <c r="M13" s="37">
        <v>1</v>
      </c>
    </row>
    <row r="14" spans="1:13" ht="12.75">
      <c r="A14" s="69" t="s">
        <v>197</v>
      </c>
      <c r="B14" s="10">
        <v>5</v>
      </c>
      <c r="C14" s="10">
        <v>4</v>
      </c>
      <c r="D14" s="10">
        <v>0</v>
      </c>
      <c r="E14" s="70">
        <f t="shared" si="0"/>
        <v>9</v>
      </c>
      <c r="F14" s="56"/>
      <c r="G14" s="56"/>
      <c r="H14" s="71" t="s">
        <v>159</v>
      </c>
      <c r="I14" s="74" t="s">
        <v>184</v>
      </c>
      <c r="J14" s="73">
        <v>0</v>
      </c>
      <c r="K14" s="73">
        <v>0</v>
      </c>
      <c r="L14" s="73">
        <v>0</v>
      </c>
      <c r="M14" s="37">
        <v>1</v>
      </c>
    </row>
    <row r="15" spans="1:13" ht="25.5">
      <c r="A15" s="69" t="s">
        <v>198</v>
      </c>
      <c r="B15" s="10">
        <v>4</v>
      </c>
      <c r="C15" s="10">
        <v>5</v>
      </c>
      <c r="D15" s="10">
        <v>0</v>
      </c>
      <c r="E15" s="70">
        <f t="shared" si="0"/>
        <v>9</v>
      </c>
      <c r="F15" s="56"/>
      <c r="G15" s="56"/>
      <c r="H15" s="71" t="s">
        <v>136</v>
      </c>
      <c r="I15" s="74" t="s">
        <v>162</v>
      </c>
      <c r="J15" s="73">
        <v>0</v>
      </c>
      <c r="K15" s="73">
        <v>0</v>
      </c>
      <c r="L15" s="73">
        <v>0</v>
      </c>
      <c r="M15" s="73">
        <v>0</v>
      </c>
    </row>
    <row r="16" spans="1:13" ht="12.75">
      <c r="A16" s="69" t="s">
        <v>199</v>
      </c>
      <c r="B16" s="10">
        <v>4</v>
      </c>
      <c r="C16" s="10">
        <v>4</v>
      </c>
      <c r="D16" s="10">
        <v>0</v>
      </c>
      <c r="E16" s="70">
        <f t="shared" si="0"/>
        <v>8</v>
      </c>
      <c r="F16" s="56"/>
      <c r="G16" s="56"/>
      <c r="H16" s="71" t="s">
        <v>135</v>
      </c>
      <c r="I16" s="74" t="s">
        <v>161</v>
      </c>
      <c r="J16" s="73">
        <v>0</v>
      </c>
      <c r="K16" s="73">
        <v>0</v>
      </c>
      <c r="L16" s="73">
        <v>1</v>
      </c>
      <c r="M16" s="73">
        <v>0</v>
      </c>
    </row>
    <row r="17" spans="1:13" ht="12.75">
      <c r="A17" s="69" t="s">
        <v>200</v>
      </c>
      <c r="B17" s="10">
        <v>4</v>
      </c>
      <c r="C17" s="10">
        <v>2</v>
      </c>
      <c r="D17" s="10">
        <v>0</v>
      </c>
      <c r="E17" s="70">
        <f t="shared" si="0"/>
        <v>6</v>
      </c>
      <c r="F17" s="56"/>
      <c r="G17" s="56"/>
      <c r="H17" s="71" t="s">
        <v>137</v>
      </c>
      <c r="I17" s="74" t="s">
        <v>163</v>
      </c>
      <c r="J17" s="73">
        <v>0</v>
      </c>
      <c r="K17" s="73">
        <v>0</v>
      </c>
      <c r="L17" s="73">
        <v>0</v>
      </c>
      <c r="M17" s="73">
        <v>0</v>
      </c>
    </row>
    <row r="18" spans="1:13" ht="12.75">
      <c r="A18" s="69" t="s">
        <v>201</v>
      </c>
      <c r="B18" s="10">
        <v>0</v>
      </c>
      <c r="C18" s="10">
        <v>0</v>
      </c>
      <c r="D18" s="10">
        <v>4</v>
      </c>
      <c r="E18" s="70">
        <f t="shared" si="0"/>
        <v>4</v>
      </c>
      <c r="F18" s="56"/>
      <c r="G18" s="56"/>
      <c r="H18" s="71" t="s">
        <v>138</v>
      </c>
      <c r="I18" s="74" t="s">
        <v>164</v>
      </c>
      <c r="J18" s="73">
        <v>0</v>
      </c>
      <c r="K18" s="73">
        <v>0</v>
      </c>
      <c r="L18" s="73">
        <v>0</v>
      </c>
      <c r="M18" s="73">
        <v>0</v>
      </c>
    </row>
    <row r="19" spans="1:13" ht="12.75">
      <c r="A19" s="69" t="s">
        <v>202</v>
      </c>
      <c r="B19" s="10">
        <v>0</v>
      </c>
      <c r="C19" s="10">
        <v>0</v>
      </c>
      <c r="D19" s="10">
        <v>4</v>
      </c>
      <c r="E19" s="70">
        <f t="shared" si="0"/>
        <v>4</v>
      </c>
      <c r="F19" s="56"/>
      <c r="G19" s="56"/>
      <c r="H19" s="71" t="s">
        <v>139</v>
      </c>
      <c r="I19" s="74" t="s">
        <v>165</v>
      </c>
      <c r="J19" s="73">
        <v>0</v>
      </c>
      <c r="K19" s="73">
        <v>0</v>
      </c>
      <c r="L19" s="73">
        <v>0</v>
      </c>
      <c r="M19" s="73">
        <v>0</v>
      </c>
    </row>
    <row r="20" spans="1:13" ht="17.25" customHeight="1">
      <c r="A20" s="69" t="s">
        <v>203</v>
      </c>
      <c r="B20" s="10">
        <v>0</v>
      </c>
      <c r="C20" s="10">
        <v>4</v>
      </c>
      <c r="D20" s="10">
        <v>0</v>
      </c>
      <c r="E20" s="70">
        <f t="shared" si="0"/>
        <v>4</v>
      </c>
      <c r="F20" s="56"/>
      <c r="G20" s="56"/>
      <c r="H20" s="71" t="s">
        <v>140</v>
      </c>
      <c r="I20" s="74" t="s">
        <v>166</v>
      </c>
      <c r="J20" s="73">
        <v>0</v>
      </c>
      <c r="K20" s="73">
        <v>0</v>
      </c>
      <c r="L20" s="73">
        <v>0</v>
      </c>
      <c r="M20" s="73">
        <v>0</v>
      </c>
    </row>
    <row r="21" spans="1:13" ht="12.75">
      <c r="A21" s="69" t="s">
        <v>204</v>
      </c>
      <c r="B21" s="10">
        <v>3</v>
      </c>
      <c r="C21" s="10">
        <v>0</v>
      </c>
      <c r="D21" s="10">
        <v>0</v>
      </c>
      <c r="E21" s="70">
        <f t="shared" si="0"/>
        <v>3</v>
      </c>
      <c r="F21" s="56"/>
      <c r="G21" s="56"/>
      <c r="H21" s="71" t="s">
        <v>141</v>
      </c>
      <c r="I21" s="74" t="s">
        <v>167</v>
      </c>
      <c r="J21" s="73">
        <v>0</v>
      </c>
      <c r="K21" s="73">
        <v>0</v>
      </c>
      <c r="L21" s="73">
        <v>0</v>
      </c>
      <c r="M21" s="73">
        <v>0</v>
      </c>
    </row>
    <row r="22" spans="1:13" ht="12.75">
      <c r="A22" s="69" t="s">
        <v>205</v>
      </c>
      <c r="B22" s="10">
        <v>0</v>
      </c>
      <c r="C22" s="10">
        <v>0</v>
      </c>
      <c r="D22" s="10">
        <v>0</v>
      </c>
      <c r="E22" s="70">
        <f t="shared" si="0"/>
        <v>0</v>
      </c>
      <c r="F22" s="56"/>
      <c r="G22" s="56"/>
      <c r="H22" s="71" t="s">
        <v>142</v>
      </c>
      <c r="I22" s="74" t="s">
        <v>168</v>
      </c>
      <c r="J22" s="73">
        <v>0</v>
      </c>
      <c r="K22" s="73">
        <v>0</v>
      </c>
      <c r="L22" s="73">
        <v>0</v>
      </c>
      <c r="M22" s="73">
        <v>0</v>
      </c>
    </row>
    <row r="23" spans="1:13" ht="12.75">
      <c r="A23" s="69" t="s">
        <v>206</v>
      </c>
      <c r="B23" s="10">
        <v>0</v>
      </c>
      <c r="C23" s="10">
        <v>0</v>
      </c>
      <c r="D23" s="10">
        <v>0</v>
      </c>
      <c r="E23" s="70">
        <f t="shared" si="0"/>
        <v>0</v>
      </c>
      <c r="F23" s="56"/>
      <c r="G23" s="56"/>
      <c r="H23" s="71" t="s">
        <v>143</v>
      </c>
      <c r="I23" s="74" t="s">
        <v>169</v>
      </c>
      <c r="J23" s="73">
        <v>0</v>
      </c>
      <c r="K23" s="73">
        <v>0</v>
      </c>
      <c r="L23" s="73">
        <v>1</v>
      </c>
      <c r="M23" s="73">
        <v>0</v>
      </c>
    </row>
    <row r="24" spans="1:13" ht="12.75">
      <c r="A24" s="69" t="s">
        <v>207</v>
      </c>
      <c r="B24" s="10">
        <v>0</v>
      </c>
      <c r="C24" s="10">
        <v>0</v>
      </c>
      <c r="D24" s="10">
        <v>0</v>
      </c>
      <c r="E24" s="70">
        <f t="shared" si="0"/>
        <v>0</v>
      </c>
      <c r="F24" s="56"/>
      <c r="G24" s="56"/>
      <c r="H24" s="71" t="s">
        <v>144</v>
      </c>
      <c r="I24" s="74" t="s">
        <v>170</v>
      </c>
      <c r="J24" s="73">
        <v>0</v>
      </c>
      <c r="K24" s="73">
        <v>0</v>
      </c>
      <c r="L24" s="73">
        <v>0</v>
      </c>
      <c r="M24" s="73">
        <v>0</v>
      </c>
    </row>
    <row r="25" spans="1:13" ht="12.75">
      <c r="A25" s="69" t="s">
        <v>208</v>
      </c>
      <c r="B25" s="10">
        <v>0</v>
      </c>
      <c r="C25" s="10">
        <v>0</v>
      </c>
      <c r="D25" s="10">
        <v>0</v>
      </c>
      <c r="E25" s="70">
        <f t="shared" si="0"/>
        <v>0</v>
      </c>
      <c r="F25" s="56"/>
      <c r="G25" s="56"/>
      <c r="H25" s="71" t="s">
        <v>145</v>
      </c>
      <c r="I25" s="74" t="s">
        <v>171</v>
      </c>
      <c r="J25" s="73">
        <v>0</v>
      </c>
      <c r="K25" s="73">
        <v>0</v>
      </c>
      <c r="L25" s="73">
        <v>0</v>
      </c>
      <c r="M25" s="73">
        <v>0</v>
      </c>
    </row>
    <row r="26" spans="1:13" ht="12.75">
      <c r="A26" s="69" t="s">
        <v>209</v>
      </c>
      <c r="B26" s="10">
        <v>0</v>
      </c>
      <c r="C26" s="10">
        <v>0</v>
      </c>
      <c r="D26" s="10">
        <v>0</v>
      </c>
      <c r="E26" s="70">
        <f t="shared" si="0"/>
        <v>0</v>
      </c>
      <c r="F26" s="56"/>
      <c r="G26" s="56"/>
      <c r="H26" s="71" t="s">
        <v>146</v>
      </c>
      <c r="I26" s="74" t="s">
        <v>172</v>
      </c>
      <c r="J26" s="73">
        <v>0</v>
      </c>
      <c r="K26" s="73">
        <v>0</v>
      </c>
      <c r="L26" s="73">
        <v>0</v>
      </c>
      <c r="M26" s="73">
        <v>0</v>
      </c>
    </row>
    <row r="27" spans="1:13" ht="12.75">
      <c r="A27" s="69" t="s">
        <v>210</v>
      </c>
      <c r="B27" s="10">
        <v>0</v>
      </c>
      <c r="C27" s="10">
        <v>0</v>
      </c>
      <c r="D27" s="10">
        <v>0</v>
      </c>
      <c r="E27" s="70">
        <f t="shared" si="0"/>
        <v>0</v>
      </c>
      <c r="F27" s="56"/>
      <c r="G27" s="56"/>
      <c r="H27" s="71" t="s">
        <v>147</v>
      </c>
      <c r="I27" s="74" t="s">
        <v>173</v>
      </c>
      <c r="J27" s="73">
        <v>0</v>
      </c>
      <c r="K27" s="73">
        <v>0</v>
      </c>
      <c r="L27" s="73">
        <v>0</v>
      </c>
      <c r="M27" s="73">
        <v>0</v>
      </c>
    </row>
    <row r="28" spans="1:13" ht="17.25" customHeight="1">
      <c r="A28" s="69" t="s">
        <v>211</v>
      </c>
      <c r="B28" s="10">
        <v>0</v>
      </c>
      <c r="C28" s="10">
        <v>0</v>
      </c>
      <c r="D28" s="10">
        <v>0</v>
      </c>
      <c r="E28" s="70">
        <f t="shared" si="0"/>
        <v>0</v>
      </c>
      <c r="F28" s="56"/>
      <c r="G28" s="56"/>
      <c r="H28" s="71" t="s">
        <v>148</v>
      </c>
      <c r="I28" s="74" t="s">
        <v>174</v>
      </c>
      <c r="J28" s="73">
        <v>0</v>
      </c>
      <c r="K28" s="73">
        <v>0</v>
      </c>
      <c r="L28" s="73">
        <v>0</v>
      </c>
      <c r="M28" s="73">
        <v>0</v>
      </c>
    </row>
    <row r="29" spans="1:13" ht="12.75">
      <c r="A29" s="69" t="s">
        <v>212</v>
      </c>
      <c r="B29" s="10">
        <v>0</v>
      </c>
      <c r="C29" s="10">
        <v>0</v>
      </c>
      <c r="D29" s="10">
        <v>0</v>
      </c>
      <c r="E29" s="70">
        <f t="shared" si="0"/>
        <v>0</v>
      </c>
      <c r="F29" s="56"/>
      <c r="G29" s="56"/>
      <c r="H29" s="71" t="s">
        <v>149</v>
      </c>
      <c r="I29" s="74" t="s">
        <v>175</v>
      </c>
      <c r="J29" s="73">
        <v>0</v>
      </c>
      <c r="K29" s="73">
        <v>0</v>
      </c>
      <c r="L29" s="73">
        <v>0</v>
      </c>
      <c r="M29" s="73">
        <v>0</v>
      </c>
    </row>
    <row r="30" spans="1:13" ht="12.75">
      <c r="F30" s="56"/>
      <c r="G30" s="56"/>
      <c r="H30" s="71" t="s">
        <v>150</v>
      </c>
      <c r="I30" s="74" t="s">
        <v>176</v>
      </c>
      <c r="J30" s="73">
        <v>0</v>
      </c>
      <c r="K30" s="73">
        <v>0</v>
      </c>
      <c r="L30" s="73">
        <v>0</v>
      </c>
      <c r="M30" s="73">
        <v>0</v>
      </c>
    </row>
    <row r="31" spans="1:13" ht="12.75">
      <c r="A31" s="10"/>
      <c r="B31" s="10"/>
      <c r="C31" s="10"/>
      <c r="D31" s="10"/>
      <c r="E31" s="56"/>
      <c r="F31" s="56"/>
      <c r="G31" s="56"/>
      <c r="H31" s="71" t="s">
        <v>151</v>
      </c>
      <c r="I31" s="74" t="s">
        <v>177</v>
      </c>
      <c r="J31" s="73">
        <v>0</v>
      </c>
      <c r="K31" s="73">
        <v>0</v>
      </c>
      <c r="L31" s="73">
        <v>0</v>
      </c>
      <c r="M31" s="73">
        <v>0</v>
      </c>
    </row>
  </sheetData>
  <mergeCells count="1">
    <mergeCell ref="E4:E5"/>
  </mergeCells>
  <phoneticPr fontId="26" type="noConversion"/>
  <conditionalFormatting sqref="E6:G31">
    <cfRule type="colorScale" priority="1">
      <colorScale>
        <cfvo type="min"/>
        <cfvo type="max"/>
        <color rgb="FFFFFFFF"/>
        <color rgb="FFE67C73"/>
      </colorScale>
    </cfRule>
  </conditionalFormatting>
  <conditionalFormatting sqref="B6:D31">
    <cfRule type="colorScale" priority="2">
      <colorScale>
        <cfvo type="formula" val="0"/>
        <cfvo type="formula" val="6"/>
        <color rgb="FFFFFFFF"/>
        <color rgb="FF57BB8A"/>
      </colorScale>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outlinePr summaryBelow="0" summaryRight="0"/>
  </sheetPr>
  <dimension ref="A1:R31"/>
  <sheetViews>
    <sheetView workbookViewId="0"/>
  </sheetViews>
  <sheetFormatPr defaultColWidth="12.5703125" defaultRowHeight="15.75" customHeight="1"/>
  <cols>
    <col min="1" max="1" width="39.28515625" customWidth="1"/>
    <col min="2" max="2" width="10.42578125" customWidth="1"/>
    <col min="3" max="4" width="12.42578125" customWidth="1"/>
    <col min="5" max="10" width="8.28515625" customWidth="1"/>
    <col min="11" max="11" width="13" customWidth="1"/>
    <col min="12" max="18" width="9.140625" customWidth="1"/>
  </cols>
  <sheetData>
    <row r="1" spans="1:18" ht="12.75">
      <c r="A1" s="55" t="s">
        <v>185</v>
      </c>
      <c r="B1" s="56"/>
      <c r="C1" s="56"/>
      <c r="D1" s="56"/>
      <c r="E1" s="56"/>
      <c r="F1" s="56"/>
      <c r="G1" s="56"/>
      <c r="H1" s="56"/>
      <c r="I1" s="56"/>
      <c r="J1" s="56"/>
      <c r="K1" s="75"/>
      <c r="L1" s="56"/>
      <c r="M1" s="56"/>
      <c r="N1" s="56"/>
      <c r="O1" s="56"/>
      <c r="P1" s="56"/>
      <c r="Q1" s="56"/>
      <c r="R1" s="56"/>
    </row>
    <row r="2" spans="1:18" ht="17.25" customHeight="1">
      <c r="A2" s="59" t="s">
        <v>213</v>
      </c>
      <c r="B2" s="60"/>
      <c r="C2" s="60"/>
      <c r="D2" s="60"/>
      <c r="E2" s="60"/>
      <c r="F2" s="60"/>
      <c r="G2" s="60"/>
      <c r="H2" s="60"/>
      <c r="I2" s="60"/>
      <c r="J2" s="60"/>
      <c r="K2" s="76"/>
      <c r="L2" s="60"/>
      <c r="M2" s="60"/>
      <c r="N2" s="60"/>
      <c r="O2" s="60"/>
      <c r="P2" s="60"/>
      <c r="Q2" s="60"/>
      <c r="R2" s="60"/>
    </row>
    <row r="3" spans="1:18" ht="17.25" customHeight="1">
      <c r="A3" s="10"/>
      <c r="B3" s="60"/>
      <c r="C3" s="60"/>
      <c r="D3" s="60"/>
      <c r="E3" s="60"/>
      <c r="F3" s="60"/>
      <c r="G3" s="60"/>
      <c r="H3" s="60"/>
      <c r="I3" s="60"/>
      <c r="J3" s="60"/>
      <c r="K3" s="76"/>
      <c r="L3" s="60"/>
      <c r="M3" s="60"/>
      <c r="N3" s="60"/>
      <c r="O3" s="60"/>
      <c r="P3" s="60"/>
      <c r="Q3" s="60"/>
      <c r="R3" s="60"/>
    </row>
    <row r="4" spans="1:18" ht="38.25">
      <c r="A4" s="64"/>
      <c r="B4" s="64" t="s">
        <v>35</v>
      </c>
      <c r="C4" s="64" t="s">
        <v>62</v>
      </c>
      <c r="D4" s="64" t="s">
        <v>90</v>
      </c>
      <c r="E4" s="64" t="s">
        <v>97</v>
      </c>
      <c r="F4" s="64" t="s">
        <v>97</v>
      </c>
      <c r="G4" s="65"/>
      <c r="H4" s="73"/>
      <c r="I4" s="73"/>
      <c r="J4" s="77"/>
      <c r="K4" s="78"/>
      <c r="L4" s="64" t="s">
        <v>35</v>
      </c>
      <c r="M4" s="64" t="s">
        <v>62</v>
      </c>
      <c r="N4" s="64" t="s">
        <v>90</v>
      </c>
      <c r="O4" s="64" t="s">
        <v>97</v>
      </c>
      <c r="P4" s="64" t="s">
        <v>97</v>
      </c>
      <c r="Q4" s="68" t="s">
        <v>115</v>
      </c>
      <c r="R4" s="69"/>
    </row>
    <row r="5" spans="1:18" ht="12.75">
      <c r="A5" s="64"/>
      <c r="B5" s="64" t="s">
        <v>54</v>
      </c>
      <c r="C5" s="64" t="s">
        <v>67</v>
      </c>
      <c r="D5" s="64" t="s">
        <v>91</v>
      </c>
      <c r="E5" s="64" t="s">
        <v>106</v>
      </c>
      <c r="F5" s="64" t="s">
        <v>112</v>
      </c>
      <c r="G5" s="65"/>
      <c r="H5" s="73"/>
      <c r="I5" s="73"/>
      <c r="J5" s="65"/>
      <c r="K5" s="78"/>
      <c r="L5" s="64" t="s">
        <v>54</v>
      </c>
      <c r="M5" s="64" t="s">
        <v>67</v>
      </c>
      <c r="N5" s="64" t="s">
        <v>91</v>
      </c>
      <c r="O5" s="64" t="s">
        <v>106</v>
      </c>
      <c r="P5" s="64" t="s">
        <v>112</v>
      </c>
      <c r="Q5" s="68" t="s">
        <v>120</v>
      </c>
      <c r="R5" s="69"/>
    </row>
    <row r="6" spans="1:18" ht="25.5">
      <c r="A6" s="64" t="s">
        <v>188</v>
      </c>
      <c r="B6" s="64" t="s">
        <v>55</v>
      </c>
      <c r="C6" s="64" t="s">
        <v>68</v>
      </c>
      <c r="D6" s="64" t="s">
        <v>92</v>
      </c>
      <c r="E6" s="64" t="s">
        <v>107</v>
      </c>
      <c r="F6" s="64" t="s">
        <v>113</v>
      </c>
      <c r="G6" s="65" t="s">
        <v>189</v>
      </c>
      <c r="H6" s="73"/>
      <c r="I6" s="73"/>
      <c r="J6" s="65" t="s">
        <v>134</v>
      </c>
      <c r="K6" s="64" t="s">
        <v>160</v>
      </c>
      <c r="L6" s="64" t="s">
        <v>55</v>
      </c>
      <c r="M6" s="64" t="s">
        <v>68</v>
      </c>
      <c r="N6" s="64" t="s">
        <v>92</v>
      </c>
      <c r="O6" s="64" t="s">
        <v>107</v>
      </c>
      <c r="P6" s="64" t="s">
        <v>113</v>
      </c>
      <c r="Q6" s="68" t="s">
        <v>121</v>
      </c>
      <c r="R6" s="69"/>
    </row>
    <row r="7" spans="1:18" ht="12.75">
      <c r="A7" s="69" t="s">
        <v>214</v>
      </c>
      <c r="B7" s="10">
        <v>0</v>
      </c>
      <c r="C7" s="10">
        <v>4</v>
      </c>
      <c r="D7" s="10">
        <v>6</v>
      </c>
      <c r="E7" s="10">
        <v>3</v>
      </c>
      <c r="F7" s="10">
        <v>6</v>
      </c>
      <c r="G7" s="56">
        <f t="shared" ref="G7:G29" si="0">SUM(B7:F7)</f>
        <v>19</v>
      </c>
      <c r="H7" s="56"/>
      <c r="I7" s="56"/>
      <c r="J7" s="79" t="s">
        <v>137</v>
      </c>
      <c r="K7" s="80" t="s">
        <v>163</v>
      </c>
      <c r="L7" s="73">
        <v>0</v>
      </c>
      <c r="M7" s="73">
        <v>0</v>
      </c>
      <c r="N7" s="73">
        <v>0</v>
      </c>
      <c r="O7" s="73">
        <v>0</v>
      </c>
      <c r="P7" s="73">
        <v>0</v>
      </c>
      <c r="Q7" s="37">
        <v>1</v>
      </c>
      <c r="R7" s="73"/>
    </row>
    <row r="8" spans="1:18" ht="25.5">
      <c r="A8" s="69" t="s">
        <v>215</v>
      </c>
      <c r="B8" s="10">
        <v>4</v>
      </c>
      <c r="C8" s="10">
        <v>4</v>
      </c>
      <c r="D8" s="10">
        <v>3</v>
      </c>
      <c r="E8" s="10">
        <v>3</v>
      </c>
      <c r="F8" s="10">
        <v>4</v>
      </c>
      <c r="G8" s="56">
        <f t="shared" si="0"/>
        <v>18</v>
      </c>
      <c r="H8" s="56"/>
      <c r="I8" s="56"/>
      <c r="J8" s="79" t="s">
        <v>138</v>
      </c>
      <c r="K8" s="80" t="s">
        <v>164</v>
      </c>
      <c r="L8" s="37">
        <v>0</v>
      </c>
      <c r="M8" s="37">
        <v>0</v>
      </c>
      <c r="N8" s="37">
        <v>0</v>
      </c>
      <c r="O8" s="37">
        <v>0</v>
      </c>
      <c r="P8" s="37">
        <v>1</v>
      </c>
      <c r="Q8" s="37">
        <v>1</v>
      </c>
      <c r="R8" s="73"/>
    </row>
    <row r="9" spans="1:18" ht="12.75">
      <c r="A9" s="69" t="s">
        <v>208</v>
      </c>
      <c r="B9" s="10">
        <v>0</v>
      </c>
      <c r="C9" s="10">
        <v>3</v>
      </c>
      <c r="D9" s="10">
        <v>6</v>
      </c>
      <c r="E9" s="10">
        <v>3</v>
      </c>
      <c r="F9" s="10">
        <v>6</v>
      </c>
      <c r="G9" s="56">
        <f t="shared" si="0"/>
        <v>18</v>
      </c>
      <c r="H9" s="56"/>
      <c r="I9" s="56"/>
      <c r="J9" s="79" t="s">
        <v>139</v>
      </c>
      <c r="K9" s="80" t="s">
        <v>165</v>
      </c>
      <c r="L9" s="73">
        <v>0</v>
      </c>
      <c r="M9" s="73">
        <v>0</v>
      </c>
      <c r="N9" s="73">
        <v>0</v>
      </c>
      <c r="O9" s="73">
        <v>0</v>
      </c>
      <c r="P9" s="73">
        <v>0</v>
      </c>
      <c r="Q9" s="37">
        <v>1</v>
      </c>
      <c r="R9" s="73"/>
    </row>
    <row r="10" spans="1:18" ht="12.75">
      <c r="A10" s="69" t="s">
        <v>194</v>
      </c>
      <c r="B10" s="10">
        <v>3</v>
      </c>
      <c r="C10" s="10">
        <v>0</v>
      </c>
      <c r="D10" s="10">
        <v>6</v>
      </c>
      <c r="E10" s="10">
        <v>3</v>
      </c>
      <c r="F10" s="10">
        <v>6</v>
      </c>
      <c r="G10" s="56">
        <f t="shared" si="0"/>
        <v>18</v>
      </c>
      <c r="H10" s="56"/>
      <c r="I10" s="56"/>
      <c r="J10" s="79" t="s">
        <v>140</v>
      </c>
      <c r="K10" s="80" t="s">
        <v>166</v>
      </c>
      <c r="L10" s="73">
        <v>0</v>
      </c>
      <c r="M10" s="73">
        <v>0</v>
      </c>
      <c r="N10" s="73">
        <v>0</v>
      </c>
      <c r="O10" s="73">
        <v>0</v>
      </c>
      <c r="P10" s="73">
        <v>0</v>
      </c>
      <c r="Q10" s="37">
        <v>1</v>
      </c>
      <c r="R10" s="73"/>
    </row>
    <row r="11" spans="1:18" ht="12.75">
      <c r="A11" s="69" t="s">
        <v>216</v>
      </c>
      <c r="B11" s="10">
        <v>1</v>
      </c>
      <c r="C11" s="10">
        <v>4</v>
      </c>
      <c r="D11" s="10">
        <v>5</v>
      </c>
      <c r="E11" s="10">
        <v>3</v>
      </c>
      <c r="F11" s="10">
        <v>4</v>
      </c>
      <c r="G11" s="56">
        <f t="shared" si="0"/>
        <v>17</v>
      </c>
      <c r="H11" s="56"/>
      <c r="I11" s="56"/>
      <c r="J11" s="79" t="s">
        <v>141</v>
      </c>
      <c r="K11" s="80" t="s">
        <v>167</v>
      </c>
      <c r="L11" s="37">
        <v>0</v>
      </c>
      <c r="M11" s="37">
        <v>0</v>
      </c>
      <c r="N11" s="37">
        <v>0</v>
      </c>
      <c r="O11" s="37">
        <v>0</v>
      </c>
      <c r="P11" s="37">
        <v>1</v>
      </c>
      <c r="Q11" s="37">
        <v>1</v>
      </c>
      <c r="R11" s="73"/>
    </row>
    <row r="12" spans="1:18" ht="12.75">
      <c r="A12" s="69" t="s">
        <v>217</v>
      </c>
      <c r="B12" s="10">
        <v>0</v>
      </c>
      <c r="C12" s="10">
        <v>4</v>
      </c>
      <c r="D12" s="10">
        <v>3</v>
      </c>
      <c r="E12" s="10">
        <v>3</v>
      </c>
      <c r="F12" s="10">
        <v>5</v>
      </c>
      <c r="G12" s="56">
        <f t="shared" si="0"/>
        <v>15</v>
      </c>
      <c r="H12" s="56"/>
      <c r="I12" s="56"/>
      <c r="J12" s="79" t="s">
        <v>142</v>
      </c>
      <c r="K12" s="80" t="s">
        <v>168</v>
      </c>
      <c r="L12" s="37">
        <v>0</v>
      </c>
      <c r="M12" s="37">
        <v>0</v>
      </c>
      <c r="N12" s="37">
        <v>0</v>
      </c>
      <c r="O12" s="37">
        <v>0</v>
      </c>
      <c r="P12" s="37">
        <v>1</v>
      </c>
      <c r="Q12" s="37">
        <v>1</v>
      </c>
      <c r="R12" s="73"/>
    </row>
    <row r="13" spans="1:18" ht="12.75">
      <c r="A13" s="69" t="s">
        <v>204</v>
      </c>
      <c r="B13" s="10">
        <v>3</v>
      </c>
      <c r="C13" s="10">
        <v>0</v>
      </c>
      <c r="D13" s="10">
        <v>3</v>
      </c>
      <c r="E13" s="10">
        <v>3</v>
      </c>
      <c r="F13" s="10">
        <v>6</v>
      </c>
      <c r="G13" s="56">
        <f t="shared" si="0"/>
        <v>15</v>
      </c>
      <c r="H13" s="56"/>
      <c r="I13" s="56"/>
      <c r="J13" s="79" t="s">
        <v>143</v>
      </c>
      <c r="K13" s="80" t="s">
        <v>169</v>
      </c>
      <c r="L13" s="73">
        <v>0</v>
      </c>
      <c r="M13" s="73">
        <v>0</v>
      </c>
      <c r="N13" s="73">
        <v>0</v>
      </c>
      <c r="O13" s="73">
        <v>0</v>
      </c>
      <c r="P13" s="73">
        <v>0</v>
      </c>
      <c r="Q13" s="37">
        <v>1</v>
      </c>
      <c r="R13" s="73"/>
    </row>
    <row r="14" spans="1:18" ht="12.75">
      <c r="A14" s="69" t="s">
        <v>190</v>
      </c>
      <c r="B14" s="10">
        <v>0</v>
      </c>
      <c r="C14" s="10">
        <v>4</v>
      </c>
      <c r="D14" s="10">
        <v>3</v>
      </c>
      <c r="E14" s="10">
        <v>3</v>
      </c>
      <c r="F14" s="10">
        <v>5</v>
      </c>
      <c r="G14" s="56">
        <f t="shared" si="0"/>
        <v>15</v>
      </c>
      <c r="H14" s="56"/>
      <c r="I14" s="56"/>
      <c r="J14" s="79" t="s">
        <v>144</v>
      </c>
      <c r="K14" s="80" t="s">
        <v>170</v>
      </c>
      <c r="L14" s="37">
        <v>0</v>
      </c>
      <c r="M14" s="37">
        <v>0</v>
      </c>
      <c r="N14" s="37">
        <v>1</v>
      </c>
      <c r="O14" s="37">
        <v>0</v>
      </c>
      <c r="P14" s="37">
        <v>1</v>
      </c>
      <c r="Q14" s="37">
        <v>1</v>
      </c>
      <c r="R14" s="73"/>
    </row>
    <row r="15" spans="1:18" ht="12.75">
      <c r="A15" s="69" t="s">
        <v>191</v>
      </c>
      <c r="B15" s="10">
        <v>3</v>
      </c>
      <c r="C15" s="10">
        <v>0</v>
      </c>
      <c r="D15" s="10">
        <v>4</v>
      </c>
      <c r="E15" s="10">
        <v>3</v>
      </c>
      <c r="F15" s="10">
        <v>5</v>
      </c>
      <c r="G15" s="56">
        <f t="shared" si="0"/>
        <v>15</v>
      </c>
      <c r="H15" s="56"/>
      <c r="I15" s="56"/>
      <c r="J15" s="79" t="s">
        <v>145</v>
      </c>
      <c r="K15" s="80" t="s">
        <v>171</v>
      </c>
      <c r="L15" s="73">
        <v>0</v>
      </c>
      <c r="M15" s="73">
        <v>0</v>
      </c>
      <c r="N15" s="73">
        <v>0</v>
      </c>
      <c r="O15" s="73">
        <v>0</v>
      </c>
      <c r="P15" s="73">
        <v>0</v>
      </c>
      <c r="Q15" s="37">
        <v>1</v>
      </c>
      <c r="R15" s="73"/>
    </row>
    <row r="16" spans="1:18" ht="12.75">
      <c r="A16" s="69" t="s">
        <v>193</v>
      </c>
      <c r="B16" s="10">
        <v>0</v>
      </c>
      <c r="C16" s="10">
        <v>4</v>
      </c>
      <c r="D16" s="10">
        <v>4</v>
      </c>
      <c r="E16" s="10">
        <v>2</v>
      </c>
      <c r="F16" s="10">
        <v>5</v>
      </c>
      <c r="G16" s="56">
        <f t="shared" si="0"/>
        <v>15</v>
      </c>
      <c r="H16" s="56"/>
      <c r="I16" s="56"/>
      <c r="J16" s="79" t="s">
        <v>146</v>
      </c>
      <c r="K16" s="80" t="s">
        <v>172</v>
      </c>
      <c r="L16" s="73">
        <v>0</v>
      </c>
      <c r="M16" s="73">
        <v>0</v>
      </c>
      <c r="N16" s="73">
        <v>0</v>
      </c>
      <c r="O16" s="73">
        <v>0</v>
      </c>
      <c r="P16" s="73">
        <v>0</v>
      </c>
      <c r="Q16" s="37">
        <v>1</v>
      </c>
      <c r="R16" s="73"/>
    </row>
    <row r="17" spans="1:18" ht="12.75">
      <c r="A17" s="69" t="s">
        <v>218</v>
      </c>
      <c r="B17" s="10">
        <v>3</v>
      </c>
      <c r="C17" s="10">
        <v>0</v>
      </c>
      <c r="D17" s="10">
        <v>3</v>
      </c>
      <c r="E17" s="10">
        <v>3</v>
      </c>
      <c r="F17" s="10">
        <v>5</v>
      </c>
      <c r="G17" s="56">
        <f t="shared" si="0"/>
        <v>14</v>
      </c>
      <c r="H17" s="56"/>
      <c r="I17" s="56"/>
      <c r="J17" s="79" t="s">
        <v>147</v>
      </c>
      <c r="K17" s="80" t="s">
        <v>173</v>
      </c>
      <c r="L17" s="73">
        <v>0</v>
      </c>
      <c r="M17" s="73">
        <v>0</v>
      </c>
      <c r="N17" s="73">
        <v>0</v>
      </c>
      <c r="O17" s="73">
        <v>0</v>
      </c>
      <c r="P17" s="73">
        <v>0</v>
      </c>
      <c r="Q17" s="37">
        <v>1</v>
      </c>
      <c r="R17" s="73"/>
    </row>
    <row r="18" spans="1:18" ht="12.75">
      <c r="A18" s="69" t="s">
        <v>200</v>
      </c>
      <c r="B18" s="10">
        <v>3</v>
      </c>
      <c r="C18" s="10">
        <v>0</v>
      </c>
      <c r="D18" s="10">
        <v>4</v>
      </c>
      <c r="E18" s="10">
        <v>3</v>
      </c>
      <c r="F18" s="10">
        <v>4</v>
      </c>
      <c r="G18" s="56">
        <f t="shared" si="0"/>
        <v>14</v>
      </c>
      <c r="H18" s="56"/>
      <c r="I18" s="56"/>
      <c r="J18" s="79" t="s">
        <v>135</v>
      </c>
      <c r="K18" s="80" t="s">
        <v>161</v>
      </c>
      <c r="L18" s="73">
        <v>1</v>
      </c>
      <c r="M18" s="73">
        <v>0</v>
      </c>
      <c r="N18" s="73">
        <v>0</v>
      </c>
      <c r="O18" s="73">
        <v>1</v>
      </c>
      <c r="P18" s="73">
        <v>1</v>
      </c>
      <c r="Q18" s="73">
        <v>0</v>
      </c>
      <c r="R18" s="73"/>
    </row>
    <row r="19" spans="1:18" ht="12.75">
      <c r="A19" s="69" t="s">
        <v>210</v>
      </c>
      <c r="B19" s="10">
        <v>0</v>
      </c>
      <c r="C19" s="10">
        <v>4</v>
      </c>
      <c r="D19" s="10">
        <v>3</v>
      </c>
      <c r="E19" s="10">
        <v>3</v>
      </c>
      <c r="F19" s="10">
        <v>4</v>
      </c>
      <c r="G19" s="56">
        <f t="shared" si="0"/>
        <v>14</v>
      </c>
      <c r="H19" s="56"/>
      <c r="I19" s="56"/>
      <c r="J19" s="79" t="s">
        <v>136</v>
      </c>
      <c r="K19" s="80" t="s">
        <v>162</v>
      </c>
      <c r="L19" s="73">
        <v>0</v>
      </c>
      <c r="M19" s="73">
        <v>0</v>
      </c>
      <c r="N19" s="73">
        <v>0</v>
      </c>
      <c r="O19" s="73">
        <v>0</v>
      </c>
      <c r="P19" s="73">
        <v>0</v>
      </c>
      <c r="Q19" s="73">
        <v>0</v>
      </c>
      <c r="R19" s="73"/>
    </row>
    <row r="20" spans="1:18" ht="17.25" customHeight="1">
      <c r="A20" s="69" t="s">
        <v>219</v>
      </c>
      <c r="B20" s="10">
        <v>3</v>
      </c>
      <c r="C20" s="10">
        <v>0</v>
      </c>
      <c r="D20" s="10">
        <v>3</v>
      </c>
      <c r="E20" s="10">
        <v>3</v>
      </c>
      <c r="F20" s="10">
        <v>4</v>
      </c>
      <c r="G20" s="56">
        <f t="shared" si="0"/>
        <v>13</v>
      </c>
      <c r="H20" s="56"/>
      <c r="I20" s="56"/>
      <c r="J20" s="79" t="s">
        <v>148</v>
      </c>
      <c r="K20" s="80" t="s">
        <v>174</v>
      </c>
      <c r="L20" s="73">
        <v>0</v>
      </c>
      <c r="M20" s="73">
        <v>0</v>
      </c>
      <c r="N20" s="73">
        <v>1</v>
      </c>
      <c r="O20" s="73">
        <v>0</v>
      </c>
      <c r="P20" s="73">
        <v>0</v>
      </c>
      <c r="Q20" s="73">
        <v>0</v>
      </c>
      <c r="R20" s="73"/>
    </row>
    <row r="21" spans="1:18" ht="12.75">
      <c r="A21" s="69" t="s">
        <v>220</v>
      </c>
      <c r="B21" s="10">
        <v>0</v>
      </c>
      <c r="C21" s="10">
        <v>4</v>
      </c>
      <c r="D21" s="10">
        <v>0</v>
      </c>
      <c r="E21" s="10">
        <v>3</v>
      </c>
      <c r="F21" s="10">
        <v>4</v>
      </c>
      <c r="G21" s="56">
        <f t="shared" si="0"/>
        <v>11</v>
      </c>
      <c r="H21" s="56"/>
      <c r="I21" s="56"/>
      <c r="J21" s="79" t="s">
        <v>149</v>
      </c>
      <c r="K21" s="80" t="s">
        <v>175</v>
      </c>
      <c r="L21" s="73">
        <v>0</v>
      </c>
      <c r="M21" s="73">
        <v>0</v>
      </c>
      <c r="N21" s="73">
        <v>0</v>
      </c>
      <c r="O21" s="73">
        <v>0</v>
      </c>
      <c r="P21" s="73">
        <v>0</v>
      </c>
      <c r="Q21" s="73">
        <v>0</v>
      </c>
      <c r="R21" s="73"/>
    </row>
    <row r="22" spans="1:18" ht="25.5">
      <c r="A22" s="69" t="s">
        <v>198</v>
      </c>
      <c r="B22" s="10">
        <v>0</v>
      </c>
      <c r="C22" s="10">
        <v>0</v>
      </c>
      <c r="D22" s="10">
        <v>3</v>
      </c>
      <c r="E22" s="10">
        <v>3</v>
      </c>
      <c r="F22" s="10">
        <v>4</v>
      </c>
      <c r="G22" s="56">
        <f t="shared" si="0"/>
        <v>10</v>
      </c>
      <c r="H22" s="56"/>
      <c r="I22" s="56"/>
      <c r="J22" s="79" t="s">
        <v>150</v>
      </c>
      <c r="K22" s="80" t="s">
        <v>176</v>
      </c>
      <c r="L22" s="73">
        <v>0</v>
      </c>
      <c r="M22" s="73">
        <v>0</v>
      </c>
      <c r="N22" s="73">
        <v>0</v>
      </c>
      <c r="O22" s="73">
        <v>0</v>
      </c>
      <c r="P22" s="73">
        <v>0</v>
      </c>
      <c r="Q22" s="73">
        <v>0</v>
      </c>
      <c r="R22" s="73"/>
    </row>
    <row r="23" spans="1:18" ht="12.75">
      <c r="A23" s="69" t="s">
        <v>196</v>
      </c>
      <c r="B23" s="10">
        <v>0</v>
      </c>
      <c r="C23" s="10">
        <v>0</v>
      </c>
      <c r="D23" s="10">
        <v>3</v>
      </c>
      <c r="E23" s="10">
        <v>3</v>
      </c>
      <c r="F23" s="10">
        <v>3</v>
      </c>
      <c r="G23" s="56">
        <f t="shared" si="0"/>
        <v>9</v>
      </c>
      <c r="H23" s="56"/>
      <c r="I23" s="56"/>
      <c r="J23" s="79" t="s">
        <v>151</v>
      </c>
      <c r="K23" s="80" t="s">
        <v>177</v>
      </c>
      <c r="L23" s="73">
        <v>0</v>
      </c>
      <c r="M23" s="73">
        <v>0</v>
      </c>
      <c r="N23" s="73">
        <v>0</v>
      </c>
      <c r="O23" s="73">
        <v>0</v>
      </c>
      <c r="P23" s="73">
        <v>1</v>
      </c>
      <c r="Q23" s="73">
        <v>0</v>
      </c>
      <c r="R23" s="73"/>
    </row>
    <row r="24" spans="1:18" ht="12.75">
      <c r="A24" s="69" t="s">
        <v>203</v>
      </c>
      <c r="B24" s="10">
        <v>2</v>
      </c>
      <c r="C24" s="10">
        <v>0</v>
      </c>
      <c r="D24" s="10">
        <v>3</v>
      </c>
      <c r="E24" s="10">
        <v>1</v>
      </c>
      <c r="F24" s="10">
        <v>3</v>
      </c>
      <c r="G24" s="56">
        <f t="shared" si="0"/>
        <v>9</v>
      </c>
      <c r="H24" s="56"/>
      <c r="I24" s="56"/>
      <c r="J24" s="79" t="s">
        <v>152</v>
      </c>
      <c r="K24" s="80" t="s">
        <v>162</v>
      </c>
      <c r="L24" s="73">
        <v>0</v>
      </c>
      <c r="M24" s="73">
        <v>0</v>
      </c>
      <c r="N24" s="73">
        <v>0</v>
      </c>
      <c r="O24" s="73">
        <v>0</v>
      </c>
      <c r="P24" s="73">
        <v>0</v>
      </c>
      <c r="Q24" s="73">
        <v>0</v>
      </c>
      <c r="R24" s="73"/>
    </row>
    <row r="25" spans="1:18" ht="12.75">
      <c r="A25" s="69" t="s">
        <v>209</v>
      </c>
      <c r="B25" s="10">
        <v>1</v>
      </c>
      <c r="C25" s="10">
        <v>0</v>
      </c>
      <c r="D25" s="10">
        <v>1</v>
      </c>
      <c r="E25" s="10">
        <v>3</v>
      </c>
      <c r="F25" s="10">
        <v>4</v>
      </c>
      <c r="G25" s="56">
        <f t="shared" si="0"/>
        <v>9</v>
      </c>
      <c r="H25" s="56"/>
      <c r="I25" s="56"/>
      <c r="J25" s="79" t="s">
        <v>153</v>
      </c>
      <c r="K25" s="80" t="s">
        <v>178</v>
      </c>
      <c r="L25" s="73">
        <v>0</v>
      </c>
      <c r="M25" s="73">
        <v>0</v>
      </c>
      <c r="N25" s="73">
        <v>0</v>
      </c>
      <c r="O25" s="73">
        <v>0</v>
      </c>
      <c r="P25" s="73">
        <v>0</v>
      </c>
      <c r="Q25" s="73">
        <v>0</v>
      </c>
      <c r="R25" s="73"/>
    </row>
    <row r="26" spans="1:18" ht="12.75">
      <c r="A26" s="69" t="s">
        <v>212</v>
      </c>
      <c r="B26" s="10">
        <v>0</v>
      </c>
      <c r="C26" s="10">
        <v>0</v>
      </c>
      <c r="D26" s="10">
        <v>2</v>
      </c>
      <c r="E26" s="10">
        <v>3</v>
      </c>
      <c r="F26" s="10">
        <v>4</v>
      </c>
      <c r="G26" s="56">
        <f t="shared" si="0"/>
        <v>9</v>
      </c>
      <c r="H26" s="56"/>
      <c r="I26" s="56"/>
      <c r="J26" s="79" t="s">
        <v>154</v>
      </c>
      <c r="K26" s="80" t="s">
        <v>179</v>
      </c>
      <c r="L26" s="73">
        <v>0</v>
      </c>
      <c r="M26" s="73">
        <v>0</v>
      </c>
      <c r="N26" s="73">
        <v>0</v>
      </c>
      <c r="O26" s="73">
        <v>0</v>
      </c>
      <c r="P26" s="73">
        <v>1</v>
      </c>
      <c r="Q26" s="73">
        <v>0</v>
      </c>
      <c r="R26" s="73"/>
    </row>
    <row r="27" spans="1:18" ht="12.75">
      <c r="A27" s="69" t="s">
        <v>221</v>
      </c>
      <c r="B27" s="10">
        <v>0</v>
      </c>
      <c r="C27" s="10">
        <v>4</v>
      </c>
      <c r="D27" s="10">
        <v>0</v>
      </c>
      <c r="E27" s="10">
        <v>0</v>
      </c>
      <c r="F27" s="10">
        <v>4</v>
      </c>
      <c r="G27" s="56">
        <f t="shared" si="0"/>
        <v>8</v>
      </c>
      <c r="H27" s="56"/>
      <c r="I27" s="56"/>
      <c r="J27" s="79" t="s">
        <v>155</v>
      </c>
      <c r="K27" s="80" t="s">
        <v>180</v>
      </c>
      <c r="L27" s="73">
        <v>0</v>
      </c>
      <c r="M27" s="73">
        <v>0</v>
      </c>
      <c r="N27" s="73">
        <v>0</v>
      </c>
      <c r="O27" s="73">
        <v>0</v>
      </c>
      <c r="P27" s="73">
        <v>1</v>
      </c>
      <c r="Q27" s="73">
        <v>0</v>
      </c>
      <c r="R27" s="73"/>
    </row>
    <row r="28" spans="1:18" ht="17.25" customHeight="1">
      <c r="A28" s="69" t="s">
        <v>222</v>
      </c>
      <c r="B28" s="10">
        <v>0</v>
      </c>
      <c r="C28" s="10">
        <v>0</v>
      </c>
      <c r="D28" s="10">
        <v>0</v>
      </c>
      <c r="E28" s="10">
        <v>0</v>
      </c>
      <c r="F28" s="10">
        <v>4</v>
      </c>
      <c r="G28" s="56">
        <f t="shared" si="0"/>
        <v>4</v>
      </c>
      <c r="H28" s="56"/>
      <c r="I28" s="56"/>
      <c r="J28" s="79" t="s">
        <v>156</v>
      </c>
      <c r="K28" s="80" t="s">
        <v>181</v>
      </c>
      <c r="L28" s="73">
        <v>0</v>
      </c>
      <c r="M28" s="73">
        <v>1</v>
      </c>
      <c r="N28" s="73">
        <v>0</v>
      </c>
      <c r="O28" s="73">
        <v>0</v>
      </c>
      <c r="P28" s="73">
        <v>0</v>
      </c>
      <c r="Q28" s="73">
        <v>0</v>
      </c>
      <c r="R28" s="73"/>
    </row>
    <row r="29" spans="1:18" ht="12.75">
      <c r="A29" s="69" t="s">
        <v>211</v>
      </c>
      <c r="B29" s="10">
        <v>0</v>
      </c>
      <c r="C29" s="10">
        <v>0</v>
      </c>
      <c r="D29" s="10">
        <v>0</v>
      </c>
      <c r="E29" s="10">
        <v>0</v>
      </c>
      <c r="F29" s="10">
        <v>3</v>
      </c>
      <c r="G29" s="56">
        <f t="shared" si="0"/>
        <v>3</v>
      </c>
      <c r="H29" s="56"/>
      <c r="I29" s="56"/>
      <c r="J29" s="79" t="s">
        <v>157</v>
      </c>
      <c r="K29" s="80" t="s">
        <v>182</v>
      </c>
      <c r="L29" s="73">
        <v>0</v>
      </c>
      <c r="M29" s="73">
        <v>0</v>
      </c>
      <c r="N29" s="73">
        <v>1</v>
      </c>
      <c r="O29" s="73">
        <v>0</v>
      </c>
      <c r="P29" s="73">
        <v>1</v>
      </c>
      <c r="Q29" s="73">
        <v>0</v>
      </c>
      <c r="R29" s="73"/>
    </row>
    <row r="30" spans="1:18" ht="12.75">
      <c r="B30" s="10"/>
      <c r="C30" s="10"/>
      <c r="D30" s="10"/>
      <c r="E30" s="10"/>
      <c r="F30" s="10"/>
      <c r="G30" s="56"/>
      <c r="H30" s="56"/>
      <c r="I30" s="56"/>
      <c r="J30" s="79" t="s">
        <v>158</v>
      </c>
      <c r="K30" s="80" t="s">
        <v>183</v>
      </c>
      <c r="L30" s="73">
        <v>0</v>
      </c>
      <c r="M30" s="73">
        <v>0</v>
      </c>
      <c r="N30" s="73">
        <v>0</v>
      </c>
      <c r="O30" s="73">
        <v>0</v>
      </c>
      <c r="P30" s="73">
        <v>0</v>
      </c>
      <c r="Q30" s="73">
        <v>0</v>
      </c>
      <c r="R30" s="73"/>
    </row>
    <row r="31" spans="1:18" ht="12.75">
      <c r="A31" s="10"/>
      <c r="B31" s="10"/>
      <c r="C31" s="10"/>
      <c r="D31" s="10"/>
      <c r="E31" s="56"/>
      <c r="F31" s="56"/>
      <c r="G31" s="56"/>
      <c r="H31" s="56"/>
      <c r="I31" s="56"/>
      <c r="J31" s="79" t="s">
        <v>159</v>
      </c>
      <c r="K31" s="80" t="s">
        <v>184</v>
      </c>
      <c r="L31" s="73">
        <v>0</v>
      </c>
      <c r="M31" s="73">
        <v>0</v>
      </c>
      <c r="N31" s="73">
        <v>0</v>
      </c>
      <c r="O31" s="73">
        <v>0</v>
      </c>
      <c r="P31" s="73">
        <v>0</v>
      </c>
      <c r="Q31" s="73">
        <v>0</v>
      </c>
      <c r="R31" s="73"/>
    </row>
  </sheetData>
  <phoneticPr fontId="26" type="noConversion"/>
  <conditionalFormatting sqref="G7:G29">
    <cfRule type="colorScale" priority="1">
      <colorScale>
        <cfvo type="min"/>
        <cfvo type="max"/>
        <color rgb="FFFFFFFF"/>
        <color rgb="FFE67C73"/>
      </colorScale>
    </cfRule>
  </conditionalFormatting>
  <conditionalFormatting sqref="B7:F29">
    <cfRule type="colorScale" priority="2">
      <colorScale>
        <cfvo type="formula" val="0"/>
        <cfvo type="formula" val="6"/>
        <color rgb="FFFFFFFF"/>
        <color rgb="FF57BB8A"/>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outlinePr summaryBelow="0" summaryRight="0"/>
  </sheetPr>
  <dimension ref="A1:AA959"/>
  <sheetViews>
    <sheetView workbookViewId="0"/>
  </sheetViews>
  <sheetFormatPr defaultColWidth="12.5703125" defaultRowHeight="15.75" customHeight="1"/>
  <cols>
    <col min="2" max="2" width="7.42578125" customWidth="1"/>
    <col min="3" max="3" width="19.42578125" customWidth="1"/>
    <col min="4" max="4" width="24.42578125" customWidth="1"/>
    <col min="5" max="5" width="59.140625" customWidth="1"/>
    <col min="6" max="6" width="35.140625" customWidth="1"/>
  </cols>
  <sheetData>
    <row r="1" spans="1:27" ht="15.75" customHeight="1">
      <c r="A1" s="81" t="s">
        <v>33</v>
      </c>
      <c r="B1" s="81" t="s">
        <v>223</v>
      </c>
      <c r="C1" s="81" t="s">
        <v>34</v>
      </c>
      <c r="D1" s="82" t="s">
        <v>224</v>
      </c>
      <c r="E1" s="82" t="s">
        <v>225</v>
      </c>
      <c r="F1" s="82" t="s">
        <v>226</v>
      </c>
      <c r="G1" s="83"/>
      <c r="H1" s="83"/>
      <c r="I1" s="83"/>
      <c r="J1" s="83"/>
      <c r="K1" s="83"/>
      <c r="L1" s="83"/>
      <c r="M1" s="83"/>
      <c r="N1" s="83"/>
      <c r="O1" s="83"/>
      <c r="P1" s="83"/>
      <c r="Q1" s="83"/>
      <c r="R1" s="83"/>
      <c r="S1" s="83"/>
      <c r="T1" s="83"/>
      <c r="U1" s="83"/>
      <c r="V1" s="83"/>
      <c r="W1" s="83"/>
      <c r="X1" s="83"/>
      <c r="Y1" s="83"/>
      <c r="Z1" s="83"/>
      <c r="AA1" s="83"/>
    </row>
    <row r="2" spans="1:27" ht="15.75" customHeight="1">
      <c r="A2" s="210" t="s">
        <v>35</v>
      </c>
      <c r="B2" s="84" t="s">
        <v>36</v>
      </c>
      <c r="C2" s="84" t="s">
        <v>37</v>
      </c>
      <c r="D2" s="84" t="s">
        <v>227</v>
      </c>
      <c r="E2" s="84" t="s">
        <v>228</v>
      </c>
      <c r="F2" s="209" t="s">
        <v>229</v>
      </c>
      <c r="G2" s="83"/>
      <c r="H2" s="83"/>
      <c r="I2" s="83"/>
      <c r="J2" s="83"/>
      <c r="K2" s="83"/>
      <c r="L2" s="83"/>
      <c r="M2" s="83"/>
      <c r="N2" s="83"/>
      <c r="O2" s="83"/>
      <c r="P2" s="83"/>
      <c r="Q2" s="83"/>
      <c r="R2" s="83"/>
      <c r="S2" s="83"/>
      <c r="T2" s="83"/>
      <c r="U2" s="83"/>
      <c r="V2" s="83"/>
      <c r="W2" s="83"/>
      <c r="X2" s="83"/>
      <c r="Y2" s="83"/>
      <c r="Z2" s="83"/>
      <c r="AA2" s="83"/>
    </row>
    <row r="3" spans="1:27" ht="15.75" customHeight="1">
      <c r="A3" s="193"/>
      <c r="B3" s="85" t="s">
        <v>38</v>
      </c>
      <c r="C3" s="85" t="s">
        <v>39</v>
      </c>
      <c r="D3" s="85" t="s">
        <v>227</v>
      </c>
      <c r="E3" s="85" t="s">
        <v>230</v>
      </c>
      <c r="F3" s="193"/>
      <c r="G3" s="83"/>
      <c r="H3" s="83"/>
      <c r="I3" s="83"/>
      <c r="J3" s="83"/>
      <c r="K3" s="83"/>
      <c r="L3" s="83"/>
      <c r="M3" s="83"/>
      <c r="N3" s="83"/>
      <c r="O3" s="83"/>
      <c r="P3" s="83"/>
      <c r="Q3" s="83"/>
      <c r="R3" s="83"/>
      <c r="S3" s="83"/>
      <c r="T3" s="83"/>
      <c r="U3" s="83"/>
      <c r="V3" s="83"/>
      <c r="W3" s="83"/>
      <c r="X3" s="83"/>
      <c r="Y3" s="83"/>
      <c r="Z3" s="83"/>
      <c r="AA3" s="83"/>
    </row>
    <row r="4" spans="1:27" ht="15.75" customHeight="1">
      <c r="A4" s="193"/>
      <c r="B4" s="84" t="s">
        <v>40</v>
      </c>
      <c r="C4" s="84" t="s">
        <v>41</v>
      </c>
      <c r="D4" s="84" t="s">
        <v>227</v>
      </c>
      <c r="E4" s="84" t="s">
        <v>231</v>
      </c>
      <c r="F4" s="193"/>
      <c r="G4" s="83"/>
      <c r="H4" s="83"/>
      <c r="I4" s="83"/>
      <c r="J4" s="83"/>
      <c r="K4" s="83"/>
      <c r="L4" s="83"/>
      <c r="M4" s="83"/>
      <c r="N4" s="83"/>
      <c r="O4" s="83"/>
      <c r="P4" s="83"/>
      <c r="Q4" s="83"/>
      <c r="R4" s="83"/>
      <c r="S4" s="83"/>
      <c r="T4" s="83"/>
      <c r="U4" s="83"/>
      <c r="V4" s="83"/>
      <c r="W4" s="83"/>
      <c r="X4" s="83"/>
      <c r="Y4" s="83"/>
      <c r="Z4" s="83"/>
      <c r="AA4" s="83"/>
    </row>
    <row r="5" spans="1:27" ht="15.75" customHeight="1">
      <c r="A5" s="193"/>
      <c r="B5" s="85" t="s">
        <v>42</v>
      </c>
      <c r="C5" s="85" t="s">
        <v>43</v>
      </c>
      <c r="D5" s="85" t="s">
        <v>227</v>
      </c>
      <c r="E5" s="85" t="s">
        <v>232</v>
      </c>
      <c r="F5" s="193"/>
      <c r="G5" s="83"/>
      <c r="H5" s="83"/>
      <c r="I5" s="83"/>
      <c r="J5" s="83"/>
      <c r="K5" s="83"/>
      <c r="L5" s="83"/>
      <c r="M5" s="83"/>
      <c r="N5" s="83"/>
      <c r="O5" s="83"/>
      <c r="P5" s="83"/>
      <c r="Q5" s="83"/>
      <c r="R5" s="83"/>
      <c r="S5" s="83"/>
      <c r="T5" s="83"/>
      <c r="U5" s="83"/>
      <c r="V5" s="83"/>
      <c r="W5" s="83"/>
      <c r="X5" s="83"/>
      <c r="Y5" s="83"/>
      <c r="Z5" s="83"/>
      <c r="AA5" s="83"/>
    </row>
    <row r="6" spans="1:27" ht="15.75" customHeight="1">
      <c r="A6" s="193"/>
      <c r="B6" s="84" t="s">
        <v>44</v>
      </c>
      <c r="C6" s="84" t="s">
        <v>45</v>
      </c>
      <c r="D6" s="84" t="s">
        <v>227</v>
      </c>
      <c r="E6" s="84" t="s">
        <v>233</v>
      </c>
      <c r="F6" s="193"/>
      <c r="G6" s="83"/>
      <c r="H6" s="83"/>
      <c r="I6" s="83"/>
      <c r="J6" s="83"/>
      <c r="K6" s="83"/>
      <c r="L6" s="83"/>
      <c r="M6" s="83"/>
      <c r="N6" s="83"/>
      <c r="O6" s="83"/>
      <c r="P6" s="83"/>
      <c r="Q6" s="83"/>
      <c r="R6" s="83"/>
      <c r="S6" s="83"/>
      <c r="T6" s="83"/>
      <c r="U6" s="83"/>
      <c r="V6" s="83"/>
      <c r="W6" s="83"/>
      <c r="X6" s="83"/>
      <c r="Y6" s="83"/>
      <c r="Z6" s="83"/>
      <c r="AA6" s="83"/>
    </row>
    <row r="7" spans="1:27" ht="15.75" customHeight="1">
      <c r="A7" s="193"/>
      <c r="B7" s="85" t="s">
        <v>46</v>
      </c>
      <c r="C7" s="85" t="s">
        <v>47</v>
      </c>
      <c r="D7" s="85" t="s">
        <v>227</v>
      </c>
      <c r="E7" s="85" t="s">
        <v>234</v>
      </c>
      <c r="F7" s="193"/>
      <c r="G7" s="83"/>
      <c r="H7" s="83"/>
      <c r="I7" s="83"/>
      <c r="J7" s="83"/>
      <c r="K7" s="83"/>
      <c r="L7" s="83"/>
      <c r="M7" s="83"/>
      <c r="N7" s="83"/>
      <c r="O7" s="83"/>
      <c r="P7" s="83"/>
      <c r="Q7" s="83"/>
      <c r="R7" s="83"/>
      <c r="S7" s="83"/>
      <c r="T7" s="83"/>
      <c r="U7" s="83"/>
      <c r="V7" s="83"/>
      <c r="W7" s="83"/>
      <c r="X7" s="83"/>
      <c r="Y7" s="83"/>
      <c r="Z7" s="83"/>
      <c r="AA7" s="83"/>
    </row>
    <row r="8" spans="1:27" ht="15.75" customHeight="1">
      <c r="A8" s="193"/>
      <c r="B8" s="84" t="s">
        <v>48</v>
      </c>
      <c r="C8" s="84" t="s">
        <v>49</v>
      </c>
      <c r="D8" s="84" t="s">
        <v>227</v>
      </c>
      <c r="E8" s="84" t="s">
        <v>235</v>
      </c>
      <c r="F8" s="193"/>
      <c r="G8" s="83"/>
      <c r="H8" s="83"/>
      <c r="I8" s="83"/>
      <c r="J8" s="83"/>
      <c r="K8" s="83"/>
      <c r="L8" s="83"/>
      <c r="M8" s="83"/>
      <c r="N8" s="83"/>
      <c r="O8" s="83"/>
      <c r="P8" s="83"/>
      <c r="Q8" s="83"/>
      <c r="R8" s="83"/>
      <c r="S8" s="83"/>
      <c r="T8" s="83"/>
      <c r="U8" s="83"/>
      <c r="V8" s="83"/>
      <c r="W8" s="83"/>
      <c r="X8" s="83"/>
      <c r="Y8" s="83"/>
      <c r="Z8" s="83"/>
      <c r="AA8" s="83"/>
    </row>
    <row r="9" spans="1:27" ht="15.75" customHeight="1">
      <c r="A9" s="193"/>
      <c r="B9" s="85" t="s">
        <v>50</v>
      </c>
      <c r="C9" s="85" t="s">
        <v>51</v>
      </c>
      <c r="D9" s="85" t="s">
        <v>227</v>
      </c>
      <c r="E9" s="85" t="s">
        <v>236</v>
      </c>
      <c r="F9" s="193"/>
      <c r="G9" s="83"/>
      <c r="H9" s="83"/>
      <c r="I9" s="83"/>
      <c r="J9" s="83"/>
      <c r="K9" s="83"/>
      <c r="L9" s="83"/>
      <c r="M9" s="83"/>
      <c r="N9" s="83"/>
      <c r="O9" s="83"/>
      <c r="P9" s="83"/>
      <c r="Q9" s="83"/>
      <c r="R9" s="83"/>
      <c r="S9" s="83"/>
      <c r="T9" s="83"/>
      <c r="U9" s="83"/>
      <c r="V9" s="83"/>
      <c r="W9" s="83"/>
      <c r="X9" s="83"/>
      <c r="Y9" s="83"/>
      <c r="Z9" s="83"/>
      <c r="AA9" s="83"/>
    </row>
    <row r="10" spans="1:27" ht="15.75" customHeight="1">
      <c r="A10" s="193"/>
      <c r="B10" s="84" t="s">
        <v>52</v>
      </c>
      <c r="C10" s="84" t="s">
        <v>53</v>
      </c>
      <c r="D10" s="84" t="s">
        <v>227</v>
      </c>
      <c r="E10" s="84" t="s">
        <v>237</v>
      </c>
      <c r="F10" s="193"/>
      <c r="G10" s="83"/>
      <c r="H10" s="83"/>
      <c r="I10" s="83"/>
      <c r="J10" s="83"/>
      <c r="K10" s="83"/>
      <c r="L10" s="83"/>
      <c r="M10" s="83"/>
      <c r="N10" s="83"/>
      <c r="O10" s="83"/>
      <c r="P10" s="83"/>
      <c r="Q10" s="83"/>
      <c r="R10" s="83"/>
      <c r="S10" s="83"/>
      <c r="T10" s="83"/>
      <c r="U10" s="83"/>
      <c r="V10" s="83"/>
      <c r="W10" s="83"/>
      <c r="X10" s="83"/>
      <c r="Y10" s="83"/>
      <c r="Z10" s="83"/>
      <c r="AA10" s="83"/>
    </row>
    <row r="11" spans="1:27" ht="15.75" customHeight="1">
      <c r="A11" s="193"/>
      <c r="B11" s="85" t="s">
        <v>54</v>
      </c>
      <c r="C11" s="85" t="s">
        <v>55</v>
      </c>
      <c r="D11" s="85" t="s">
        <v>227</v>
      </c>
      <c r="E11" s="85" t="s">
        <v>238</v>
      </c>
      <c r="F11" s="193"/>
      <c r="G11" s="83"/>
      <c r="H11" s="83"/>
      <c r="I11" s="83"/>
      <c r="J11" s="83"/>
      <c r="K11" s="83"/>
      <c r="L11" s="83"/>
      <c r="M11" s="83"/>
      <c r="N11" s="83"/>
      <c r="O11" s="83"/>
      <c r="P11" s="83"/>
      <c r="Q11" s="83"/>
      <c r="R11" s="83"/>
      <c r="S11" s="83"/>
      <c r="T11" s="83"/>
      <c r="U11" s="83"/>
      <c r="V11" s="83"/>
      <c r="W11" s="83"/>
      <c r="X11" s="83"/>
      <c r="Y11" s="83"/>
      <c r="Z11" s="83"/>
      <c r="AA11" s="83"/>
    </row>
    <row r="12" spans="1:27" ht="15.75" customHeight="1">
      <c r="A12" s="193"/>
      <c r="B12" s="84" t="s">
        <v>56</v>
      </c>
      <c r="C12" s="84" t="s">
        <v>57</v>
      </c>
      <c r="D12" s="84" t="s">
        <v>227</v>
      </c>
      <c r="E12" s="84" t="s">
        <v>239</v>
      </c>
      <c r="F12" s="193"/>
      <c r="G12" s="83"/>
      <c r="H12" s="83"/>
      <c r="I12" s="83"/>
      <c r="J12" s="83"/>
      <c r="K12" s="83"/>
      <c r="L12" s="83"/>
      <c r="M12" s="83"/>
      <c r="N12" s="83"/>
      <c r="O12" s="83"/>
      <c r="P12" s="83"/>
      <c r="Q12" s="83"/>
      <c r="R12" s="83"/>
      <c r="S12" s="83"/>
      <c r="T12" s="83"/>
      <c r="U12" s="83"/>
      <c r="V12" s="83"/>
      <c r="W12" s="83"/>
      <c r="X12" s="83"/>
      <c r="Y12" s="83"/>
      <c r="Z12" s="83"/>
      <c r="AA12" s="83"/>
    </row>
    <row r="13" spans="1:27" ht="15.75" customHeight="1">
      <c r="A13" s="193"/>
      <c r="B13" s="85" t="s">
        <v>58</v>
      </c>
      <c r="C13" s="85" t="s">
        <v>59</v>
      </c>
      <c r="D13" s="85" t="s">
        <v>227</v>
      </c>
      <c r="E13" s="85" t="s">
        <v>240</v>
      </c>
      <c r="F13" s="193"/>
      <c r="G13" s="83"/>
      <c r="H13" s="83"/>
      <c r="I13" s="83"/>
      <c r="J13" s="83"/>
      <c r="K13" s="83"/>
      <c r="L13" s="83"/>
      <c r="M13" s="83"/>
      <c r="N13" s="83"/>
      <c r="O13" s="83"/>
      <c r="P13" s="83"/>
      <c r="Q13" s="83"/>
      <c r="R13" s="83"/>
      <c r="S13" s="83"/>
      <c r="T13" s="83"/>
      <c r="U13" s="83"/>
      <c r="V13" s="83"/>
      <c r="W13" s="83"/>
      <c r="X13" s="83"/>
      <c r="Y13" s="83"/>
      <c r="Z13" s="83"/>
      <c r="AA13" s="83"/>
    </row>
    <row r="14" spans="1:27" ht="15.75" customHeight="1">
      <c r="A14" s="193"/>
      <c r="B14" s="84" t="s">
        <v>60</v>
      </c>
      <c r="C14" s="84" t="s">
        <v>61</v>
      </c>
      <c r="D14" s="86" t="s">
        <v>227</v>
      </c>
      <c r="E14" s="84" t="s">
        <v>241</v>
      </c>
      <c r="F14" s="193"/>
      <c r="G14" s="83"/>
      <c r="H14" s="83"/>
      <c r="I14" s="83"/>
      <c r="J14" s="83"/>
      <c r="K14" s="83"/>
      <c r="L14" s="83"/>
      <c r="M14" s="83"/>
      <c r="N14" s="83"/>
      <c r="O14" s="83"/>
      <c r="P14" s="83"/>
      <c r="Q14" s="83"/>
      <c r="R14" s="83"/>
      <c r="S14" s="83"/>
      <c r="T14" s="83"/>
      <c r="U14" s="83"/>
      <c r="V14" s="83"/>
      <c r="W14" s="83"/>
      <c r="X14" s="83"/>
      <c r="Y14" s="83"/>
      <c r="Z14" s="83"/>
      <c r="AA14" s="83"/>
    </row>
    <row r="15" spans="1:27" ht="15.75" customHeight="1">
      <c r="A15" s="208" t="s">
        <v>242</v>
      </c>
      <c r="B15" s="85" t="s">
        <v>63</v>
      </c>
      <c r="C15" s="85" t="s">
        <v>243</v>
      </c>
      <c r="D15" s="85" t="s">
        <v>244</v>
      </c>
      <c r="E15" s="85" t="s">
        <v>245</v>
      </c>
      <c r="F15" s="211" t="s">
        <v>246</v>
      </c>
      <c r="G15" s="83"/>
      <c r="H15" s="83"/>
      <c r="I15" s="10"/>
      <c r="J15" s="10"/>
      <c r="K15" s="83"/>
      <c r="L15" s="83"/>
      <c r="M15" s="83"/>
      <c r="N15" s="83"/>
      <c r="O15" s="83"/>
      <c r="P15" s="83"/>
      <c r="Q15" s="83"/>
      <c r="R15" s="83"/>
      <c r="S15" s="83"/>
      <c r="T15" s="83"/>
      <c r="U15" s="83"/>
      <c r="V15" s="83"/>
      <c r="W15" s="83"/>
      <c r="X15" s="83"/>
      <c r="Y15" s="83"/>
      <c r="Z15" s="83"/>
      <c r="AA15" s="83"/>
    </row>
    <row r="16" spans="1:27" ht="15.75" customHeight="1">
      <c r="A16" s="193"/>
      <c r="B16" s="84" t="s">
        <v>65</v>
      </c>
      <c r="C16" s="84" t="s">
        <v>247</v>
      </c>
      <c r="D16" s="84" t="s">
        <v>248</v>
      </c>
      <c r="E16" s="84" t="s">
        <v>249</v>
      </c>
      <c r="F16" s="193"/>
      <c r="G16" s="83"/>
      <c r="H16" s="83"/>
      <c r="I16" s="10"/>
      <c r="J16" s="10"/>
      <c r="K16" s="10"/>
      <c r="L16" s="83"/>
      <c r="M16" s="83"/>
      <c r="N16" s="83"/>
      <c r="O16" s="83"/>
      <c r="P16" s="83"/>
      <c r="Q16" s="83"/>
      <c r="R16" s="83"/>
      <c r="S16" s="83"/>
      <c r="T16" s="83"/>
      <c r="U16" s="83"/>
      <c r="V16" s="83"/>
      <c r="W16" s="83"/>
      <c r="X16" s="83"/>
      <c r="Y16" s="83"/>
      <c r="Z16" s="83"/>
      <c r="AA16" s="83"/>
    </row>
    <row r="17" spans="1:27" ht="15.75" customHeight="1">
      <c r="A17" s="193"/>
      <c r="B17" s="85" t="s">
        <v>67</v>
      </c>
      <c r="C17" s="85" t="s">
        <v>250</v>
      </c>
      <c r="D17" s="87" t="s">
        <v>251</v>
      </c>
      <c r="E17" s="85" t="s">
        <v>252</v>
      </c>
      <c r="F17" s="193"/>
      <c r="G17" s="83"/>
      <c r="H17" s="83"/>
      <c r="I17" s="10"/>
      <c r="J17" s="10"/>
      <c r="K17" s="10"/>
      <c r="L17" s="83"/>
      <c r="M17" s="83"/>
      <c r="N17" s="83"/>
      <c r="O17" s="83"/>
      <c r="P17" s="83"/>
      <c r="Q17" s="83"/>
      <c r="R17" s="83"/>
      <c r="S17" s="83"/>
      <c r="T17" s="83"/>
      <c r="U17" s="83"/>
      <c r="V17" s="83"/>
      <c r="W17" s="83"/>
      <c r="X17" s="83"/>
      <c r="Y17" s="83"/>
      <c r="Z17" s="83"/>
      <c r="AA17" s="83"/>
    </row>
    <row r="18" spans="1:27" ht="15.75" customHeight="1">
      <c r="A18" s="210" t="s">
        <v>253</v>
      </c>
      <c r="B18" s="84" t="s">
        <v>70</v>
      </c>
      <c r="C18" s="84" t="s">
        <v>254</v>
      </c>
      <c r="D18" s="84" t="s">
        <v>255</v>
      </c>
      <c r="E18" s="84" t="s">
        <v>256</v>
      </c>
      <c r="F18" s="84" t="s">
        <v>257</v>
      </c>
      <c r="G18" s="83"/>
      <c r="H18" s="83"/>
      <c r="I18" s="83"/>
      <c r="J18" s="83"/>
      <c r="K18" s="83"/>
      <c r="L18" s="83"/>
      <c r="M18" s="83"/>
      <c r="N18" s="83"/>
      <c r="O18" s="83"/>
      <c r="P18" s="83"/>
      <c r="Q18" s="83"/>
      <c r="R18" s="83"/>
      <c r="S18" s="83"/>
      <c r="T18" s="83"/>
      <c r="U18" s="83"/>
      <c r="V18" s="83"/>
      <c r="W18" s="83"/>
      <c r="X18" s="83"/>
      <c r="Y18" s="83"/>
      <c r="Z18" s="83"/>
      <c r="AA18" s="83"/>
    </row>
    <row r="19" spans="1:27" ht="15.75" customHeight="1">
      <c r="A19" s="193"/>
      <c r="B19" s="85" t="s">
        <v>72</v>
      </c>
      <c r="C19" s="85" t="s">
        <v>258</v>
      </c>
      <c r="D19" s="85" t="s">
        <v>259</v>
      </c>
      <c r="E19" s="85" t="s">
        <v>260</v>
      </c>
      <c r="F19" s="85" t="s">
        <v>261</v>
      </c>
      <c r="G19" s="83"/>
      <c r="H19" s="83"/>
      <c r="I19" s="83"/>
      <c r="J19" s="83"/>
      <c r="K19" s="83"/>
      <c r="L19" s="83"/>
      <c r="M19" s="83"/>
      <c r="N19" s="83"/>
      <c r="O19" s="83"/>
      <c r="P19" s="83"/>
      <c r="Q19" s="83"/>
      <c r="R19" s="83"/>
      <c r="S19" s="83"/>
      <c r="T19" s="83"/>
      <c r="U19" s="83"/>
      <c r="V19" s="83"/>
      <c r="W19" s="83"/>
      <c r="X19" s="83"/>
      <c r="Y19" s="83"/>
      <c r="Z19" s="83"/>
      <c r="AA19" s="83"/>
    </row>
    <row r="20" spans="1:27" ht="15.75" customHeight="1">
      <c r="A20" s="193"/>
      <c r="B20" s="84" t="s">
        <v>74</v>
      </c>
      <c r="C20" s="84" t="s">
        <v>262</v>
      </c>
      <c r="D20" s="88" t="s">
        <v>263</v>
      </c>
      <c r="E20" s="84" t="s">
        <v>264</v>
      </c>
      <c r="F20" s="84" t="s">
        <v>265</v>
      </c>
      <c r="G20" s="83"/>
      <c r="H20" s="83"/>
      <c r="I20" s="83"/>
      <c r="J20" s="83"/>
      <c r="K20" s="83"/>
      <c r="L20" s="83"/>
      <c r="M20" s="83"/>
      <c r="N20" s="83"/>
      <c r="O20" s="83"/>
      <c r="P20" s="83"/>
      <c r="Q20" s="83"/>
      <c r="R20" s="83"/>
      <c r="S20" s="83"/>
      <c r="T20" s="83"/>
      <c r="U20" s="83"/>
      <c r="V20" s="83"/>
      <c r="W20" s="83"/>
      <c r="X20" s="83"/>
      <c r="Y20" s="83"/>
      <c r="Z20" s="83"/>
      <c r="AA20" s="83"/>
    </row>
    <row r="21" spans="1:27" ht="15.75" customHeight="1">
      <c r="A21" s="208" t="s">
        <v>266</v>
      </c>
      <c r="B21" s="85" t="s">
        <v>77</v>
      </c>
      <c r="C21" s="85" t="s">
        <v>78</v>
      </c>
      <c r="D21" s="85" t="s">
        <v>267</v>
      </c>
      <c r="E21" s="85" t="s">
        <v>268</v>
      </c>
      <c r="F21" s="85" t="s">
        <v>269</v>
      </c>
      <c r="G21" s="83"/>
      <c r="H21" s="10"/>
      <c r="I21" s="83"/>
      <c r="J21" s="83"/>
      <c r="K21" s="83"/>
      <c r="L21" s="83"/>
      <c r="M21" s="83"/>
      <c r="N21" s="83"/>
      <c r="O21" s="83"/>
      <c r="P21" s="83"/>
      <c r="Q21" s="83"/>
      <c r="R21" s="83"/>
      <c r="S21" s="83"/>
      <c r="T21" s="83"/>
      <c r="U21" s="83"/>
      <c r="V21" s="83"/>
      <c r="W21" s="83"/>
      <c r="X21" s="83"/>
      <c r="Y21" s="83"/>
      <c r="Z21" s="83"/>
      <c r="AA21" s="83"/>
    </row>
    <row r="22" spans="1:27" ht="15.75" customHeight="1">
      <c r="A22" s="193"/>
      <c r="B22" s="84" t="s">
        <v>79</v>
      </c>
      <c r="C22" s="84" t="s">
        <v>80</v>
      </c>
      <c r="D22" s="84" t="s">
        <v>270</v>
      </c>
      <c r="E22" s="84" t="s">
        <v>271</v>
      </c>
      <c r="F22" s="209" t="s">
        <v>272</v>
      </c>
      <c r="G22" s="83"/>
      <c r="H22" s="10"/>
      <c r="I22" s="83"/>
      <c r="J22" s="83"/>
      <c r="K22" s="83"/>
      <c r="L22" s="83"/>
      <c r="M22" s="83"/>
      <c r="N22" s="83"/>
      <c r="O22" s="83"/>
      <c r="P22" s="83"/>
      <c r="Q22" s="83"/>
      <c r="R22" s="83"/>
      <c r="S22" s="83"/>
      <c r="T22" s="83"/>
      <c r="U22" s="83"/>
      <c r="V22" s="83"/>
      <c r="W22" s="83"/>
      <c r="X22" s="83"/>
      <c r="Y22" s="83"/>
      <c r="Z22" s="83"/>
      <c r="AA22" s="83"/>
    </row>
    <row r="23" spans="1:27" ht="15.75" customHeight="1">
      <c r="A23" s="193"/>
      <c r="B23" s="85" t="s">
        <v>81</v>
      </c>
      <c r="C23" s="85" t="s">
        <v>82</v>
      </c>
      <c r="D23" s="87" t="s">
        <v>273</v>
      </c>
      <c r="E23" s="85" t="s">
        <v>273</v>
      </c>
      <c r="F23" s="193"/>
      <c r="G23" s="83"/>
      <c r="H23" s="10"/>
      <c r="I23" s="83"/>
      <c r="J23" s="83"/>
      <c r="K23" s="83"/>
      <c r="L23" s="83"/>
      <c r="M23" s="83"/>
      <c r="N23" s="83"/>
      <c r="O23" s="83"/>
      <c r="P23" s="83"/>
      <c r="Q23" s="83"/>
      <c r="R23" s="83"/>
      <c r="S23" s="83"/>
      <c r="T23" s="83"/>
      <c r="U23" s="83"/>
      <c r="V23" s="83"/>
      <c r="W23" s="83"/>
      <c r="X23" s="83"/>
      <c r="Y23" s="83"/>
      <c r="Z23" s="83"/>
      <c r="AA23" s="83"/>
    </row>
    <row r="24" spans="1:27" ht="15.75" customHeight="1">
      <c r="A24" s="210" t="s">
        <v>274</v>
      </c>
      <c r="B24" s="84" t="s">
        <v>84</v>
      </c>
      <c r="C24" s="84" t="s">
        <v>275</v>
      </c>
      <c r="D24" s="86" t="s">
        <v>276</v>
      </c>
      <c r="E24" s="84" t="s">
        <v>277</v>
      </c>
      <c r="F24" s="84" t="s">
        <v>278</v>
      </c>
      <c r="G24" s="83"/>
      <c r="L24" s="83"/>
      <c r="M24" s="83"/>
      <c r="N24" s="83"/>
      <c r="O24" s="83"/>
      <c r="P24" s="83"/>
      <c r="Q24" s="83"/>
      <c r="R24" s="83"/>
      <c r="S24" s="83"/>
      <c r="T24" s="83"/>
      <c r="U24" s="83"/>
      <c r="V24" s="83"/>
      <c r="W24" s="83"/>
      <c r="X24" s="83"/>
      <c r="Y24" s="83"/>
      <c r="Z24" s="83"/>
      <c r="AA24" s="83"/>
    </row>
    <row r="25" spans="1:27" ht="15.75" customHeight="1">
      <c r="A25" s="193"/>
      <c r="B25" s="85" t="s">
        <v>86</v>
      </c>
      <c r="C25" s="85" t="s">
        <v>279</v>
      </c>
      <c r="D25" s="85" t="s">
        <v>280</v>
      </c>
      <c r="E25" s="85" t="s">
        <v>281</v>
      </c>
      <c r="F25" s="85" t="s">
        <v>282</v>
      </c>
      <c r="G25" s="83"/>
      <c r="H25" s="83"/>
      <c r="I25" s="83"/>
      <c r="J25" s="83"/>
      <c r="K25" s="83"/>
      <c r="L25" s="83"/>
      <c r="M25" s="83"/>
      <c r="N25" s="83"/>
      <c r="O25" s="83"/>
      <c r="P25" s="83"/>
      <c r="Q25" s="83"/>
      <c r="R25" s="83"/>
      <c r="S25" s="83"/>
      <c r="T25" s="83"/>
      <c r="U25" s="83"/>
      <c r="V25" s="83"/>
      <c r="W25" s="83"/>
      <c r="X25" s="83"/>
      <c r="Y25" s="83"/>
      <c r="Z25" s="83"/>
      <c r="AA25" s="83"/>
    </row>
    <row r="26" spans="1:27" ht="15.75" customHeight="1">
      <c r="A26" s="193"/>
      <c r="B26" s="84" t="s">
        <v>88</v>
      </c>
      <c r="C26" s="84" t="s">
        <v>283</v>
      </c>
      <c r="D26" s="84" t="s">
        <v>284</v>
      </c>
      <c r="E26" s="84" t="s">
        <v>285</v>
      </c>
      <c r="F26" s="84" t="s">
        <v>286</v>
      </c>
      <c r="G26" s="83"/>
      <c r="H26" s="83"/>
      <c r="I26" s="83"/>
      <c r="J26" s="83"/>
      <c r="K26" s="83"/>
      <c r="L26" s="83"/>
      <c r="M26" s="83"/>
      <c r="N26" s="83"/>
      <c r="O26" s="83"/>
      <c r="P26" s="83"/>
      <c r="Q26" s="83"/>
      <c r="R26" s="83"/>
      <c r="S26" s="83"/>
      <c r="T26" s="83"/>
      <c r="U26" s="83"/>
      <c r="V26" s="83"/>
      <c r="W26" s="83"/>
      <c r="X26" s="83"/>
      <c r="Y26" s="83"/>
      <c r="Z26" s="83"/>
      <c r="AA26" s="83"/>
    </row>
    <row r="27" spans="1:27" ht="15.75" customHeight="1">
      <c r="A27" s="208" t="s">
        <v>90</v>
      </c>
      <c r="B27" s="85" t="s">
        <v>91</v>
      </c>
      <c r="C27" s="85" t="s">
        <v>287</v>
      </c>
      <c r="D27" s="85" t="s">
        <v>227</v>
      </c>
      <c r="E27" s="85" t="s">
        <v>288</v>
      </c>
      <c r="F27" s="85" t="s">
        <v>289</v>
      </c>
      <c r="G27" s="83"/>
      <c r="H27" s="83"/>
      <c r="I27" s="83"/>
      <c r="J27" s="83"/>
      <c r="K27" s="83"/>
      <c r="L27" s="83"/>
      <c r="M27" s="83"/>
      <c r="N27" s="83"/>
      <c r="O27" s="83"/>
      <c r="P27" s="83"/>
      <c r="Q27" s="83"/>
      <c r="R27" s="83"/>
      <c r="S27" s="83"/>
      <c r="T27" s="83"/>
      <c r="U27" s="83"/>
      <c r="V27" s="83"/>
      <c r="W27" s="83"/>
      <c r="X27" s="83"/>
      <c r="Y27" s="83"/>
      <c r="Z27" s="83"/>
      <c r="AA27" s="83"/>
    </row>
    <row r="28" spans="1:27" ht="15.75" customHeight="1">
      <c r="A28" s="193"/>
      <c r="B28" s="84" t="s">
        <v>93</v>
      </c>
      <c r="C28" s="84" t="s">
        <v>94</v>
      </c>
      <c r="D28" s="84" t="s">
        <v>227</v>
      </c>
      <c r="E28" s="84" t="s">
        <v>227</v>
      </c>
      <c r="F28" s="89"/>
      <c r="G28" s="83"/>
      <c r="H28" s="83"/>
      <c r="I28" s="83"/>
      <c r="J28" s="83"/>
      <c r="K28" s="83"/>
      <c r="L28" s="83"/>
      <c r="M28" s="83"/>
      <c r="N28" s="83"/>
      <c r="O28" s="83"/>
      <c r="P28" s="83"/>
      <c r="Q28" s="83"/>
      <c r="R28" s="83"/>
      <c r="S28" s="83"/>
      <c r="T28" s="83"/>
      <c r="U28" s="83"/>
      <c r="V28" s="83"/>
      <c r="W28" s="83"/>
      <c r="X28" s="83"/>
      <c r="Y28" s="83"/>
      <c r="Z28" s="83"/>
      <c r="AA28" s="83"/>
    </row>
    <row r="29" spans="1:27" ht="15.75" customHeight="1">
      <c r="A29" s="193"/>
      <c r="B29" s="85" t="s">
        <v>95</v>
      </c>
      <c r="C29" s="85" t="s">
        <v>96</v>
      </c>
      <c r="D29" s="87" t="s">
        <v>227</v>
      </c>
      <c r="E29" s="85" t="s">
        <v>227</v>
      </c>
      <c r="F29" s="90"/>
      <c r="G29" s="83"/>
      <c r="H29" s="83"/>
      <c r="I29" s="83"/>
      <c r="J29" s="83"/>
      <c r="K29" s="83"/>
      <c r="L29" s="83"/>
      <c r="M29" s="83"/>
      <c r="N29" s="83"/>
      <c r="O29" s="83"/>
      <c r="P29" s="83"/>
      <c r="Q29" s="83"/>
      <c r="R29" s="83"/>
      <c r="S29" s="83"/>
      <c r="T29" s="83"/>
      <c r="U29" s="83"/>
      <c r="V29" s="83"/>
      <c r="W29" s="83"/>
      <c r="X29" s="83"/>
      <c r="Y29" s="83"/>
      <c r="Z29" s="83"/>
      <c r="AA29" s="83"/>
    </row>
    <row r="30" spans="1:27" ht="15.75" customHeight="1">
      <c r="A30" s="210" t="s">
        <v>290</v>
      </c>
      <c r="B30" s="84" t="s">
        <v>98</v>
      </c>
      <c r="C30" s="84" t="s">
        <v>99</v>
      </c>
      <c r="D30" s="84" t="s">
        <v>291</v>
      </c>
      <c r="E30" s="84" t="s">
        <v>292</v>
      </c>
      <c r="F30" s="209" t="s">
        <v>293</v>
      </c>
      <c r="G30" s="10"/>
      <c r="H30" s="10"/>
      <c r="I30" s="83"/>
      <c r="J30" s="83"/>
      <c r="K30" s="83"/>
      <c r="L30" s="83"/>
      <c r="M30" s="83"/>
      <c r="N30" s="83"/>
      <c r="O30" s="83"/>
      <c r="P30" s="83"/>
      <c r="Q30" s="83"/>
      <c r="R30" s="83"/>
      <c r="S30" s="83"/>
      <c r="T30" s="83"/>
      <c r="U30" s="83"/>
      <c r="V30" s="83"/>
      <c r="W30" s="83"/>
      <c r="X30" s="83"/>
      <c r="Y30" s="83"/>
      <c r="Z30" s="83"/>
      <c r="AA30" s="83"/>
    </row>
    <row r="31" spans="1:27" ht="15.75" customHeight="1">
      <c r="A31" s="193"/>
      <c r="B31" s="85" t="s">
        <v>100</v>
      </c>
      <c r="C31" s="85" t="s">
        <v>101</v>
      </c>
      <c r="D31" s="85" t="s">
        <v>294</v>
      </c>
      <c r="E31" s="85" t="s">
        <v>295</v>
      </c>
      <c r="F31" s="193"/>
      <c r="G31" s="10"/>
      <c r="H31" s="10"/>
      <c r="I31" s="83"/>
      <c r="J31" s="83"/>
      <c r="K31" s="83"/>
      <c r="L31" s="83"/>
      <c r="M31" s="83"/>
      <c r="N31" s="83"/>
      <c r="O31" s="83"/>
      <c r="P31" s="83"/>
      <c r="Q31" s="83"/>
      <c r="R31" s="83"/>
      <c r="S31" s="83"/>
      <c r="T31" s="83"/>
      <c r="U31" s="83"/>
      <c r="V31" s="83"/>
      <c r="W31" s="83"/>
      <c r="X31" s="83"/>
      <c r="Y31" s="83"/>
      <c r="Z31" s="83"/>
      <c r="AA31" s="83"/>
    </row>
    <row r="32" spans="1:27" ht="15.75" customHeight="1">
      <c r="A32" s="193"/>
      <c r="B32" s="84" t="s">
        <v>102</v>
      </c>
      <c r="C32" s="84" t="s">
        <v>103</v>
      </c>
      <c r="D32" s="84" t="s">
        <v>296</v>
      </c>
      <c r="E32" s="84" t="s">
        <v>297</v>
      </c>
      <c r="F32" s="193"/>
      <c r="G32" s="10"/>
      <c r="H32" s="10"/>
      <c r="I32" s="83"/>
      <c r="J32" s="83"/>
      <c r="K32" s="83"/>
      <c r="L32" s="83"/>
      <c r="M32" s="83"/>
      <c r="N32" s="83"/>
      <c r="O32" s="83"/>
      <c r="P32" s="83"/>
      <c r="Q32" s="83"/>
      <c r="R32" s="83"/>
      <c r="S32" s="83"/>
      <c r="T32" s="83"/>
      <c r="U32" s="83"/>
      <c r="V32" s="83"/>
      <c r="W32" s="83"/>
      <c r="X32" s="83"/>
      <c r="Y32" s="83"/>
      <c r="Z32" s="83"/>
      <c r="AA32" s="83"/>
    </row>
    <row r="33" spans="1:27" ht="15.75" customHeight="1">
      <c r="A33" s="193"/>
      <c r="B33" s="85" t="s">
        <v>104</v>
      </c>
      <c r="C33" s="85" t="s">
        <v>105</v>
      </c>
      <c r="D33" s="85" t="s">
        <v>298</v>
      </c>
      <c r="E33" s="85" t="s">
        <v>299</v>
      </c>
      <c r="F33" s="193"/>
      <c r="G33" s="10"/>
      <c r="H33" s="10"/>
      <c r="I33" s="83"/>
      <c r="J33" s="83"/>
      <c r="K33" s="83"/>
      <c r="L33" s="83"/>
      <c r="M33" s="83"/>
      <c r="N33" s="83"/>
      <c r="O33" s="83"/>
      <c r="P33" s="83"/>
      <c r="Q33" s="83"/>
      <c r="R33" s="83"/>
      <c r="S33" s="83"/>
      <c r="T33" s="83"/>
      <c r="U33" s="83"/>
      <c r="V33" s="83"/>
      <c r="W33" s="83"/>
      <c r="X33" s="83"/>
      <c r="Y33" s="83"/>
      <c r="Z33" s="83"/>
      <c r="AA33" s="83"/>
    </row>
    <row r="34" spans="1:27" ht="15.75" customHeight="1">
      <c r="A34" s="193"/>
      <c r="B34" s="84" t="s">
        <v>106</v>
      </c>
      <c r="C34" s="84" t="s">
        <v>107</v>
      </c>
      <c r="D34" s="84" t="s">
        <v>300</v>
      </c>
      <c r="E34" s="84" t="s">
        <v>301</v>
      </c>
      <c r="F34" s="193"/>
      <c r="G34" s="10"/>
      <c r="H34" s="10"/>
      <c r="I34" s="83"/>
      <c r="J34" s="83"/>
      <c r="K34" s="83"/>
      <c r="L34" s="83"/>
      <c r="M34" s="83"/>
      <c r="N34" s="83"/>
      <c r="O34" s="83"/>
      <c r="P34" s="83"/>
      <c r="Q34" s="83"/>
      <c r="R34" s="83"/>
      <c r="S34" s="83"/>
      <c r="T34" s="83"/>
      <c r="U34" s="83"/>
      <c r="V34" s="83"/>
      <c r="W34" s="83"/>
      <c r="X34" s="83"/>
      <c r="Y34" s="83"/>
      <c r="Z34" s="83"/>
      <c r="AA34" s="83"/>
    </row>
    <row r="35" spans="1:27" ht="15.75" customHeight="1">
      <c r="A35" s="193"/>
      <c r="B35" s="85" t="s">
        <v>108</v>
      </c>
      <c r="C35" s="85" t="s">
        <v>109</v>
      </c>
      <c r="D35" s="85" t="s">
        <v>302</v>
      </c>
      <c r="E35" s="85" t="s">
        <v>303</v>
      </c>
      <c r="F35" s="193"/>
      <c r="G35" s="10"/>
      <c r="H35" s="10"/>
      <c r="I35" s="83"/>
      <c r="J35" s="83"/>
      <c r="K35" s="83"/>
      <c r="L35" s="83"/>
      <c r="M35" s="83"/>
      <c r="N35" s="83"/>
      <c r="O35" s="83"/>
      <c r="P35" s="83"/>
      <c r="Q35" s="83"/>
      <c r="R35" s="83"/>
      <c r="S35" s="83"/>
      <c r="T35" s="83"/>
      <c r="U35" s="83"/>
      <c r="V35" s="83"/>
      <c r="W35" s="83"/>
      <c r="X35" s="83"/>
      <c r="Y35" s="83"/>
      <c r="Z35" s="83"/>
      <c r="AA35" s="83"/>
    </row>
    <row r="36" spans="1:27" ht="15.75" customHeight="1">
      <c r="A36" s="193"/>
      <c r="B36" s="84" t="s">
        <v>110</v>
      </c>
      <c r="C36" s="84" t="s">
        <v>111</v>
      </c>
      <c r="D36" s="84" t="s">
        <v>304</v>
      </c>
      <c r="E36" s="84" t="s">
        <v>305</v>
      </c>
      <c r="F36" s="193"/>
      <c r="G36" s="10"/>
      <c r="H36" s="10"/>
      <c r="I36" s="83"/>
      <c r="J36" s="83"/>
      <c r="K36" s="83"/>
      <c r="L36" s="83"/>
      <c r="M36" s="83"/>
      <c r="N36" s="83"/>
      <c r="O36" s="83"/>
      <c r="P36" s="83"/>
      <c r="Q36" s="83"/>
      <c r="R36" s="83"/>
      <c r="S36" s="83"/>
      <c r="T36" s="83"/>
      <c r="U36" s="83"/>
      <c r="V36" s="83"/>
      <c r="W36" s="83"/>
      <c r="X36" s="83"/>
      <c r="Y36" s="83"/>
      <c r="Z36" s="83"/>
      <c r="AA36" s="83"/>
    </row>
    <row r="37" spans="1:27" ht="15.75" customHeight="1">
      <c r="A37" s="193"/>
      <c r="B37" s="85" t="s">
        <v>112</v>
      </c>
      <c r="C37" s="85" t="s">
        <v>113</v>
      </c>
      <c r="D37" s="85" t="s">
        <v>306</v>
      </c>
      <c r="E37" s="85" t="s">
        <v>307</v>
      </c>
      <c r="F37" s="193"/>
      <c r="G37" s="10"/>
      <c r="H37" s="10"/>
      <c r="I37" s="83"/>
      <c r="J37" s="83"/>
      <c r="K37" s="83"/>
      <c r="L37" s="83"/>
      <c r="M37" s="83"/>
      <c r="N37" s="83"/>
      <c r="O37" s="83"/>
      <c r="P37" s="83"/>
      <c r="Q37" s="83"/>
      <c r="R37" s="83"/>
      <c r="S37" s="83"/>
      <c r="T37" s="83"/>
      <c r="U37" s="83"/>
      <c r="V37" s="83"/>
      <c r="W37" s="83"/>
      <c r="X37" s="83"/>
      <c r="Y37" s="83"/>
      <c r="Z37" s="83"/>
      <c r="AA37" s="83"/>
    </row>
    <row r="38" spans="1:27" ht="15.75" customHeight="1">
      <c r="A38" s="193"/>
      <c r="B38" s="84" t="s">
        <v>114</v>
      </c>
      <c r="C38" s="84" t="s">
        <v>61</v>
      </c>
      <c r="D38" s="84" t="s">
        <v>227</v>
      </c>
      <c r="E38" s="84" t="s">
        <v>227</v>
      </c>
      <c r="F38" s="193"/>
      <c r="G38" s="10"/>
      <c r="H38" s="10"/>
      <c r="I38" s="83"/>
      <c r="J38" s="83"/>
      <c r="K38" s="83"/>
      <c r="L38" s="83"/>
      <c r="M38" s="83"/>
      <c r="N38" s="83"/>
      <c r="O38" s="83"/>
      <c r="P38" s="83"/>
      <c r="Q38" s="83"/>
      <c r="R38" s="83"/>
      <c r="S38" s="83"/>
      <c r="T38" s="83"/>
      <c r="U38" s="83"/>
      <c r="V38" s="83"/>
      <c r="W38" s="83"/>
      <c r="X38" s="83"/>
      <c r="Y38" s="83"/>
      <c r="Z38" s="83"/>
      <c r="AA38" s="83"/>
    </row>
    <row r="39" spans="1:27" ht="15.75" customHeight="1">
      <c r="A39" s="212" t="s">
        <v>115</v>
      </c>
      <c r="B39" s="91" t="s">
        <v>116</v>
      </c>
      <c r="C39" s="91" t="s">
        <v>117</v>
      </c>
      <c r="D39" s="91" t="s">
        <v>308</v>
      </c>
      <c r="E39" s="91" t="s">
        <v>308</v>
      </c>
      <c r="F39" s="91"/>
      <c r="G39" s="83"/>
      <c r="H39" s="83"/>
      <c r="I39" s="83"/>
      <c r="J39" s="83"/>
      <c r="K39" s="83"/>
      <c r="L39" s="83"/>
      <c r="M39" s="83"/>
      <c r="N39" s="83"/>
      <c r="O39" s="83"/>
      <c r="P39" s="83"/>
      <c r="Q39" s="83"/>
      <c r="R39" s="83"/>
      <c r="S39" s="83"/>
      <c r="T39" s="83"/>
      <c r="U39" s="83"/>
      <c r="V39" s="83"/>
      <c r="W39" s="83"/>
      <c r="X39" s="83"/>
      <c r="Y39" s="83"/>
      <c r="Z39" s="83"/>
      <c r="AA39" s="83"/>
    </row>
    <row r="40" spans="1:27" ht="15.75" customHeight="1">
      <c r="A40" s="193"/>
      <c r="B40" s="84" t="s">
        <v>118</v>
      </c>
      <c r="C40" s="84" t="s">
        <v>119</v>
      </c>
      <c r="D40" s="84" t="s">
        <v>309</v>
      </c>
      <c r="E40" s="84" t="s">
        <v>310</v>
      </c>
      <c r="F40" s="89"/>
      <c r="G40" s="83"/>
      <c r="H40" s="83"/>
      <c r="I40" s="83"/>
      <c r="J40" s="83"/>
      <c r="K40" s="83"/>
      <c r="L40" s="83"/>
      <c r="M40" s="83"/>
      <c r="N40" s="83"/>
      <c r="O40" s="83"/>
      <c r="P40" s="83"/>
      <c r="Q40" s="83"/>
      <c r="R40" s="83"/>
      <c r="S40" s="83"/>
      <c r="T40" s="83"/>
      <c r="U40" s="83"/>
      <c r="V40" s="83"/>
      <c r="W40" s="83"/>
      <c r="X40" s="83"/>
      <c r="Y40" s="83"/>
      <c r="Z40" s="83"/>
      <c r="AA40" s="83"/>
    </row>
    <row r="41" spans="1:27" ht="15.75" customHeight="1">
      <c r="A41" s="193"/>
      <c r="B41" s="85" t="s">
        <v>120</v>
      </c>
      <c r="C41" s="85" t="s">
        <v>121</v>
      </c>
      <c r="D41" s="85" t="s">
        <v>311</v>
      </c>
      <c r="E41" s="85" t="s">
        <v>311</v>
      </c>
      <c r="F41" s="90"/>
      <c r="G41" s="83"/>
      <c r="H41" s="83"/>
      <c r="I41" s="83"/>
      <c r="J41" s="83"/>
      <c r="K41" s="83"/>
      <c r="L41" s="83"/>
      <c r="M41" s="83"/>
      <c r="N41" s="83"/>
      <c r="O41" s="83"/>
      <c r="P41" s="83"/>
      <c r="Q41" s="83"/>
      <c r="R41" s="83"/>
      <c r="S41" s="83"/>
      <c r="T41" s="83"/>
      <c r="U41" s="83"/>
      <c r="V41" s="83"/>
      <c r="W41" s="83"/>
      <c r="X41" s="83"/>
      <c r="Y41" s="83"/>
      <c r="Z41" s="83"/>
      <c r="AA41" s="83"/>
    </row>
    <row r="42" spans="1:27" ht="15.75" customHeight="1">
      <c r="A42" s="193"/>
      <c r="B42" s="84" t="s">
        <v>122</v>
      </c>
      <c r="C42" s="84" t="s">
        <v>312</v>
      </c>
      <c r="D42" s="84" t="s">
        <v>227</v>
      </c>
      <c r="E42" s="84" t="s">
        <v>313</v>
      </c>
      <c r="F42" s="89"/>
      <c r="G42" s="83"/>
      <c r="H42" s="83"/>
      <c r="I42" s="83"/>
      <c r="J42" s="83"/>
      <c r="K42" s="83"/>
      <c r="L42" s="83"/>
      <c r="M42" s="83"/>
      <c r="N42" s="83"/>
      <c r="O42" s="83"/>
      <c r="P42" s="83"/>
      <c r="Q42" s="83"/>
      <c r="R42" s="83"/>
      <c r="S42" s="83"/>
      <c r="T42" s="83"/>
      <c r="U42" s="83"/>
      <c r="V42" s="83"/>
      <c r="W42" s="83"/>
      <c r="X42" s="83"/>
      <c r="Y42" s="83"/>
      <c r="Z42" s="83"/>
      <c r="AA42" s="83"/>
    </row>
    <row r="43" spans="1:27" ht="15.75" customHeight="1">
      <c r="A43" s="83"/>
      <c r="B43" s="10"/>
      <c r="C43" s="10"/>
      <c r="D43" s="83"/>
      <c r="E43" s="83"/>
      <c r="F43" s="83"/>
      <c r="G43" s="83"/>
      <c r="H43" s="83"/>
      <c r="I43" s="83"/>
      <c r="J43" s="83"/>
      <c r="K43" s="83"/>
      <c r="L43" s="83"/>
      <c r="M43" s="83"/>
      <c r="N43" s="83"/>
      <c r="O43" s="83"/>
      <c r="P43" s="83"/>
      <c r="Q43" s="83"/>
      <c r="R43" s="83"/>
      <c r="S43" s="83"/>
      <c r="T43" s="83"/>
      <c r="U43" s="83"/>
      <c r="V43" s="83"/>
      <c r="W43" s="83"/>
      <c r="X43" s="83"/>
      <c r="Y43" s="83"/>
      <c r="Z43" s="83"/>
      <c r="AA43" s="83"/>
    </row>
    <row r="44" spans="1:27" ht="15.75" customHeight="1">
      <c r="A44" s="83"/>
      <c r="B44" s="10"/>
      <c r="C44" s="10"/>
      <c r="D44" s="83"/>
      <c r="E44" s="83"/>
      <c r="F44" s="83"/>
      <c r="G44" s="83"/>
      <c r="H44" s="83"/>
      <c r="I44" s="83"/>
      <c r="J44" s="83"/>
      <c r="K44" s="83"/>
      <c r="L44" s="83"/>
      <c r="M44" s="83"/>
      <c r="N44" s="83"/>
      <c r="O44" s="83"/>
      <c r="P44" s="83"/>
      <c r="Q44" s="83"/>
      <c r="R44" s="83"/>
      <c r="S44" s="83"/>
      <c r="T44" s="83"/>
      <c r="U44" s="83"/>
      <c r="V44" s="83"/>
      <c r="W44" s="83"/>
      <c r="X44" s="83"/>
      <c r="Y44" s="83"/>
      <c r="Z44" s="83"/>
      <c r="AA44" s="83"/>
    </row>
    <row r="45" spans="1:27" ht="15.75" customHeight="1">
      <c r="A45" s="83"/>
      <c r="B45" s="10"/>
      <c r="C45" s="10"/>
      <c r="D45" s="83"/>
      <c r="E45" s="83"/>
      <c r="F45" s="83"/>
      <c r="G45" s="83"/>
      <c r="H45" s="83"/>
      <c r="I45" s="83"/>
      <c r="J45" s="83"/>
      <c r="K45" s="83"/>
      <c r="L45" s="83"/>
      <c r="M45" s="83"/>
      <c r="N45" s="83"/>
      <c r="O45" s="83"/>
      <c r="P45" s="83"/>
      <c r="Q45" s="83"/>
      <c r="R45" s="83"/>
      <c r="S45" s="83"/>
      <c r="T45" s="83"/>
      <c r="U45" s="83"/>
      <c r="V45" s="83"/>
      <c r="W45" s="83"/>
      <c r="X45" s="83"/>
      <c r="Y45" s="83"/>
      <c r="Z45" s="83"/>
      <c r="AA45" s="83"/>
    </row>
    <row r="46" spans="1:27" ht="12.75">
      <c r="A46" s="83"/>
      <c r="B46" s="10"/>
      <c r="C46" s="10"/>
      <c r="D46" s="83"/>
      <c r="E46" s="83"/>
      <c r="F46" s="83"/>
      <c r="G46" s="83"/>
      <c r="H46" s="83"/>
      <c r="I46" s="83"/>
      <c r="J46" s="83"/>
      <c r="K46" s="83"/>
      <c r="L46" s="83"/>
      <c r="M46" s="83"/>
      <c r="N46" s="83"/>
      <c r="O46" s="83"/>
      <c r="P46" s="83"/>
      <c r="Q46" s="83"/>
      <c r="R46" s="83"/>
      <c r="S46" s="83"/>
      <c r="T46" s="83"/>
      <c r="U46" s="83"/>
      <c r="V46" s="83"/>
      <c r="W46" s="83"/>
      <c r="X46" s="83"/>
      <c r="Y46" s="83"/>
      <c r="Z46" s="83"/>
      <c r="AA46" s="83"/>
    </row>
    <row r="47" spans="1:27" ht="12.75">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row>
    <row r="48" spans="1:27" ht="12.75">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row>
    <row r="49" spans="1:27" ht="12.75">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row>
    <row r="50" spans="1:27" ht="12.75">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row>
    <row r="51" spans="1:27" ht="12.75">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row>
    <row r="52" spans="1:27" ht="12.75">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row>
    <row r="53" spans="1:27" ht="12.75">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row>
    <row r="54" spans="1:27" ht="12.75">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row>
    <row r="55" spans="1:27" ht="12.7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row>
    <row r="56" spans="1:27" ht="12.75">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row>
    <row r="57" spans="1:27" ht="12.75">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row>
    <row r="58" spans="1:27" ht="12.75">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row>
    <row r="59" spans="1:27" ht="12.75">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row>
    <row r="60" spans="1:27" ht="12.75">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row>
    <row r="61" spans="1:27" ht="12.75">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row>
    <row r="62" spans="1:27" ht="12.7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row>
    <row r="63" spans="1:27" ht="12.7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row>
    <row r="64" spans="1:27" ht="12.7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row>
    <row r="65" spans="1:27" ht="12.7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row>
    <row r="66" spans="1:27" ht="12.75">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row>
    <row r="67" spans="1:27" ht="12.75">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row>
    <row r="68" spans="1:27" ht="12.75">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row>
    <row r="69" spans="1:27" ht="12.75">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row>
    <row r="70" spans="1:27" ht="12.75">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row>
    <row r="71" spans="1:27" ht="12.75">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row>
    <row r="72" spans="1:27" ht="12.75">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row>
    <row r="73" spans="1:27" ht="12.75">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row>
    <row r="74" spans="1:27" ht="12.75">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row>
    <row r="75" spans="1:27" ht="12.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row>
    <row r="76" spans="1:27" ht="12.75">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row>
    <row r="77" spans="1:27" ht="12.75">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row>
    <row r="78" spans="1:27" ht="12.75">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row>
    <row r="79" spans="1:27" ht="12.75">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row>
    <row r="80" spans="1:27" ht="12.75">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row>
    <row r="81" spans="1:27" ht="12.75">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row>
    <row r="82" spans="1:27" ht="12.75">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row>
    <row r="83" spans="1:27" ht="12.75">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row>
    <row r="84" spans="1:27" ht="12.75">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row>
    <row r="85" spans="1:27" ht="12.7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row>
    <row r="86" spans="1:27" ht="12.75">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row>
    <row r="87" spans="1:27" ht="12.75">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row>
    <row r="88" spans="1:27" ht="12.75">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row>
    <row r="89" spans="1:27" ht="12.75">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row>
    <row r="90" spans="1:27" ht="12.75">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row>
    <row r="91" spans="1:27" ht="12.75">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row>
    <row r="92" spans="1:27" ht="12.75">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row>
    <row r="93" spans="1:27" ht="12.75">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row>
    <row r="94" spans="1:27" ht="12.75">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row>
    <row r="95" spans="1:27" ht="12.7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row>
    <row r="96" spans="1:27" ht="12.75">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row>
    <row r="97" spans="1:27" ht="12.75">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row>
    <row r="98" spans="1:27" ht="12.75">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row>
    <row r="99" spans="1:27" ht="12.75">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row>
    <row r="100" spans="1:27" ht="12.75">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row>
    <row r="101" spans="1:27" ht="12.75">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row>
    <row r="102" spans="1:27" ht="12.75">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row>
    <row r="103" spans="1:27" ht="12.75">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row>
    <row r="104" spans="1:27" ht="12.75">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row>
    <row r="105" spans="1:27" ht="12.7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row>
    <row r="106" spans="1:27" ht="12.75">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row>
    <row r="107" spans="1:27" ht="12.75">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row>
    <row r="108" spans="1:27" ht="12.75">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row>
    <row r="109" spans="1:27" ht="12.75">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row>
    <row r="110" spans="1:27" ht="12.75">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row>
    <row r="111" spans="1:27" ht="12.75">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row>
    <row r="112" spans="1:27" ht="12.75">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row>
    <row r="113" spans="1:27" ht="12.75">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row>
    <row r="114" spans="1:27" ht="12.75">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row>
    <row r="115" spans="1:27" ht="12.7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row>
    <row r="116" spans="1:27" ht="12.75">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row>
    <row r="117" spans="1:27" ht="12.75">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row>
    <row r="118" spans="1:27" ht="12.75">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row>
    <row r="119" spans="1:27" ht="12.75">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row>
    <row r="120" spans="1:27" ht="12.75">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row>
    <row r="121" spans="1:27" ht="12.75">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row>
    <row r="122" spans="1:27" ht="12.75">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row>
    <row r="123" spans="1:27" ht="12.75">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row>
    <row r="124" spans="1:27" ht="12.75">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row>
    <row r="125" spans="1:27" ht="12.7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row>
    <row r="126" spans="1:27" ht="12.75">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row>
    <row r="127" spans="1:27" ht="12.75">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row>
    <row r="128" spans="1:27" ht="12.75">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row>
    <row r="129" spans="1:27" ht="12.75">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row>
    <row r="130" spans="1:27" ht="12.75">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row>
    <row r="131" spans="1:27" ht="12.75">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row>
    <row r="132" spans="1:27" ht="12.75">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row>
    <row r="133" spans="1:27" ht="12.75">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row>
    <row r="134" spans="1:27" ht="12.75">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row>
    <row r="135" spans="1:27" ht="12.7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row>
    <row r="136" spans="1:27" ht="12.75">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row>
    <row r="137" spans="1:27" ht="12.75">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row>
    <row r="138" spans="1:27" ht="12.75">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row>
    <row r="139" spans="1:27" ht="12.75">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row>
    <row r="140" spans="1:27" ht="12.75">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row>
    <row r="141" spans="1:27" ht="12.75">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row>
    <row r="142" spans="1:27" ht="12.75">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row>
    <row r="143" spans="1:27" ht="12.75">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row>
    <row r="144" spans="1:27" ht="12.75">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row>
    <row r="145" spans="1:27" ht="12.7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row>
    <row r="146" spans="1:27" ht="12.75">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row>
    <row r="147" spans="1:27" ht="12.75">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row>
    <row r="148" spans="1:27" ht="12.75">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row>
    <row r="149" spans="1:27" ht="12.75">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row>
    <row r="150" spans="1:27" ht="12.75">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row>
    <row r="151" spans="1:27" ht="12.75">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row>
    <row r="152" spans="1:27" ht="12.75">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row>
    <row r="153" spans="1:27" ht="12.75">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row>
    <row r="154" spans="1:27" ht="12.75">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row>
    <row r="155" spans="1:27" ht="12.7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row>
    <row r="156" spans="1:27" ht="12.75">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row>
    <row r="157" spans="1:27" ht="12.75">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row>
    <row r="158" spans="1:27" ht="12.75">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row>
    <row r="159" spans="1:27" ht="12.75">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row>
    <row r="160" spans="1:27" ht="12.75">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row>
    <row r="161" spans="1:27" ht="12.75">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row>
    <row r="162" spans="1:27" ht="12.75">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row>
    <row r="163" spans="1:27" ht="12.75">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row>
    <row r="164" spans="1:27" ht="12.75">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row>
    <row r="165" spans="1:27" ht="12.7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row>
    <row r="166" spans="1:27" ht="12.75">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row>
    <row r="167" spans="1:27" ht="12.75">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row>
    <row r="168" spans="1:27" ht="12.75">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row>
    <row r="169" spans="1:27" ht="12.75">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row>
    <row r="170" spans="1:27" ht="12.75">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row>
    <row r="171" spans="1:27" ht="12.75">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row>
    <row r="172" spans="1:27" ht="12.75">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row>
    <row r="173" spans="1:27" ht="12.75">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row>
    <row r="174" spans="1:27" ht="12.75">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row>
    <row r="175" spans="1:27" ht="12.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row>
    <row r="176" spans="1:27" ht="12.75">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row>
    <row r="177" spans="1:27" ht="12.75">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row>
    <row r="178" spans="1:27" ht="12.75">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row>
    <row r="179" spans="1:27" ht="12.75">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row>
    <row r="180" spans="1:27" ht="12.75">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row>
    <row r="181" spans="1:27" ht="12.75">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row>
    <row r="182" spans="1:27" ht="12.75">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row>
    <row r="183" spans="1:27" ht="12.75">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row>
    <row r="184" spans="1:27" ht="12.75">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row>
    <row r="185" spans="1:27" ht="12.7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row>
    <row r="186" spans="1:27" ht="12.75">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row>
    <row r="187" spans="1:27" ht="12.75">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row>
    <row r="188" spans="1:27" ht="12.75">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row>
    <row r="189" spans="1:27" ht="12.75">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row>
    <row r="190" spans="1:27" ht="12.75">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row>
    <row r="191" spans="1:27" ht="12.75">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row>
    <row r="192" spans="1:27" ht="12.75">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row>
    <row r="193" spans="1:27" ht="12.75">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row>
    <row r="194" spans="1:27" ht="12.75">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row>
    <row r="195" spans="1:27" ht="12.7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row>
    <row r="196" spans="1:27" ht="12.75">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row>
    <row r="197" spans="1:27" ht="12.75">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row>
    <row r="198" spans="1:27" ht="12.75">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row>
    <row r="199" spans="1:27" ht="12.75">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row>
    <row r="200" spans="1:27" ht="12.75">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row>
    <row r="201" spans="1:27" ht="12.75">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row>
    <row r="202" spans="1:27" ht="12.75">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row>
    <row r="203" spans="1:27" ht="12.75">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row>
    <row r="204" spans="1:27" ht="12.75">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row>
    <row r="205" spans="1:27" ht="12.7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row>
    <row r="206" spans="1:27" ht="12.75">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row>
    <row r="207" spans="1:27" ht="12.75">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row>
    <row r="208" spans="1:27" ht="12.75">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row>
    <row r="209" spans="1:27" ht="12.75">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row>
    <row r="210" spans="1:27" ht="12.75">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row>
    <row r="211" spans="1:27" ht="12.75">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row>
    <row r="212" spans="1:27" ht="12.75">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row>
    <row r="213" spans="1:27" ht="12.75">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row>
    <row r="214" spans="1:27" ht="12.75">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row>
    <row r="215" spans="1:27" ht="12.7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row>
    <row r="216" spans="1:27" ht="12.75">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row>
    <row r="217" spans="1:27" ht="12.75">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row>
    <row r="218" spans="1:27" ht="12.75">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row>
    <row r="219" spans="1:27" ht="12.75">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row>
    <row r="220" spans="1:27" ht="12.75">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row>
    <row r="221" spans="1:27" ht="12.75">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row>
    <row r="222" spans="1:27" ht="12.75">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row>
    <row r="223" spans="1:27" ht="12.75">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row>
    <row r="224" spans="1:27" ht="12.75">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row>
    <row r="225" spans="1:27" ht="12.7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row>
    <row r="226" spans="1:27" ht="12.75">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row>
    <row r="227" spans="1:27" ht="12.75">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row>
    <row r="228" spans="1:27" ht="12.75">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row>
    <row r="229" spans="1:27" ht="12.75">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row>
    <row r="230" spans="1:27" ht="12.75">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row>
    <row r="231" spans="1:27" ht="12.75">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row>
    <row r="232" spans="1:27" ht="12.75">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row>
    <row r="233" spans="1:27" ht="12.75">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row>
    <row r="234" spans="1:27" ht="12.75">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row>
    <row r="235" spans="1:27" ht="12.7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row>
    <row r="236" spans="1:27" ht="12.75">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row>
    <row r="237" spans="1:27" ht="12.75">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row>
    <row r="238" spans="1:27" ht="12.75">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row>
    <row r="239" spans="1:27" ht="12.75">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row>
    <row r="240" spans="1:27" ht="12.75">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row>
    <row r="241" spans="1:27" ht="12.75">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row>
    <row r="242" spans="1:27" ht="12.75">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row>
    <row r="243" spans="1:27" ht="12.75">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row>
    <row r="244" spans="1:27" ht="12.75">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row>
    <row r="245" spans="1:27" ht="12.7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row>
    <row r="246" spans="1:27" ht="12.75">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row>
    <row r="247" spans="1:27" ht="12.75">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row>
    <row r="248" spans="1:27" ht="12.75">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row>
    <row r="249" spans="1:27" ht="12.75">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row>
    <row r="250" spans="1:27" ht="12.75">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row>
    <row r="251" spans="1:27" ht="12.75">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row>
    <row r="252" spans="1:27" ht="12.75">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row>
    <row r="253" spans="1:27" ht="12.75">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row>
    <row r="254" spans="1:27" ht="12.75">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row>
    <row r="255" spans="1:27" ht="12.7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row>
    <row r="256" spans="1:27" ht="12.75">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row>
    <row r="257" spans="1:27" ht="12.75">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row>
    <row r="258" spans="1:27" ht="12.75">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row>
    <row r="259" spans="1:27" ht="12.75">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row>
    <row r="260" spans="1:27" ht="12.75">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row>
    <row r="261" spans="1:27" ht="12.75">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row>
    <row r="262" spans="1:27" ht="12.75">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row>
    <row r="263" spans="1:27" ht="12.75">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row>
    <row r="264" spans="1:27" ht="12.75">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row>
    <row r="265" spans="1:27" ht="12.7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row>
    <row r="266" spans="1:27" ht="12.75">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row>
    <row r="267" spans="1:27" ht="12.75">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row>
    <row r="268" spans="1:27" ht="12.75">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row>
    <row r="269" spans="1:27" ht="12.75">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row>
    <row r="270" spans="1:27" ht="12.75">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row>
    <row r="271" spans="1:27" ht="12.75">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row>
    <row r="272" spans="1:27" ht="12.75">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row>
    <row r="273" spans="1:27" ht="12.75">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row>
    <row r="274" spans="1:27" ht="12.75">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row>
    <row r="275" spans="1:27" ht="1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row>
    <row r="276" spans="1:27" ht="12.75">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row>
    <row r="277" spans="1:27" ht="12.75">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row>
    <row r="278" spans="1:27" ht="12.75">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row>
    <row r="279" spans="1:27" ht="12.75">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row>
    <row r="280" spans="1:27" ht="12.75">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row>
    <row r="281" spans="1:27" ht="12.75">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row>
    <row r="282" spans="1:27" ht="12.75">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row>
    <row r="283" spans="1:27" ht="12.75">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row>
    <row r="284" spans="1:27" ht="12.75">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row>
    <row r="285" spans="1:27" ht="12.7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row>
    <row r="286" spans="1:27" ht="12.75">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row>
    <row r="287" spans="1:27" ht="12.75">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row>
    <row r="288" spans="1:27" ht="12.75">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row>
    <row r="289" spans="1:27" ht="12.75">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row>
    <row r="290" spans="1:27" ht="12.75">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row>
    <row r="291" spans="1:27" ht="12.75">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row>
    <row r="292" spans="1:27" ht="12.75">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row>
    <row r="293" spans="1:27" ht="12.75">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row>
    <row r="294" spans="1:27" ht="12.75">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row>
    <row r="295" spans="1:27" ht="12.7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row>
    <row r="296" spans="1:27" ht="12.75">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row>
    <row r="297" spans="1:27" ht="12.75">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row>
    <row r="298" spans="1:27" ht="12.75">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row>
    <row r="299" spans="1:27" ht="12.75">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row>
    <row r="300" spans="1:27" ht="12.75">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row>
    <row r="301" spans="1:27" ht="12.75">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row>
    <row r="302" spans="1:27" ht="12.75">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row>
    <row r="303" spans="1:27" ht="12.75">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row>
    <row r="304" spans="1:27" ht="12.75">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row>
    <row r="305" spans="1:27" ht="12.7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row>
    <row r="306" spans="1:27" ht="12.75">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row>
    <row r="307" spans="1:27" ht="12.75">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row>
    <row r="308" spans="1:27" ht="12.75">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row>
    <row r="309" spans="1:27" ht="12.75">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row>
    <row r="310" spans="1:27" ht="12.75">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row>
    <row r="311" spans="1:27" ht="12.75">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row>
    <row r="312" spans="1:27" ht="12.75">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row>
    <row r="313" spans="1:27" ht="12.75">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row>
    <row r="314" spans="1:27" ht="12.75">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row>
    <row r="315" spans="1:27" ht="12.7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row>
    <row r="316" spans="1:27" ht="12.75">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row>
    <row r="317" spans="1:27" ht="12.75">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row>
    <row r="318" spans="1:27" ht="12.75">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row>
    <row r="319" spans="1:27" ht="12.75">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row>
    <row r="320" spans="1:27" ht="12.75">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row>
    <row r="321" spans="1:27" ht="12.75">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row>
    <row r="322" spans="1:27" ht="12.75">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row>
    <row r="323" spans="1:27" ht="12.75">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row>
    <row r="324" spans="1:27" ht="12.75">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row>
    <row r="325" spans="1:27" ht="12.7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row>
    <row r="326" spans="1:27" ht="12.75">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row>
    <row r="327" spans="1:27" ht="12.75">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row>
    <row r="328" spans="1:27" ht="12.75">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row>
    <row r="329" spans="1:27" ht="12.75">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row>
    <row r="330" spans="1:27" ht="12.75">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row>
    <row r="331" spans="1:27" ht="12.75">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row>
    <row r="332" spans="1:27" ht="12.75">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row>
    <row r="333" spans="1:27" ht="12.75">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row>
    <row r="334" spans="1:27" ht="12.75">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row>
    <row r="335" spans="1:27" ht="12.7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row>
    <row r="336" spans="1:27" ht="12.75">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row>
    <row r="337" spans="1:27" ht="12.75">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row>
    <row r="338" spans="1:27" ht="12.75">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row>
    <row r="339" spans="1:27" ht="12.75">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row>
    <row r="340" spans="1:27" ht="12.75">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row>
    <row r="341" spans="1:27" ht="12.75">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row>
    <row r="342" spans="1:27" ht="12.75">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row>
    <row r="343" spans="1:27" ht="12.75">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row>
    <row r="344" spans="1:27" ht="12.75">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row>
    <row r="345" spans="1:27" ht="12.7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row>
    <row r="346" spans="1:27" ht="12.75">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row>
    <row r="347" spans="1:27" ht="12.75">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row>
    <row r="348" spans="1:27" ht="12.75">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row>
    <row r="349" spans="1:27" ht="12.75">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row>
    <row r="350" spans="1:27" ht="12.75">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row>
    <row r="351" spans="1:27" ht="12.75">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row>
    <row r="352" spans="1:27" ht="12.75">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row>
    <row r="353" spans="1:27" ht="12.75">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row>
    <row r="354" spans="1:27" ht="12.75">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row>
    <row r="355" spans="1:27" ht="12.7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row>
    <row r="356" spans="1:27" ht="12.75">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row>
    <row r="357" spans="1:27" ht="12.75">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row>
    <row r="358" spans="1:27" ht="12.75">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row>
    <row r="359" spans="1:27" ht="12.75">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row>
    <row r="360" spans="1:27" ht="12.75">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row>
    <row r="361" spans="1:27" ht="12.75">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row>
    <row r="362" spans="1:27" ht="12.75">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row>
    <row r="363" spans="1:27" ht="12.75">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row>
    <row r="364" spans="1:27" ht="12.75">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row>
    <row r="365" spans="1:27" ht="12.7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row>
    <row r="366" spans="1:27" ht="12.75">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row>
    <row r="367" spans="1:27" ht="12.75">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row>
    <row r="368" spans="1:27" ht="12.75">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row>
    <row r="369" spans="1:27" ht="12.75">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row>
    <row r="370" spans="1:27" ht="12.75">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row>
    <row r="371" spans="1:27" ht="12.75">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row>
    <row r="372" spans="1:27" ht="12.75">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row>
    <row r="373" spans="1:27" ht="12.75">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row>
    <row r="374" spans="1:27" ht="12.75">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row>
    <row r="375" spans="1:27" ht="12.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row>
    <row r="376" spans="1:27" ht="12.75">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row>
    <row r="377" spans="1:27" ht="12.75">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row>
    <row r="378" spans="1:27" ht="12.75">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row>
    <row r="379" spans="1:27" ht="12.75">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row>
    <row r="380" spans="1:27" ht="12.75">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row>
    <row r="381" spans="1:27" ht="12.75">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row>
    <row r="382" spans="1:27" ht="12.75">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row>
    <row r="383" spans="1:27" ht="12.75">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row>
    <row r="384" spans="1:27" ht="12.75">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row>
    <row r="385" spans="1:27" ht="12.7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row>
    <row r="386" spans="1:27" ht="12.75">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row>
    <row r="387" spans="1:27" ht="12.75">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row>
    <row r="388" spans="1:27" ht="12.75">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row>
    <row r="389" spans="1:27" ht="12.75">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row>
    <row r="390" spans="1:27" ht="12.75">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row>
    <row r="391" spans="1:27" ht="12.75">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row>
    <row r="392" spans="1:27" ht="12.75">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row>
    <row r="393" spans="1:27" ht="12.75">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row>
    <row r="394" spans="1:27" ht="12.75">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row>
    <row r="395" spans="1:27" ht="12.7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row>
    <row r="396" spans="1:27" ht="12.75">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row>
    <row r="397" spans="1:27" ht="12.75">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row>
    <row r="398" spans="1:27" ht="12.75">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row>
    <row r="399" spans="1:27" ht="12.75">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row>
    <row r="400" spans="1:27" ht="12.75">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row>
    <row r="401" spans="1:27" ht="12.75">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row>
    <row r="402" spans="1:27" ht="12.75">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row>
    <row r="403" spans="1:27" ht="12.75">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row>
    <row r="404" spans="1:27" ht="12.75">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row>
    <row r="405" spans="1:27" ht="12.7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row>
    <row r="406" spans="1:27" ht="12.75">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row>
    <row r="407" spans="1:27" ht="12.75">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row>
    <row r="408" spans="1:27" ht="12.75">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row>
    <row r="409" spans="1:27" ht="12.75">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row>
    <row r="410" spans="1:27" ht="12.75">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row>
    <row r="411" spans="1:27" ht="12.75">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row>
    <row r="412" spans="1:27" ht="12.75">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row>
    <row r="413" spans="1:27" ht="12.75">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row>
    <row r="414" spans="1:27" ht="12.75">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row>
    <row r="415" spans="1:27" ht="12.7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row>
    <row r="416" spans="1:27" ht="12.75">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row>
    <row r="417" spans="1:27" ht="12.75">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row>
    <row r="418" spans="1:27" ht="12.75">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row>
    <row r="419" spans="1:27" ht="12.75">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row>
    <row r="420" spans="1:27" ht="12.75">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row>
    <row r="421" spans="1:27" ht="12.75">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row>
    <row r="422" spans="1:27" ht="12.75">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row>
    <row r="423" spans="1:27" ht="12.75">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row>
    <row r="424" spans="1:27" ht="12.75">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row>
    <row r="425" spans="1:27" ht="12.7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row>
    <row r="426" spans="1:27" ht="12.75">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row>
    <row r="427" spans="1:27" ht="12.75">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row>
    <row r="428" spans="1:27" ht="12.75">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row>
    <row r="429" spans="1:27" ht="12.75">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row>
    <row r="430" spans="1:27" ht="12.75">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row>
    <row r="431" spans="1:27" ht="12.75">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row>
    <row r="432" spans="1:27" ht="12.75">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row>
    <row r="433" spans="1:27" ht="12.75">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row>
    <row r="434" spans="1:27" ht="12.75">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row>
    <row r="435" spans="1:27" ht="12.7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row>
    <row r="436" spans="1:27" ht="12.75">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row>
    <row r="437" spans="1:27" ht="12.75">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row>
    <row r="438" spans="1:27" ht="12.75">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row>
    <row r="439" spans="1:27" ht="12.75">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row>
    <row r="440" spans="1:27" ht="12.75">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row>
    <row r="441" spans="1:27" ht="12.75">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row>
    <row r="442" spans="1:27" ht="12.75">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row>
    <row r="443" spans="1:27" ht="12.75">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row>
    <row r="444" spans="1:27" ht="12.75">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row>
    <row r="445" spans="1:27" ht="12.7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row>
    <row r="446" spans="1:27" ht="12.75">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row>
    <row r="447" spans="1:27" ht="12.75">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row>
    <row r="448" spans="1:27" ht="12.75">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row>
    <row r="449" spans="1:27" ht="12.75">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row>
    <row r="450" spans="1:27" ht="12.75">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row>
    <row r="451" spans="1:27" ht="12.75">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row>
    <row r="452" spans="1:27" ht="12.75">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row>
    <row r="453" spans="1:27" ht="12.75">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row>
    <row r="454" spans="1:27" ht="12.75">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row>
    <row r="455" spans="1:27" ht="12.7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row>
    <row r="456" spans="1:27" ht="12.75">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row>
    <row r="457" spans="1:27" ht="12.75">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row>
    <row r="458" spans="1:27" ht="12.75">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row>
    <row r="459" spans="1:27" ht="12.75">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row>
    <row r="460" spans="1:27" ht="12.75">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row>
    <row r="461" spans="1:27" ht="12.75">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row>
    <row r="462" spans="1:27" ht="12.75">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row>
    <row r="463" spans="1:27" ht="12.75">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row>
    <row r="464" spans="1:27" ht="12.75">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row>
    <row r="465" spans="1:27" ht="12.7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row>
    <row r="466" spans="1:27" ht="12.75">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row>
    <row r="467" spans="1:27" ht="12.75">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row>
    <row r="468" spans="1:27" ht="12.75">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row>
    <row r="469" spans="1:27" ht="12.75">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row>
    <row r="470" spans="1:27" ht="12.75">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row>
    <row r="471" spans="1:27" ht="12.75">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row>
    <row r="472" spans="1:27" ht="12.75">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row>
    <row r="473" spans="1:27" ht="12.75">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row>
    <row r="474" spans="1:27" ht="12.75">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row>
    <row r="475" spans="1:27" ht="12.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row>
    <row r="476" spans="1:27" ht="12.75">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row>
    <row r="477" spans="1:27" ht="12.75">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row>
    <row r="478" spans="1:27" ht="12.75">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row>
    <row r="479" spans="1:27" ht="12.75">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row>
    <row r="480" spans="1:27" ht="12.75">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row>
    <row r="481" spans="1:27" ht="12.75">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row>
    <row r="482" spans="1:27" ht="12.75">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row>
    <row r="483" spans="1:27" ht="12.75">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row>
    <row r="484" spans="1:27" ht="12.75">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row>
    <row r="485" spans="1:27" ht="12.7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row>
    <row r="486" spans="1:27" ht="12.75">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row>
    <row r="487" spans="1:27" ht="12.75">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row>
    <row r="488" spans="1:27" ht="12.75">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row>
    <row r="489" spans="1:27" ht="12.75">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row>
    <row r="490" spans="1:27" ht="12.75">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row>
    <row r="491" spans="1:27" ht="12.75">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row>
    <row r="492" spans="1:27" ht="12.75">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row>
    <row r="493" spans="1:27" ht="12.75">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row>
    <row r="494" spans="1:27" ht="12.75">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row>
    <row r="495" spans="1:27" ht="12.7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row>
    <row r="496" spans="1:27" ht="12.75">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row>
    <row r="497" spans="1:27" ht="12.75">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row>
    <row r="498" spans="1:27" ht="12.75">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row>
    <row r="499" spans="1:27" ht="12.75">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row>
    <row r="500" spans="1:27" ht="12.75">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row>
    <row r="501" spans="1:27" ht="12.75">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row>
    <row r="502" spans="1:27" ht="12.75">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row>
    <row r="503" spans="1:27" ht="12.75">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row>
    <row r="504" spans="1:27" ht="12.75">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row>
    <row r="505" spans="1:27" ht="12.7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row>
    <row r="506" spans="1:27" ht="12.75">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row>
    <row r="507" spans="1:27" ht="12.75">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row>
    <row r="508" spans="1:27" ht="12.75">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row>
    <row r="509" spans="1:27" ht="12.75">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row>
    <row r="510" spans="1:27" ht="12.75">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row>
    <row r="511" spans="1:27" ht="12.75">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row>
    <row r="512" spans="1:27" ht="12.75">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row>
    <row r="513" spans="1:27" ht="12.75">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row>
    <row r="514" spans="1:27" ht="12.75">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row>
    <row r="515" spans="1:27" ht="12.7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row>
    <row r="516" spans="1:27" ht="12.75">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row>
    <row r="517" spans="1:27" ht="12.75">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row>
    <row r="518" spans="1:27" ht="12.75">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row>
    <row r="519" spans="1:27" ht="12.75">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row>
    <row r="520" spans="1:27" ht="12.75">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row>
    <row r="521" spans="1:27" ht="12.75">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row>
    <row r="522" spans="1:27" ht="12.75">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row>
    <row r="523" spans="1:27" ht="12.75">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row>
    <row r="524" spans="1:27" ht="12.75">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row>
    <row r="525" spans="1:27" ht="12.7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row>
    <row r="526" spans="1:27" ht="12.75">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row>
    <row r="527" spans="1:27" ht="12.75">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row>
    <row r="528" spans="1:27" ht="12.75">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row>
    <row r="529" spans="1:27" ht="12.75">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row>
    <row r="530" spans="1:27" ht="12.75">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row>
    <row r="531" spans="1:27" ht="12.75">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row>
    <row r="532" spans="1:27" ht="12.75">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row>
    <row r="533" spans="1:27" ht="12.75">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row>
    <row r="534" spans="1:27" ht="12.75">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row>
    <row r="535" spans="1:27" ht="12.7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row>
    <row r="536" spans="1:27" ht="12.75">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row>
    <row r="537" spans="1:27" ht="12.75">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row>
    <row r="538" spans="1:27" ht="12.75">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row>
    <row r="539" spans="1:27" ht="12.75">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row>
    <row r="540" spans="1:27" ht="12.75">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row>
    <row r="541" spans="1:27" ht="12.75">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row>
    <row r="542" spans="1:27" ht="12.75">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row>
    <row r="543" spans="1:27" ht="12.75">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row>
    <row r="544" spans="1:27" ht="12.75">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row>
    <row r="545" spans="1:27" ht="12.7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row>
    <row r="546" spans="1:27" ht="12.75">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row>
    <row r="547" spans="1:27" ht="12.75">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row>
    <row r="548" spans="1:27" ht="12.75">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row>
    <row r="549" spans="1:27" ht="12.75">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row>
    <row r="550" spans="1:27" ht="12.75">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row>
    <row r="551" spans="1:27" ht="12.75">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row>
    <row r="552" spans="1:27" ht="12.75">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row>
    <row r="553" spans="1:27" ht="12.75">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row>
    <row r="554" spans="1:27" ht="12.75">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row>
    <row r="555" spans="1:27" ht="12.7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row>
    <row r="556" spans="1:27" ht="12.75">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row>
    <row r="557" spans="1:27" ht="12.75">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row>
    <row r="558" spans="1:27" ht="12.75">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row>
    <row r="559" spans="1:27" ht="12.75">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row>
    <row r="560" spans="1:27" ht="12.75">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row>
    <row r="561" spans="1:27" ht="12.75">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row>
    <row r="562" spans="1:27" ht="12.75">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row>
    <row r="563" spans="1:27" ht="12.75">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row>
    <row r="564" spans="1:27" ht="12.75">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row>
    <row r="565" spans="1:27" ht="12.7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row>
    <row r="566" spans="1:27" ht="12.75">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row>
    <row r="567" spans="1:27" ht="12.75">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row>
    <row r="568" spans="1:27" ht="12.75">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row>
    <row r="569" spans="1:27" ht="12.75">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row>
    <row r="570" spans="1:27" ht="12.75">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row>
    <row r="571" spans="1:27" ht="12.75">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row>
    <row r="572" spans="1:27" ht="12.75">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row>
    <row r="573" spans="1:27" ht="12.75">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row>
    <row r="574" spans="1:27" ht="12.75">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row>
    <row r="575" spans="1:27" ht="12.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row>
    <row r="576" spans="1:27" ht="12.75">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row>
    <row r="577" spans="1:27" ht="12.75">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row>
    <row r="578" spans="1:27" ht="12.75">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row>
    <row r="579" spans="1:27" ht="12.75">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row>
    <row r="580" spans="1:27" ht="12.75">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row>
    <row r="581" spans="1:27" ht="12.75">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row>
    <row r="582" spans="1:27" ht="12.75">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row>
    <row r="583" spans="1:27" ht="12.75">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row>
    <row r="584" spans="1:27" ht="12.75">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row>
    <row r="585" spans="1:27" ht="12.7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row>
    <row r="586" spans="1:27" ht="12.75">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row>
    <row r="587" spans="1:27" ht="12.75">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row>
    <row r="588" spans="1:27" ht="12.75">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row>
    <row r="589" spans="1:27" ht="12.75">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row>
    <row r="590" spans="1:27" ht="12.75">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row>
    <row r="591" spans="1:27" ht="12.75">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row>
    <row r="592" spans="1:27" ht="12.75">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row>
    <row r="593" spans="1:27" ht="12.75">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row>
    <row r="594" spans="1:27" ht="12.75">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row>
    <row r="595" spans="1:27" ht="12.7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row>
    <row r="596" spans="1:27" ht="12.75">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row>
    <row r="597" spans="1:27" ht="12.75">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row>
    <row r="598" spans="1:27" ht="12.75">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row>
    <row r="599" spans="1:27" ht="12.75">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row>
    <row r="600" spans="1:27" ht="12.75">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row>
    <row r="601" spans="1:27" ht="12.75">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row>
    <row r="602" spans="1:27" ht="12.75">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row>
    <row r="603" spans="1:27" ht="12.75">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row>
    <row r="604" spans="1:27" ht="12.75">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row>
    <row r="605" spans="1:27" ht="12.7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row>
    <row r="606" spans="1:27" ht="12.75">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row>
    <row r="607" spans="1:27" ht="12.75">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row>
    <row r="608" spans="1:27" ht="12.75">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row>
    <row r="609" spans="1:27" ht="12.75">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row>
    <row r="610" spans="1:27" ht="12.75">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row>
    <row r="611" spans="1:27" ht="12.75">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row>
    <row r="612" spans="1:27" ht="12.75">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row>
    <row r="613" spans="1:27" ht="12.75">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row>
    <row r="614" spans="1:27" ht="12.75">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row>
    <row r="615" spans="1:27" ht="12.7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row>
    <row r="616" spans="1:27" ht="12.75">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row>
    <row r="617" spans="1:27" ht="12.75">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row>
    <row r="618" spans="1:27" ht="12.75">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row>
    <row r="619" spans="1:27" ht="12.75">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row>
    <row r="620" spans="1:27" ht="12.75">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row>
    <row r="621" spans="1:27" ht="12.75">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row>
    <row r="622" spans="1:27" ht="12.75">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row>
    <row r="623" spans="1:27" ht="12.75">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row>
    <row r="624" spans="1:27" ht="12.75">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row>
    <row r="625" spans="1:27" ht="12.7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row>
    <row r="626" spans="1:27" ht="12.75">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row>
    <row r="627" spans="1:27" ht="12.75">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row>
    <row r="628" spans="1:27" ht="12.75">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row>
    <row r="629" spans="1:27" ht="12.75">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row>
    <row r="630" spans="1:27" ht="12.75">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row>
    <row r="631" spans="1:27" ht="12.75">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row>
    <row r="632" spans="1:27" ht="12.75">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row>
    <row r="633" spans="1:27" ht="12.75">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row>
    <row r="634" spans="1:27" ht="12.75">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row>
    <row r="635" spans="1:27" ht="12.7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row>
    <row r="636" spans="1:27" ht="12.75">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row>
    <row r="637" spans="1:27" ht="12.75">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row>
    <row r="638" spans="1:27" ht="12.75">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row>
    <row r="639" spans="1:27" ht="12.75">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row>
    <row r="640" spans="1:27" ht="12.75">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row>
    <row r="641" spans="1:27" ht="12.75">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row>
    <row r="642" spans="1:27" ht="12.75">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row>
    <row r="643" spans="1:27" ht="12.75">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row>
    <row r="644" spans="1:27" ht="12.75">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row>
    <row r="645" spans="1:27" ht="12.7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row>
    <row r="646" spans="1:27" ht="12.75">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row>
    <row r="647" spans="1:27" ht="12.75">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row>
    <row r="648" spans="1:27" ht="12.75">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row>
    <row r="649" spans="1:27" ht="12.75">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row>
    <row r="650" spans="1:27" ht="12.75">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row>
    <row r="651" spans="1:27" ht="12.75">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row>
    <row r="652" spans="1:27" ht="12.75">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row>
    <row r="653" spans="1:27" ht="12.75">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row>
    <row r="654" spans="1:27" ht="12.75">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row>
    <row r="655" spans="1:27" ht="12.7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row>
    <row r="656" spans="1:27" ht="12.75">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row>
    <row r="657" spans="1:27" ht="12.75">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row>
    <row r="658" spans="1:27" ht="12.75">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row>
    <row r="659" spans="1:27" ht="12.75">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row>
    <row r="660" spans="1:27" ht="12.75">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row>
    <row r="661" spans="1:27" ht="12.75">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row>
    <row r="662" spans="1:27" ht="12.75">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row>
    <row r="663" spans="1:27" ht="12.75">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row>
    <row r="664" spans="1:27" ht="12.75">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row>
    <row r="665" spans="1:27" ht="12.7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row>
    <row r="666" spans="1:27" ht="12.75">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row>
    <row r="667" spans="1:27" ht="12.75">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row>
    <row r="668" spans="1:27" ht="12.75">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row>
    <row r="669" spans="1:27" ht="12.75">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row>
    <row r="670" spans="1:27" ht="12.75">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row>
    <row r="671" spans="1:27" ht="12.75">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row>
    <row r="672" spans="1:27" ht="12.75">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row>
    <row r="673" spans="1:27" ht="12.75">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row>
    <row r="674" spans="1:27" ht="12.75">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row>
    <row r="675" spans="1:27" ht="12.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row>
    <row r="676" spans="1:27" ht="12.75">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row>
    <row r="677" spans="1:27" ht="12.75">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row>
    <row r="678" spans="1:27" ht="12.75">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row>
    <row r="679" spans="1:27" ht="12.75">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row>
    <row r="680" spans="1:27" ht="12.75">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row>
    <row r="681" spans="1:27" ht="12.75">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row>
    <row r="682" spans="1:27" ht="12.75">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row>
    <row r="683" spans="1:27" ht="12.75">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row>
    <row r="684" spans="1:27" ht="12.75">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row>
    <row r="685" spans="1:27" ht="12.7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row>
    <row r="686" spans="1:27" ht="12.75">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row>
    <row r="687" spans="1:27" ht="12.75">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row>
    <row r="688" spans="1:27" ht="12.75">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row>
    <row r="689" spans="1:27" ht="12.75">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row>
    <row r="690" spans="1:27" ht="12.75">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row>
    <row r="691" spans="1:27" ht="12.75">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row>
    <row r="692" spans="1:27" ht="12.75">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row>
    <row r="693" spans="1:27" ht="12.75">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row>
    <row r="694" spans="1:27" ht="12.75">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row>
    <row r="695" spans="1:27" ht="12.7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row>
    <row r="696" spans="1:27" ht="12.75">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row>
    <row r="697" spans="1:27" ht="12.75">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row>
    <row r="698" spans="1:27" ht="12.75">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row>
    <row r="699" spans="1:27" ht="12.75">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row>
    <row r="700" spans="1:27" ht="12.75">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row>
    <row r="701" spans="1:27" ht="12.75">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row>
    <row r="702" spans="1:27" ht="12.75">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row>
    <row r="703" spans="1:27" ht="12.75">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row>
    <row r="704" spans="1:27" ht="12.75">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row>
    <row r="705" spans="1:27" ht="12.7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row>
    <row r="706" spans="1:27" ht="12.75">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row>
    <row r="707" spans="1:27" ht="12.75">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row>
    <row r="708" spans="1:27" ht="12.75">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row>
    <row r="709" spans="1:27" ht="12.75">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row>
    <row r="710" spans="1:27" ht="12.75">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row>
    <row r="711" spans="1:27" ht="12.75">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row>
    <row r="712" spans="1:27" ht="12.75">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row>
    <row r="713" spans="1:27" ht="12.75">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row>
    <row r="714" spans="1:27" ht="12.75">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row>
    <row r="715" spans="1:27" ht="12.7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row>
    <row r="716" spans="1:27" ht="12.75">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row>
    <row r="717" spans="1:27" ht="12.75">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row>
    <row r="718" spans="1:27" ht="12.75">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row>
    <row r="719" spans="1:27" ht="12.75">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row>
    <row r="720" spans="1:27" ht="12.75">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row>
    <row r="721" spans="1:27" ht="12.75">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row>
    <row r="722" spans="1:27" ht="12.75">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row>
    <row r="723" spans="1:27" ht="12.75">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row>
    <row r="724" spans="1:27" ht="12.75">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row>
    <row r="725" spans="1:27" ht="12.7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row>
    <row r="726" spans="1:27" ht="12.75">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row>
    <row r="727" spans="1:27" ht="12.75">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row>
    <row r="728" spans="1:27" ht="12.75">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row>
    <row r="729" spans="1:27" ht="12.75">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row>
    <row r="730" spans="1:27" ht="12.75">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row>
    <row r="731" spans="1:27" ht="12.75">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row>
    <row r="732" spans="1:27" ht="12.75">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row>
    <row r="733" spans="1:27" ht="12.75">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row>
    <row r="734" spans="1:27" ht="12.75">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row>
    <row r="735" spans="1:27" ht="12.7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row>
    <row r="736" spans="1:27" ht="12.75">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row>
    <row r="737" spans="1:27" ht="12.75">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row>
    <row r="738" spans="1:27" ht="12.75">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row>
    <row r="739" spans="1:27" ht="12.75">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row>
    <row r="740" spans="1:27" ht="12.75">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row>
    <row r="741" spans="1:27" ht="12.75">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row>
    <row r="742" spans="1:27" ht="12.75">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row>
    <row r="743" spans="1:27" ht="12.75">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row>
    <row r="744" spans="1:27" ht="12.75">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row>
    <row r="745" spans="1:27" ht="12.7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row>
    <row r="746" spans="1:27" ht="12.75">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row>
    <row r="747" spans="1:27" ht="12.75">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row>
    <row r="748" spans="1:27" ht="12.75">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row>
    <row r="749" spans="1:27" ht="12.75">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row>
    <row r="750" spans="1:27" ht="12.75">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row>
    <row r="751" spans="1:27" ht="12.75">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row>
    <row r="752" spans="1:27" ht="12.75">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row>
    <row r="753" spans="1:27" ht="12.75">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row>
    <row r="754" spans="1:27" ht="12.75">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row>
    <row r="755" spans="1:27" ht="12.7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row>
    <row r="756" spans="1:27" ht="12.75">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row>
    <row r="757" spans="1:27" ht="12.75">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row>
    <row r="758" spans="1:27" ht="12.75">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row>
    <row r="759" spans="1:27" ht="12.75">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row>
    <row r="760" spans="1:27" ht="12.75">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row>
    <row r="761" spans="1:27" ht="12.75">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row>
    <row r="762" spans="1:27" ht="12.75">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row>
    <row r="763" spans="1:27" ht="12.75">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row>
    <row r="764" spans="1:27" ht="12.75">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row>
    <row r="765" spans="1:27" ht="12.7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row>
    <row r="766" spans="1:27" ht="12.75">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row>
    <row r="767" spans="1:27" ht="12.75">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row>
    <row r="768" spans="1:27" ht="12.75">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row>
    <row r="769" spans="1:27" ht="12.75">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row>
    <row r="770" spans="1:27" ht="12.75">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row>
    <row r="771" spans="1:27" ht="12.75">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row>
    <row r="772" spans="1:27" ht="12.75">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row>
    <row r="773" spans="1:27" ht="12.75">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row>
    <row r="774" spans="1:27" ht="12.75">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row>
    <row r="775" spans="1:27" ht="12.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row>
    <row r="776" spans="1:27" ht="12.75">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row>
    <row r="777" spans="1:27" ht="12.75">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row>
    <row r="778" spans="1:27" ht="12.75">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row>
    <row r="779" spans="1:27" ht="12.75">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row>
    <row r="780" spans="1:27" ht="12.75">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row>
    <row r="781" spans="1:27" ht="12.75">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row>
    <row r="782" spans="1:27" ht="12.75">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row>
    <row r="783" spans="1:27" ht="12.75">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row>
    <row r="784" spans="1:27" ht="12.75">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row>
    <row r="785" spans="1:27" ht="12.7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row>
    <row r="786" spans="1:27" ht="12.75">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row>
    <row r="787" spans="1:27" ht="12.75">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row>
    <row r="788" spans="1:27" ht="12.75">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row>
    <row r="789" spans="1:27" ht="12.75">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row>
    <row r="790" spans="1:27" ht="12.75">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row>
    <row r="791" spans="1:27" ht="12.75">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row>
    <row r="792" spans="1:27" ht="12.75">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row>
    <row r="793" spans="1:27" ht="12.75">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row>
    <row r="794" spans="1:27" ht="12.75">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row>
    <row r="795" spans="1:27" ht="12.7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row>
    <row r="796" spans="1:27" ht="12.75">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row>
    <row r="797" spans="1:27" ht="12.75">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row>
    <row r="798" spans="1:27" ht="12.75">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row>
    <row r="799" spans="1:27" ht="12.75">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row>
    <row r="800" spans="1:27" ht="12.75">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row>
    <row r="801" spans="1:27" ht="12.75">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row>
    <row r="802" spans="1:27" ht="12.75">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row>
    <row r="803" spans="1:27" ht="12.75">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row>
    <row r="804" spans="1:27" ht="12.75">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row>
    <row r="805" spans="1:27" ht="12.7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row>
    <row r="806" spans="1:27" ht="12.75">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row>
    <row r="807" spans="1:27" ht="12.75">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row>
    <row r="808" spans="1:27" ht="12.75">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row>
    <row r="809" spans="1:27" ht="12.75">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row>
    <row r="810" spans="1:27" ht="12.75">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row>
    <row r="811" spans="1:27" ht="12.75">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row>
    <row r="812" spans="1:27" ht="12.75">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row>
    <row r="813" spans="1:27" ht="12.75">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row>
    <row r="814" spans="1:27" ht="12.75">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row>
    <row r="815" spans="1:27" ht="12.7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row>
    <row r="816" spans="1:27" ht="12.75">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row>
    <row r="817" spans="1:27" ht="12.75">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row>
    <row r="818" spans="1:27" ht="12.75">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row>
    <row r="819" spans="1:27" ht="12.75">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row>
    <row r="820" spans="1:27" ht="12.75">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row>
    <row r="821" spans="1:27" ht="12.75">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row>
    <row r="822" spans="1:27" ht="12.75">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row>
    <row r="823" spans="1:27" ht="12.75">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row>
    <row r="824" spans="1:27" ht="12.75">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row>
    <row r="825" spans="1:27" ht="12.7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row>
    <row r="826" spans="1:27" ht="12.75">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row>
    <row r="827" spans="1:27" ht="12.75">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row>
    <row r="828" spans="1:27" ht="12.75">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row>
    <row r="829" spans="1:27" ht="12.75">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row>
    <row r="830" spans="1:27" ht="12.75">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row>
    <row r="831" spans="1:27" ht="12.75">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row>
    <row r="832" spans="1:27" ht="12.75">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row>
    <row r="833" spans="1:27" ht="12.75">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row>
    <row r="834" spans="1:27" ht="12.75">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row>
    <row r="835" spans="1:27" ht="12.7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row>
    <row r="836" spans="1:27" ht="12.75">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row>
    <row r="837" spans="1:27" ht="12.75">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row>
    <row r="838" spans="1:27" ht="12.75">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row>
    <row r="839" spans="1:27" ht="12.75">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row>
    <row r="840" spans="1:27" ht="12.75">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row>
    <row r="841" spans="1:27" ht="12.75">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row>
    <row r="842" spans="1:27" ht="12.75">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row>
    <row r="843" spans="1:27" ht="12.75">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row>
    <row r="844" spans="1:27" ht="12.75">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row>
    <row r="845" spans="1:27" ht="12.7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row>
    <row r="846" spans="1:27" ht="12.75">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row>
    <row r="847" spans="1:27" ht="12.75">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row>
    <row r="848" spans="1:27" ht="12.75">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row>
    <row r="849" spans="1:27" ht="12.75">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row>
    <row r="850" spans="1:27" ht="12.75">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row>
    <row r="851" spans="1:27" ht="12.75">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row>
    <row r="852" spans="1:27" ht="12.75">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row>
    <row r="853" spans="1:27" ht="12.75">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row>
    <row r="854" spans="1:27" ht="12.75">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row>
    <row r="855" spans="1:27" ht="12.7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row>
    <row r="856" spans="1:27" ht="12.75">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row>
    <row r="857" spans="1:27" ht="12.75">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row>
    <row r="858" spans="1:27" ht="12.75">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row>
    <row r="859" spans="1:27" ht="12.75">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row>
    <row r="860" spans="1:27" ht="12.75">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row>
    <row r="861" spans="1:27" ht="12.75">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row>
    <row r="862" spans="1:27" ht="12.75">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row>
    <row r="863" spans="1:27" ht="12.75">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row>
    <row r="864" spans="1:27" ht="12.75">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row>
    <row r="865" spans="1:27" ht="12.7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row>
    <row r="866" spans="1:27" ht="12.75">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row>
    <row r="867" spans="1:27" ht="12.75">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row>
    <row r="868" spans="1:27" ht="12.75">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row>
    <row r="869" spans="1:27" ht="12.75">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row>
    <row r="870" spans="1:27" ht="12.75">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row>
    <row r="871" spans="1:27" ht="12.75">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row>
    <row r="872" spans="1:27" ht="12.75">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row>
    <row r="873" spans="1:27" ht="12.75">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row>
    <row r="874" spans="1:27" ht="12.75">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row>
    <row r="875" spans="1:27" ht="12.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row>
    <row r="876" spans="1:27" ht="12.75">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row>
    <row r="877" spans="1:27" ht="12.75">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row>
    <row r="878" spans="1:27" ht="12.75">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row>
    <row r="879" spans="1:27" ht="12.75">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row>
    <row r="880" spans="1:27" ht="12.75">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row>
    <row r="881" spans="1:27" ht="12.75">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row>
    <row r="882" spans="1:27" ht="12.75">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row>
    <row r="883" spans="1:27" ht="12.75">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row>
    <row r="884" spans="1:27" ht="12.75">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row>
    <row r="885" spans="1:27" ht="12.7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row>
    <row r="886" spans="1:27" ht="12.75">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row>
    <row r="887" spans="1:27" ht="12.75">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row>
    <row r="888" spans="1:27" ht="12.75">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row>
    <row r="889" spans="1:27" ht="12.75">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row>
    <row r="890" spans="1:27" ht="12.75">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row>
    <row r="891" spans="1:27" ht="12.75">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row>
    <row r="892" spans="1:27" ht="12.75">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row>
    <row r="893" spans="1:27" ht="12.75">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row>
    <row r="894" spans="1:27" ht="12.75">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row>
    <row r="895" spans="1:27" ht="12.7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row>
    <row r="896" spans="1:27" ht="12.75">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row>
    <row r="897" spans="1:27" ht="12.75">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row>
    <row r="898" spans="1:27" ht="12.75">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row>
    <row r="899" spans="1:27" ht="12.75">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row>
    <row r="900" spans="1:27" ht="12.75">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row>
    <row r="901" spans="1:27" ht="12.75">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row>
    <row r="902" spans="1:27" ht="12.75">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row>
    <row r="903" spans="1:27" ht="12.75">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row>
    <row r="904" spans="1:27" ht="12.75">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row>
    <row r="905" spans="1:27" ht="12.7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row>
    <row r="906" spans="1:27" ht="12.75">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row>
    <row r="907" spans="1:27" ht="12.75">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row>
    <row r="908" spans="1:27" ht="12.75">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row>
    <row r="909" spans="1:27" ht="12.75">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row>
    <row r="910" spans="1:27" ht="12.75">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row>
    <row r="911" spans="1:27" ht="12.75">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row>
    <row r="912" spans="1:27" ht="12.75">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row>
    <row r="913" spans="1:27" ht="12.75">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row>
    <row r="914" spans="1:27" ht="12.75">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row>
    <row r="915" spans="1:27" ht="12.7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row>
    <row r="916" spans="1:27" ht="12.75">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row>
    <row r="917" spans="1:27" ht="12.75">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row>
    <row r="918" spans="1:27" ht="12.75">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row>
    <row r="919" spans="1:27" ht="12.75">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row>
    <row r="920" spans="1:27" ht="12.75">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row>
    <row r="921" spans="1:27" ht="12.75">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row>
    <row r="922" spans="1:27" ht="12.75">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row>
    <row r="923" spans="1:27" ht="12.75">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row>
    <row r="924" spans="1:27" ht="12.75">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row>
    <row r="925" spans="1:27" ht="12.7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row>
    <row r="926" spans="1:27" ht="12.75">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row>
    <row r="927" spans="1:27" ht="12.75">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row>
    <row r="928" spans="1:27" ht="12.75">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row>
    <row r="929" spans="1:27" ht="12.75">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row>
    <row r="930" spans="1:27" ht="12.75">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row>
    <row r="931" spans="1:27" ht="12.75">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row>
    <row r="932" spans="1:27" ht="12.75">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row>
    <row r="933" spans="1:27" ht="12.75">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row>
    <row r="934" spans="1:27" ht="12.75">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row>
    <row r="935" spans="1:27" ht="12.7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row>
    <row r="936" spans="1:27" ht="12.75">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row>
    <row r="937" spans="1:27" ht="12.75">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row>
    <row r="938" spans="1:27" ht="12.75">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row>
    <row r="939" spans="1:27" ht="12.75">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row>
    <row r="940" spans="1:27" ht="12.75">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row>
    <row r="941" spans="1:27" ht="12.75">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row>
    <row r="942" spans="1:27" ht="12.75">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row>
    <row r="943" spans="1:27" ht="12.75">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row>
    <row r="944" spans="1:27" ht="12.75">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row>
    <row r="945" spans="1:27" ht="12.7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row>
    <row r="946" spans="1:27" ht="12.75">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row>
    <row r="947" spans="1:27" ht="12.75">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row>
    <row r="948" spans="1:27" ht="12.75">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row>
    <row r="949" spans="1:27" ht="12.75">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row>
    <row r="950" spans="1:27" ht="12.75">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row>
    <row r="951" spans="1:27" ht="12.75">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row>
    <row r="952" spans="1:27" ht="12.75">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row>
    <row r="953" spans="1:27" ht="12.75">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row>
    <row r="954" spans="1:27" ht="12.75">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row>
    <row r="955" spans="1:27" ht="12.7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row>
    <row r="956" spans="1:27" ht="12.75">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row>
    <row r="957" spans="1:27" ht="12.75">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row>
    <row r="958" spans="1:27" ht="12.75">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row>
    <row r="959" spans="1:27" ht="12.75">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row>
  </sheetData>
  <mergeCells count="12">
    <mergeCell ref="A24:A26"/>
    <mergeCell ref="A27:A29"/>
    <mergeCell ref="A30:A38"/>
    <mergeCell ref="F30:F38"/>
    <mergeCell ref="A39:A42"/>
    <mergeCell ref="A21:A23"/>
    <mergeCell ref="F22:F23"/>
    <mergeCell ref="A2:A14"/>
    <mergeCell ref="F2:F14"/>
    <mergeCell ref="A15:A17"/>
    <mergeCell ref="F15:F17"/>
    <mergeCell ref="A18:A20"/>
  </mergeCells>
  <phoneticPr fontId="26"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outlinePr summaryBelow="0" summaryRight="0"/>
  </sheetPr>
  <dimension ref="A1:AX913"/>
  <sheetViews>
    <sheetView workbookViewId="0"/>
  </sheetViews>
  <sheetFormatPr defaultColWidth="12.5703125" defaultRowHeight="15.75" customHeight="1"/>
  <cols>
    <col min="2" max="2" width="9.140625" customWidth="1"/>
    <col min="3" max="3" width="22.5703125" customWidth="1"/>
    <col min="4" max="4" width="59.5703125" customWidth="1"/>
    <col min="5" max="5" width="31" customWidth="1"/>
    <col min="6" max="6" width="20.42578125" customWidth="1"/>
  </cols>
  <sheetData>
    <row r="1" spans="1:50" ht="15.75" customHeight="1">
      <c r="A1" s="92" t="s">
        <v>33</v>
      </c>
      <c r="B1" s="215" t="s">
        <v>314</v>
      </c>
      <c r="C1" s="193"/>
      <c r="D1" s="92" t="s">
        <v>315</v>
      </c>
      <c r="E1" s="92" t="s">
        <v>226</v>
      </c>
      <c r="F1" s="92" t="s">
        <v>316</v>
      </c>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3"/>
      <c r="AW1" s="93"/>
      <c r="AX1" s="93"/>
    </row>
    <row r="2" spans="1:50" ht="15.75" customHeight="1">
      <c r="A2" s="213" t="s">
        <v>1</v>
      </c>
      <c r="B2" s="95" t="s">
        <v>317</v>
      </c>
      <c r="C2" s="94" t="s">
        <v>318</v>
      </c>
      <c r="D2" s="96" t="s">
        <v>319</v>
      </c>
      <c r="E2" s="95" t="s">
        <v>320</v>
      </c>
      <c r="F2" s="95" t="s">
        <v>321</v>
      </c>
      <c r="G2" s="97"/>
      <c r="H2" s="97"/>
      <c r="I2" s="97"/>
      <c r="J2" s="97"/>
      <c r="K2" s="97"/>
      <c r="L2" s="97"/>
      <c r="M2" s="97"/>
      <c r="N2" s="97"/>
      <c r="O2" s="97"/>
      <c r="P2" s="97"/>
      <c r="Q2" s="97"/>
      <c r="R2" s="97"/>
      <c r="S2" s="97"/>
      <c r="T2" s="97"/>
      <c r="U2" s="97"/>
      <c r="V2" s="97"/>
      <c r="W2" s="97"/>
      <c r="X2" s="97"/>
      <c r="Y2" s="97"/>
      <c r="Z2" s="97"/>
      <c r="AA2" s="97"/>
      <c r="AB2" s="97"/>
      <c r="AC2" s="97"/>
      <c r="AD2" s="97"/>
      <c r="AE2" s="97"/>
      <c r="AF2" s="97"/>
      <c r="AG2" s="97"/>
      <c r="AH2" s="97"/>
      <c r="AI2" s="97"/>
      <c r="AJ2" s="97"/>
      <c r="AK2" s="97"/>
      <c r="AL2" s="97"/>
      <c r="AM2" s="97"/>
      <c r="AN2" s="97"/>
      <c r="AO2" s="97"/>
      <c r="AP2" s="97"/>
      <c r="AQ2" s="97"/>
      <c r="AR2" s="97"/>
      <c r="AS2" s="97"/>
      <c r="AT2" s="97"/>
      <c r="AU2" s="97"/>
      <c r="AV2" s="97"/>
      <c r="AW2" s="97"/>
      <c r="AX2" s="97"/>
    </row>
    <row r="3" spans="1:50" ht="15.75" customHeight="1">
      <c r="A3" s="193"/>
      <c r="B3" s="98" t="s">
        <v>322</v>
      </c>
      <c r="C3" s="99" t="s">
        <v>323</v>
      </c>
      <c r="D3" s="100" t="s">
        <v>324</v>
      </c>
      <c r="E3" s="98" t="s">
        <v>320</v>
      </c>
      <c r="F3" s="98" t="s">
        <v>325</v>
      </c>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row>
    <row r="4" spans="1:50" ht="15.75" customHeight="1">
      <c r="A4" s="193"/>
      <c r="B4" s="95" t="s">
        <v>326</v>
      </c>
      <c r="C4" s="94" t="s">
        <v>327</v>
      </c>
      <c r="D4" s="96" t="s">
        <v>328</v>
      </c>
      <c r="E4" s="95" t="s">
        <v>320</v>
      </c>
      <c r="F4" s="95" t="s">
        <v>329</v>
      </c>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row>
    <row r="5" spans="1:50" ht="15.75" customHeight="1">
      <c r="A5" s="216" t="s">
        <v>2</v>
      </c>
      <c r="B5" s="98" t="s">
        <v>330</v>
      </c>
      <c r="C5" s="99" t="s">
        <v>331</v>
      </c>
      <c r="D5" s="100" t="s">
        <v>332</v>
      </c>
      <c r="E5" s="98" t="s">
        <v>320</v>
      </c>
      <c r="F5" s="98" t="s">
        <v>333</v>
      </c>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row>
    <row r="6" spans="1:50" ht="15.75" customHeight="1">
      <c r="A6" s="193"/>
      <c r="B6" s="95" t="s">
        <v>334</v>
      </c>
      <c r="C6" s="94" t="s">
        <v>335</v>
      </c>
      <c r="D6" s="96" t="s">
        <v>336</v>
      </c>
      <c r="E6" s="95" t="s">
        <v>320</v>
      </c>
      <c r="F6" s="95" t="s">
        <v>337</v>
      </c>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row>
    <row r="7" spans="1:50" ht="15.75" customHeight="1">
      <c r="A7" s="216" t="s">
        <v>3</v>
      </c>
      <c r="B7" s="98" t="s">
        <v>338</v>
      </c>
      <c r="C7" s="99" t="s">
        <v>339</v>
      </c>
      <c r="D7" s="100" t="s">
        <v>340</v>
      </c>
      <c r="E7" s="98" t="s">
        <v>320</v>
      </c>
      <c r="F7" s="98" t="s">
        <v>341</v>
      </c>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row>
    <row r="8" spans="1:50" ht="15.75" customHeight="1">
      <c r="A8" s="193"/>
      <c r="B8" s="95" t="s">
        <v>342</v>
      </c>
      <c r="C8" s="94" t="s">
        <v>343</v>
      </c>
      <c r="D8" s="96" t="s">
        <v>344</v>
      </c>
      <c r="E8" s="95" t="s">
        <v>320</v>
      </c>
      <c r="F8" s="95" t="s">
        <v>345</v>
      </c>
      <c r="G8" s="97"/>
      <c r="H8" s="97"/>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row>
    <row r="9" spans="1:50" ht="15.75" customHeight="1">
      <c r="A9" s="216" t="s">
        <v>346</v>
      </c>
      <c r="B9" s="98" t="s">
        <v>347</v>
      </c>
      <c r="C9" s="99" t="s">
        <v>348</v>
      </c>
      <c r="D9" s="100" t="s">
        <v>349</v>
      </c>
      <c r="E9" s="98" t="s">
        <v>320</v>
      </c>
      <c r="F9" s="98" t="s">
        <v>350</v>
      </c>
      <c r="G9" s="97"/>
      <c r="H9" s="97"/>
      <c r="I9" s="97"/>
      <c r="J9" s="97"/>
      <c r="K9" s="97"/>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row>
    <row r="10" spans="1:50" ht="15.75" customHeight="1">
      <c r="A10" s="193"/>
      <c r="B10" s="95" t="s">
        <v>351</v>
      </c>
      <c r="C10" s="94" t="s">
        <v>352</v>
      </c>
      <c r="D10" s="96" t="s">
        <v>353</v>
      </c>
      <c r="E10" s="95" t="s">
        <v>320</v>
      </c>
      <c r="F10" s="95" t="s">
        <v>354</v>
      </c>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row>
    <row r="11" spans="1:50" ht="15.75" customHeight="1">
      <c r="A11" s="193"/>
      <c r="B11" s="98" t="s">
        <v>355</v>
      </c>
      <c r="C11" s="99" t="s">
        <v>356</v>
      </c>
      <c r="D11" s="100" t="s">
        <v>357</v>
      </c>
      <c r="E11" s="98" t="s">
        <v>320</v>
      </c>
      <c r="F11" s="98" t="s">
        <v>358</v>
      </c>
      <c r="G11" s="97"/>
      <c r="H11" s="97"/>
      <c r="I11" s="97"/>
      <c r="J11" s="97"/>
      <c r="K11" s="97"/>
      <c r="L11" s="97"/>
      <c r="M11" s="97"/>
      <c r="N11" s="97"/>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row>
    <row r="12" spans="1:50" ht="15.75" customHeight="1">
      <c r="A12" s="213" t="s">
        <v>359</v>
      </c>
      <c r="B12" s="95" t="s">
        <v>360</v>
      </c>
      <c r="C12" s="94" t="s">
        <v>361</v>
      </c>
      <c r="D12" s="96" t="s">
        <v>362</v>
      </c>
      <c r="E12" s="95" t="s">
        <v>320</v>
      </c>
      <c r="F12" s="95" t="s">
        <v>363</v>
      </c>
      <c r="G12" s="97"/>
      <c r="H12" s="97"/>
      <c r="I12" s="97"/>
      <c r="J12" s="97"/>
      <c r="K12" s="97"/>
      <c r="L12" s="97"/>
      <c r="M12" s="97"/>
      <c r="N12" s="97"/>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row>
    <row r="13" spans="1:50" ht="15.75" customHeight="1">
      <c r="A13" s="193"/>
      <c r="B13" s="98" t="s">
        <v>364</v>
      </c>
      <c r="C13" s="99" t="s">
        <v>365</v>
      </c>
      <c r="D13" s="100" t="s">
        <v>366</v>
      </c>
      <c r="E13" s="98" t="s">
        <v>320</v>
      </c>
      <c r="F13" s="98" t="s">
        <v>367</v>
      </c>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row>
    <row r="14" spans="1:50" ht="15.75" customHeight="1">
      <c r="A14" s="213" t="s">
        <v>6</v>
      </c>
      <c r="B14" s="95" t="s">
        <v>368</v>
      </c>
      <c r="C14" s="94" t="s">
        <v>369</v>
      </c>
      <c r="D14" s="96" t="s">
        <v>370</v>
      </c>
      <c r="E14" s="95" t="s">
        <v>320</v>
      </c>
      <c r="F14" s="95" t="s">
        <v>371</v>
      </c>
      <c r="G14" s="97"/>
      <c r="H14" s="97"/>
      <c r="I14" s="97"/>
      <c r="J14" s="97"/>
      <c r="K14" s="97"/>
      <c r="L14" s="97"/>
      <c r="M14" s="97"/>
      <c r="N14" s="97"/>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7"/>
      <c r="AQ14" s="97"/>
      <c r="AR14" s="97"/>
      <c r="AS14" s="97"/>
      <c r="AT14" s="97"/>
      <c r="AU14" s="97"/>
      <c r="AV14" s="97"/>
      <c r="AW14" s="97"/>
      <c r="AX14" s="97"/>
    </row>
    <row r="15" spans="1:50" ht="15.75" customHeight="1">
      <c r="A15" s="193"/>
      <c r="B15" s="98" t="s">
        <v>372</v>
      </c>
      <c r="C15" s="99" t="s">
        <v>373</v>
      </c>
      <c r="D15" s="100" t="s">
        <v>374</v>
      </c>
      <c r="E15" s="98" t="s">
        <v>320</v>
      </c>
      <c r="F15" s="98" t="s">
        <v>375</v>
      </c>
      <c r="G15" s="97"/>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row>
    <row r="16" spans="1:50" ht="15.75" customHeight="1">
      <c r="A16" s="193"/>
      <c r="B16" s="95" t="s">
        <v>376</v>
      </c>
      <c r="C16" s="94" t="s">
        <v>377</v>
      </c>
      <c r="D16" s="96" t="s">
        <v>378</v>
      </c>
      <c r="E16" s="95" t="s">
        <v>320</v>
      </c>
      <c r="F16" s="95" t="s">
        <v>379</v>
      </c>
      <c r="G16" s="97"/>
      <c r="H16" s="97"/>
      <c r="I16" s="97"/>
      <c r="J16" s="97"/>
      <c r="K16" s="97"/>
      <c r="L16" s="97"/>
      <c r="M16" s="97"/>
      <c r="N16" s="97"/>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7"/>
      <c r="AQ16" s="97"/>
      <c r="AR16" s="97"/>
      <c r="AS16" s="97"/>
      <c r="AT16" s="97"/>
      <c r="AU16" s="97"/>
      <c r="AV16" s="97"/>
      <c r="AW16" s="97"/>
      <c r="AX16" s="97"/>
    </row>
    <row r="17" spans="1:50" ht="15.75" customHeight="1">
      <c r="A17" s="193"/>
      <c r="B17" s="98" t="s">
        <v>380</v>
      </c>
      <c r="C17" s="99" t="s">
        <v>381</v>
      </c>
      <c r="D17" s="100" t="s">
        <v>382</v>
      </c>
      <c r="E17" s="98" t="s">
        <v>320</v>
      </c>
      <c r="F17" s="98" t="s">
        <v>383</v>
      </c>
      <c r="G17" s="97"/>
      <c r="H17" s="97"/>
      <c r="I17" s="97"/>
      <c r="J17" s="97"/>
      <c r="K17" s="97"/>
      <c r="L17" s="97"/>
      <c r="M17" s="97"/>
      <c r="N17" s="97"/>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7"/>
      <c r="AQ17" s="97"/>
      <c r="AR17" s="97"/>
      <c r="AS17" s="97"/>
      <c r="AT17" s="97"/>
      <c r="AU17" s="97"/>
      <c r="AV17" s="97"/>
      <c r="AW17" s="97"/>
      <c r="AX17" s="97"/>
    </row>
    <row r="18" spans="1:50" ht="15.75" customHeight="1">
      <c r="A18" s="193"/>
      <c r="B18" s="95" t="s">
        <v>384</v>
      </c>
      <c r="C18" s="94" t="s">
        <v>385</v>
      </c>
      <c r="D18" s="96" t="s">
        <v>386</v>
      </c>
      <c r="E18" s="95" t="s">
        <v>320</v>
      </c>
      <c r="F18" s="95" t="s">
        <v>387</v>
      </c>
      <c r="G18" s="97"/>
      <c r="H18" s="97"/>
      <c r="I18" s="97"/>
      <c r="J18" s="97"/>
      <c r="K18" s="97"/>
      <c r="L18" s="97"/>
      <c r="M18" s="97"/>
      <c r="N18" s="97"/>
      <c r="O18" s="97"/>
      <c r="P18" s="97"/>
      <c r="Q18" s="97"/>
      <c r="R18" s="97"/>
      <c r="S18" s="97"/>
      <c r="T18" s="97"/>
      <c r="U18" s="97"/>
      <c r="V18" s="97"/>
      <c r="W18" s="97"/>
      <c r="X18" s="97"/>
      <c r="Y18" s="97"/>
      <c r="Z18" s="97"/>
      <c r="AA18" s="97"/>
      <c r="AB18" s="97"/>
      <c r="AC18" s="97"/>
      <c r="AD18" s="97"/>
      <c r="AE18" s="97"/>
      <c r="AF18" s="97"/>
      <c r="AG18" s="97"/>
      <c r="AH18" s="97"/>
      <c r="AI18" s="97"/>
      <c r="AJ18" s="97"/>
      <c r="AK18" s="97"/>
      <c r="AL18" s="97"/>
      <c r="AM18" s="97"/>
      <c r="AN18" s="97"/>
      <c r="AO18" s="97"/>
      <c r="AP18" s="97"/>
      <c r="AQ18" s="97"/>
      <c r="AR18" s="97"/>
      <c r="AS18" s="97"/>
      <c r="AT18" s="97"/>
      <c r="AU18" s="97"/>
      <c r="AV18" s="97"/>
      <c r="AW18" s="97"/>
      <c r="AX18" s="97"/>
    </row>
    <row r="19" spans="1:50" ht="15.75" customHeight="1">
      <c r="A19" s="193"/>
      <c r="B19" s="98" t="s">
        <v>388</v>
      </c>
      <c r="C19" s="99" t="s">
        <v>389</v>
      </c>
      <c r="D19" s="100" t="s">
        <v>390</v>
      </c>
      <c r="E19" s="98" t="s">
        <v>320</v>
      </c>
      <c r="F19" s="98" t="s">
        <v>391</v>
      </c>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row>
    <row r="20" spans="1:50" ht="15.75" customHeight="1">
      <c r="A20" s="213" t="s">
        <v>7</v>
      </c>
      <c r="B20" s="95" t="s">
        <v>392</v>
      </c>
      <c r="C20" s="94" t="s">
        <v>393</v>
      </c>
      <c r="D20" s="96" t="s">
        <v>394</v>
      </c>
      <c r="E20" s="95" t="s">
        <v>320</v>
      </c>
      <c r="F20" s="95" t="s">
        <v>395</v>
      </c>
      <c r="G20" s="97"/>
      <c r="H20" s="97"/>
      <c r="I20" s="97"/>
      <c r="J20" s="97"/>
      <c r="K20" s="97"/>
      <c r="L20" s="97"/>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row>
    <row r="21" spans="1:50" ht="15.75" customHeight="1">
      <c r="A21" s="193"/>
      <c r="B21" s="98" t="s">
        <v>396</v>
      </c>
      <c r="C21" s="99" t="s">
        <v>397</v>
      </c>
      <c r="D21" s="100" t="s">
        <v>398</v>
      </c>
      <c r="E21" s="98" t="s">
        <v>320</v>
      </c>
      <c r="F21" s="98" t="s">
        <v>399</v>
      </c>
      <c r="G21" s="97"/>
      <c r="H21" s="97"/>
      <c r="I21" s="97"/>
      <c r="J21" s="97"/>
      <c r="K21" s="97"/>
      <c r="L21" s="97"/>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row>
    <row r="22" spans="1:50" ht="15.75" customHeight="1">
      <c r="A22" s="193"/>
      <c r="B22" s="95" t="s">
        <v>400</v>
      </c>
      <c r="C22" s="94" t="s">
        <v>401</v>
      </c>
      <c r="D22" s="96" t="s">
        <v>402</v>
      </c>
      <c r="E22" s="95" t="s">
        <v>320</v>
      </c>
      <c r="F22" s="95" t="s">
        <v>403</v>
      </c>
      <c r="G22" s="97"/>
      <c r="H22" s="97"/>
      <c r="I22" s="97"/>
      <c r="J22" s="97"/>
      <c r="K22" s="97"/>
      <c r="L22" s="97"/>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row>
    <row r="23" spans="1:50" ht="15.75" customHeight="1">
      <c r="A23" s="193"/>
      <c r="B23" s="98" t="s">
        <v>404</v>
      </c>
      <c r="C23" s="99" t="s">
        <v>405</v>
      </c>
      <c r="D23" s="100" t="s">
        <v>406</v>
      </c>
      <c r="E23" s="98" t="s">
        <v>320</v>
      </c>
      <c r="F23" s="98" t="s">
        <v>407</v>
      </c>
      <c r="G23" s="97"/>
      <c r="H23" s="97"/>
      <c r="I23" s="97"/>
      <c r="J23" s="97"/>
      <c r="K23" s="97"/>
      <c r="L23" s="97"/>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row>
    <row r="24" spans="1:50" ht="15.75" customHeight="1">
      <c r="A24" s="193"/>
      <c r="B24" s="95" t="s">
        <v>408</v>
      </c>
      <c r="C24" s="94" t="s">
        <v>409</v>
      </c>
      <c r="D24" s="96" t="s">
        <v>410</v>
      </c>
      <c r="E24" s="95" t="s">
        <v>320</v>
      </c>
      <c r="F24" s="95" t="s">
        <v>411</v>
      </c>
      <c r="G24" s="97"/>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row>
    <row r="25" spans="1:50" ht="15.75" customHeight="1">
      <c r="A25" s="214" t="s">
        <v>412</v>
      </c>
      <c r="B25" s="101" t="s">
        <v>148</v>
      </c>
      <c r="C25" s="102" t="s">
        <v>174</v>
      </c>
      <c r="D25" s="103" t="s">
        <v>413</v>
      </c>
      <c r="E25" s="102"/>
      <c r="F25" s="99"/>
      <c r="G25" s="97"/>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row>
    <row r="26" spans="1:50" ht="15.75" customHeight="1">
      <c r="A26" s="193"/>
      <c r="B26" s="95" t="s">
        <v>149</v>
      </c>
      <c r="C26" s="94" t="s">
        <v>175</v>
      </c>
      <c r="D26" s="104" t="s">
        <v>413</v>
      </c>
      <c r="E26" s="94"/>
      <c r="F26" s="94"/>
      <c r="J26" s="97"/>
      <c r="K26" s="97"/>
      <c r="L26" s="97"/>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row>
    <row r="27" spans="1:50" ht="15.75" customHeight="1">
      <c r="A27" s="193"/>
      <c r="B27" s="98" t="s">
        <v>150</v>
      </c>
      <c r="C27" s="99" t="s">
        <v>176</v>
      </c>
      <c r="D27" s="105" t="s">
        <v>414</v>
      </c>
      <c r="E27" s="99"/>
      <c r="F27" s="99"/>
      <c r="J27" s="97"/>
      <c r="K27" s="97"/>
      <c r="L27" s="97"/>
      <c r="M27" s="97"/>
      <c r="N27" s="97"/>
      <c r="O27" s="97"/>
      <c r="P27" s="97"/>
      <c r="Q27" s="97"/>
      <c r="R27" s="97"/>
      <c r="S27" s="97"/>
      <c r="T27" s="97"/>
      <c r="U27" s="97"/>
      <c r="V27" s="97"/>
      <c r="W27" s="97"/>
      <c r="X27" s="97"/>
      <c r="Y27" s="97"/>
      <c r="Z27" s="97"/>
      <c r="AA27" s="97"/>
      <c r="AB27" s="97"/>
      <c r="AC27" s="97"/>
      <c r="AD27" s="97"/>
      <c r="AE27" s="97"/>
      <c r="AF27" s="97"/>
      <c r="AG27" s="97"/>
      <c r="AH27" s="97"/>
      <c r="AI27" s="97"/>
      <c r="AJ27" s="97"/>
      <c r="AK27" s="97"/>
      <c r="AL27" s="97"/>
      <c r="AM27" s="97"/>
      <c r="AN27" s="97"/>
      <c r="AO27" s="97"/>
      <c r="AP27" s="97"/>
      <c r="AQ27" s="97"/>
      <c r="AR27" s="97"/>
      <c r="AS27" s="97"/>
      <c r="AT27" s="97"/>
      <c r="AU27" s="97"/>
      <c r="AV27" s="97"/>
      <c r="AW27" s="97"/>
      <c r="AX27" s="97"/>
    </row>
    <row r="28" spans="1:50" ht="15.75" customHeight="1">
      <c r="A28" s="193"/>
      <c r="B28" s="95" t="s">
        <v>151</v>
      </c>
      <c r="C28" s="94" t="s">
        <v>177</v>
      </c>
      <c r="D28" s="104" t="s">
        <v>415</v>
      </c>
      <c r="E28" s="94"/>
      <c r="F28" s="94"/>
      <c r="G28" s="97"/>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row>
    <row r="29" spans="1:50" ht="15.75" customHeight="1">
      <c r="A29" s="193"/>
      <c r="B29" s="98" t="s">
        <v>135</v>
      </c>
      <c r="C29" s="99" t="s">
        <v>161</v>
      </c>
      <c r="D29" s="100" t="s">
        <v>416</v>
      </c>
      <c r="E29" s="99"/>
      <c r="F29" s="99"/>
      <c r="G29" s="106"/>
      <c r="H29" s="107"/>
      <c r="I29" s="106"/>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row>
    <row r="30" spans="1:50" ht="15.75" customHeight="1">
      <c r="A30" s="193"/>
      <c r="B30" s="95" t="s">
        <v>136</v>
      </c>
      <c r="C30" s="94" t="s">
        <v>162</v>
      </c>
      <c r="D30" s="104" t="s">
        <v>416</v>
      </c>
      <c r="E30" s="94"/>
      <c r="F30" s="94"/>
      <c r="G30" s="106"/>
      <c r="H30" s="108"/>
      <c r="I30" s="106"/>
      <c r="J30" s="97"/>
      <c r="K30" s="97"/>
      <c r="L30" s="97"/>
      <c r="M30" s="97"/>
      <c r="N30" s="97"/>
      <c r="O30" s="97"/>
      <c r="P30" s="97"/>
      <c r="Q30" s="97"/>
      <c r="R30" s="97"/>
      <c r="S30" s="97"/>
      <c r="T30" s="97"/>
      <c r="U30" s="97"/>
      <c r="V30" s="97"/>
      <c r="W30" s="97"/>
      <c r="X30" s="97"/>
      <c r="Y30" s="97"/>
      <c r="Z30" s="97"/>
      <c r="AA30" s="97"/>
      <c r="AB30" s="97"/>
      <c r="AC30" s="97"/>
      <c r="AD30" s="97"/>
      <c r="AE30" s="97"/>
      <c r="AF30" s="97"/>
      <c r="AG30" s="97"/>
      <c r="AH30" s="97"/>
      <c r="AI30" s="97"/>
      <c r="AJ30" s="97"/>
      <c r="AK30" s="97"/>
      <c r="AL30" s="97"/>
      <c r="AM30" s="97"/>
      <c r="AN30" s="97"/>
      <c r="AO30" s="97"/>
      <c r="AP30" s="97"/>
      <c r="AQ30" s="97"/>
      <c r="AR30" s="97"/>
      <c r="AS30" s="97"/>
      <c r="AT30" s="97"/>
      <c r="AU30" s="97"/>
      <c r="AV30" s="97"/>
      <c r="AW30" s="97"/>
      <c r="AX30" s="97"/>
    </row>
    <row r="31" spans="1:50" ht="15.75" customHeight="1">
      <c r="A31" s="193"/>
      <c r="B31" s="98" t="s">
        <v>152</v>
      </c>
      <c r="C31" s="109" t="s">
        <v>162</v>
      </c>
      <c r="D31" s="110" t="s">
        <v>119</v>
      </c>
      <c r="E31" s="109"/>
      <c r="F31" s="111"/>
      <c r="G31" s="97"/>
      <c r="H31" s="97"/>
      <c r="I31" s="97"/>
      <c r="J31" s="97"/>
      <c r="K31" s="97"/>
      <c r="L31" s="97"/>
      <c r="M31" s="97"/>
      <c r="N31" s="97"/>
      <c r="O31" s="97"/>
      <c r="P31" s="97"/>
      <c r="Q31" s="97"/>
      <c r="R31" s="97"/>
      <c r="S31" s="97"/>
      <c r="T31" s="97"/>
      <c r="U31" s="97"/>
      <c r="V31" s="97"/>
      <c r="W31" s="97"/>
      <c r="X31" s="97"/>
      <c r="Y31" s="97"/>
      <c r="Z31" s="97"/>
      <c r="AA31" s="97"/>
      <c r="AB31" s="97"/>
      <c r="AC31" s="97"/>
      <c r="AD31" s="97"/>
      <c r="AE31" s="97"/>
      <c r="AF31" s="97"/>
      <c r="AG31" s="97"/>
      <c r="AH31" s="97"/>
      <c r="AI31" s="97"/>
      <c r="AJ31" s="97"/>
      <c r="AK31" s="97"/>
      <c r="AL31" s="97"/>
      <c r="AM31" s="97"/>
      <c r="AN31" s="97"/>
      <c r="AO31" s="97"/>
      <c r="AP31" s="97"/>
      <c r="AQ31" s="97"/>
      <c r="AR31" s="97"/>
      <c r="AS31" s="97"/>
      <c r="AT31" s="97"/>
      <c r="AU31" s="97"/>
      <c r="AV31" s="97"/>
      <c r="AW31" s="97"/>
      <c r="AX31" s="97"/>
    </row>
    <row r="32" spans="1:50" ht="15.75" customHeight="1">
      <c r="A32" s="193"/>
      <c r="B32" s="95" t="s">
        <v>153</v>
      </c>
      <c r="C32" s="94" t="s">
        <v>178</v>
      </c>
      <c r="D32" s="96" t="s">
        <v>119</v>
      </c>
      <c r="E32" s="94"/>
      <c r="F32" s="94"/>
      <c r="G32" s="97"/>
      <c r="H32" s="97"/>
      <c r="I32" s="97"/>
      <c r="J32" s="97"/>
      <c r="K32" s="97"/>
      <c r="L32" s="97"/>
      <c r="M32" s="97"/>
      <c r="N32" s="97"/>
      <c r="O32" s="97"/>
      <c r="P32" s="97"/>
      <c r="Q32" s="97"/>
      <c r="R32" s="97"/>
      <c r="S32" s="97"/>
      <c r="T32" s="97"/>
      <c r="U32" s="97"/>
      <c r="V32" s="97"/>
      <c r="W32" s="97"/>
      <c r="X32" s="97"/>
      <c r="Y32" s="97"/>
      <c r="Z32" s="97"/>
      <c r="AA32" s="97"/>
      <c r="AB32" s="97"/>
      <c r="AC32" s="97"/>
      <c r="AD32" s="97"/>
      <c r="AE32" s="97"/>
      <c r="AF32" s="97"/>
      <c r="AG32" s="97"/>
      <c r="AH32" s="97"/>
      <c r="AI32" s="97"/>
      <c r="AJ32" s="97"/>
      <c r="AK32" s="97"/>
      <c r="AL32" s="97"/>
      <c r="AM32" s="97"/>
      <c r="AN32" s="97"/>
      <c r="AO32" s="97"/>
      <c r="AP32" s="97"/>
      <c r="AQ32" s="97"/>
      <c r="AR32" s="97"/>
      <c r="AS32" s="97"/>
      <c r="AT32" s="97"/>
      <c r="AU32" s="97"/>
      <c r="AV32" s="97"/>
      <c r="AW32" s="97"/>
      <c r="AX32" s="97"/>
    </row>
    <row r="33" spans="1:50" ht="15.75" customHeight="1">
      <c r="A33" s="193"/>
      <c r="B33" s="98" t="s">
        <v>154</v>
      </c>
      <c r="C33" s="99" t="s">
        <v>179</v>
      </c>
      <c r="D33" s="100" t="s">
        <v>119</v>
      </c>
      <c r="E33" s="99"/>
      <c r="F33" s="99"/>
      <c r="G33" s="97"/>
      <c r="H33" s="97"/>
      <c r="I33" s="97"/>
      <c r="J33" s="97"/>
      <c r="K33" s="97"/>
      <c r="L33" s="97"/>
      <c r="M33" s="97"/>
      <c r="N33" s="97"/>
      <c r="O33" s="97"/>
      <c r="P33" s="97"/>
      <c r="Q33" s="97"/>
      <c r="R33" s="97"/>
      <c r="S33" s="97"/>
      <c r="T33" s="97"/>
      <c r="U33" s="97"/>
      <c r="V33" s="97"/>
      <c r="W33" s="97"/>
      <c r="X33" s="97"/>
      <c r="Y33" s="97"/>
      <c r="Z33" s="97"/>
      <c r="AA33" s="97"/>
      <c r="AB33" s="97"/>
      <c r="AC33" s="97"/>
      <c r="AD33" s="97"/>
      <c r="AE33" s="97"/>
      <c r="AF33" s="97"/>
      <c r="AG33" s="97"/>
      <c r="AH33" s="97"/>
      <c r="AI33" s="97"/>
      <c r="AJ33" s="97"/>
      <c r="AK33" s="97"/>
      <c r="AL33" s="97"/>
      <c r="AM33" s="97"/>
      <c r="AN33" s="97"/>
      <c r="AO33" s="97"/>
      <c r="AP33" s="97"/>
      <c r="AQ33" s="97"/>
      <c r="AR33" s="97"/>
      <c r="AS33" s="97"/>
      <c r="AT33" s="97"/>
      <c r="AU33" s="97"/>
      <c r="AV33" s="97"/>
      <c r="AW33" s="97"/>
      <c r="AX33" s="97"/>
    </row>
    <row r="34" spans="1:50" ht="15.75" customHeight="1">
      <c r="A34" s="193"/>
      <c r="B34" s="95" t="s">
        <v>155</v>
      </c>
      <c r="C34" s="94" t="s">
        <v>180</v>
      </c>
      <c r="D34" s="96" t="s">
        <v>119</v>
      </c>
      <c r="E34" s="94"/>
      <c r="F34" s="94"/>
      <c r="G34" s="97"/>
      <c r="H34" s="97"/>
      <c r="I34" s="97"/>
      <c r="J34" s="97"/>
      <c r="K34" s="97"/>
      <c r="L34" s="97"/>
      <c r="M34" s="97"/>
      <c r="N34" s="97"/>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7"/>
      <c r="AQ34" s="97"/>
      <c r="AR34" s="97"/>
      <c r="AS34" s="97"/>
      <c r="AT34" s="97"/>
      <c r="AU34" s="97"/>
      <c r="AV34" s="97"/>
      <c r="AW34" s="97"/>
      <c r="AX34" s="97"/>
    </row>
    <row r="35" spans="1:50" ht="15.75" customHeight="1">
      <c r="A35" s="193"/>
      <c r="B35" s="98" t="s">
        <v>156</v>
      </c>
      <c r="C35" s="99" t="s">
        <v>181</v>
      </c>
      <c r="E35" s="99"/>
      <c r="F35" s="99"/>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row>
    <row r="36" spans="1:50" ht="15.75" customHeight="1">
      <c r="A36" s="193"/>
      <c r="B36" s="95" t="s">
        <v>157</v>
      </c>
      <c r="C36" s="94" t="s">
        <v>182</v>
      </c>
      <c r="D36" s="96" t="s">
        <v>119</v>
      </c>
      <c r="E36" s="94"/>
      <c r="F36" s="94"/>
      <c r="G36" s="97"/>
      <c r="H36" s="97"/>
      <c r="I36" s="97"/>
      <c r="J36" s="97"/>
      <c r="K36" s="97"/>
      <c r="L36" s="97"/>
      <c r="M36" s="97"/>
      <c r="N36" s="97"/>
      <c r="O36" s="97"/>
      <c r="P36" s="97"/>
      <c r="Q36" s="97"/>
      <c r="R36" s="97"/>
      <c r="S36" s="97"/>
      <c r="T36" s="97"/>
      <c r="U36" s="97"/>
      <c r="V36" s="97"/>
      <c r="W36" s="97"/>
      <c r="X36" s="97"/>
      <c r="Y36" s="97"/>
      <c r="Z36" s="97"/>
      <c r="AA36" s="97"/>
      <c r="AB36" s="97"/>
      <c r="AC36" s="97"/>
      <c r="AD36" s="97"/>
      <c r="AE36" s="97"/>
      <c r="AF36" s="97"/>
      <c r="AG36" s="97"/>
      <c r="AH36" s="97"/>
      <c r="AI36" s="97"/>
      <c r="AJ36" s="97"/>
      <c r="AK36" s="97"/>
      <c r="AL36" s="97"/>
      <c r="AM36" s="97"/>
      <c r="AN36" s="97"/>
      <c r="AO36" s="97"/>
      <c r="AP36" s="97"/>
      <c r="AQ36" s="97"/>
      <c r="AR36" s="97"/>
      <c r="AS36" s="97"/>
      <c r="AT36" s="97"/>
      <c r="AU36" s="97"/>
      <c r="AV36" s="97"/>
      <c r="AW36" s="97"/>
      <c r="AX36" s="97"/>
    </row>
    <row r="37" spans="1:50" ht="15.75" customHeight="1">
      <c r="A37" s="193"/>
      <c r="B37" s="98" t="s">
        <v>158</v>
      </c>
      <c r="C37" s="99" t="s">
        <v>183</v>
      </c>
      <c r="D37" s="100" t="s">
        <v>119</v>
      </c>
      <c r="E37" s="99"/>
      <c r="F37" s="99"/>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row>
    <row r="38" spans="1:50" ht="15.75" customHeight="1">
      <c r="A38" s="193"/>
      <c r="B38" s="95" t="s">
        <v>159</v>
      </c>
      <c r="C38" s="94" t="s">
        <v>184</v>
      </c>
      <c r="D38" s="96" t="s">
        <v>119</v>
      </c>
      <c r="E38" s="94"/>
      <c r="F38" s="94"/>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7"/>
      <c r="AV38" s="97"/>
      <c r="AW38" s="97"/>
      <c r="AX38" s="97"/>
    </row>
    <row r="39" spans="1:50" ht="15.75" customHeight="1">
      <c r="A39" s="193"/>
      <c r="B39" s="98" t="s">
        <v>137</v>
      </c>
      <c r="C39" s="99" t="s">
        <v>163</v>
      </c>
      <c r="D39" s="100" t="s">
        <v>417</v>
      </c>
      <c r="E39" s="99"/>
      <c r="F39" s="99"/>
      <c r="G39" s="97"/>
      <c r="H39" s="97"/>
      <c r="I39" s="97"/>
      <c r="J39" s="97"/>
      <c r="K39" s="97"/>
      <c r="L39" s="97"/>
      <c r="M39" s="97"/>
      <c r="N39" s="97"/>
      <c r="O39" s="97"/>
      <c r="P39" s="97"/>
      <c r="Q39" s="97"/>
      <c r="R39" s="97"/>
      <c r="S39" s="97"/>
      <c r="T39" s="97"/>
      <c r="U39" s="97"/>
      <c r="V39" s="97"/>
      <c r="W39" s="97"/>
      <c r="X39" s="97"/>
      <c r="Y39" s="97"/>
      <c r="Z39" s="97"/>
      <c r="AA39" s="97"/>
      <c r="AB39" s="97"/>
      <c r="AC39" s="97"/>
      <c r="AD39" s="97"/>
      <c r="AE39" s="97"/>
      <c r="AF39" s="97"/>
      <c r="AG39" s="97"/>
      <c r="AH39" s="97"/>
      <c r="AI39" s="97"/>
      <c r="AJ39" s="97"/>
      <c r="AK39" s="97"/>
      <c r="AL39" s="97"/>
      <c r="AM39" s="97"/>
      <c r="AN39" s="97"/>
      <c r="AO39" s="97"/>
      <c r="AP39" s="97"/>
      <c r="AQ39" s="97"/>
      <c r="AR39" s="97"/>
      <c r="AS39" s="97"/>
      <c r="AT39" s="97"/>
      <c r="AU39" s="97"/>
      <c r="AV39" s="97"/>
      <c r="AW39" s="97"/>
      <c r="AX39" s="97"/>
    </row>
    <row r="40" spans="1:50" ht="15.75" customHeight="1">
      <c r="A40" s="193"/>
      <c r="B40" s="95" t="s">
        <v>138</v>
      </c>
      <c r="C40" s="94" t="s">
        <v>164</v>
      </c>
      <c r="D40" s="96" t="s">
        <v>417</v>
      </c>
      <c r="E40" s="94"/>
      <c r="F40" s="94"/>
      <c r="G40" s="97"/>
      <c r="H40" s="97"/>
      <c r="I40" s="97"/>
      <c r="J40" s="97"/>
      <c r="K40" s="97"/>
      <c r="L40" s="97"/>
      <c r="M40" s="97"/>
      <c r="N40" s="97"/>
      <c r="O40" s="97"/>
      <c r="P40" s="97"/>
      <c r="Q40" s="97"/>
      <c r="R40" s="97"/>
      <c r="S40" s="97"/>
      <c r="T40" s="97"/>
      <c r="U40" s="97"/>
      <c r="V40" s="97"/>
      <c r="W40" s="97"/>
      <c r="X40" s="97"/>
      <c r="Y40" s="97"/>
      <c r="Z40" s="97"/>
      <c r="AA40" s="97"/>
      <c r="AB40" s="97"/>
      <c r="AC40" s="97"/>
      <c r="AD40" s="97"/>
      <c r="AE40" s="97"/>
      <c r="AF40" s="97"/>
      <c r="AG40" s="97"/>
      <c r="AH40" s="97"/>
      <c r="AI40" s="97"/>
      <c r="AJ40" s="97"/>
      <c r="AK40" s="97"/>
      <c r="AL40" s="97"/>
      <c r="AM40" s="97"/>
      <c r="AN40" s="97"/>
      <c r="AO40" s="97"/>
      <c r="AP40" s="97"/>
      <c r="AQ40" s="97"/>
      <c r="AR40" s="97"/>
      <c r="AS40" s="97"/>
      <c r="AT40" s="97"/>
      <c r="AU40" s="97"/>
      <c r="AV40" s="97"/>
      <c r="AW40" s="97"/>
      <c r="AX40" s="97"/>
    </row>
    <row r="41" spans="1:50" ht="15.75" customHeight="1">
      <c r="A41" s="193"/>
      <c r="B41" s="98" t="s">
        <v>139</v>
      </c>
      <c r="C41" s="99" t="s">
        <v>165</v>
      </c>
      <c r="D41" s="100" t="s">
        <v>417</v>
      </c>
      <c r="E41" s="99"/>
      <c r="F41" s="99"/>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7"/>
      <c r="AO41" s="97"/>
      <c r="AP41" s="97"/>
      <c r="AQ41" s="97"/>
      <c r="AR41" s="97"/>
      <c r="AS41" s="97"/>
      <c r="AT41" s="97"/>
      <c r="AU41" s="97"/>
      <c r="AV41" s="97"/>
      <c r="AW41" s="97"/>
      <c r="AX41" s="97"/>
    </row>
    <row r="42" spans="1:50" ht="15.75" customHeight="1">
      <c r="A42" s="193"/>
      <c r="B42" s="95" t="s">
        <v>140</v>
      </c>
      <c r="C42" s="94" t="s">
        <v>166</v>
      </c>
      <c r="D42" s="96" t="s">
        <v>417</v>
      </c>
      <c r="E42" s="94"/>
      <c r="F42" s="94"/>
      <c r="G42" s="97"/>
      <c r="H42" s="97"/>
      <c r="I42" s="97"/>
      <c r="J42" s="97"/>
      <c r="K42" s="97"/>
      <c r="L42" s="97"/>
      <c r="M42" s="97"/>
      <c r="N42" s="97"/>
      <c r="O42" s="97"/>
      <c r="P42" s="97"/>
      <c r="Q42" s="97"/>
      <c r="R42" s="97"/>
      <c r="S42" s="97"/>
      <c r="T42" s="97"/>
      <c r="U42" s="97"/>
      <c r="V42" s="97"/>
      <c r="W42" s="97"/>
      <c r="X42" s="97"/>
      <c r="Y42" s="97"/>
      <c r="Z42" s="97"/>
      <c r="AA42" s="97"/>
      <c r="AB42" s="97"/>
      <c r="AC42" s="97"/>
      <c r="AD42" s="97"/>
      <c r="AE42" s="97"/>
      <c r="AF42" s="97"/>
      <c r="AG42" s="97"/>
      <c r="AH42" s="97"/>
      <c r="AI42" s="97"/>
      <c r="AJ42" s="97"/>
      <c r="AK42" s="97"/>
      <c r="AL42" s="97"/>
      <c r="AM42" s="97"/>
      <c r="AN42" s="97"/>
      <c r="AO42" s="97"/>
      <c r="AP42" s="97"/>
      <c r="AQ42" s="97"/>
      <c r="AR42" s="97"/>
      <c r="AS42" s="97"/>
      <c r="AT42" s="97"/>
      <c r="AU42" s="97"/>
      <c r="AV42" s="97"/>
      <c r="AW42" s="97"/>
      <c r="AX42" s="97"/>
    </row>
    <row r="43" spans="1:50" ht="15.75" customHeight="1">
      <c r="A43" s="193"/>
      <c r="B43" s="98" t="s">
        <v>141</v>
      </c>
      <c r="C43" s="99" t="s">
        <v>167</v>
      </c>
      <c r="D43" s="100" t="s">
        <v>417</v>
      </c>
      <c r="E43" s="99"/>
      <c r="F43" s="99"/>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row>
    <row r="44" spans="1:50" ht="15.75" customHeight="1">
      <c r="A44" s="193"/>
      <c r="B44" s="95" t="s">
        <v>142</v>
      </c>
      <c r="C44" s="94" t="s">
        <v>168</v>
      </c>
      <c r="D44" s="96" t="s">
        <v>417</v>
      </c>
      <c r="E44" s="94"/>
      <c r="F44" s="94"/>
      <c r="G44" s="97"/>
      <c r="H44" s="97"/>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97"/>
      <c r="AN44" s="97"/>
      <c r="AO44" s="97"/>
      <c r="AP44" s="97"/>
      <c r="AQ44" s="97"/>
      <c r="AR44" s="97"/>
      <c r="AS44" s="97"/>
      <c r="AT44" s="97"/>
      <c r="AU44" s="97"/>
      <c r="AV44" s="97"/>
      <c r="AW44" s="97"/>
      <c r="AX44" s="97"/>
    </row>
    <row r="45" spans="1:50" ht="15.75" customHeight="1">
      <c r="A45" s="193"/>
      <c r="B45" s="98" t="s">
        <v>143</v>
      </c>
      <c r="C45" s="99" t="s">
        <v>169</v>
      </c>
      <c r="D45" s="100" t="s">
        <v>417</v>
      </c>
      <c r="E45" s="99"/>
      <c r="F45" s="99"/>
      <c r="G45" s="97"/>
      <c r="H45" s="97"/>
      <c r="I45" s="97"/>
      <c r="J45" s="97"/>
      <c r="K45" s="97"/>
      <c r="L45" s="97"/>
      <c r="M45" s="97"/>
      <c r="N45" s="97"/>
      <c r="O45" s="97"/>
      <c r="P45" s="97"/>
      <c r="Q45" s="97"/>
      <c r="R45" s="97"/>
      <c r="S45" s="97"/>
      <c r="T45" s="97"/>
      <c r="U45" s="97"/>
      <c r="V45" s="97"/>
      <c r="W45" s="97"/>
      <c r="X45" s="97"/>
      <c r="Y45" s="97"/>
      <c r="Z45" s="97"/>
      <c r="AA45" s="97"/>
      <c r="AB45" s="97"/>
      <c r="AC45" s="97"/>
      <c r="AD45" s="97"/>
      <c r="AE45" s="97"/>
      <c r="AF45" s="97"/>
      <c r="AG45" s="97"/>
      <c r="AH45" s="97"/>
      <c r="AI45" s="97"/>
      <c r="AJ45" s="97"/>
      <c r="AK45" s="97"/>
      <c r="AL45" s="97"/>
      <c r="AM45" s="97"/>
      <c r="AN45" s="97"/>
      <c r="AO45" s="97"/>
      <c r="AP45" s="97"/>
      <c r="AQ45" s="97"/>
      <c r="AR45" s="97"/>
      <c r="AS45" s="97"/>
      <c r="AT45" s="97"/>
      <c r="AU45" s="97"/>
      <c r="AV45" s="97"/>
      <c r="AW45" s="97"/>
      <c r="AX45" s="97"/>
    </row>
    <row r="46" spans="1:50" ht="51">
      <c r="A46" s="193"/>
      <c r="B46" s="95" t="s">
        <v>144</v>
      </c>
      <c r="C46" s="94" t="s">
        <v>170</v>
      </c>
      <c r="D46" s="96" t="s">
        <v>417</v>
      </c>
      <c r="E46" s="94"/>
      <c r="F46" s="94"/>
      <c r="G46" s="97"/>
      <c r="H46" s="97"/>
      <c r="I46" s="97"/>
      <c r="J46" s="97"/>
      <c r="K46" s="97"/>
      <c r="L46" s="97"/>
      <c r="M46" s="97"/>
      <c r="N46" s="97"/>
      <c r="O46" s="97"/>
      <c r="P46" s="97"/>
      <c r="Q46" s="97"/>
      <c r="R46" s="97"/>
      <c r="S46" s="97"/>
      <c r="T46" s="97"/>
      <c r="U46" s="97"/>
      <c r="V46" s="97"/>
      <c r="W46" s="97"/>
      <c r="X46" s="97"/>
      <c r="Y46" s="97"/>
      <c r="Z46" s="97"/>
      <c r="AA46" s="97"/>
      <c r="AB46" s="97"/>
      <c r="AC46" s="97"/>
      <c r="AD46" s="97"/>
      <c r="AE46" s="97"/>
      <c r="AF46" s="97"/>
      <c r="AG46" s="97"/>
      <c r="AH46" s="97"/>
      <c r="AI46" s="97"/>
      <c r="AJ46" s="97"/>
      <c r="AK46" s="97"/>
      <c r="AL46" s="97"/>
      <c r="AM46" s="97"/>
      <c r="AN46" s="97"/>
      <c r="AO46" s="97"/>
      <c r="AP46" s="97"/>
      <c r="AQ46" s="97"/>
      <c r="AR46" s="97"/>
      <c r="AS46" s="97"/>
      <c r="AT46" s="97"/>
      <c r="AU46" s="97"/>
      <c r="AV46" s="97"/>
      <c r="AW46" s="97"/>
      <c r="AX46" s="97"/>
    </row>
    <row r="47" spans="1:50" ht="12.75">
      <c r="A47" s="193"/>
      <c r="B47" s="98" t="s">
        <v>145</v>
      </c>
      <c r="C47" s="99" t="s">
        <v>171</v>
      </c>
      <c r="D47" s="100" t="s">
        <v>417</v>
      </c>
      <c r="E47" s="99"/>
      <c r="F47" s="99"/>
      <c r="G47" s="97"/>
      <c r="H47" s="97"/>
      <c r="I47" s="97"/>
      <c r="J47" s="97"/>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c r="AO47" s="97"/>
      <c r="AP47" s="97"/>
      <c r="AQ47" s="97"/>
      <c r="AR47" s="97"/>
      <c r="AS47" s="97"/>
      <c r="AT47" s="97"/>
      <c r="AU47" s="97"/>
      <c r="AV47" s="97"/>
      <c r="AW47" s="97"/>
      <c r="AX47" s="97"/>
    </row>
    <row r="48" spans="1:50" ht="12.75">
      <c r="A48" s="193"/>
      <c r="B48" s="95" t="s">
        <v>146</v>
      </c>
      <c r="C48" s="94" t="s">
        <v>172</v>
      </c>
      <c r="D48" s="96" t="s">
        <v>417</v>
      </c>
      <c r="E48" s="94"/>
      <c r="F48" s="94"/>
      <c r="G48" s="97"/>
      <c r="H48" s="97"/>
      <c r="I48" s="97"/>
      <c r="J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c r="AM48" s="97"/>
      <c r="AN48" s="97"/>
      <c r="AO48" s="97"/>
      <c r="AP48" s="97"/>
      <c r="AQ48" s="97"/>
      <c r="AR48" s="97"/>
      <c r="AS48" s="97"/>
      <c r="AT48" s="97"/>
      <c r="AU48" s="97"/>
      <c r="AV48" s="97"/>
      <c r="AW48" s="97"/>
      <c r="AX48" s="97"/>
    </row>
    <row r="49" spans="1:50" ht="12.75">
      <c r="A49" s="193"/>
      <c r="B49" s="98" t="s">
        <v>147</v>
      </c>
      <c r="C49" s="99" t="s">
        <v>173</v>
      </c>
      <c r="D49" s="100" t="s">
        <v>417</v>
      </c>
      <c r="E49" s="99"/>
      <c r="F49" s="99"/>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row>
    <row r="50" spans="1:50" ht="12.75">
      <c r="A50" s="97"/>
      <c r="B50" s="97"/>
      <c r="C50" s="97"/>
      <c r="D50" s="112"/>
      <c r="E50" s="97"/>
      <c r="F50" s="97"/>
      <c r="G50" s="97"/>
      <c r="H50" s="97"/>
      <c r="I50" s="97"/>
      <c r="J50" s="97"/>
      <c r="K50" s="97"/>
      <c r="L50" s="97"/>
      <c r="M50" s="97"/>
      <c r="N50" s="97"/>
      <c r="O50" s="97"/>
      <c r="P50" s="97"/>
      <c r="Q50" s="97"/>
      <c r="R50" s="97"/>
      <c r="S50" s="97"/>
      <c r="T50" s="97"/>
      <c r="U50" s="97"/>
      <c r="V50" s="97"/>
      <c r="W50" s="97"/>
      <c r="X50" s="97"/>
      <c r="Y50" s="97"/>
      <c r="Z50" s="97"/>
      <c r="AA50" s="97"/>
      <c r="AB50" s="97"/>
      <c r="AC50" s="97"/>
      <c r="AD50" s="97"/>
      <c r="AE50" s="97"/>
      <c r="AF50" s="97"/>
      <c r="AG50" s="97"/>
      <c r="AH50" s="97"/>
      <c r="AI50" s="97"/>
      <c r="AJ50" s="97"/>
      <c r="AK50" s="97"/>
      <c r="AL50" s="97"/>
      <c r="AM50" s="97"/>
      <c r="AN50" s="97"/>
      <c r="AO50" s="97"/>
      <c r="AP50" s="97"/>
      <c r="AQ50" s="97"/>
      <c r="AR50" s="97"/>
      <c r="AS50" s="97"/>
      <c r="AT50" s="97"/>
      <c r="AU50" s="97"/>
      <c r="AV50" s="97"/>
      <c r="AW50" s="97"/>
      <c r="AX50" s="97"/>
    </row>
    <row r="51" spans="1:50" ht="12.75">
      <c r="A51" s="97"/>
      <c r="B51" s="97"/>
      <c r="C51" s="97"/>
      <c r="D51" s="112"/>
      <c r="E51" s="97"/>
      <c r="F51" s="97"/>
      <c r="G51" s="97"/>
      <c r="H51" s="97"/>
      <c r="I51" s="97"/>
      <c r="J51" s="97"/>
      <c r="K51" s="97"/>
      <c r="L51" s="97"/>
      <c r="M51" s="97"/>
      <c r="N51" s="97"/>
      <c r="O51" s="97"/>
      <c r="P51" s="97"/>
      <c r="Q51" s="97"/>
      <c r="R51" s="97"/>
      <c r="S51" s="97"/>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row>
    <row r="52" spans="1:50" ht="12.75">
      <c r="A52" s="97"/>
      <c r="B52" s="97"/>
      <c r="C52" s="97"/>
      <c r="D52" s="112"/>
      <c r="E52" s="97"/>
      <c r="F52" s="97"/>
      <c r="G52" s="97"/>
      <c r="H52" s="97"/>
      <c r="I52" s="97"/>
      <c r="J52" s="97"/>
      <c r="K52" s="97"/>
      <c r="L52" s="97"/>
      <c r="M52" s="97"/>
      <c r="N52" s="97"/>
      <c r="O52" s="97"/>
      <c r="P52" s="97"/>
      <c r="Q52" s="97"/>
      <c r="R52" s="97"/>
      <c r="S52" s="97"/>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7"/>
      <c r="AS52" s="97"/>
      <c r="AT52" s="97"/>
      <c r="AU52" s="97"/>
      <c r="AV52" s="97"/>
      <c r="AW52" s="97"/>
      <c r="AX52" s="97"/>
    </row>
    <row r="53" spans="1:50" ht="12.75">
      <c r="A53" s="97"/>
      <c r="B53" s="97"/>
      <c r="C53" s="97"/>
      <c r="D53" s="112"/>
      <c r="E53" s="97"/>
      <c r="F53" s="97"/>
      <c r="G53" s="97"/>
      <c r="H53" s="97"/>
      <c r="I53" s="97"/>
      <c r="J53" s="97"/>
      <c r="K53" s="97"/>
      <c r="L53" s="97"/>
      <c r="M53" s="97"/>
      <c r="N53" s="97"/>
      <c r="O53" s="97"/>
      <c r="P53" s="97"/>
      <c r="Q53" s="97"/>
      <c r="R53" s="97"/>
      <c r="S53" s="97"/>
      <c r="T53" s="97"/>
      <c r="U53" s="97"/>
      <c r="V53" s="97"/>
      <c r="W53" s="97"/>
      <c r="X53" s="97"/>
      <c r="Y53" s="97"/>
      <c r="Z53" s="97"/>
      <c r="AA53" s="97"/>
      <c r="AB53" s="97"/>
      <c r="AC53" s="97"/>
      <c r="AD53" s="97"/>
      <c r="AE53" s="97"/>
      <c r="AF53" s="97"/>
      <c r="AG53" s="97"/>
      <c r="AH53" s="97"/>
      <c r="AI53" s="97"/>
      <c r="AJ53" s="97"/>
      <c r="AK53" s="97"/>
      <c r="AL53" s="97"/>
      <c r="AM53" s="97"/>
      <c r="AN53" s="97"/>
      <c r="AO53" s="97"/>
      <c r="AP53" s="97"/>
      <c r="AQ53" s="97"/>
      <c r="AR53" s="97"/>
      <c r="AS53" s="97"/>
      <c r="AT53" s="97"/>
      <c r="AU53" s="97"/>
      <c r="AV53" s="97"/>
      <c r="AW53" s="97"/>
      <c r="AX53" s="97"/>
    </row>
    <row r="54" spans="1:50" ht="12.75">
      <c r="A54" s="97"/>
      <c r="B54" s="97"/>
      <c r="C54" s="97"/>
      <c r="D54" s="112"/>
      <c r="E54" s="97"/>
      <c r="F54" s="97"/>
      <c r="G54" s="97"/>
      <c r="H54" s="97"/>
      <c r="I54" s="97"/>
      <c r="J54" s="97"/>
      <c r="K54" s="97"/>
      <c r="L54" s="97"/>
      <c r="M54" s="97"/>
      <c r="N54" s="97"/>
      <c r="O54" s="97"/>
      <c r="P54" s="97"/>
      <c r="Q54" s="97"/>
      <c r="R54" s="97"/>
      <c r="S54" s="97"/>
      <c r="T54" s="97"/>
      <c r="U54" s="97"/>
      <c r="V54" s="97"/>
      <c r="W54" s="97"/>
      <c r="X54" s="97"/>
      <c r="Y54" s="97"/>
      <c r="Z54" s="97"/>
      <c r="AA54" s="97"/>
      <c r="AB54" s="97"/>
      <c r="AC54" s="97"/>
      <c r="AD54" s="97"/>
      <c r="AE54" s="97"/>
      <c r="AF54" s="97"/>
      <c r="AG54" s="97"/>
      <c r="AH54" s="97"/>
      <c r="AI54" s="97"/>
      <c r="AJ54" s="97"/>
      <c r="AK54" s="97"/>
      <c r="AL54" s="97"/>
      <c r="AM54" s="97"/>
      <c r="AN54" s="97"/>
      <c r="AO54" s="97"/>
      <c r="AP54" s="97"/>
      <c r="AQ54" s="97"/>
      <c r="AR54" s="97"/>
      <c r="AS54" s="97"/>
      <c r="AT54" s="97"/>
      <c r="AU54" s="97"/>
      <c r="AV54" s="97"/>
      <c r="AW54" s="97"/>
      <c r="AX54" s="97"/>
    </row>
    <row r="55" spans="1:50" ht="12.75">
      <c r="A55" s="97"/>
      <c r="B55" s="97"/>
      <c r="C55" s="97"/>
      <c r="D55" s="112"/>
      <c r="E55" s="97"/>
      <c r="F55" s="97"/>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7"/>
      <c r="AO55" s="97"/>
      <c r="AP55" s="97"/>
      <c r="AQ55" s="97"/>
      <c r="AR55" s="97"/>
      <c r="AS55" s="97"/>
      <c r="AT55" s="97"/>
      <c r="AU55" s="97"/>
      <c r="AV55" s="97"/>
      <c r="AW55" s="97"/>
      <c r="AX55" s="97"/>
    </row>
    <row r="56" spans="1:50" ht="12.75">
      <c r="A56" s="97"/>
      <c r="B56" s="97"/>
      <c r="C56" s="97"/>
      <c r="D56" s="112"/>
      <c r="E56" s="97"/>
      <c r="F56" s="97"/>
      <c r="G56" s="97"/>
      <c r="H56" s="97"/>
      <c r="I56" s="97"/>
      <c r="J56" s="97"/>
      <c r="K56" s="97"/>
      <c r="L56" s="97"/>
      <c r="M56" s="97"/>
      <c r="N56" s="97"/>
      <c r="O56" s="97"/>
      <c r="P56" s="97"/>
      <c r="Q56" s="97"/>
      <c r="R56" s="97"/>
      <c r="S56" s="97"/>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7"/>
      <c r="AR56" s="97"/>
      <c r="AS56" s="97"/>
      <c r="AT56" s="97"/>
      <c r="AU56" s="97"/>
      <c r="AV56" s="97"/>
      <c r="AW56" s="97"/>
      <c r="AX56" s="97"/>
    </row>
    <row r="57" spans="1:50" ht="12.75">
      <c r="A57" s="97"/>
      <c r="B57" s="97"/>
      <c r="C57" s="97"/>
      <c r="D57" s="112"/>
      <c r="E57" s="97"/>
      <c r="F57" s="97"/>
      <c r="G57" s="97"/>
      <c r="H57" s="97"/>
      <c r="I57" s="97"/>
      <c r="J57" s="97"/>
      <c r="K57" s="97"/>
      <c r="L57" s="97"/>
      <c r="M57" s="97"/>
      <c r="N57" s="97"/>
      <c r="O57" s="97"/>
      <c r="P57" s="97"/>
      <c r="Q57" s="97"/>
      <c r="R57" s="97"/>
      <c r="S57" s="97"/>
      <c r="T57" s="97"/>
      <c r="U57" s="97"/>
      <c r="V57" s="97"/>
      <c r="W57" s="97"/>
      <c r="X57" s="97"/>
      <c r="Y57" s="97"/>
      <c r="Z57" s="97"/>
      <c r="AA57" s="97"/>
      <c r="AB57" s="97"/>
      <c r="AC57" s="97"/>
      <c r="AD57" s="97"/>
      <c r="AE57" s="97"/>
      <c r="AF57" s="97"/>
      <c r="AG57" s="97"/>
      <c r="AH57" s="97"/>
      <c r="AI57" s="97"/>
      <c r="AJ57" s="97"/>
      <c r="AK57" s="97"/>
      <c r="AL57" s="97"/>
      <c r="AM57" s="97"/>
      <c r="AN57" s="97"/>
      <c r="AO57" s="97"/>
      <c r="AP57" s="97"/>
      <c r="AQ57" s="97"/>
      <c r="AR57" s="97"/>
      <c r="AS57" s="97"/>
      <c r="AT57" s="97"/>
      <c r="AU57" s="97"/>
      <c r="AV57" s="97"/>
      <c r="AW57" s="97"/>
      <c r="AX57" s="97"/>
    </row>
    <row r="58" spans="1:50" ht="12.75">
      <c r="A58" s="97"/>
      <c r="B58" s="97"/>
      <c r="C58" s="97"/>
      <c r="D58" s="112"/>
      <c r="E58" s="97"/>
      <c r="F58" s="97"/>
      <c r="G58" s="97"/>
      <c r="H58" s="97"/>
      <c r="I58" s="97"/>
      <c r="J58" s="97"/>
      <c r="K58" s="97"/>
      <c r="L58" s="97"/>
      <c r="M58" s="97"/>
      <c r="N58" s="97"/>
      <c r="O58" s="97"/>
      <c r="P58" s="97"/>
      <c r="Q58" s="97"/>
      <c r="R58" s="97"/>
      <c r="S58" s="97"/>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row>
    <row r="59" spans="1:50" ht="12.75">
      <c r="A59" s="97"/>
      <c r="B59" s="97"/>
      <c r="C59" s="97"/>
      <c r="D59" s="112"/>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row>
    <row r="60" spans="1:50" ht="12.75">
      <c r="A60" s="97"/>
      <c r="B60" s="97"/>
      <c r="C60" s="97"/>
      <c r="D60" s="112"/>
      <c r="E60" s="97"/>
      <c r="F60" s="97"/>
      <c r="G60" s="97"/>
      <c r="H60" s="97"/>
      <c r="I60" s="97"/>
      <c r="J60" s="97"/>
      <c r="K60" s="97"/>
      <c r="L60" s="97"/>
      <c r="M60" s="97"/>
      <c r="N60" s="97"/>
      <c r="O60" s="97"/>
      <c r="P60" s="97"/>
      <c r="Q60" s="97"/>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7"/>
      <c r="AR60" s="97"/>
      <c r="AS60" s="97"/>
      <c r="AT60" s="97"/>
      <c r="AU60" s="97"/>
      <c r="AV60" s="97"/>
      <c r="AW60" s="97"/>
      <c r="AX60" s="97"/>
    </row>
    <row r="61" spans="1:50" ht="12.75">
      <c r="A61" s="97"/>
      <c r="B61" s="97"/>
      <c r="C61" s="97"/>
      <c r="D61" s="112"/>
      <c r="E61" s="97"/>
      <c r="F61" s="97"/>
      <c r="G61" s="97"/>
      <c r="H61" s="97"/>
      <c r="I61" s="97"/>
      <c r="J61" s="97"/>
      <c r="K61" s="97"/>
      <c r="L61" s="97"/>
      <c r="M61" s="97"/>
      <c r="N61" s="97"/>
      <c r="O61" s="97"/>
      <c r="P61" s="97"/>
      <c r="Q61" s="97"/>
      <c r="R61" s="97"/>
      <c r="S61" s="97"/>
      <c r="T61" s="97"/>
      <c r="U61" s="97"/>
      <c r="V61" s="97"/>
      <c r="W61" s="97"/>
      <c r="X61" s="97"/>
      <c r="Y61" s="97"/>
      <c r="Z61" s="97"/>
      <c r="AA61" s="97"/>
      <c r="AB61" s="97"/>
      <c r="AC61" s="97"/>
      <c r="AD61" s="97"/>
      <c r="AE61" s="97"/>
      <c r="AF61" s="97"/>
      <c r="AG61" s="97"/>
      <c r="AH61" s="97"/>
      <c r="AI61" s="97"/>
      <c r="AJ61" s="97"/>
      <c r="AK61" s="97"/>
      <c r="AL61" s="97"/>
      <c r="AM61" s="97"/>
      <c r="AN61" s="97"/>
      <c r="AO61" s="97"/>
      <c r="AP61" s="97"/>
      <c r="AQ61" s="97"/>
      <c r="AR61" s="97"/>
      <c r="AS61" s="97"/>
      <c r="AT61" s="97"/>
      <c r="AU61" s="97"/>
      <c r="AV61" s="97"/>
      <c r="AW61" s="97"/>
      <c r="AX61" s="97"/>
    </row>
    <row r="62" spans="1:50" ht="12.75">
      <c r="A62" s="97"/>
      <c r="B62" s="97"/>
      <c r="C62" s="97"/>
      <c r="D62" s="112"/>
      <c r="E62" s="97"/>
      <c r="F62" s="97"/>
      <c r="G62" s="97"/>
      <c r="H62" s="97"/>
      <c r="I62" s="97"/>
      <c r="J62" s="97"/>
      <c r="K62" s="97"/>
      <c r="L62" s="97"/>
      <c r="M62" s="97"/>
      <c r="N62" s="97"/>
      <c r="O62" s="97"/>
      <c r="P62" s="97"/>
      <c r="Q62" s="97"/>
      <c r="R62" s="97"/>
      <c r="S62" s="97"/>
      <c r="T62" s="97"/>
      <c r="U62" s="97"/>
      <c r="V62" s="97"/>
      <c r="W62" s="97"/>
      <c r="X62" s="97"/>
      <c r="Y62" s="97"/>
      <c r="Z62" s="97"/>
      <c r="AA62" s="97"/>
      <c r="AB62" s="97"/>
      <c r="AC62" s="97"/>
      <c r="AD62" s="97"/>
      <c r="AE62" s="97"/>
      <c r="AF62" s="97"/>
      <c r="AG62" s="97"/>
      <c r="AH62" s="97"/>
      <c r="AI62" s="97"/>
      <c r="AJ62" s="97"/>
      <c r="AK62" s="97"/>
      <c r="AL62" s="97"/>
      <c r="AM62" s="97"/>
      <c r="AN62" s="97"/>
      <c r="AO62" s="97"/>
      <c r="AP62" s="97"/>
      <c r="AQ62" s="97"/>
      <c r="AR62" s="97"/>
      <c r="AS62" s="97"/>
      <c r="AT62" s="97"/>
      <c r="AU62" s="97"/>
      <c r="AV62" s="97"/>
      <c r="AW62" s="97"/>
      <c r="AX62" s="97"/>
    </row>
    <row r="63" spans="1:50" ht="12.75">
      <c r="A63" s="97"/>
      <c r="B63" s="97"/>
      <c r="C63" s="97"/>
      <c r="D63" s="112"/>
      <c r="E63" s="97"/>
      <c r="F63" s="97"/>
      <c r="G63" s="97"/>
      <c r="H63" s="97"/>
      <c r="I63" s="97"/>
      <c r="J63" s="97"/>
      <c r="K63" s="97"/>
      <c r="L63" s="97"/>
      <c r="M63" s="97"/>
      <c r="N63" s="97"/>
      <c r="O63" s="97"/>
      <c r="P63" s="97"/>
      <c r="Q63" s="97"/>
      <c r="R63" s="97"/>
      <c r="S63" s="97"/>
      <c r="T63" s="97"/>
      <c r="U63" s="97"/>
      <c r="V63" s="97"/>
      <c r="W63" s="97"/>
      <c r="X63" s="97"/>
      <c r="Y63" s="97"/>
      <c r="Z63" s="97"/>
      <c r="AA63" s="97"/>
      <c r="AB63" s="97"/>
      <c r="AC63" s="97"/>
      <c r="AD63" s="97"/>
      <c r="AE63" s="97"/>
      <c r="AF63" s="97"/>
      <c r="AG63" s="97"/>
      <c r="AH63" s="97"/>
      <c r="AI63" s="97"/>
      <c r="AJ63" s="97"/>
      <c r="AK63" s="97"/>
      <c r="AL63" s="97"/>
      <c r="AM63" s="97"/>
      <c r="AN63" s="97"/>
      <c r="AO63" s="97"/>
      <c r="AP63" s="97"/>
      <c r="AQ63" s="97"/>
      <c r="AR63" s="97"/>
      <c r="AS63" s="97"/>
      <c r="AT63" s="97"/>
      <c r="AU63" s="97"/>
      <c r="AV63" s="97"/>
      <c r="AW63" s="97"/>
      <c r="AX63" s="97"/>
    </row>
    <row r="64" spans="1:50" ht="12.75">
      <c r="A64" s="97"/>
      <c r="B64" s="97"/>
      <c r="C64" s="97"/>
      <c r="D64" s="112"/>
      <c r="E64" s="97"/>
      <c r="F64" s="97"/>
      <c r="G64" s="97"/>
      <c r="H64" s="97"/>
      <c r="I64" s="97"/>
      <c r="J64" s="97"/>
      <c r="K64" s="97"/>
      <c r="L64" s="97"/>
      <c r="M64" s="97"/>
      <c r="N64" s="97"/>
      <c r="O64" s="97"/>
      <c r="P64" s="97"/>
      <c r="Q64" s="97"/>
      <c r="R64" s="97"/>
      <c r="S64" s="97"/>
      <c r="T64" s="97"/>
      <c r="U64" s="97"/>
      <c r="V64" s="97"/>
      <c r="W64" s="97"/>
      <c r="X64" s="97"/>
      <c r="Y64" s="97"/>
      <c r="Z64" s="97"/>
      <c r="AA64" s="97"/>
      <c r="AB64" s="97"/>
      <c r="AC64" s="97"/>
      <c r="AD64" s="97"/>
      <c r="AE64" s="97"/>
      <c r="AF64" s="97"/>
      <c r="AG64" s="97"/>
      <c r="AH64" s="97"/>
      <c r="AI64" s="97"/>
      <c r="AJ64" s="97"/>
      <c r="AK64" s="97"/>
      <c r="AL64" s="97"/>
      <c r="AM64" s="97"/>
      <c r="AN64" s="97"/>
      <c r="AO64" s="97"/>
      <c r="AP64" s="97"/>
      <c r="AQ64" s="97"/>
      <c r="AR64" s="97"/>
      <c r="AS64" s="97"/>
      <c r="AT64" s="97"/>
      <c r="AU64" s="97"/>
      <c r="AV64" s="97"/>
      <c r="AW64" s="97"/>
      <c r="AX64" s="97"/>
    </row>
    <row r="65" spans="1:50" ht="12.75">
      <c r="A65" s="97"/>
      <c r="B65" s="97"/>
      <c r="C65" s="97"/>
      <c r="D65" s="112"/>
      <c r="E65" s="97"/>
      <c r="F65" s="97"/>
      <c r="G65" s="97"/>
      <c r="H65" s="97"/>
      <c r="I65" s="97"/>
      <c r="J65" s="97"/>
      <c r="K65" s="97"/>
      <c r="L65" s="97"/>
      <c r="M65" s="97"/>
      <c r="N65" s="97"/>
      <c r="O65" s="97"/>
      <c r="P65" s="97"/>
      <c r="Q65" s="97"/>
      <c r="R65" s="97"/>
      <c r="S65" s="97"/>
      <c r="T65" s="97"/>
      <c r="U65" s="97"/>
      <c r="V65" s="97"/>
      <c r="W65" s="97"/>
      <c r="X65" s="97"/>
      <c r="Y65" s="97"/>
      <c r="Z65" s="97"/>
      <c r="AA65" s="97"/>
      <c r="AB65" s="97"/>
      <c r="AC65" s="97"/>
      <c r="AD65" s="97"/>
      <c r="AE65" s="97"/>
      <c r="AF65" s="97"/>
      <c r="AG65" s="97"/>
      <c r="AH65" s="97"/>
      <c r="AI65" s="97"/>
      <c r="AJ65" s="97"/>
      <c r="AK65" s="97"/>
      <c r="AL65" s="97"/>
      <c r="AM65" s="97"/>
      <c r="AN65" s="97"/>
      <c r="AO65" s="97"/>
      <c r="AP65" s="97"/>
      <c r="AQ65" s="97"/>
      <c r="AR65" s="97"/>
      <c r="AS65" s="97"/>
      <c r="AT65" s="97"/>
      <c r="AU65" s="97"/>
      <c r="AV65" s="97"/>
      <c r="AW65" s="97"/>
      <c r="AX65" s="97"/>
    </row>
    <row r="66" spans="1:50" ht="12.75">
      <c r="A66" s="97"/>
      <c r="B66" s="97"/>
      <c r="C66" s="97"/>
      <c r="D66" s="112"/>
      <c r="E66" s="97"/>
      <c r="F66" s="97"/>
      <c r="G66" s="97"/>
      <c r="H66" s="97"/>
      <c r="I66" s="97"/>
      <c r="J66" s="97"/>
      <c r="K66" s="97"/>
      <c r="L66" s="97"/>
      <c r="M66" s="97"/>
      <c r="N66" s="97"/>
      <c r="O66" s="97"/>
      <c r="P66" s="97"/>
      <c r="Q66" s="97"/>
      <c r="R66" s="97"/>
      <c r="S66" s="97"/>
      <c r="T66" s="97"/>
      <c r="U66" s="97"/>
      <c r="V66" s="97"/>
      <c r="W66" s="97"/>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97"/>
    </row>
    <row r="67" spans="1:50" ht="12.75">
      <c r="A67" s="97"/>
      <c r="B67" s="97"/>
      <c r="C67" s="97"/>
      <c r="D67" s="112"/>
      <c r="E67" s="97"/>
      <c r="F67" s="97"/>
      <c r="G67" s="97"/>
      <c r="H67" s="97"/>
      <c r="I67" s="97"/>
      <c r="J67" s="97"/>
      <c r="K67" s="97"/>
      <c r="L67" s="97"/>
      <c r="M67" s="97"/>
      <c r="N67" s="97"/>
      <c r="O67" s="97"/>
      <c r="P67" s="97"/>
      <c r="Q67" s="97"/>
      <c r="R67" s="97"/>
      <c r="S67" s="97"/>
      <c r="T67" s="97"/>
      <c r="U67" s="97"/>
      <c r="V67" s="97"/>
      <c r="W67" s="97"/>
      <c r="X67" s="97"/>
      <c r="Y67" s="97"/>
      <c r="Z67" s="97"/>
      <c r="AA67" s="97"/>
      <c r="AB67" s="97"/>
      <c r="AC67" s="97"/>
      <c r="AD67" s="97"/>
      <c r="AE67" s="97"/>
      <c r="AF67" s="97"/>
      <c r="AG67" s="97"/>
      <c r="AH67" s="97"/>
      <c r="AI67" s="97"/>
      <c r="AJ67" s="97"/>
      <c r="AK67" s="97"/>
      <c r="AL67" s="97"/>
      <c r="AM67" s="97"/>
      <c r="AN67" s="97"/>
      <c r="AO67" s="97"/>
      <c r="AP67" s="97"/>
      <c r="AQ67" s="97"/>
      <c r="AR67" s="97"/>
      <c r="AS67" s="97"/>
      <c r="AT67" s="97"/>
      <c r="AU67" s="97"/>
      <c r="AV67" s="97"/>
      <c r="AW67" s="97"/>
      <c r="AX67" s="97"/>
    </row>
    <row r="68" spans="1:50" ht="12.75">
      <c r="A68" s="97"/>
      <c r="B68" s="97"/>
      <c r="C68" s="97"/>
      <c r="D68" s="112"/>
      <c r="E68" s="97"/>
      <c r="F68" s="97"/>
      <c r="G68" s="97"/>
      <c r="H68" s="97"/>
      <c r="I68" s="97"/>
      <c r="J68" s="97"/>
      <c r="K68" s="97"/>
      <c r="L68" s="97"/>
      <c r="M68" s="97"/>
      <c r="N68" s="97"/>
      <c r="O68" s="97"/>
      <c r="P68" s="97"/>
      <c r="Q68" s="97"/>
      <c r="R68" s="97"/>
      <c r="S68" s="97"/>
      <c r="T68" s="97"/>
      <c r="U68" s="97"/>
      <c r="V68" s="97"/>
      <c r="W68" s="97"/>
      <c r="X68" s="97"/>
      <c r="Y68" s="97"/>
      <c r="Z68" s="97"/>
      <c r="AA68" s="97"/>
      <c r="AB68" s="97"/>
      <c r="AC68" s="97"/>
      <c r="AD68" s="97"/>
      <c r="AE68" s="97"/>
      <c r="AF68" s="97"/>
      <c r="AG68" s="97"/>
      <c r="AH68" s="97"/>
      <c r="AI68" s="97"/>
      <c r="AJ68" s="97"/>
      <c r="AK68" s="97"/>
      <c r="AL68" s="97"/>
      <c r="AM68" s="97"/>
      <c r="AN68" s="97"/>
      <c r="AO68" s="97"/>
      <c r="AP68" s="97"/>
      <c r="AQ68" s="97"/>
      <c r="AR68" s="97"/>
      <c r="AS68" s="97"/>
      <c r="AT68" s="97"/>
      <c r="AU68" s="97"/>
      <c r="AV68" s="97"/>
      <c r="AW68" s="97"/>
      <c r="AX68" s="97"/>
    </row>
    <row r="69" spans="1:50" ht="12.75">
      <c r="A69" s="97"/>
      <c r="B69" s="97"/>
      <c r="C69" s="97"/>
      <c r="D69" s="112"/>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row>
    <row r="70" spans="1:50" ht="12.75">
      <c r="A70" s="97"/>
      <c r="B70" s="97"/>
      <c r="C70" s="97"/>
      <c r="D70" s="112"/>
      <c r="E70" s="97"/>
      <c r="F70" s="97"/>
      <c r="G70" s="97"/>
      <c r="H70" s="97"/>
      <c r="I70" s="97"/>
      <c r="J70" s="97"/>
      <c r="K70" s="97"/>
      <c r="L70" s="97"/>
      <c r="M70" s="97"/>
      <c r="N70" s="97"/>
      <c r="O70" s="97"/>
      <c r="P70" s="97"/>
      <c r="Q70" s="97"/>
      <c r="R70" s="97"/>
      <c r="S70" s="97"/>
      <c r="T70" s="97"/>
      <c r="U70" s="97"/>
      <c r="V70" s="97"/>
      <c r="W70" s="97"/>
      <c r="X70" s="97"/>
      <c r="Y70" s="97"/>
      <c r="Z70" s="97"/>
      <c r="AA70" s="97"/>
      <c r="AB70" s="97"/>
      <c r="AC70" s="97"/>
      <c r="AD70" s="97"/>
      <c r="AE70" s="97"/>
      <c r="AF70" s="97"/>
      <c r="AG70" s="97"/>
      <c r="AH70" s="97"/>
      <c r="AI70" s="97"/>
      <c r="AJ70" s="97"/>
      <c r="AK70" s="97"/>
      <c r="AL70" s="97"/>
      <c r="AM70" s="97"/>
      <c r="AN70" s="97"/>
      <c r="AO70" s="97"/>
      <c r="AP70" s="97"/>
      <c r="AQ70" s="97"/>
      <c r="AR70" s="97"/>
      <c r="AS70" s="97"/>
      <c r="AT70" s="97"/>
      <c r="AU70" s="97"/>
      <c r="AV70" s="97"/>
      <c r="AW70" s="97"/>
      <c r="AX70" s="97"/>
    </row>
    <row r="71" spans="1:50" ht="12.75">
      <c r="A71" s="97"/>
      <c r="B71" s="97"/>
      <c r="C71" s="97"/>
      <c r="D71" s="112"/>
      <c r="E71" s="97"/>
      <c r="F71" s="97"/>
      <c r="G71" s="97"/>
      <c r="H71" s="97"/>
      <c r="I71" s="97"/>
      <c r="J71" s="97"/>
      <c r="K71" s="97"/>
      <c r="L71" s="97"/>
      <c r="M71" s="97"/>
      <c r="N71" s="97"/>
      <c r="O71" s="97"/>
      <c r="P71" s="97"/>
      <c r="Q71" s="97"/>
      <c r="R71" s="97"/>
      <c r="S71" s="97"/>
      <c r="T71" s="97"/>
      <c r="U71" s="97"/>
      <c r="V71" s="97"/>
      <c r="W71" s="97"/>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97"/>
    </row>
    <row r="72" spans="1:50" ht="12.75">
      <c r="A72" s="97"/>
      <c r="B72" s="97"/>
      <c r="C72" s="97"/>
      <c r="D72" s="112"/>
      <c r="E72" s="97"/>
      <c r="F72" s="97"/>
      <c r="G72" s="97"/>
      <c r="H72" s="97"/>
      <c r="I72" s="97"/>
      <c r="J72" s="97"/>
      <c r="K72" s="97"/>
      <c r="L72" s="97"/>
      <c r="M72" s="97"/>
      <c r="N72" s="97"/>
      <c r="O72" s="97"/>
      <c r="P72" s="97"/>
      <c r="Q72" s="97"/>
      <c r="R72" s="97"/>
      <c r="S72" s="97"/>
      <c r="T72" s="97"/>
      <c r="U72" s="97"/>
      <c r="V72" s="97"/>
      <c r="W72" s="97"/>
      <c r="X72" s="97"/>
      <c r="Y72" s="97"/>
      <c r="Z72" s="97"/>
      <c r="AA72" s="97"/>
      <c r="AB72" s="97"/>
      <c r="AC72" s="97"/>
      <c r="AD72" s="97"/>
      <c r="AE72" s="97"/>
      <c r="AF72" s="97"/>
      <c r="AG72" s="97"/>
      <c r="AH72" s="97"/>
      <c r="AI72" s="97"/>
      <c r="AJ72" s="97"/>
      <c r="AK72" s="97"/>
      <c r="AL72" s="97"/>
      <c r="AM72" s="97"/>
      <c r="AN72" s="97"/>
      <c r="AO72" s="97"/>
      <c r="AP72" s="97"/>
      <c r="AQ72" s="97"/>
      <c r="AR72" s="97"/>
      <c r="AS72" s="97"/>
      <c r="AT72" s="97"/>
      <c r="AU72" s="97"/>
      <c r="AV72" s="97"/>
      <c r="AW72" s="97"/>
      <c r="AX72" s="97"/>
    </row>
    <row r="73" spans="1:50" ht="12.75">
      <c r="A73" s="97"/>
      <c r="B73" s="97"/>
      <c r="C73" s="97"/>
      <c r="D73" s="112"/>
      <c r="E73" s="97"/>
      <c r="F73" s="97"/>
      <c r="G73" s="97"/>
      <c r="H73" s="97"/>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row>
    <row r="74" spans="1:50" ht="12.75">
      <c r="A74" s="97"/>
      <c r="B74" s="97"/>
      <c r="C74" s="97"/>
      <c r="D74" s="112"/>
      <c r="E74" s="97"/>
      <c r="F74" s="97"/>
      <c r="G74" s="97"/>
      <c r="H74" s="97"/>
      <c r="I74" s="97"/>
      <c r="J74" s="97"/>
      <c r="K74" s="97"/>
      <c r="L74" s="97"/>
      <c r="M74" s="97"/>
      <c r="N74" s="97"/>
      <c r="O74" s="97"/>
      <c r="P74" s="97"/>
      <c r="Q74" s="97"/>
      <c r="R74" s="97"/>
      <c r="S74" s="97"/>
      <c r="T74" s="97"/>
      <c r="U74" s="97"/>
      <c r="V74" s="97"/>
      <c r="W74" s="97"/>
      <c r="X74" s="97"/>
      <c r="Y74" s="97"/>
      <c r="Z74" s="97"/>
      <c r="AA74" s="97"/>
      <c r="AB74" s="97"/>
      <c r="AC74" s="97"/>
      <c r="AD74" s="97"/>
      <c r="AE74" s="97"/>
      <c r="AF74" s="97"/>
      <c r="AG74" s="97"/>
      <c r="AH74" s="97"/>
      <c r="AI74" s="97"/>
      <c r="AJ74" s="97"/>
      <c r="AK74" s="97"/>
      <c r="AL74" s="97"/>
      <c r="AM74" s="97"/>
      <c r="AN74" s="97"/>
      <c r="AO74" s="97"/>
      <c r="AP74" s="97"/>
      <c r="AQ74" s="97"/>
      <c r="AR74" s="97"/>
      <c r="AS74" s="97"/>
      <c r="AT74" s="97"/>
      <c r="AU74" s="97"/>
      <c r="AV74" s="97"/>
      <c r="AW74" s="97"/>
      <c r="AX74" s="97"/>
    </row>
    <row r="75" spans="1:50" ht="12.75">
      <c r="A75" s="97"/>
      <c r="B75" s="97"/>
      <c r="C75" s="97"/>
      <c r="D75" s="112"/>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97"/>
    </row>
    <row r="76" spans="1:50" ht="12.75">
      <c r="A76" s="97"/>
      <c r="B76" s="97"/>
      <c r="C76" s="97"/>
      <c r="D76" s="112"/>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97"/>
      <c r="AN76" s="97"/>
      <c r="AO76" s="97"/>
      <c r="AP76" s="97"/>
      <c r="AQ76" s="97"/>
      <c r="AR76" s="97"/>
      <c r="AS76" s="97"/>
      <c r="AT76" s="97"/>
      <c r="AU76" s="97"/>
      <c r="AV76" s="97"/>
      <c r="AW76" s="97"/>
      <c r="AX76" s="97"/>
    </row>
    <row r="77" spans="1:50" ht="12.75">
      <c r="A77" s="97"/>
      <c r="B77" s="97"/>
      <c r="C77" s="97"/>
      <c r="D77" s="112"/>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97"/>
      <c r="AN77" s="97"/>
      <c r="AO77" s="97"/>
      <c r="AP77" s="97"/>
      <c r="AQ77" s="97"/>
      <c r="AR77" s="97"/>
      <c r="AS77" s="97"/>
      <c r="AT77" s="97"/>
      <c r="AU77" s="97"/>
      <c r="AV77" s="97"/>
      <c r="AW77" s="97"/>
      <c r="AX77" s="97"/>
    </row>
    <row r="78" spans="1:50" ht="12.75">
      <c r="A78" s="97"/>
      <c r="B78" s="97"/>
      <c r="C78" s="97"/>
      <c r="D78" s="112"/>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c r="AM78" s="97"/>
      <c r="AN78" s="97"/>
      <c r="AO78" s="97"/>
      <c r="AP78" s="97"/>
      <c r="AQ78" s="97"/>
      <c r="AR78" s="97"/>
      <c r="AS78" s="97"/>
      <c r="AT78" s="97"/>
      <c r="AU78" s="97"/>
      <c r="AV78" s="97"/>
      <c r="AW78" s="97"/>
      <c r="AX78" s="97"/>
    </row>
    <row r="79" spans="1:50" ht="12.75">
      <c r="A79" s="97"/>
      <c r="B79" s="97"/>
      <c r="C79" s="97"/>
      <c r="D79" s="112"/>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c r="AO79" s="97"/>
      <c r="AP79" s="97"/>
      <c r="AQ79" s="97"/>
      <c r="AR79" s="97"/>
      <c r="AS79" s="97"/>
      <c r="AT79" s="97"/>
      <c r="AU79" s="97"/>
      <c r="AV79" s="97"/>
      <c r="AW79" s="97"/>
      <c r="AX79" s="97"/>
    </row>
    <row r="80" spans="1:50" ht="12.75">
      <c r="A80" s="97"/>
      <c r="B80" s="97"/>
      <c r="C80" s="97"/>
      <c r="D80" s="112"/>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97"/>
      <c r="AN80" s="97"/>
      <c r="AO80" s="97"/>
      <c r="AP80" s="97"/>
      <c r="AQ80" s="97"/>
      <c r="AR80" s="97"/>
      <c r="AS80" s="97"/>
      <c r="AT80" s="97"/>
      <c r="AU80" s="97"/>
      <c r="AV80" s="97"/>
      <c r="AW80" s="97"/>
      <c r="AX80" s="97"/>
    </row>
    <row r="81" spans="1:50" ht="12.75">
      <c r="A81" s="97"/>
      <c r="B81" s="97"/>
      <c r="C81" s="97"/>
      <c r="D81" s="112"/>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row>
    <row r="82" spans="1:50" ht="12.75">
      <c r="A82" s="97"/>
      <c r="B82" s="97"/>
      <c r="C82" s="97"/>
      <c r="D82" s="112"/>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97"/>
      <c r="AN82" s="97"/>
      <c r="AO82" s="97"/>
      <c r="AP82" s="97"/>
      <c r="AQ82" s="97"/>
      <c r="AR82" s="97"/>
      <c r="AS82" s="97"/>
      <c r="AT82" s="97"/>
      <c r="AU82" s="97"/>
      <c r="AV82" s="97"/>
      <c r="AW82" s="97"/>
      <c r="AX82" s="97"/>
    </row>
    <row r="83" spans="1:50" ht="12.75">
      <c r="A83" s="97"/>
      <c r="B83" s="97"/>
      <c r="C83" s="97"/>
      <c r="D83" s="112"/>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97"/>
    </row>
    <row r="84" spans="1:50" ht="12.75">
      <c r="A84" s="97"/>
      <c r="B84" s="97"/>
      <c r="C84" s="97"/>
      <c r="D84" s="112"/>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c r="AM84" s="97"/>
      <c r="AN84" s="97"/>
      <c r="AO84" s="97"/>
      <c r="AP84" s="97"/>
      <c r="AQ84" s="97"/>
      <c r="AR84" s="97"/>
      <c r="AS84" s="97"/>
      <c r="AT84" s="97"/>
      <c r="AU84" s="97"/>
      <c r="AV84" s="97"/>
      <c r="AW84" s="97"/>
      <c r="AX84" s="97"/>
    </row>
    <row r="85" spans="1:50" ht="12.75">
      <c r="A85" s="97"/>
      <c r="B85" s="97"/>
      <c r="C85" s="97"/>
      <c r="D85" s="112"/>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c r="AR85" s="97"/>
      <c r="AS85" s="97"/>
      <c r="AT85" s="97"/>
      <c r="AU85" s="97"/>
      <c r="AV85" s="97"/>
      <c r="AW85" s="97"/>
      <c r="AX85" s="97"/>
    </row>
    <row r="86" spans="1:50" ht="12.75">
      <c r="A86" s="97"/>
      <c r="B86" s="97"/>
      <c r="C86" s="97"/>
      <c r="D86" s="112"/>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c r="AM86" s="97"/>
      <c r="AN86" s="97"/>
      <c r="AO86" s="97"/>
      <c r="AP86" s="97"/>
      <c r="AQ86" s="97"/>
      <c r="AR86" s="97"/>
      <c r="AS86" s="97"/>
      <c r="AT86" s="97"/>
      <c r="AU86" s="97"/>
      <c r="AV86" s="97"/>
      <c r="AW86" s="97"/>
      <c r="AX86" s="97"/>
    </row>
    <row r="87" spans="1:50" ht="12.75">
      <c r="A87" s="97"/>
      <c r="B87" s="97"/>
      <c r="C87" s="97"/>
      <c r="D87" s="112"/>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c r="AQ87" s="97"/>
      <c r="AR87" s="97"/>
      <c r="AS87" s="97"/>
      <c r="AT87" s="97"/>
      <c r="AU87" s="97"/>
      <c r="AV87" s="97"/>
      <c r="AW87" s="97"/>
      <c r="AX87" s="97"/>
    </row>
    <row r="88" spans="1:50" ht="12.75">
      <c r="A88" s="97"/>
      <c r="B88" s="97"/>
      <c r="C88" s="97"/>
      <c r="D88" s="112"/>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97"/>
    </row>
    <row r="89" spans="1:50" ht="12.75">
      <c r="A89" s="97"/>
      <c r="B89" s="97"/>
      <c r="C89" s="97"/>
      <c r="D89" s="112"/>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c r="AM89" s="97"/>
      <c r="AN89" s="97"/>
      <c r="AO89" s="97"/>
      <c r="AP89" s="97"/>
      <c r="AQ89" s="97"/>
      <c r="AR89" s="97"/>
      <c r="AS89" s="97"/>
      <c r="AT89" s="97"/>
      <c r="AU89" s="97"/>
      <c r="AV89" s="97"/>
      <c r="AW89" s="97"/>
      <c r="AX89" s="97"/>
    </row>
    <row r="90" spans="1:50" ht="12.75">
      <c r="A90" s="97"/>
      <c r="B90" s="97"/>
      <c r="C90" s="97"/>
      <c r="D90" s="112"/>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c r="AM90" s="97"/>
      <c r="AN90" s="97"/>
      <c r="AO90" s="97"/>
      <c r="AP90" s="97"/>
      <c r="AQ90" s="97"/>
      <c r="AR90" s="97"/>
      <c r="AS90" s="97"/>
      <c r="AT90" s="97"/>
      <c r="AU90" s="97"/>
      <c r="AV90" s="97"/>
      <c r="AW90" s="97"/>
      <c r="AX90" s="97"/>
    </row>
    <row r="91" spans="1:50" ht="12.75">
      <c r="A91" s="97"/>
      <c r="B91" s="97"/>
      <c r="C91" s="97"/>
      <c r="D91" s="112"/>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c r="AM91" s="97"/>
      <c r="AN91" s="97"/>
      <c r="AO91" s="97"/>
      <c r="AP91" s="97"/>
      <c r="AQ91" s="97"/>
      <c r="AR91" s="97"/>
      <c r="AS91" s="97"/>
      <c r="AT91" s="97"/>
      <c r="AU91" s="97"/>
      <c r="AV91" s="97"/>
      <c r="AW91" s="97"/>
      <c r="AX91" s="97"/>
    </row>
    <row r="92" spans="1:50" ht="12.75">
      <c r="A92" s="97"/>
      <c r="B92" s="97"/>
      <c r="C92" s="97"/>
      <c r="D92" s="112"/>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c r="AM92" s="97"/>
      <c r="AN92" s="97"/>
      <c r="AO92" s="97"/>
      <c r="AP92" s="97"/>
      <c r="AQ92" s="97"/>
      <c r="AR92" s="97"/>
      <c r="AS92" s="97"/>
      <c r="AT92" s="97"/>
      <c r="AU92" s="97"/>
      <c r="AV92" s="97"/>
      <c r="AW92" s="97"/>
      <c r="AX92" s="97"/>
    </row>
    <row r="93" spans="1:50" ht="12.75">
      <c r="A93" s="97"/>
      <c r="B93" s="97"/>
      <c r="C93" s="97"/>
      <c r="D93" s="112"/>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c r="AM93" s="97"/>
      <c r="AN93" s="97"/>
      <c r="AO93" s="97"/>
      <c r="AP93" s="97"/>
      <c r="AQ93" s="97"/>
      <c r="AR93" s="97"/>
      <c r="AS93" s="97"/>
      <c r="AT93" s="97"/>
      <c r="AU93" s="97"/>
      <c r="AV93" s="97"/>
      <c r="AW93" s="97"/>
      <c r="AX93" s="97"/>
    </row>
    <row r="94" spans="1:50" ht="12.75">
      <c r="A94" s="97"/>
      <c r="B94" s="97"/>
      <c r="C94" s="97"/>
      <c r="D94" s="112"/>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row>
    <row r="95" spans="1:50" ht="12.75">
      <c r="A95" s="97"/>
      <c r="B95" s="97"/>
      <c r="C95" s="97"/>
      <c r="D95" s="112"/>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97"/>
    </row>
    <row r="96" spans="1:50" ht="12.75">
      <c r="A96" s="97"/>
      <c r="B96" s="97"/>
      <c r="C96" s="97"/>
      <c r="D96" s="112"/>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row>
    <row r="97" spans="1:50" ht="12.75">
      <c r="A97" s="97"/>
      <c r="B97" s="97"/>
      <c r="C97" s="97"/>
      <c r="D97" s="112"/>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97"/>
    </row>
    <row r="98" spans="1:50" ht="12.75">
      <c r="A98" s="97"/>
      <c r="B98" s="97"/>
      <c r="C98" s="97"/>
      <c r="D98" s="112"/>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c r="AM98" s="97"/>
      <c r="AN98" s="97"/>
      <c r="AO98" s="97"/>
      <c r="AP98" s="97"/>
      <c r="AQ98" s="97"/>
      <c r="AR98" s="97"/>
      <c r="AS98" s="97"/>
      <c r="AT98" s="97"/>
      <c r="AU98" s="97"/>
      <c r="AV98" s="97"/>
      <c r="AW98" s="97"/>
      <c r="AX98" s="97"/>
    </row>
    <row r="99" spans="1:50" ht="12.75">
      <c r="A99" s="97"/>
      <c r="B99" s="97"/>
      <c r="C99" s="97"/>
      <c r="D99" s="112"/>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row>
    <row r="100" spans="1:50" ht="12.75">
      <c r="A100" s="97"/>
      <c r="B100" s="97"/>
      <c r="C100" s="97"/>
      <c r="D100" s="112"/>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97"/>
    </row>
    <row r="101" spans="1:50" ht="12.75">
      <c r="A101" s="97"/>
      <c r="B101" s="97"/>
      <c r="C101" s="97"/>
      <c r="D101" s="112"/>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c r="AM101" s="97"/>
      <c r="AN101" s="97"/>
      <c r="AO101" s="97"/>
      <c r="AP101" s="97"/>
      <c r="AQ101" s="97"/>
      <c r="AR101" s="97"/>
      <c r="AS101" s="97"/>
      <c r="AT101" s="97"/>
      <c r="AU101" s="97"/>
      <c r="AV101" s="97"/>
      <c r="AW101" s="97"/>
      <c r="AX101" s="97"/>
    </row>
    <row r="102" spans="1:50" ht="12.75">
      <c r="A102" s="97"/>
      <c r="B102" s="97"/>
      <c r="C102" s="97"/>
      <c r="D102" s="112"/>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c r="AM102" s="97"/>
      <c r="AN102" s="97"/>
      <c r="AO102" s="97"/>
      <c r="AP102" s="97"/>
      <c r="AQ102" s="97"/>
      <c r="AR102" s="97"/>
      <c r="AS102" s="97"/>
      <c r="AT102" s="97"/>
      <c r="AU102" s="97"/>
      <c r="AV102" s="97"/>
      <c r="AW102" s="97"/>
      <c r="AX102" s="97"/>
    </row>
    <row r="103" spans="1:50" ht="12.75">
      <c r="A103" s="97"/>
      <c r="B103" s="97"/>
      <c r="C103" s="97"/>
      <c r="D103" s="112"/>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c r="AM103" s="97"/>
      <c r="AN103" s="97"/>
      <c r="AO103" s="97"/>
      <c r="AP103" s="97"/>
      <c r="AQ103" s="97"/>
      <c r="AR103" s="97"/>
      <c r="AS103" s="97"/>
      <c r="AT103" s="97"/>
      <c r="AU103" s="97"/>
      <c r="AV103" s="97"/>
      <c r="AW103" s="97"/>
      <c r="AX103" s="97"/>
    </row>
    <row r="104" spans="1:50" ht="12.75">
      <c r="A104" s="97"/>
      <c r="B104" s="97"/>
      <c r="C104" s="97"/>
      <c r="D104" s="112"/>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c r="AM104" s="97"/>
      <c r="AN104" s="97"/>
      <c r="AO104" s="97"/>
      <c r="AP104" s="97"/>
      <c r="AQ104" s="97"/>
      <c r="AR104" s="97"/>
      <c r="AS104" s="97"/>
      <c r="AT104" s="97"/>
      <c r="AU104" s="97"/>
      <c r="AV104" s="97"/>
      <c r="AW104" s="97"/>
      <c r="AX104" s="97"/>
    </row>
    <row r="105" spans="1:50" ht="12.75">
      <c r="A105" s="97"/>
      <c r="B105" s="97"/>
      <c r="C105" s="97"/>
      <c r="D105" s="112"/>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row>
    <row r="106" spans="1:50" ht="12.75">
      <c r="A106" s="97"/>
      <c r="B106" s="97"/>
      <c r="C106" s="97"/>
      <c r="D106" s="112"/>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7"/>
    </row>
    <row r="107" spans="1:50" ht="12.75">
      <c r="A107" s="97"/>
      <c r="B107" s="97"/>
      <c r="C107" s="97"/>
      <c r="D107" s="112"/>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row>
    <row r="108" spans="1:50" ht="12.75">
      <c r="A108" s="97"/>
      <c r="B108" s="97"/>
      <c r="C108" s="97"/>
      <c r="D108" s="112"/>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c r="AO108" s="97"/>
      <c r="AP108" s="97"/>
      <c r="AQ108" s="97"/>
      <c r="AR108" s="97"/>
      <c r="AS108" s="97"/>
      <c r="AT108" s="97"/>
      <c r="AU108" s="97"/>
      <c r="AV108" s="97"/>
      <c r="AW108" s="97"/>
      <c r="AX108" s="97"/>
    </row>
    <row r="109" spans="1:50" ht="12.75">
      <c r="A109" s="97"/>
      <c r="B109" s="97"/>
      <c r="C109" s="97"/>
      <c r="D109" s="112"/>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97"/>
    </row>
    <row r="110" spans="1:50" ht="12.75">
      <c r="A110" s="97"/>
      <c r="B110" s="97"/>
      <c r="C110" s="97"/>
      <c r="D110" s="112"/>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97"/>
    </row>
    <row r="111" spans="1:50" ht="12.75">
      <c r="A111" s="97"/>
      <c r="B111" s="97"/>
      <c r="C111" s="97"/>
      <c r="D111" s="112"/>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97"/>
    </row>
    <row r="112" spans="1:50" ht="12.75">
      <c r="A112" s="97"/>
      <c r="B112" s="97"/>
      <c r="C112" s="97"/>
      <c r="D112" s="112"/>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c r="AO112" s="97"/>
      <c r="AP112" s="97"/>
      <c r="AQ112" s="97"/>
      <c r="AR112" s="97"/>
      <c r="AS112" s="97"/>
      <c r="AT112" s="97"/>
      <c r="AU112" s="97"/>
      <c r="AV112" s="97"/>
      <c r="AW112" s="97"/>
      <c r="AX112" s="97"/>
    </row>
    <row r="113" spans="1:50" ht="12.75">
      <c r="A113" s="97"/>
      <c r="B113" s="97"/>
      <c r="C113" s="97"/>
      <c r="D113" s="112"/>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row>
    <row r="114" spans="1:50" ht="12.75">
      <c r="A114" s="97"/>
      <c r="B114" s="97"/>
      <c r="C114" s="97"/>
      <c r="D114" s="112"/>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row>
    <row r="115" spans="1:50" ht="12.75">
      <c r="A115" s="97"/>
      <c r="B115" s="97"/>
      <c r="C115" s="97"/>
      <c r="D115" s="112"/>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97"/>
      <c r="AS115" s="97"/>
      <c r="AT115" s="97"/>
      <c r="AU115" s="97"/>
      <c r="AV115" s="97"/>
      <c r="AW115" s="97"/>
      <c r="AX115" s="97"/>
    </row>
    <row r="116" spans="1:50" ht="12.75">
      <c r="A116" s="97"/>
      <c r="B116" s="97"/>
      <c r="C116" s="97"/>
      <c r="D116" s="112"/>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c r="AM116" s="97"/>
      <c r="AN116" s="97"/>
      <c r="AO116" s="97"/>
      <c r="AP116" s="97"/>
      <c r="AQ116" s="97"/>
      <c r="AR116" s="97"/>
      <c r="AS116" s="97"/>
      <c r="AT116" s="97"/>
      <c r="AU116" s="97"/>
      <c r="AV116" s="97"/>
      <c r="AW116" s="97"/>
      <c r="AX116" s="97"/>
    </row>
    <row r="117" spans="1:50" ht="12.75">
      <c r="A117" s="97"/>
      <c r="B117" s="97"/>
      <c r="C117" s="97"/>
      <c r="D117" s="112"/>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row>
    <row r="118" spans="1:50" ht="12.75">
      <c r="A118" s="97"/>
      <c r="B118" s="97"/>
      <c r="C118" s="97"/>
      <c r="D118" s="112"/>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row>
    <row r="119" spans="1:50" ht="12.75">
      <c r="A119" s="97"/>
      <c r="B119" s="97"/>
      <c r="C119" s="97"/>
      <c r="D119" s="112"/>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97"/>
    </row>
    <row r="120" spans="1:50" ht="12.75">
      <c r="A120" s="97"/>
      <c r="B120" s="97"/>
      <c r="C120" s="97"/>
      <c r="D120" s="112"/>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row>
    <row r="121" spans="1:50" ht="12.75">
      <c r="A121" s="97"/>
      <c r="B121" s="97"/>
      <c r="C121" s="97"/>
      <c r="D121" s="112"/>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97"/>
      <c r="AU121" s="97"/>
      <c r="AV121" s="97"/>
      <c r="AW121" s="97"/>
      <c r="AX121" s="97"/>
    </row>
    <row r="122" spans="1:50" ht="12.75">
      <c r="A122" s="97"/>
      <c r="B122" s="97"/>
      <c r="C122" s="97"/>
      <c r="D122" s="112"/>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97"/>
      <c r="AU122" s="97"/>
      <c r="AV122" s="97"/>
      <c r="AW122" s="97"/>
      <c r="AX122" s="97"/>
    </row>
    <row r="123" spans="1:50" ht="12.75">
      <c r="A123" s="97"/>
      <c r="B123" s="97"/>
      <c r="C123" s="97"/>
      <c r="D123" s="112"/>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97"/>
    </row>
    <row r="124" spans="1:50" ht="12.75">
      <c r="A124" s="97"/>
      <c r="B124" s="97"/>
      <c r="C124" s="97"/>
      <c r="D124" s="112"/>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97"/>
      <c r="AU124" s="97"/>
      <c r="AV124" s="97"/>
      <c r="AW124" s="97"/>
      <c r="AX124" s="97"/>
    </row>
    <row r="125" spans="1:50" ht="12.75">
      <c r="A125" s="97"/>
      <c r="B125" s="97"/>
      <c r="C125" s="97"/>
      <c r="D125" s="112"/>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97"/>
      <c r="AU125" s="97"/>
      <c r="AV125" s="97"/>
      <c r="AW125" s="97"/>
      <c r="AX125" s="97"/>
    </row>
    <row r="126" spans="1:50" ht="12.75">
      <c r="A126" s="97"/>
      <c r="B126" s="97"/>
      <c r="C126" s="97"/>
      <c r="D126" s="112"/>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97"/>
    </row>
    <row r="127" spans="1:50" ht="12.75">
      <c r="A127" s="97"/>
      <c r="B127" s="97"/>
      <c r="C127" s="97"/>
      <c r="D127" s="112"/>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row>
    <row r="128" spans="1:50" ht="12.75">
      <c r="A128" s="97"/>
      <c r="B128" s="97"/>
      <c r="C128" s="97"/>
      <c r="D128" s="112"/>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c r="AM128" s="97"/>
      <c r="AN128" s="97"/>
      <c r="AO128" s="97"/>
      <c r="AP128" s="97"/>
      <c r="AQ128" s="97"/>
      <c r="AR128" s="97"/>
      <c r="AS128" s="97"/>
      <c r="AT128" s="97"/>
      <c r="AU128" s="97"/>
      <c r="AV128" s="97"/>
      <c r="AW128" s="97"/>
      <c r="AX128" s="97"/>
    </row>
    <row r="129" spans="1:50" ht="12.75">
      <c r="A129" s="97"/>
      <c r="B129" s="97"/>
      <c r="C129" s="97"/>
      <c r="D129" s="112"/>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c r="AM129" s="97"/>
      <c r="AN129" s="97"/>
      <c r="AO129" s="97"/>
      <c r="AP129" s="97"/>
      <c r="AQ129" s="97"/>
      <c r="AR129" s="97"/>
      <c r="AS129" s="97"/>
      <c r="AT129" s="97"/>
      <c r="AU129" s="97"/>
      <c r="AV129" s="97"/>
      <c r="AW129" s="97"/>
      <c r="AX129" s="97"/>
    </row>
    <row r="130" spans="1:50" ht="12.75">
      <c r="A130" s="97"/>
      <c r="B130" s="97"/>
      <c r="C130" s="97"/>
      <c r="D130" s="112"/>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c r="AM130" s="97"/>
      <c r="AN130" s="97"/>
      <c r="AO130" s="97"/>
      <c r="AP130" s="97"/>
      <c r="AQ130" s="97"/>
      <c r="AR130" s="97"/>
      <c r="AS130" s="97"/>
      <c r="AT130" s="97"/>
      <c r="AU130" s="97"/>
      <c r="AV130" s="97"/>
      <c r="AW130" s="97"/>
      <c r="AX130" s="97"/>
    </row>
    <row r="131" spans="1:50" ht="12.75">
      <c r="A131" s="97"/>
      <c r="B131" s="97"/>
      <c r="C131" s="97"/>
      <c r="D131" s="112"/>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row>
    <row r="132" spans="1:50" ht="12.75">
      <c r="A132" s="97"/>
      <c r="B132" s="97"/>
      <c r="C132" s="97"/>
      <c r="D132" s="112"/>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row>
    <row r="133" spans="1:50" ht="12.75">
      <c r="A133" s="97"/>
      <c r="B133" s="97"/>
      <c r="C133" s="97"/>
      <c r="D133" s="112"/>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AV133" s="97"/>
      <c r="AW133" s="97"/>
      <c r="AX133" s="97"/>
    </row>
    <row r="134" spans="1:50" ht="12.75">
      <c r="A134" s="97"/>
      <c r="B134" s="97"/>
      <c r="C134" s="97"/>
      <c r="D134" s="112"/>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97"/>
    </row>
    <row r="135" spans="1:50" ht="12.75">
      <c r="A135" s="97"/>
      <c r="B135" s="97"/>
      <c r="C135" s="97"/>
      <c r="D135" s="112"/>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row>
    <row r="136" spans="1:50" ht="12.75">
      <c r="A136" s="97"/>
      <c r="B136" s="97"/>
      <c r="C136" s="97"/>
      <c r="D136" s="112"/>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row>
    <row r="137" spans="1:50" ht="12.75">
      <c r="A137" s="97"/>
      <c r="B137" s="97"/>
      <c r="C137" s="97"/>
      <c r="D137" s="112"/>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97"/>
    </row>
    <row r="138" spans="1:50" ht="12.75">
      <c r="A138" s="97"/>
      <c r="B138" s="97"/>
      <c r="C138" s="97"/>
      <c r="D138" s="112"/>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AV138" s="97"/>
      <c r="AW138" s="97"/>
      <c r="AX138" s="97"/>
    </row>
    <row r="139" spans="1:50" ht="12.75">
      <c r="A139" s="97"/>
      <c r="B139" s="97"/>
      <c r="C139" s="97"/>
      <c r="D139" s="112"/>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97"/>
    </row>
    <row r="140" spans="1:50" ht="12.75">
      <c r="A140" s="97"/>
      <c r="B140" s="97"/>
      <c r="C140" s="97"/>
      <c r="D140" s="112"/>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c r="AR140" s="97"/>
      <c r="AS140" s="97"/>
      <c r="AT140" s="97"/>
      <c r="AU140" s="97"/>
      <c r="AV140" s="97"/>
      <c r="AW140" s="97"/>
      <c r="AX140" s="97"/>
    </row>
    <row r="141" spans="1:50" ht="12.75">
      <c r="A141" s="97"/>
      <c r="B141" s="97"/>
      <c r="C141" s="97"/>
      <c r="D141" s="112"/>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97"/>
    </row>
    <row r="142" spans="1:50" ht="12.75">
      <c r="A142" s="97"/>
      <c r="B142" s="97"/>
      <c r="C142" s="97"/>
      <c r="D142" s="112"/>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row>
    <row r="143" spans="1:50" ht="12.75">
      <c r="A143" s="97"/>
      <c r="B143" s="97"/>
      <c r="C143" s="97"/>
      <c r="D143" s="112"/>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c r="AM143" s="97"/>
      <c r="AN143" s="97"/>
      <c r="AO143" s="97"/>
      <c r="AP143" s="97"/>
      <c r="AQ143" s="97"/>
      <c r="AR143" s="97"/>
      <c r="AS143" s="97"/>
      <c r="AT143" s="97"/>
      <c r="AU143" s="97"/>
      <c r="AV143" s="97"/>
      <c r="AW143" s="97"/>
      <c r="AX143" s="97"/>
    </row>
    <row r="144" spans="1:50" ht="12.75">
      <c r="A144" s="97"/>
      <c r="B144" s="97"/>
      <c r="C144" s="97"/>
      <c r="D144" s="112"/>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row>
    <row r="145" spans="1:50" ht="12.75">
      <c r="A145" s="97"/>
      <c r="B145" s="97"/>
      <c r="C145" s="97"/>
      <c r="D145" s="112"/>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c r="AM145" s="97"/>
      <c r="AN145" s="97"/>
      <c r="AO145" s="97"/>
      <c r="AP145" s="97"/>
      <c r="AQ145" s="97"/>
      <c r="AR145" s="97"/>
      <c r="AS145" s="97"/>
      <c r="AT145" s="97"/>
      <c r="AU145" s="97"/>
      <c r="AV145" s="97"/>
      <c r="AW145" s="97"/>
      <c r="AX145" s="97"/>
    </row>
    <row r="146" spans="1:50" ht="12.75">
      <c r="A146" s="97"/>
      <c r="B146" s="97"/>
      <c r="C146" s="97"/>
      <c r="D146" s="112"/>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c r="AM146" s="97"/>
      <c r="AN146" s="97"/>
      <c r="AO146" s="97"/>
      <c r="AP146" s="97"/>
      <c r="AQ146" s="97"/>
      <c r="AR146" s="97"/>
      <c r="AS146" s="97"/>
      <c r="AT146" s="97"/>
      <c r="AU146" s="97"/>
      <c r="AV146" s="97"/>
      <c r="AW146" s="97"/>
      <c r="AX146" s="97"/>
    </row>
    <row r="147" spans="1:50" ht="12.75">
      <c r="A147" s="97"/>
      <c r="B147" s="97"/>
      <c r="C147" s="97"/>
      <c r="D147" s="112"/>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c r="AM147" s="97"/>
      <c r="AN147" s="97"/>
      <c r="AO147" s="97"/>
      <c r="AP147" s="97"/>
      <c r="AQ147" s="97"/>
      <c r="AR147" s="97"/>
      <c r="AS147" s="97"/>
      <c r="AT147" s="97"/>
      <c r="AU147" s="97"/>
      <c r="AV147" s="97"/>
      <c r="AW147" s="97"/>
      <c r="AX147" s="97"/>
    </row>
    <row r="148" spans="1:50" ht="12.75">
      <c r="A148" s="97"/>
      <c r="B148" s="97"/>
      <c r="C148" s="97"/>
      <c r="D148" s="112"/>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7"/>
    </row>
    <row r="149" spans="1:50" ht="12.75">
      <c r="A149" s="97"/>
      <c r="B149" s="97"/>
      <c r="C149" s="97"/>
      <c r="D149" s="112"/>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c r="AM149" s="97"/>
      <c r="AN149" s="97"/>
      <c r="AO149" s="97"/>
      <c r="AP149" s="97"/>
      <c r="AQ149" s="97"/>
      <c r="AR149" s="97"/>
      <c r="AS149" s="97"/>
      <c r="AT149" s="97"/>
      <c r="AU149" s="97"/>
      <c r="AV149" s="97"/>
      <c r="AW149" s="97"/>
      <c r="AX149" s="97"/>
    </row>
    <row r="150" spans="1:50" ht="12.75">
      <c r="A150" s="97"/>
      <c r="B150" s="97"/>
      <c r="C150" s="97"/>
      <c r="D150" s="112"/>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c r="AM150" s="97"/>
      <c r="AN150" s="97"/>
      <c r="AO150" s="97"/>
      <c r="AP150" s="97"/>
      <c r="AQ150" s="97"/>
      <c r="AR150" s="97"/>
      <c r="AS150" s="97"/>
      <c r="AT150" s="97"/>
      <c r="AU150" s="97"/>
      <c r="AV150" s="97"/>
      <c r="AW150" s="97"/>
      <c r="AX150" s="97"/>
    </row>
    <row r="151" spans="1:50" ht="12.75">
      <c r="A151" s="97"/>
      <c r="B151" s="97"/>
      <c r="C151" s="97"/>
      <c r="D151" s="112"/>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row>
    <row r="152" spans="1:50" ht="12.75">
      <c r="A152" s="97"/>
      <c r="B152" s="97"/>
      <c r="C152" s="97"/>
      <c r="D152" s="112"/>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c r="AR152" s="97"/>
      <c r="AS152" s="97"/>
      <c r="AT152" s="97"/>
      <c r="AU152" s="97"/>
      <c r="AV152" s="97"/>
      <c r="AW152" s="97"/>
      <c r="AX152" s="97"/>
    </row>
    <row r="153" spans="1:50" ht="12.75">
      <c r="A153" s="97"/>
      <c r="B153" s="97"/>
      <c r="C153" s="97"/>
      <c r="D153" s="112"/>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97"/>
    </row>
    <row r="154" spans="1:50" ht="12.75">
      <c r="A154" s="97"/>
      <c r="B154" s="97"/>
      <c r="C154" s="97"/>
      <c r="D154" s="112"/>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row>
    <row r="155" spans="1:50" ht="12.75">
      <c r="A155" s="97"/>
      <c r="B155" s="97"/>
      <c r="C155" s="97"/>
      <c r="D155" s="112"/>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row>
    <row r="156" spans="1:50" ht="12.75">
      <c r="A156" s="97"/>
      <c r="B156" s="97"/>
      <c r="C156" s="97"/>
      <c r="D156" s="112"/>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row>
    <row r="157" spans="1:50" ht="12.75">
      <c r="A157" s="97"/>
      <c r="B157" s="97"/>
      <c r="C157" s="97"/>
      <c r="D157" s="112"/>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row>
    <row r="158" spans="1:50" ht="12.75">
      <c r="A158" s="97"/>
      <c r="B158" s="97"/>
      <c r="C158" s="97"/>
      <c r="D158" s="112"/>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row>
    <row r="159" spans="1:50" ht="12.75">
      <c r="A159" s="97"/>
      <c r="B159" s="97"/>
      <c r="C159" s="97"/>
      <c r="D159" s="112"/>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row>
    <row r="160" spans="1:50" ht="12.75">
      <c r="A160" s="97"/>
      <c r="B160" s="97"/>
      <c r="C160" s="97"/>
      <c r="D160" s="112"/>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row>
    <row r="161" spans="1:50" ht="12.75">
      <c r="A161" s="97"/>
      <c r="B161" s="97"/>
      <c r="C161" s="97"/>
      <c r="D161" s="112"/>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c r="AM161" s="97"/>
      <c r="AN161" s="97"/>
      <c r="AO161" s="97"/>
      <c r="AP161" s="97"/>
      <c r="AQ161" s="97"/>
      <c r="AR161" s="97"/>
      <c r="AS161" s="97"/>
      <c r="AT161" s="97"/>
      <c r="AU161" s="97"/>
      <c r="AV161" s="97"/>
      <c r="AW161" s="97"/>
      <c r="AX161" s="97"/>
    </row>
    <row r="162" spans="1:50" ht="12.75">
      <c r="A162" s="97"/>
      <c r="B162" s="97"/>
      <c r="C162" s="97"/>
      <c r="D162" s="112"/>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AV162" s="97"/>
      <c r="AW162" s="97"/>
      <c r="AX162" s="97"/>
    </row>
    <row r="163" spans="1:50" ht="12.75">
      <c r="A163" s="97"/>
      <c r="B163" s="97"/>
      <c r="C163" s="97"/>
      <c r="D163" s="112"/>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AV163" s="97"/>
      <c r="AW163" s="97"/>
      <c r="AX163" s="97"/>
    </row>
    <row r="164" spans="1:50" ht="12.75">
      <c r="A164" s="97"/>
      <c r="B164" s="97"/>
      <c r="C164" s="97"/>
      <c r="D164" s="112"/>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row>
    <row r="165" spans="1:50" ht="12.75">
      <c r="A165" s="97"/>
      <c r="B165" s="97"/>
      <c r="C165" s="97"/>
      <c r="D165" s="112"/>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row>
    <row r="166" spans="1:50" ht="12.75">
      <c r="A166" s="97"/>
      <c r="B166" s="97"/>
      <c r="C166" s="97"/>
      <c r="D166" s="112"/>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AV166" s="97"/>
      <c r="AW166" s="97"/>
      <c r="AX166" s="97"/>
    </row>
    <row r="167" spans="1:50" ht="12.75">
      <c r="A167" s="97"/>
      <c r="B167" s="97"/>
      <c r="C167" s="97"/>
      <c r="D167" s="112"/>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AV167" s="97"/>
      <c r="AW167" s="97"/>
      <c r="AX167" s="97"/>
    </row>
    <row r="168" spans="1:50" ht="12.75">
      <c r="A168" s="97"/>
      <c r="B168" s="97"/>
      <c r="C168" s="97"/>
      <c r="D168" s="112"/>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row>
    <row r="169" spans="1:50" ht="12.75">
      <c r="A169" s="97"/>
      <c r="B169" s="97"/>
      <c r="C169" s="97"/>
      <c r="D169" s="112"/>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row>
    <row r="170" spans="1:50" ht="12.75">
      <c r="A170" s="97"/>
      <c r="B170" s="97"/>
      <c r="C170" s="97"/>
      <c r="D170" s="112"/>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row>
    <row r="171" spans="1:50" ht="12.75">
      <c r="A171" s="97"/>
      <c r="B171" s="97"/>
      <c r="C171" s="97"/>
      <c r="D171" s="112"/>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row>
    <row r="172" spans="1:50" ht="12.75">
      <c r="A172" s="97"/>
      <c r="B172" s="97"/>
      <c r="C172" s="97"/>
      <c r="D172" s="112"/>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row>
    <row r="173" spans="1:50" ht="12.75">
      <c r="A173" s="97"/>
      <c r="B173" s="97"/>
      <c r="C173" s="97"/>
      <c r="D173" s="112"/>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c r="AM173" s="97"/>
      <c r="AN173" s="97"/>
      <c r="AO173" s="97"/>
      <c r="AP173" s="97"/>
      <c r="AQ173" s="97"/>
      <c r="AR173" s="97"/>
      <c r="AS173" s="97"/>
      <c r="AT173" s="97"/>
      <c r="AU173" s="97"/>
      <c r="AV173" s="97"/>
      <c r="AW173" s="97"/>
      <c r="AX173" s="97"/>
    </row>
    <row r="174" spans="1:50" ht="12.75">
      <c r="A174" s="97"/>
      <c r="B174" s="97"/>
      <c r="C174" s="97"/>
      <c r="D174" s="112"/>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row>
    <row r="175" spans="1:50" ht="12.75">
      <c r="A175" s="97"/>
      <c r="B175" s="97"/>
      <c r="C175" s="97"/>
      <c r="D175" s="112"/>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row>
    <row r="176" spans="1:50" ht="12.75">
      <c r="A176" s="97"/>
      <c r="B176" s="97"/>
      <c r="C176" s="97"/>
      <c r="D176" s="112"/>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row>
    <row r="177" spans="1:50" ht="12.75">
      <c r="A177" s="97"/>
      <c r="B177" s="97"/>
      <c r="C177" s="97"/>
      <c r="D177" s="112"/>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row>
    <row r="178" spans="1:50" ht="12.75">
      <c r="A178" s="97"/>
      <c r="B178" s="97"/>
      <c r="C178" s="97"/>
      <c r="D178" s="112"/>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row>
    <row r="179" spans="1:50" ht="12.75">
      <c r="A179" s="97"/>
      <c r="B179" s="97"/>
      <c r="C179" s="97"/>
      <c r="D179" s="112"/>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c r="AM179" s="97"/>
      <c r="AN179" s="97"/>
      <c r="AO179" s="97"/>
      <c r="AP179" s="97"/>
      <c r="AQ179" s="97"/>
      <c r="AR179" s="97"/>
      <c r="AS179" s="97"/>
      <c r="AT179" s="97"/>
      <c r="AU179" s="97"/>
      <c r="AV179" s="97"/>
      <c r="AW179" s="97"/>
      <c r="AX179" s="97"/>
    </row>
    <row r="180" spans="1:50" ht="12.75">
      <c r="A180" s="97"/>
      <c r="B180" s="97"/>
      <c r="C180" s="97"/>
      <c r="D180" s="112"/>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c r="AM180" s="97"/>
      <c r="AN180" s="97"/>
      <c r="AO180" s="97"/>
      <c r="AP180" s="97"/>
      <c r="AQ180" s="97"/>
      <c r="AR180" s="97"/>
      <c r="AS180" s="97"/>
      <c r="AT180" s="97"/>
      <c r="AU180" s="97"/>
      <c r="AV180" s="97"/>
      <c r="AW180" s="97"/>
      <c r="AX180" s="97"/>
    </row>
    <row r="181" spans="1:50" ht="12.75">
      <c r="A181" s="97"/>
      <c r="B181" s="97"/>
      <c r="C181" s="97"/>
      <c r="D181" s="112"/>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row>
    <row r="182" spans="1:50" ht="12.75">
      <c r="A182" s="97"/>
      <c r="B182" s="97"/>
      <c r="C182" s="97"/>
      <c r="D182" s="112"/>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row>
    <row r="183" spans="1:50" ht="12.75">
      <c r="A183" s="97"/>
      <c r="B183" s="97"/>
      <c r="C183" s="97"/>
      <c r="D183" s="112"/>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c r="AM183" s="97"/>
      <c r="AN183" s="97"/>
      <c r="AO183" s="97"/>
      <c r="AP183" s="97"/>
      <c r="AQ183" s="97"/>
      <c r="AR183" s="97"/>
      <c r="AS183" s="97"/>
      <c r="AT183" s="97"/>
      <c r="AU183" s="97"/>
      <c r="AV183" s="97"/>
      <c r="AW183" s="97"/>
      <c r="AX183" s="97"/>
    </row>
    <row r="184" spans="1:50" ht="12.75">
      <c r="A184" s="97"/>
      <c r="B184" s="97"/>
      <c r="C184" s="97"/>
      <c r="D184" s="112"/>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c r="AM184" s="97"/>
      <c r="AN184" s="97"/>
      <c r="AO184" s="97"/>
      <c r="AP184" s="97"/>
      <c r="AQ184" s="97"/>
      <c r="AR184" s="97"/>
      <c r="AS184" s="97"/>
      <c r="AT184" s="97"/>
      <c r="AU184" s="97"/>
      <c r="AV184" s="97"/>
      <c r="AW184" s="97"/>
      <c r="AX184" s="97"/>
    </row>
    <row r="185" spans="1:50" ht="12.75">
      <c r="A185" s="97"/>
      <c r="B185" s="97"/>
      <c r="C185" s="97"/>
      <c r="D185" s="112"/>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c r="AM185" s="97"/>
      <c r="AN185" s="97"/>
      <c r="AO185" s="97"/>
      <c r="AP185" s="97"/>
      <c r="AQ185" s="97"/>
      <c r="AR185" s="97"/>
      <c r="AS185" s="97"/>
      <c r="AT185" s="97"/>
      <c r="AU185" s="97"/>
      <c r="AV185" s="97"/>
      <c r="AW185" s="97"/>
      <c r="AX185" s="97"/>
    </row>
    <row r="186" spans="1:50" ht="12.75">
      <c r="A186" s="97"/>
      <c r="B186" s="97"/>
      <c r="C186" s="97"/>
      <c r="D186" s="112"/>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c r="AM186" s="97"/>
      <c r="AN186" s="97"/>
      <c r="AO186" s="97"/>
      <c r="AP186" s="97"/>
      <c r="AQ186" s="97"/>
      <c r="AR186" s="97"/>
      <c r="AS186" s="97"/>
      <c r="AT186" s="97"/>
      <c r="AU186" s="97"/>
      <c r="AV186" s="97"/>
      <c r="AW186" s="97"/>
      <c r="AX186" s="97"/>
    </row>
    <row r="187" spans="1:50" ht="12.75">
      <c r="A187" s="97"/>
      <c r="B187" s="97"/>
      <c r="C187" s="97"/>
      <c r="D187" s="112"/>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row>
    <row r="188" spans="1:50" ht="12.75">
      <c r="A188" s="97"/>
      <c r="B188" s="97"/>
      <c r="C188" s="97"/>
      <c r="D188" s="112"/>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c r="AM188" s="97"/>
      <c r="AN188" s="97"/>
      <c r="AO188" s="97"/>
      <c r="AP188" s="97"/>
      <c r="AQ188" s="97"/>
      <c r="AR188" s="97"/>
      <c r="AS188" s="97"/>
      <c r="AT188" s="97"/>
      <c r="AU188" s="97"/>
      <c r="AV188" s="97"/>
      <c r="AW188" s="97"/>
      <c r="AX188" s="97"/>
    </row>
    <row r="189" spans="1:50" ht="12.75">
      <c r="A189" s="97"/>
      <c r="B189" s="97"/>
      <c r="C189" s="97"/>
      <c r="D189" s="112"/>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row>
    <row r="190" spans="1:50" ht="12.75">
      <c r="A190" s="97"/>
      <c r="B190" s="97"/>
      <c r="C190" s="97"/>
      <c r="D190" s="112"/>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c r="AQ190" s="97"/>
      <c r="AR190" s="97"/>
      <c r="AS190" s="97"/>
      <c r="AT190" s="97"/>
      <c r="AU190" s="97"/>
      <c r="AV190" s="97"/>
      <c r="AW190" s="97"/>
      <c r="AX190" s="97"/>
    </row>
    <row r="191" spans="1:50" ht="12.75">
      <c r="A191" s="97"/>
      <c r="B191" s="97"/>
      <c r="C191" s="97"/>
      <c r="D191" s="112"/>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row>
    <row r="192" spans="1:50" ht="12.75">
      <c r="A192" s="97"/>
      <c r="B192" s="97"/>
      <c r="C192" s="97"/>
      <c r="D192" s="112"/>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row>
    <row r="193" spans="1:50" ht="12.75">
      <c r="A193" s="97"/>
      <c r="B193" s="97"/>
      <c r="C193" s="97"/>
      <c r="D193" s="112"/>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row>
    <row r="194" spans="1:50" ht="12.75">
      <c r="A194" s="97"/>
      <c r="B194" s="97"/>
      <c r="C194" s="97"/>
      <c r="D194" s="112"/>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row>
    <row r="195" spans="1:50" ht="12.75">
      <c r="A195" s="97"/>
      <c r="B195" s="97"/>
      <c r="C195" s="97"/>
      <c r="D195" s="112"/>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c r="AM195" s="97"/>
      <c r="AN195" s="97"/>
      <c r="AO195" s="97"/>
      <c r="AP195" s="97"/>
      <c r="AQ195" s="97"/>
      <c r="AR195" s="97"/>
      <c r="AS195" s="97"/>
      <c r="AT195" s="97"/>
      <c r="AU195" s="97"/>
      <c r="AV195" s="97"/>
      <c r="AW195" s="97"/>
      <c r="AX195" s="97"/>
    </row>
    <row r="196" spans="1:50" ht="12.75">
      <c r="A196" s="97"/>
      <c r="B196" s="97"/>
      <c r="C196" s="97"/>
      <c r="D196" s="112"/>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row>
    <row r="197" spans="1:50" ht="12.75">
      <c r="A197" s="97"/>
      <c r="B197" s="97"/>
      <c r="C197" s="97"/>
      <c r="D197" s="112"/>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c r="AM197" s="97"/>
      <c r="AN197" s="97"/>
      <c r="AO197" s="97"/>
      <c r="AP197" s="97"/>
      <c r="AQ197" s="97"/>
      <c r="AR197" s="97"/>
      <c r="AS197" s="97"/>
      <c r="AT197" s="97"/>
      <c r="AU197" s="97"/>
      <c r="AV197" s="97"/>
      <c r="AW197" s="97"/>
      <c r="AX197" s="97"/>
    </row>
    <row r="198" spans="1:50" ht="12.75">
      <c r="A198" s="97"/>
      <c r="B198" s="97"/>
      <c r="C198" s="97"/>
      <c r="D198" s="112"/>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row>
    <row r="199" spans="1:50" ht="12.75">
      <c r="A199" s="97"/>
      <c r="B199" s="97"/>
      <c r="C199" s="97"/>
      <c r="D199" s="112"/>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row>
    <row r="200" spans="1:50" ht="12.75">
      <c r="A200" s="97"/>
      <c r="B200" s="97"/>
      <c r="C200" s="97"/>
      <c r="D200" s="112"/>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row>
    <row r="201" spans="1:50" ht="12.75">
      <c r="A201" s="97"/>
      <c r="B201" s="97"/>
      <c r="C201" s="97"/>
      <c r="D201" s="112"/>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row>
    <row r="202" spans="1:50" ht="12.75">
      <c r="A202" s="97"/>
      <c r="B202" s="97"/>
      <c r="C202" s="97"/>
      <c r="D202" s="112"/>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row>
    <row r="203" spans="1:50" ht="12.75">
      <c r="A203" s="97"/>
      <c r="B203" s="97"/>
      <c r="C203" s="97"/>
      <c r="D203" s="112"/>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c r="AR203" s="97"/>
      <c r="AS203" s="97"/>
      <c r="AT203" s="97"/>
      <c r="AU203" s="97"/>
      <c r="AV203" s="97"/>
      <c r="AW203" s="97"/>
      <c r="AX203" s="97"/>
    </row>
    <row r="204" spans="1:50" ht="12.75">
      <c r="A204" s="97"/>
      <c r="B204" s="97"/>
      <c r="C204" s="97"/>
      <c r="D204" s="112"/>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row>
    <row r="205" spans="1:50" ht="12.75">
      <c r="A205" s="97"/>
      <c r="B205" s="97"/>
      <c r="C205" s="97"/>
      <c r="D205" s="112"/>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row>
    <row r="206" spans="1:50" ht="12.75">
      <c r="A206" s="97"/>
      <c r="B206" s="97"/>
      <c r="C206" s="97"/>
      <c r="D206" s="112"/>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row>
    <row r="207" spans="1:50" ht="12.75">
      <c r="A207" s="97"/>
      <c r="B207" s="97"/>
      <c r="C207" s="97"/>
      <c r="D207" s="112"/>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row>
    <row r="208" spans="1:50" ht="12.75">
      <c r="A208" s="97"/>
      <c r="B208" s="97"/>
      <c r="C208" s="97"/>
      <c r="D208" s="112"/>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row>
    <row r="209" spans="1:50" ht="12.75">
      <c r="A209" s="97"/>
      <c r="B209" s="97"/>
      <c r="C209" s="97"/>
      <c r="D209" s="112"/>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row>
    <row r="210" spans="1:50" ht="12.75">
      <c r="A210" s="97"/>
      <c r="B210" s="97"/>
      <c r="C210" s="97"/>
      <c r="D210" s="112"/>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row>
    <row r="211" spans="1:50" ht="12.75">
      <c r="A211" s="97"/>
      <c r="B211" s="97"/>
      <c r="C211" s="97"/>
      <c r="D211" s="112"/>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row>
    <row r="212" spans="1:50" ht="12.75">
      <c r="A212" s="97"/>
      <c r="B212" s="97"/>
      <c r="C212" s="97"/>
      <c r="D212" s="112"/>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row>
    <row r="213" spans="1:50" ht="12.75">
      <c r="A213" s="97"/>
      <c r="B213" s="97"/>
      <c r="C213" s="97"/>
      <c r="D213" s="112"/>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row>
    <row r="214" spans="1:50" ht="12.75">
      <c r="A214" s="97"/>
      <c r="B214" s="97"/>
      <c r="C214" s="97"/>
      <c r="D214" s="112"/>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row>
    <row r="215" spans="1:50" ht="12.75">
      <c r="A215" s="97"/>
      <c r="B215" s="97"/>
      <c r="C215" s="97"/>
      <c r="D215" s="112"/>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row>
    <row r="216" spans="1:50" ht="12.75">
      <c r="A216" s="97"/>
      <c r="B216" s="97"/>
      <c r="C216" s="97"/>
      <c r="D216" s="112"/>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row>
    <row r="217" spans="1:50" ht="12.75">
      <c r="A217" s="97"/>
      <c r="B217" s="97"/>
      <c r="C217" s="97"/>
      <c r="D217" s="112"/>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row>
    <row r="218" spans="1:50" ht="12.75">
      <c r="A218" s="97"/>
      <c r="B218" s="97"/>
      <c r="C218" s="97"/>
      <c r="D218" s="112"/>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row>
    <row r="219" spans="1:50" ht="12.75">
      <c r="A219" s="97"/>
      <c r="B219" s="97"/>
      <c r="C219" s="97"/>
      <c r="D219" s="112"/>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row>
    <row r="220" spans="1:50" ht="12.75">
      <c r="A220" s="97"/>
      <c r="B220" s="97"/>
      <c r="C220" s="97"/>
      <c r="D220" s="112"/>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row>
    <row r="221" spans="1:50" ht="12.75">
      <c r="A221" s="97"/>
      <c r="B221" s="97"/>
      <c r="C221" s="97"/>
      <c r="D221" s="112"/>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row>
    <row r="222" spans="1:50" ht="12.75">
      <c r="A222" s="97"/>
      <c r="B222" s="97"/>
      <c r="C222" s="97"/>
      <c r="D222" s="112"/>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row>
    <row r="223" spans="1:50" ht="12.75">
      <c r="A223" s="97"/>
      <c r="B223" s="97"/>
      <c r="C223" s="97"/>
      <c r="D223" s="112"/>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row>
    <row r="224" spans="1:50" ht="12.75">
      <c r="A224" s="97"/>
      <c r="B224" s="97"/>
      <c r="C224" s="97"/>
      <c r="D224" s="112"/>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row>
    <row r="225" spans="1:50" ht="12.75">
      <c r="A225" s="97"/>
      <c r="B225" s="97"/>
      <c r="C225" s="97"/>
      <c r="D225" s="112"/>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row>
    <row r="226" spans="1:50" ht="12.75">
      <c r="A226" s="97"/>
      <c r="B226" s="97"/>
      <c r="C226" s="97"/>
      <c r="D226" s="112"/>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row>
    <row r="227" spans="1:50" ht="12.75">
      <c r="A227" s="97"/>
      <c r="B227" s="97"/>
      <c r="C227" s="97"/>
      <c r="D227" s="112"/>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row>
    <row r="228" spans="1:50" ht="12.75">
      <c r="A228" s="97"/>
      <c r="B228" s="97"/>
      <c r="C228" s="97"/>
      <c r="D228" s="112"/>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c r="AM228" s="97"/>
      <c r="AN228" s="97"/>
      <c r="AO228" s="97"/>
      <c r="AP228" s="97"/>
      <c r="AQ228" s="97"/>
      <c r="AR228" s="97"/>
      <c r="AS228" s="97"/>
      <c r="AT228" s="97"/>
      <c r="AU228" s="97"/>
      <c r="AV228" s="97"/>
      <c r="AW228" s="97"/>
      <c r="AX228" s="97"/>
    </row>
    <row r="229" spans="1:50" ht="12.75">
      <c r="A229" s="97"/>
      <c r="B229" s="97"/>
      <c r="C229" s="97"/>
      <c r="D229" s="112"/>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c r="AP229" s="97"/>
      <c r="AQ229" s="97"/>
      <c r="AR229" s="97"/>
      <c r="AS229" s="97"/>
      <c r="AT229" s="97"/>
      <c r="AU229" s="97"/>
      <c r="AV229" s="97"/>
      <c r="AW229" s="97"/>
      <c r="AX229" s="97"/>
    </row>
    <row r="230" spans="1:50" ht="12.75">
      <c r="A230" s="97"/>
      <c r="B230" s="97"/>
      <c r="C230" s="97"/>
      <c r="D230" s="112"/>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c r="AM230" s="97"/>
      <c r="AN230" s="97"/>
      <c r="AO230" s="97"/>
      <c r="AP230" s="97"/>
      <c r="AQ230" s="97"/>
      <c r="AR230" s="97"/>
      <c r="AS230" s="97"/>
      <c r="AT230" s="97"/>
      <c r="AU230" s="97"/>
      <c r="AV230" s="97"/>
      <c r="AW230" s="97"/>
      <c r="AX230" s="97"/>
    </row>
    <row r="231" spans="1:50" ht="12.75">
      <c r="A231" s="97"/>
      <c r="B231" s="97"/>
      <c r="C231" s="97"/>
      <c r="D231" s="112"/>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row>
    <row r="232" spans="1:50" ht="12.75">
      <c r="A232" s="97"/>
      <c r="B232" s="97"/>
      <c r="C232" s="97"/>
      <c r="D232" s="112"/>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c r="AM232" s="97"/>
      <c r="AN232" s="97"/>
      <c r="AO232" s="97"/>
      <c r="AP232" s="97"/>
      <c r="AQ232" s="97"/>
      <c r="AR232" s="97"/>
      <c r="AS232" s="97"/>
      <c r="AT232" s="97"/>
      <c r="AU232" s="97"/>
      <c r="AV232" s="97"/>
      <c r="AW232" s="97"/>
      <c r="AX232" s="97"/>
    </row>
    <row r="233" spans="1:50" ht="12.75">
      <c r="A233" s="97"/>
      <c r="B233" s="97"/>
      <c r="C233" s="97"/>
      <c r="D233" s="112"/>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row>
    <row r="234" spans="1:50" ht="12.75">
      <c r="A234" s="97"/>
      <c r="B234" s="97"/>
      <c r="C234" s="97"/>
      <c r="D234" s="112"/>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c r="AM234" s="97"/>
      <c r="AN234" s="97"/>
      <c r="AO234" s="97"/>
      <c r="AP234" s="97"/>
      <c r="AQ234" s="97"/>
      <c r="AR234" s="97"/>
      <c r="AS234" s="97"/>
      <c r="AT234" s="97"/>
      <c r="AU234" s="97"/>
      <c r="AV234" s="97"/>
      <c r="AW234" s="97"/>
      <c r="AX234" s="97"/>
    </row>
    <row r="235" spans="1:50" ht="12.75">
      <c r="A235" s="97"/>
      <c r="B235" s="97"/>
      <c r="C235" s="97"/>
      <c r="D235" s="112"/>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c r="AM235" s="97"/>
      <c r="AN235" s="97"/>
      <c r="AO235" s="97"/>
      <c r="AP235" s="97"/>
      <c r="AQ235" s="97"/>
      <c r="AR235" s="97"/>
      <c r="AS235" s="97"/>
      <c r="AT235" s="97"/>
      <c r="AU235" s="97"/>
      <c r="AV235" s="97"/>
      <c r="AW235" s="97"/>
      <c r="AX235" s="97"/>
    </row>
    <row r="236" spans="1:50" ht="12.75">
      <c r="A236" s="97"/>
      <c r="B236" s="97"/>
      <c r="C236" s="97"/>
      <c r="D236" s="112"/>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c r="AM236" s="97"/>
      <c r="AN236" s="97"/>
      <c r="AO236" s="97"/>
      <c r="AP236" s="97"/>
      <c r="AQ236" s="97"/>
      <c r="AR236" s="97"/>
      <c r="AS236" s="97"/>
      <c r="AT236" s="97"/>
      <c r="AU236" s="97"/>
      <c r="AV236" s="97"/>
      <c r="AW236" s="97"/>
      <c r="AX236" s="97"/>
    </row>
    <row r="237" spans="1:50" ht="12.75">
      <c r="A237" s="97"/>
      <c r="B237" s="97"/>
      <c r="C237" s="97"/>
      <c r="D237" s="112"/>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c r="AV237" s="97"/>
      <c r="AW237" s="97"/>
      <c r="AX237" s="97"/>
    </row>
    <row r="238" spans="1:50" ht="12.75">
      <c r="A238" s="97"/>
      <c r="B238" s="97"/>
      <c r="C238" s="97"/>
      <c r="D238" s="112"/>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c r="AV238" s="97"/>
      <c r="AW238" s="97"/>
      <c r="AX238" s="97"/>
    </row>
    <row r="239" spans="1:50" ht="12.75">
      <c r="A239" s="97"/>
      <c r="B239" s="97"/>
      <c r="C239" s="97"/>
      <c r="D239" s="112"/>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c r="AV239" s="97"/>
      <c r="AW239" s="97"/>
      <c r="AX239" s="97"/>
    </row>
    <row r="240" spans="1:50" ht="12.75">
      <c r="A240" s="97"/>
      <c r="B240" s="97"/>
      <c r="C240" s="97"/>
      <c r="D240" s="112"/>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row>
    <row r="241" spans="1:50" ht="12.75">
      <c r="A241" s="97"/>
      <c r="B241" s="97"/>
      <c r="C241" s="97"/>
      <c r="D241" s="112"/>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c r="AV241" s="97"/>
      <c r="AW241" s="97"/>
      <c r="AX241" s="97"/>
    </row>
    <row r="242" spans="1:50" ht="12.75">
      <c r="A242" s="97"/>
      <c r="B242" s="97"/>
      <c r="C242" s="97"/>
      <c r="D242" s="112"/>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c r="AW242" s="97"/>
      <c r="AX242" s="97"/>
    </row>
    <row r="243" spans="1:50" ht="12.75">
      <c r="A243" s="97"/>
      <c r="B243" s="97"/>
      <c r="C243" s="97"/>
      <c r="D243" s="112"/>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c r="AW243" s="97"/>
      <c r="AX243" s="97"/>
    </row>
    <row r="244" spans="1:50" ht="12.75">
      <c r="A244" s="97"/>
      <c r="B244" s="97"/>
      <c r="C244" s="97"/>
      <c r="D244" s="112"/>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c r="AW244" s="97"/>
      <c r="AX244" s="97"/>
    </row>
    <row r="245" spans="1:50" ht="12.75">
      <c r="A245" s="97"/>
      <c r="B245" s="97"/>
      <c r="C245" s="97"/>
      <c r="D245" s="112"/>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c r="AV245" s="97"/>
      <c r="AW245" s="97"/>
      <c r="AX245" s="97"/>
    </row>
    <row r="246" spans="1:50" ht="12.75">
      <c r="A246" s="97"/>
      <c r="B246" s="97"/>
      <c r="C246" s="97"/>
      <c r="D246" s="112"/>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c r="AV246" s="97"/>
      <c r="AW246" s="97"/>
      <c r="AX246" s="97"/>
    </row>
    <row r="247" spans="1:50" ht="12.75">
      <c r="A247" s="97"/>
      <c r="B247" s="97"/>
      <c r="C247" s="97"/>
      <c r="D247" s="112"/>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c r="AV247" s="97"/>
      <c r="AW247" s="97"/>
      <c r="AX247" s="97"/>
    </row>
    <row r="248" spans="1:50" ht="12.75">
      <c r="A248" s="97"/>
      <c r="B248" s="97"/>
      <c r="C248" s="97"/>
      <c r="D248" s="112"/>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row>
    <row r="249" spans="1:50" ht="12.75">
      <c r="A249" s="97"/>
      <c r="B249" s="97"/>
      <c r="C249" s="97"/>
      <c r="D249" s="112"/>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c r="AV249" s="97"/>
      <c r="AW249" s="97"/>
      <c r="AX249" s="97"/>
    </row>
    <row r="250" spans="1:50" ht="12.75">
      <c r="A250" s="97"/>
      <c r="B250" s="97"/>
      <c r="C250" s="97"/>
      <c r="D250" s="112"/>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c r="AV250" s="97"/>
      <c r="AW250" s="97"/>
      <c r="AX250" s="97"/>
    </row>
    <row r="251" spans="1:50" ht="12.75">
      <c r="A251" s="97"/>
      <c r="B251" s="97"/>
      <c r="C251" s="97"/>
      <c r="D251" s="112"/>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c r="AV251" s="97"/>
      <c r="AW251" s="97"/>
      <c r="AX251" s="97"/>
    </row>
    <row r="252" spans="1:50" ht="12.75">
      <c r="A252" s="97"/>
      <c r="B252" s="97"/>
      <c r="C252" s="97"/>
      <c r="D252" s="112"/>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c r="AV252" s="97"/>
      <c r="AW252" s="97"/>
      <c r="AX252" s="97"/>
    </row>
    <row r="253" spans="1:50" ht="12.75">
      <c r="A253" s="97"/>
      <c r="B253" s="97"/>
      <c r="C253" s="97"/>
      <c r="D253" s="112"/>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c r="AV253" s="97"/>
      <c r="AW253" s="97"/>
      <c r="AX253" s="97"/>
    </row>
    <row r="254" spans="1:50" ht="12.75">
      <c r="A254" s="97"/>
      <c r="B254" s="97"/>
      <c r="C254" s="97"/>
      <c r="D254" s="112"/>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row>
    <row r="255" spans="1:50" ht="12.75">
      <c r="A255" s="97"/>
      <c r="B255" s="97"/>
      <c r="C255" s="97"/>
      <c r="D255" s="112"/>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c r="AV255" s="97"/>
      <c r="AW255" s="97"/>
      <c r="AX255" s="97"/>
    </row>
    <row r="256" spans="1:50" ht="12.75">
      <c r="A256" s="97"/>
      <c r="B256" s="97"/>
      <c r="C256" s="97"/>
      <c r="D256" s="112"/>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c r="AV256" s="97"/>
      <c r="AW256" s="97"/>
      <c r="AX256" s="97"/>
    </row>
    <row r="257" spans="1:50" ht="12.75">
      <c r="A257" s="97"/>
      <c r="B257" s="97"/>
      <c r="C257" s="97"/>
      <c r="D257" s="112"/>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c r="AV257" s="97"/>
      <c r="AW257" s="97"/>
      <c r="AX257" s="97"/>
    </row>
    <row r="258" spans="1:50" ht="12.75">
      <c r="A258" s="97"/>
      <c r="B258" s="97"/>
      <c r="C258" s="97"/>
      <c r="D258" s="112"/>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row>
    <row r="259" spans="1:50" ht="12.75">
      <c r="A259" s="97"/>
      <c r="B259" s="97"/>
      <c r="C259" s="97"/>
      <c r="D259" s="112"/>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c r="AV259" s="97"/>
      <c r="AW259" s="97"/>
      <c r="AX259" s="97"/>
    </row>
    <row r="260" spans="1:50" ht="12.75">
      <c r="A260" s="97"/>
      <c r="B260" s="97"/>
      <c r="C260" s="97"/>
      <c r="D260" s="112"/>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c r="AV260" s="97"/>
      <c r="AW260" s="97"/>
      <c r="AX260" s="97"/>
    </row>
    <row r="261" spans="1:50" ht="12.75">
      <c r="A261" s="97"/>
      <c r="B261" s="97"/>
      <c r="C261" s="97"/>
      <c r="D261" s="112"/>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c r="AV261" s="97"/>
      <c r="AW261" s="97"/>
      <c r="AX261" s="97"/>
    </row>
    <row r="262" spans="1:50" ht="12.75">
      <c r="A262" s="97"/>
      <c r="B262" s="97"/>
      <c r="C262" s="97"/>
      <c r="D262" s="112"/>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c r="AV262" s="97"/>
      <c r="AW262" s="97"/>
      <c r="AX262" s="97"/>
    </row>
    <row r="263" spans="1:50" ht="12.75">
      <c r="A263" s="97"/>
      <c r="B263" s="97"/>
      <c r="C263" s="97"/>
      <c r="D263" s="112"/>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c r="AV263" s="97"/>
      <c r="AW263" s="97"/>
      <c r="AX263" s="97"/>
    </row>
    <row r="264" spans="1:50" ht="12.75">
      <c r="A264" s="97"/>
      <c r="B264" s="97"/>
      <c r="C264" s="97"/>
      <c r="D264" s="112"/>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row>
    <row r="265" spans="1:50" ht="12.75">
      <c r="A265" s="97"/>
      <c r="B265" s="97"/>
      <c r="C265" s="97"/>
      <c r="D265" s="112"/>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c r="AV265" s="97"/>
      <c r="AW265" s="97"/>
      <c r="AX265" s="97"/>
    </row>
    <row r="266" spans="1:50" ht="12.75">
      <c r="A266" s="97"/>
      <c r="B266" s="97"/>
      <c r="C266" s="97"/>
      <c r="D266" s="112"/>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c r="AV266" s="97"/>
      <c r="AW266" s="97"/>
      <c r="AX266" s="97"/>
    </row>
    <row r="267" spans="1:50" ht="12.75">
      <c r="A267" s="97"/>
      <c r="B267" s="97"/>
      <c r="C267" s="97"/>
      <c r="D267" s="112"/>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c r="AV267" s="97"/>
      <c r="AW267" s="97"/>
      <c r="AX267" s="97"/>
    </row>
    <row r="268" spans="1:50" ht="12.75">
      <c r="A268" s="97"/>
      <c r="B268" s="97"/>
      <c r="C268" s="97"/>
      <c r="D268" s="112"/>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c r="AV268" s="97"/>
      <c r="AW268" s="97"/>
      <c r="AX268" s="97"/>
    </row>
    <row r="269" spans="1:50" ht="12.75">
      <c r="A269" s="97"/>
      <c r="B269" s="97"/>
      <c r="C269" s="97"/>
      <c r="D269" s="112"/>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c r="AV269" s="97"/>
      <c r="AW269" s="97"/>
      <c r="AX269" s="97"/>
    </row>
    <row r="270" spans="1:50" ht="12.75">
      <c r="A270" s="97"/>
      <c r="B270" s="97"/>
      <c r="C270" s="97"/>
      <c r="D270" s="112"/>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row>
    <row r="271" spans="1:50" ht="12.75">
      <c r="A271" s="97"/>
      <c r="B271" s="97"/>
      <c r="C271" s="97"/>
      <c r="D271" s="112"/>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c r="AV271" s="97"/>
      <c r="AW271" s="97"/>
      <c r="AX271" s="97"/>
    </row>
    <row r="272" spans="1:50" ht="12.75">
      <c r="A272" s="97"/>
      <c r="B272" s="97"/>
      <c r="C272" s="97"/>
      <c r="D272" s="112"/>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c r="AV272" s="97"/>
      <c r="AW272" s="97"/>
      <c r="AX272" s="97"/>
    </row>
    <row r="273" spans="1:50" ht="12.75">
      <c r="A273" s="97"/>
      <c r="B273" s="97"/>
      <c r="C273" s="97"/>
      <c r="D273" s="112"/>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c r="AV273" s="97"/>
      <c r="AW273" s="97"/>
      <c r="AX273" s="97"/>
    </row>
    <row r="274" spans="1:50" ht="12.75">
      <c r="A274" s="97"/>
      <c r="B274" s="97"/>
      <c r="C274" s="97"/>
      <c r="D274" s="112"/>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c r="AV274" s="97"/>
      <c r="AW274" s="97"/>
      <c r="AX274" s="97"/>
    </row>
    <row r="275" spans="1:50" ht="12.75">
      <c r="A275" s="97"/>
      <c r="B275" s="97"/>
      <c r="C275" s="97"/>
      <c r="D275" s="112"/>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row>
    <row r="276" spans="1:50" ht="12.75">
      <c r="A276" s="97"/>
      <c r="B276" s="97"/>
      <c r="C276" s="97"/>
      <c r="D276" s="112"/>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c r="AV276" s="97"/>
      <c r="AW276" s="97"/>
      <c r="AX276" s="97"/>
    </row>
    <row r="277" spans="1:50" ht="12.75">
      <c r="A277" s="97"/>
      <c r="B277" s="97"/>
      <c r="C277" s="97"/>
      <c r="D277" s="112"/>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c r="AV277" s="97"/>
      <c r="AW277" s="97"/>
      <c r="AX277" s="97"/>
    </row>
    <row r="278" spans="1:50" ht="12.75">
      <c r="A278" s="97"/>
      <c r="B278" s="97"/>
      <c r="C278" s="97"/>
      <c r="D278" s="112"/>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c r="AV278" s="97"/>
      <c r="AW278" s="97"/>
      <c r="AX278" s="97"/>
    </row>
    <row r="279" spans="1:50" ht="12.75">
      <c r="A279" s="97"/>
      <c r="B279" s="97"/>
      <c r="C279" s="97"/>
      <c r="D279" s="112"/>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c r="AV279" s="97"/>
      <c r="AW279" s="97"/>
      <c r="AX279" s="97"/>
    </row>
    <row r="280" spans="1:50" ht="12.75">
      <c r="A280" s="97"/>
      <c r="B280" s="97"/>
      <c r="C280" s="97"/>
      <c r="D280" s="112"/>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row>
    <row r="281" spans="1:50" ht="12.75">
      <c r="A281" s="97"/>
      <c r="B281" s="97"/>
      <c r="C281" s="97"/>
      <c r="D281" s="112"/>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c r="AV281" s="97"/>
      <c r="AW281" s="97"/>
      <c r="AX281" s="97"/>
    </row>
    <row r="282" spans="1:50" ht="12.75">
      <c r="A282" s="97"/>
      <c r="B282" s="97"/>
      <c r="C282" s="97"/>
      <c r="D282" s="112"/>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c r="AV282" s="97"/>
      <c r="AW282" s="97"/>
      <c r="AX282" s="97"/>
    </row>
    <row r="283" spans="1:50" ht="12.75">
      <c r="A283" s="97"/>
      <c r="B283" s="97"/>
      <c r="C283" s="97"/>
      <c r="D283" s="112"/>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c r="AV283" s="97"/>
      <c r="AW283" s="97"/>
      <c r="AX283" s="97"/>
    </row>
    <row r="284" spans="1:50" ht="12.75">
      <c r="A284" s="97"/>
      <c r="B284" s="97"/>
      <c r="C284" s="97"/>
      <c r="D284" s="112"/>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c r="AV284" s="97"/>
      <c r="AW284" s="97"/>
      <c r="AX284" s="97"/>
    </row>
    <row r="285" spans="1:50" ht="12.75">
      <c r="A285" s="97"/>
      <c r="B285" s="97"/>
      <c r="C285" s="97"/>
      <c r="D285" s="112"/>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row>
    <row r="286" spans="1:50" ht="12.75">
      <c r="A286" s="97"/>
      <c r="B286" s="97"/>
      <c r="C286" s="97"/>
      <c r="D286" s="112"/>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c r="AV286" s="97"/>
      <c r="AW286" s="97"/>
      <c r="AX286" s="97"/>
    </row>
    <row r="287" spans="1:50" ht="12.75">
      <c r="A287" s="97"/>
      <c r="B287" s="97"/>
      <c r="C287" s="97"/>
      <c r="D287" s="112"/>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c r="AV287" s="97"/>
      <c r="AW287" s="97"/>
      <c r="AX287" s="97"/>
    </row>
    <row r="288" spans="1:50" ht="12.75">
      <c r="A288" s="97"/>
      <c r="B288" s="97"/>
      <c r="C288" s="97"/>
      <c r="D288" s="112"/>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c r="AV288" s="97"/>
      <c r="AW288" s="97"/>
      <c r="AX288" s="97"/>
    </row>
    <row r="289" spans="1:50" ht="12.75">
      <c r="A289" s="97"/>
      <c r="B289" s="97"/>
      <c r="C289" s="97"/>
      <c r="D289" s="112"/>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row>
    <row r="290" spans="1:50" ht="12.75">
      <c r="A290" s="97"/>
      <c r="B290" s="97"/>
      <c r="C290" s="97"/>
      <c r="D290" s="112"/>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row>
    <row r="291" spans="1:50" ht="12.75">
      <c r="A291" s="97"/>
      <c r="B291" s="97"/>
      <c r="C291" s="97"/>
      <c r="D291" s="112"/>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c r="AV291" s="97"/>
      <c r="AW291" s="97"/>
      <c r="AX291" s="97"/>
    </row>
    <row r="292" spans="1:50" ht="12.75">
      <c r="A292" s="97"/>
      <c r="B292" s="97"/>
      <c r="C292" s="97"/>
      <c r="D292" s="112"/>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row>
    <row r="293" spans="1:50" ht="12.75">
      <c r="A293" s="97"/>
      <c r="B293" s="97"/>
      <c r="C293" s="97"/>
      <c r="D293" s="112"/>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c r="AV293" s="97"/>
      <c r="AW293" s="97"/>
      <c r="AX293" s="97"/>
    </row>
    <row r="294" spans="1:50" ht="12.75">
      <c r="A294" s="97"/>
      <c r="B294" s="97"/>
      <c r="C294" s="97"/>
      <c r="D294" s="112"/>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c r="AV294" s="97"/>
      <c r="AW294" s="97"/>
      <c r="AX294" s="97"/>
    </row>
    <row r="295" spans="1:50" ht="12.75">
      <c r="A295" s="97"/>
      <c r="B295" s="97"/>
      <c r="C295" s="97"/>
      <c r="D295" s="112"/>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row>
    <row r="296" spans="1:50" ht="12.75">
      <c r="A296" s="97"/>
      <c r="B296" s="97"/>
      <c r="C296" s="97"/>
      <c r="D296" s="112"/>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row>
    <row r="297" spans="1:50" ht="12.75">
      <c r="A297" s="97"/>
      <c r="B297" s="97"/>
      <c r="C297" s="97"/>
      <c r="D297" s="112"/>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c r="AV297" s="97"/>
      <c r="AW297" s="97"/>
      <c r="AX297" s="97"/>
    </row>
    <row r="298" spans="1:50" ht="12.75">
      <c r="A298" s="97"/>
      <c r="B298" s="97"/>
      <c r="C298" s="97"/>
      <c r="D298" s="112"/>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c r="AV298" s="97"/>
      <c r="AW298" s="97"/>
      <c r="AX298" s="97"/>
    </row>
    <row r="299" spans="1:50" ht="12.75">
      <c r="A299" s="97"/>
      <c r="B299" s="97"/>
      <c r="C299" s="97"/>
      <c r="D299" s="112"/>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c r="AV299" s="97"/>
      <c r="AW299" s="97"/>
      <c r="AX299" s="97"/>
    </row>
    <row r="300" spans="1:50" ht="12.75">
      <c r="A300" s="97"/>
      <c r="B300" s="97"/>
      <c r="C300" s="97"/>
      <c r="D300" s="112"/>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c r="AV300" s="97"/>
      <c r="AW300" s="97"/>
      <c r="AX300" s="97"/>
    </row>
    <row r="301" spans="1:50" ht="12.75">
      <c r="A301" s="97"/>
      <c r="B301" s="97"/>
      <c r="C301" s="97"/>
      <c r="D301" s="112"/>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c r="AV301" s="97"/>
      <c r="AW301" s="97"/>
      <c r="AX301" s="97"/>
    </row>
    <row r="302" spans="1:50" ht="12.75">
      <c r="A302" s="97"/>
      <c r="B302" s="97"/>
      <c r="C302" s="97"/>
      <c r="D302" s="112"/>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c r="AV302" s="97"/>
      <c r="AW302" s="97"/>
      <c r="AX302" s="97"/>
    </row>
    <row r="303" spans="1:50" ht="12.75">
      <c r="A303" s="97"/>
      <c r="B303" s="97"/>
      <c r="C303" s="97"/>
      <c r="D303" s="112"/>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row>
    <row r="304" spans="1:50" ht="12.75">
      <c r="A304" s="97"/>
      <c r="B304" s="97"/>
      <c r="C304" s="97"/>
      <c r="D304" s="112"/>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row>
    <row r="305" spans="1:50" ht="12.75">
      <c r="A305" s="97"/>
      <c r="B305" s="97"/>
      <c r="C305" s="97"/>
      <c r="D305" s="112"/>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c r="AV305" s="97"/>
      <c r="AW305" s="97"/>
      <c r="AX305" s="97"/>
    </row>
    <row r="306" spans="1:50" ht="12.75">
      <c r="A306" s="97"/>
      <c r="B306" s="97"/>
      <c r="C306" s="97"/>
      <c r="D306" s="112"/>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c r="AV306" s="97"/>
      <c r="AW306" s="97"/>
      <c r="AX306" s="97"/>
    </row>
    <row r="307" spans="1:50" ht="12.75">
      <c r="A307" s="97"/>
      <c r="B307" s="97"/>
      <c r="C307" s="97"/>
      <c r="D307" s="112"/>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c r="AV307" s="97"/>
      <c r="AW307" s="97"/>
      <c r="AX307" s="97"/>
    </row>
    <row r="308" spans="1:50" ht="12.75">
      <c r="A308" s="97"/>
      <c r="B308" s="97"/>
      <c r="C308" s="97"/>
      <c r="D308" s="112"/>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c r="AV308" s="97"/>
      <c r="AW308" s="97"/>
      <c r="AX308" s="97"/>
    </row>
    <row r="309" spans="1:50" ht="12.75">
      <c r="A309" s="97"/>
      <c r="B309" s="97"/>
      <c r="C309" s="97"/>
      <c r="D309" s="112"/>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row>
    <row r="310" spans="1:50" ht="12.75">
      <c r="A310" s="97"/>
      <c r="B310" s="97"/>
      <c r="C310" s="97"/>
      <c r="D310" s="112"/>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row>
    <row r="311" spans="1:50" ht="12.75">
      <c r="A311" s="97"/>
      <c r="B311" s="97"/>
      <c r="C311" s="97"/>
      <c r="D311" s="112"/>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c r="AV311" s="97"/>
      <c r="AW311" s="97"/>
      <c r="AX311" s="97"/>
    </row>
    <row r="312" spans="1:50" ht="12.75">
      <c r="A312" s="97"/>
      <c r="B312" s="97"/>
      <c r="C312" s="97"/>
      <c r="D312" s="112"/>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c r="AV312" s="97"/>
      <c r="AW312" s="97"/>
      <c r="AX312" s="97"/>
    </row>
    <row r="313" spans="1:50" ht="12.75">
      <c r="A313" s="97"/>
      <c r="B313" s="97"/>
      <c r="C313" s="97"/>
      <c r="D313" s="112"/>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row>
    <row r="314" spans="1:50" ht="12.75">
      <c r="A314" s="97"/>
      <c r="B314" s="97"/>
      <c r="C314" s="97"/>
      <c r="D314" s="112"/>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row>
    <row r="315" spans="1:50" ht="12.75">
      <c r="A315" s="97"/>
      <c r="B315" s="97"/>
      <c r="C315" s="97"/>
      <c r="D315" s="112"/>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c r="AV315" s="97"/>
      <c r="AW315" s="97"/>
      <c r="AX315" s="97"/>
    </row>
    <row r="316" spans="1:50" ht="12.75">
      <c r="A316" s="97"/>
      <c r="B316" s="97"/>
      <c r="C316" s="97"/>
      <c r="D316" s="112"/>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c r="AV316" s="97"/>
      <c r="AW316" s="97"/>
      <c r="AX316" s="97"/>
    </row>
    <row r="317" spans="1:50" ht="12.75">
      <c r="A317" s="97"/>
      <c r="B317" s="97"/>
      <c r="C317" s="97"/>
      <c r="D317" s="112"/>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c r="AV317" s="97"/>
      <c r="AW317" s="97"/>
      <c r="AX317" s="97"/>
    </row>
    <row r="318" spans="1:50" ht="12.75">
      <c r="A318" s="97"/>
      <c r="B318" s="97"/>
      <c r="C318" s="97"/>
      <c r="D318" s="112"/>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row>
    <row r="319" spans="1:50" ht="12.75">
      <c r="A319" s="97"/>
      <c r="B319" s="97"/>
      <c r="C319" s="97"/>
      <c r="D319" s="112"/>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c r="AV319" s="97"/>
      <c r="AW319" s="97"/>
      <c r="AX319" s="97"/>
    </row>
    <row r="320" spans="1:50" ht="12.75">
      <c r="A320" s="97"/>
      <c r="B320" s="97"/>
      <c r="C320" s="97"/>
      <c r="D320" s="112"/>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c r="AV320" s="97"/>
      <c r="AW320" s="97"/>
      <c r="AX320" s="97"/>
    </row>
    <row r="321" spans="1:50" ht="12.75">
      <c r="A321" s="97"/>
      <c r="B321" s="97"/>
      <c r="C321" s="97"/>
      <c r="D321" s="112"/>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c r="AV321" s="97"/>
      <c r="AW321" s="97"/>
      <c r="AX321" s="97"/>
    </row>
    <row r="322" spans="1:50" ht="12.75">
      <c r="A322" s="97"/>
      <c r="B322" s="97"/>
      <c r="C322" s="97"/>
      <c r="D322" s="112"/>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c r="AV322" s="97"/>
      <c r="AW322" s="97"/>
      <c r="AX322" s="97"/>
    </row>
    <row r="323" spans="1:50" ht="12.75">
      <c r="A323" s="97"/>
      <c r="B323" s="97"/>
      <c r="C323" s="97"/>
      <c r="D323" s="112"/>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c r="AV323" s="97"/>
      <c r="AW323" s="97"/>
      <c r="AX323" s="97"/>
    </row>
    <row r="324" spans="1:50" ht="12.75">
      <c r="A324" s="97"/>
      <c r="B324" s="97"/>
      <c r="C324" s="97"/>
      <c r="D324" s="112"/>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c r="AV324" s="97"/>
      <c r="AW324" s="97"/>
      <c r="AX324" s="97"/>
    </row>
    <row r="325" spans="1:50" ht="12.75">
      <c r="A325" s="97"/>
      <c r="B325" s="97"/>
      <c r="C325" s="97"/>
      <c r="D325" s="112"/>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c r="AV325" s="97"/>
      <c r="AW325" s="97"/>
      <c r="AX325" s="97"/>
    </row>
    <row r="326" spans="1:50" ht="12.75">
      <c r="A326" s="97"/>
      <c r="B326" s="97"/>
      <c r="C326" s="97"/>
      <c r="D326" s="112"/>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c r="AV326" s="97"/>
      <c r="AW326" s="97"/>
      <c r="AX326" s="97"/>
    </row>
    <row r="327" spans="1:50" ht="12.75">
      <c r="A327" s="97"/>
      <c r="B327" s="97"/>
      <c r="C327" s="97"/>
      <c r="D327" s="112"/>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c r="AV327" s="97"/>
      <c r="AW327" s="97"/>
      <c r="AX327" s="97"/>
    </row>
    <row r="328" spans="1:50" ht="12.75">
      <c r="A328" s="97"/>
      <c r="B328" s="97"/>
      <c r="C328" s="97"/>
      <c r="D328" s="112"/>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c r="AV328" s="97"/>
      <c r="AW328" s="97"/>
      <c r="AX328" s="97"/>
    </row>
    <row r="329" spans="1:50" ht="12.75">
      <c r="A329" s="97"/>
      <c r="B329" s="97"/>
      <c r="C329" s="97"/>
      <c r="D329" s="112"/>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c r="AV329" s="97"/>
      <c r="AW329" s="97"/>
      <c r="AX329" s="97"/>
    </row>
    <row r="330" spans="1:50" ht="12.75">
      <c r="A330" s="97"/>
      <c r="B330" s="97"/>
      <c r="C330" s="97"/>
      <c r="D330" s="112"/>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row>
    <row r="331" spans="1:50" ht="12.75">
      <c r="A331" s="97"/>
      <c r="B331" s="97"/>
      <c r="C331" s="97"/>
      <c r="D331" s="112"/>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c r="AV331" s="97"/>
      <c r="AW331" s="97"/>
      <c r="AX331" s="97"/>
    </row>
    <row r="332" spans="1:50" ht="12.75">
      <c r="A332" s="97"/>
      <c r="B332" s="97"/>
      <c r="C332" s="97"/>
      <c r="D332" s="112"/>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c r="AV332" s="97"/>
      <c r="AW332" s="97"/>
      <c r="AX332" s="97"/>
    </row>
    <row r="333" spans="1:50" ht="12.75">
      <c r="A333" s="97"/>
      <c r="B333" s="97"/>
      <c r="C333" s="97"/>
      <c r="D333" s="112"/>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c r="AV333" s="97"/>
      <c r="AW333" s="97"/>
      <c r="AX333" s="97"/>
    </row>
    <row r="334" spans="1:50" ht="12.75">
      <c r="A334" s="97"/>
      <c r="B334" s="97"/>
      <c r="C334" s="97"/>
      <c r="D334" s="112"/>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c r="AV334" s="97"/>
      <c r="AW334" s="97"/>
      <c r="AX334" s="97"/>
    </row>
    <row r="335" spans="1:50" ht="12.75">
      <c r="A335" s="97"/>
      <c r="B335" s="97"/>
      <c r="C335" s="97"/>
      <c r="D335" s="112"/>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c r="AV335" s="97"/>
      <c r="AW335" s="97"/>
      <c r="AX335" s="97"/>
    </row>
    <row r="336" spans="1:50" ht="12.75">
      <c r="A336" s="97"/>
      <c r="B336" s="97"/>
      <c r="C336" s="97"/>
      <c r="D336" s="112"/>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c r="AV336" s="97"/>
      <c r="AW336" s="97"/>
      <c r="AX336" s="97"/>
    </row>
    <row r="337" spans="1:50" ht="12.75">
      <c r="A337" s="97"/>
      <c r="B337" s="97"/>
      <c r="C337" s="97"/>
      <c r="D337" s="112"/>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c r="AV337" s="97"/>
      <c r="AW337" s="97"/>
      <c r="AX337" s="97"/>
    </row>
    <row r="338" spans="1:50" ht="12.75">
      <c r="A338" s="97"/>
      <c r="B338" s="97"/>
      <c r="C338" s="97"/>
      <c r="D338" s="112"/>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row>
    <row r="339" spans="1:50" ht="12.75">
      <c r="A339" s="97"/>
      <c r="B339" s="97"/>
      <c r="C339" s="97"/>
      <c r="D339" s="112"/>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c r="AV339" s="97"/>
      <c r="AW339" s="97"/>
      <c r="AX339" s="97"/>
    </row>
    <row r="340" spans="1:50" ht="12.75">
      <c r="A340" s="97"/>
      <c r="B340" s="97"/>
      <c r="C340" s="97"/>
      <c r="D340" s="112"/>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c r="AV340" s="97"/>
      <c r="AW340" s="97"/>
      <c r="AX340" s="97"/>
    </row>
    <row r="341" spans="1:50" ht="12.75">
      <c r="A341" s="97"/>
      <c r="B341" s="97"/>
      <c r="C341" s="97"/>
      <c r="D341" s="112"/>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c r="AV341" s="97"/>
      <c r="AW341" s="97"/>
      <c r="AX341" s="97"/>
    </row>
    <row r="342" spans="1:50" ht="12.75">
      <c r="A342" s="97"/>
      <c r="B342" s="97"/>
      <c r="C342" s="97"/>
      <c r="D342" s="112"/>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c r="AV342" s="97"/>
      <c r="AW342" s="97"/>
      <c r="AX342" s="97"/>
    </row>
    <row r="343" spans="1:50" ht="12.75">
      <c r="A343" s="97"/>
      <c r="B343" s="97"/>
      <c r="C343" s="97"/>
      <c r="D343" s="112"/>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c r="AV343" s="97"/>
      <c r="AW343" s="97"/>
      <c r="AX343" s="97"/>
    </row>
    <row r="344" spans="1:50" ht="12.75">
      <c r="A344" s="97"/>
      <c r="B344" s="97"/>
      <c r="C344" s="97"/>
      <c r="D344" s="112"/>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c r="AV344" s="97"/>
      <c r="AW344" s="97"/>
      <c r="AX344" s="97"/>
    </row>
    <row r="345" spans="1:50" ht="12.75">
      <c r="A345" s="97"/>
      <c r="B345" s="97"/>
      <c r="C345" s="97"/>
      <c r="D345" s="112"/>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c r="AV345" s="97"/>
      <c r="AW345" s="97"/>
      <c r="AX345" s="97"/>
    </row>
    <row r="346" spans="1:50" ht="12.75">
      <c r="A346" s="97"/>
      <c r="B346" s="97"/>
      <c r="C346" s="97"/>
      <c r="D346" s="112"/>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c r="AV346" s="97"/>
      <c r="AW346" s="97"/>
      <c r="AX346" s="97"/>
    </row>
    <row r="347" spans="1:50" ht="12.75">
      <c r="A347" s="97"/>
      <c r="B347" s="97"/>
      <c r="C347" s="97"/>
      <c r="D347" s="112"/>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c r="AV347" s="97"/>
      <c r="AW347" s="97"/>
      <c r="AX347" s="97"/>
    </row>
    <row r="348" spans="1:50" ht="12.75">
      <c r="A348" s="97"/>
      <c r="B348" s="97"/>
      <c r="C348" s="97"/>
      <c r="D348" s="112"/>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c r="AV348" s="97"/>
      <c r="AW348" s="97"/>
      <c r="AX348" s="97"/>
    </row>
    <row r="349" spans="1:50" ht="12.75">
      <c r="A349" s="97"/>
      <c r="B349" s="97"/>
      <c r="C349" s="97"/>
      <c r="D349" s="112"/>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c r="AV349" s="97"/>
      <c r="AW349" s="97"/>
      <c r="AX349" s="97"/>
    </row>
    <row r="350" spans="1:50" ht="12.75">
      <c r="A350" s="97"/>
      <c r="B350" s="97"/>
      <c r="C350" s="97"/>
      <c r="D350" s="112"/>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row>
    <row r="351" spans="1:50" ht="12.75">
      <c r="A351" s="97"/>
      <c r="B351" s="97"/>
      <c r="C351" s="97"/>
      <c r="D351" s="112"/>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c r="AV351" s="97"/>
      <c r="AW351" s="97"/>
      <c r="AX351" s="97"/>
    </row>
    <row r="352" spans="1:50" ht="12.75">
      <c r="A352" s="97"/>
      <c r="B352" s="97"/>
      <c r="C352" s="97"/>
      <c r="D352" s="112"/>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c r="AV352" s="97"/>
      <c r="AW352" s="97"/>
      <c r="AX352" s="97"/>
    </row>
    <row r="353" spans="1:50" ht="12.75">
      <c r="A353" s="97"/>
      <c r="B353" s="97"/>
      <c r="C353" s="97"/>
      <c r="D353" s="112"/>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c r="AV353" s="97"/>
      <c r="AW353" s="97"/>
      <c r="AX353" s="97"/>
    </row>
    <row r="354" spans="1:50" ht="12.75">
      <c r="A354" s="97"/>
      <c r="B354" s="97"/>
      <c r="C354" s="97"/>
      <c r="D354" s="112"/>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c r="AV354" s="97"/>
      <c r="AW354" s="97"/>
      <c r="AX354" s="97"/>
    </row>
    <row r="355" spans="1:50" ht="12.75">
      <c r="A355" s="97"/>
      <c r="B355" s="97"/>
      <c r="C355" s="97"/>
      <c r="D355" s="112"/>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c r="AV355" s="97"/>
      <c r="AW355" s="97"/>
      <c r="AX355" s="97"/>
    </row>
    <row r="356" spans="1:50" ht="12.75">
      <c r="A356" s="97"/>
      <c r="B356" s="97"/>
      <c r="C356" s="97"/>
      <c r="D356" s="112"/>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c r="AV356" s="97"/>
      <c r="AW356" s="97"/>
      <c r="AX356" s="97"/>
    </row>
    <row r="357" spans="1:50" ht="12.75">
      <c r="A357" s="97"/>
      <c r="B357" s="97"/>
      <c r="C357" s="97"/>
      <c r="D357" s="112"/>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c r="AV357" s="97"/>
      <c r="AW357" s="97"/>
      <c r="AX357" s="97"/>
    </row>
    <row r="358" spans="1:50" ht="12.75">
      <c r="A358" s="97"/>
      <c r="B358" s="97"/>
      <c r="C358" s="97"/>
      <c r="D358" s="112"/>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c r="AV358" s="97"/>
      <c r="AW358" s="97"/>
      <c r="AX358" s="97"/>
    </row>
    <row r="359" spans="1:50" ht="12.75">
      <c r="A359" s="97"/>
      <c r="B359" s="97"/>
      <c r="C359" s="97"/>
      <c r="D359" s="112"/>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c r="AV359" s="97"/>
      <c r="AW359" s="97"/>
      <c r="AX359" s="97"/>
    </row>
    <row r="360" spans="1:50" ht="12.75">
      <c r="A360" s="97"/>
      <c r="B360" s="97"/>
      <c r="C360" s="97"/>
      <c r="D360" s="112"/>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c r="AV360" s="97"/>
      <c r="AW360" s="97"/>
      <c r="AX360" s="97"/>
    </row>
    <row r="361" spans="1:50" ht="12.75">
      <c r="A361" s="97"/>
      <c r="B361" s="97"/>
      <c r="C361" s="97"/>
      <c r="D361" s="112"/>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c r="AV361" s="97"/>
      <c r="AW361" s="97"/>
      <c r="AX361" s="97"/>
    </row>
    <row r="362" spans="1:50" ht="12.75">
      <c r="A362" s="97"/>
      <c r="B362" s="97"/>
      <c r="C362" s="97"/>
      <c r="D362" s="112"/>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row>
    <row r="363" spans="1:50" ht="12.75">
      <c r="A363" s="97"/>
      <c r="B363" s="97"/>
      <c r="C363" s="97"/>
      <c r="D363" s="112"/>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c r="AV363" s="97"/>
      <c r="AW363" s="97"/>
      <c r="AX363" s="97"/>
    </row>
    <row r="364" spans="1:50" ht="12.75">
      <c r="A364" s="97"/>
      <c r="B364" s="97"/>
      <c r="C364" s="97"/>
      <c r="D364" s="112"/>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c r="AV364" s="97"/>
      <c r="AW364" s="97"/>
      <c r="AX364" s="97"/>
    </row>
    <row r="365" spans="1:50" ht="12.75">
      <c r="A365" s="97"/>
      <c r="B365" s="97"/>
      <c r="C365" s="97"/>
      <c r="D365" s="112"/>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c r="AV365" s="97"/>
      <c r="AW365" s="97"/>
      <c r="AX365" s="97"/>
    </row>
    <row r="366" spans="1:50" ht="12.75">
      <c r="A366" s="97"/>
      <c r="B366" s="97"/>
      <c r="C366" s="97"/>
      <c r="D366" s="112"/>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c r="AV366" s="97"/>
      <c r="AW366" s="97"/>
      <c r="AX366" s="97"/>
    </row>
    <row r="367" spans="1:50" ht="12.75">
      <c r="A367" s="97"/>
      <c r="B367" s="97"/>
      <c r="C367" s="97"/>
      <c r="D367" s="112"/>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c r="AV367" s="97"/>
      <c r="AW367" s="97"/>
      <c r="AX367" s="97"/>
    </row>
    <row r="368" spans="1:50" ht="12.75">
      <c r="A368" s="97"/>
      <c r="B368" s="97"/>
      <c r="C368" s="97"/>
      <c r="D368" s="112"/>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c r="AV368" s="97"/>
      <c r="AW368" s="97"/>
      <c r="AX368" s="97"/>
    </row>
    <row r="369" spans="1:50" ht="12.75">
      <c r="A369" s="97"/>
      <c r="B369" s="97"/>
      <c r="C369" s="97"/>
      <c r="D369" s="112"/>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c r="AV369" s="97"/>
      <c r="AW369" s="97"/>
      <c r="AX369" s="97"/>
    </row>
    <row r="370" spans="1:50" ht="12.75">
      <c r="A370" s="97"/>
      <c r="B370" s="97"/>
      <c r="C370" s="97"/>
      <c r="D370" s="112"/>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c r="AV370" s="97"/>
      <c r="AW370" s="97"/>
      <c r="AX370" s="97"/>
    </row>
    <row r="371" spans="1:50" ht="12.75">
      <c r="A371" s="97"/>
      <c r="B371" s="97"/>
      <c r="C371" s="97"/>
      <c r="D371" s="112"/>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c r="AV371" s="97"/>
      <c r="AW371" s="97"/>
      <c r="AX371" s="97"/>
    </row>
    <row r="372" spans="1:50" ht="12.75">
      <c r="A372" s="97"/>
      <c r="B372" s="97"/>
      <c r="C372" s="97"/>
      <c r="D372" s="112"/>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c r="AV372" s="97"/>
      <c r="AW372" s="97"/>
      <c r="AX372" s="97"/>
    </row>
    <row r="373" spans="1:50" ht="12.75">
      <c r="A373" s="97"/>
      <c r="B373" s="97"/>
      <c r="C373" s="97"/>
      <c r="D373" s="112"/>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c r="AV373" s="97"/>
      <c r="AW373" s="97"/>
      <c r="AX373" s="97"/>
    </row>
    <row r="374" spans="1:50" ht="12.75">
      <c r="A374" s="97"/>
      <c r="B374" s="97"/>
      <c r="C374" s="97"/>
      <c r="D374" s="112"/>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c r="AV374" s="97"/>
      <c r="AW374" s="97"/>
      <c r="AX374" s="97"/>
    </row>
    <row r="375" spans="1:50" ht="12.75">
      <c r="A375" s="97"/>
      <c r="B375" s="97"/>
      <c r="C375" s="97"/>
      <c r="D375" s="112"/>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c r="AV375" s="97"/>
      <c r="AW375" s="97"/>
      <c r="AX375" s="97"/>
    </row>
    <row r="376" spans="1:50" ht="12.75">
      <c r="A376" s="97"/>
      <c r="B376" s="97"/>
      <c r="C376" s="97"/>
      <c r="D376" s="112"/>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c r="AV376" s="97"/>
      <c r="AW376" s="97"/>
      <c r="AX376" s="97"/>
    </row>
    <row r="377" spans="1:50" ht="12.75">
      <c r="A377" s="97"/>
      <c r="B377" s="97"/>
      <c r="C377" s="97"/>
      <c r="D377" s="112"/>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c r="AV377" s="97"/>
      <c r="AW377" s="97"/>
      <c r="AX377" s="97"/>
    </row>
    <row r="378" spans="1:50" ht="12.75">
      <c r="A378" s="97"/>
      <c r="B378" s="97"/>
      <c r="C378" s="97"/>
      <c r="D378" s="112"/>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c r="AV378" s="97"/>
      <c r="AW378" s="97"/>
      <c r="AX378" s="97"/>
    </row>
    <row r="379" spans="1:50" ht="12.75">
      <c r="A379" s="97"/>
      <c r="B379" s="97"/>
      <c r="C379" s="97"/>
      <c r="D379" s="112"/>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c r="AV379" s="97"/>
      <c r="AW379" s="97"/>
      <c r="AX379" s="97"/>
    </row>
    <row r="380" spans="1:50" ht="12.75">
      <c r="A380" s="97"/>
      <c r="B380" s="97"/>
      <c r="C380" s="97"/>
      <c r="D380" s="112"/>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c r="AV380" s="97"/>
      <c r="AW380" s="97"/>
      <c r="AX380" s="97"/>
    </row>
    <row r="381" spans="1:50" ht="12.75">
      <c r="A381" s="97"/>
      <c r="B381" s="97"/>
      <c r="C381" s="97"/>
      <c r="D381" s="112"/>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c r="AV381" s="97"/>
      <c r="AW381" s="97"/>
      <c r="AX381" s="97"/>
    </row>
    <row r="382" spans="1:50" ht="12.75">
      <c r="A382" s="97"/>
      <c r="B382" s="97"/>
      <c r="C382" s="97"/>
      <c r="D382" s="112"/>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c r="AV382" s="97"/>
      <c r="AW382" s="97"/>
      <c r="AX382" s="97"/>
    </row>
    <row r="383" spans="1:50" ht="12.75">
      <c r="A383" s="97"/>
      <c r="B383" s="97"/>
      <c r="C383" s="97"/>
      <c r="D383" s="112"/>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c r="AV383" s="97"/>
      <c r="AW383" s="97"/>
      <c r="AX383" s="97"/>
    </row>
    <row r="384" spans="1:50" ht="12.75">
      <c r="A384" s="97"/>
      <c r="B384" s="97"/>
      <c r="C384" s="97"/>
      <c r="D384" s="112"/>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c r="AV384" s="97"/>
      <c r="AW384" s="97"/>
      <c r="AX384" s="97"/>
    </row>
    <row r="385" spans="1:50" ht="12.75">
      <c r="A385" s="97"/>
      <c r="B385" s="97"/>
      <c r="C385" s="97"/>
      <c r="D385" s="112"/>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c r="AV385" s="97"/>
      <c r="AW385" s="97"/>
      <c r="AX385" s="97"/>
    </row>
    <row r="386" spans="1:50" ht="12.75">
      <c r="A386" s="97"/>
      <c r="B386" s="97"/>
      <c r="C386" s="97"/>
      <c r="D386" s="112"/>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c r="AV386" s="97"/>
      <c r="AW386" s="97"/>
      <c r="AX386" s="97"/>
    </row>
    <row r="387" spans="1:50" ht="12.75">
      <c r="A387" s="97"/>
      <c r="B387" s="97"/>
      <c r="C387" s="97"/>
      <c r="D387" s="112"/>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c r="AV387" s="97"/>
      <c r="AW387" s="97"/>
      <c r="AX387" s="97"/>
    </row>
    <row r="388" spans="1:50" ht="12.75">
      <c r="A388" s="97"/>
      <c r="B388" s="97"/>
      <c r="C388" s="97"/>
      <c r="D388" s="112"/>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c r="AV388" s="97"/>
      <c r="AW388" s="97"/>
      <c r="AX388" s="97"/>
    </row>
    <row r="389" spans="1:50" ht="12.75">
      <c r="A389" s="97"/>
      <c r="B389" s="97"/>
      <c r="C389" s="97"/>
      <c r="D389" s="112"/>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c r="AV389" s="97"/>
      <c r="AW389" s="97"/>
      <c r="AX389" s="97"/>
    </row>
    <row r="390" spans="1:50" ht="12.75">
      <c r="A390" s="97"/>
      <c r="B390" s="97"/>
      <c r="C390" s="97"/>
      <c r="D390" s="112"/>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c r="AV390" s="97"/>
      <c r="AW390" s="97"/>
      <c r="AX390" s="97"/>
    </row>
    <row r="391" spans="1:50" ht="12.75">
      <c r="A391" s="97"/>
      <c r="B391" s="97"/>
      <c r="C391" s="97"/>
      <c r="D391" s="112"/>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c r="AV391" s="97"/>
      <c r="AW391" s="97"/>
      <c r="AX391" s="97"/>
    </row>
    <row r="392" spans="1:50" ht="12.75">
      <c r="A392" s="97"/>
      <c r="B392" s="97"/>
      <c r="C392" s="97"/>
      <c r="D392" s="112"/>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c r="AV392" s="97"/>
      <c r="AW392" s="97"/>
      <c r="AX392" s="97"/>
    </row>
    <row r="393" spans="1:50" ht="12.75">
      <c r="A393" s="97"/>
      <c r="B393" s="97"/>
      <c r="C393" s="97"/>
      <c r="D393" s="112"/>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c r="AV393" s="97"/>
      <c r="AW393" s="97"/>
      <c r="AX393" s="97"/>
    </row>
    <row r="394" spans="1:50" ht="12.75">
      <c r="A394" s="97"/>
      <c r="B394" s="97"/>
      <c r="C394" s="97"/>
      <c r="D394" s="112"/>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c r="AV394" s="97"/>
      <c r="AW394" s="97"/>
      <c r="AX394" s="97"/>
    </row>
    <row r="395" spans="1:50" ht="12.75">
      <c r="A395" s="97"/>
      <c r="B395" s="97"/>
      <c r="C395" s="97"/>
      <c r="D395" s="112"/>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c r="AV395" s="97"/>
      <c r="AW395" s="97"/>
      <c r="AX395" s="97"/>
    </row>
    <row r="396" spans="1:50" ht="12.75">
      <c r="A396" s="97"/>
      <c r="B396" s="97"/>
      <c r="C396" s="97"/>
      <c r="D396" s="112"/>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c r="AV396" s="97"/>
      <c r="AW396" s="97"/>
      <c r="AX396" s="97"/>
    </row>
    <row r="397" spans="1:50" ht="12.75">
      <c r="A397" s="97"/>
      <c r="B397" s="97"/>
      <c r="C397" s="97"/>
      <c r="D397" s="112"/>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c r="AV397" s="97"/>
      <c r="AW397" s="97"/>
      <c r="AX397" s="97"/>
    </row>
    <row r="398" spans="1:50" ht="12.75">
      <c r="A398" s="97"/>
      <c r="B398" s="97"/>
      <c r="C398" s="97"/>
      <c r="D398" s="112"/>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c r="AV398" s="97"/>
      <c r="AW398" s="97"/>
      <c r="AX398" s="97"/>
    </row>
    <row r="399" spans="1:50" ht="12.75">
      <c r="A399" s="97"/>
      <c r="B399" s="97"/>
      <c r="C399" s="97"/>
      <c r="D399" s="112"/>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c r="AV399" s="97"/>
      <c r="AW399" s="97"/>
      <c r="AX399" s="97"/>
    </row>
    <row r="400" spans="1:50" ht="12.75">
      <c r="A400" s="97"/>
      <c r="B400" s="97"/>
      <c r="C400" s="97"/>
      <c r="D400" s="112"/>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c r="AV400" s="97"/>
      <c r="AW400" s="97"/>
      <c r="AX400" s="97"/>
    </row>
    <row r="401" spans="1:50" ht="12.75">
      <c r="A401" s="97"/>
      <c r="B401" s="97"/>
      <c r="C401" s="97"/>
      <c r="D401" s="112"/>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c r="AV401" s="97"/>
      <c r="AW401" s="97"/>
      <c r="AX401" s="97"/>
    </row>
    <row r="402" spans="1:50" ht="12.75">
      <c r="A402" s="97"/>
      <c r="B402" s="97"/>
      <c r="C402" s="97"/>
      <c r="D402" s="112"/>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c r="AV402" s="97"/>
      <c r="AW402" s="97"/>
      <c r="AX402" s="97"/>
    </row>
    <row r="403" spans="1:50" ht="12.75">
      <c r="A403" s="97"/>
      <c r="B403" s="97"/>
      <c r="C403" s="97"/>
      <c r="D403" s="112"/>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c r="AV403" s="97"/>
      <c r="AW403" s="97"/>
      <c r="AX403" s="97"/>
    </row>
    <row r="404" spans="1:50" ht="12.75">
      <c r="A404" s="97"/>
      <c r="B404" s="97"/>
      <c r="C404" s="97"/>
      <c r="D404" s="112"/>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c r="AV404" s="97"/>
      <c r="AW404" s="97"/>
      <c r="AX404" s="97"/>
    </row>
    <row r="405" spans="1:50" ht="12.75">
      <c r="A405" s="97"/>
      <c r="B405" s="97"/>
      <c r="C405" s="97"/>
      <c r="D405" s="112"/>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row>
    <row r="406" spans="1:50" ht="12.75">
      <c r="A406" s="97"/>
      <c r="B406" s="97"/>
      <c r="C406" s="97"/>
      <c r="D406" s="112"/>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c r="AV406" s="97"/>
      <c r="AW406" s="97"/>
      <c r="AX406" s="97"/>
    </row>
    <row r="407" spans="1:50" ht="12.75">
      <c r="A407" s="97"/>
      <c r="B407" s="97"/>
      <c r="C407" s="97"/>
      <c r="D407" s="112"/>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c r="AV407" s="97"/>
      <c r="AW407" s="97"/>
      <c r="AX407" s="97"/>
    </row>
    <row r="408" spans="1:50" ht="12.75">
      <c r="A408" s="97"/>
      <c r="B408" s="97"/>
      <c r="C408" s="97"/>
      <c r="D408" s="112"/>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c r="AV408" s="97"/>
      <c r="AW408" s="97"/>
      <c r="AX408" s="97"/>
    </row>
    <row r="409" spans="1:50" ht="12.75">
      <c r="A409" s="97"/>
      <c r="B409" s="97"/>
      <c r="C409" s="97"/>
      <c r="D409" s="112"/>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c r="AV409" s="97"/>
      <c r="AW409" s="97"/>
      <c r="AX409" s="97"/>
    </row>
    <row r="410" spans="1:50" ht="12.75">
      <c r="A410" s="97"/>
      <c r="B410" s="97"/>
      <c r="C410" s="97"/>
      <c r="D410" s="112"/>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c r="AV410" s="97"/>
      <c r="AW410" s="97"/>
      <c r="AX410" s="97"/>
    </row>
    <row r="411" spans="1:50" ht="12.75">
      <c r="A411" s="97"/>
      <c r="B411" s="97"/>
      <c r="C411" s="97"/>
      <c r="D411" s="112"/>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c r="AV411" s="97"/>
      <c r="AW411" s="97"/>
      <c r="AX411" s="97"/>
    </row>
    <row r="412" spans="1:50" ht="12.75">
      <c r="A412" s="97"/>
      <c r="B412" s="97"/>
      <c r="C412" s="97"/>
      <c r="D412" s="112"/>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c r="AV412" s="97"/>
      <c r="AW412" s="97"/>
      <c r="AX412" s="97"/>
    </row>
    <row r="413" spans="1:50" ht="12.75">
      <c r="A413" s="97"/>
      <c r="B413" s="97"/>
      <c r="C413" s="97"/>
      <c r="D413" s="112"/>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c r="AV413" s="97"/>
      <c r="AW413" s="97"/>
      <c r="AX413" s="97"/>
    </row>
    <row r="414" spans="1:50" ht="12.75">
      <c r="A414" s="97"/>
      <c r="B414" s="97"/>
      <c r="C414" s="97"/>
      <c r="D414" s="112"/>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c r="AV414" s="97"/>
      <c r="AW414" s="97"/>
      <c r="AX414" s="97"/>
    </row>
    <row r="415" spans="1:50" ht="12.75">
      <c r="A415" s="97"/>
      <c r="B415" s="97"/>
      <c r="C415" s="97"/>
      <c r="D415" s="112"/>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c r="AV415" s="97"/>
      <c r="AW415" s="97"/>
      <c r="AX415" s="97"/>
    </row>
    <row r="416" spans="1:50" ht="12.75">
      <c r="A416" s="97"/>
      <c r="B416" s="97"/>
      <c r="C416" s="97"/>
      <c r="D416" s="112"/>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c r="AV416" s="97"/>
      <c r="AW416" s="97"/>
      <c r="AX416" s="97"/>
    </row>
    <row r="417" spans="1:50" ht="12.75">
      <c r="A417" s="97"/>
      <c r="B417" s="97"/>
      <c r="C417" s="97"/>
      <c r="D417" s="112"/>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c r="AV417" s="97"/>
      <c r="AW417" s="97"/>
      <c r="AX417" s="97"/>
    </row>
    <row r="418" spans="1:50" ht="12.75">
      <c r="A418" s="97"/>
      <c r="B418" s="97"/>
      <c r="C418" s="97"/>
      <c r="D418" s="112"/>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c r="AV418" s="97"/>
      <c r="AW418" s="97"/>
      <c r="AX418" s="97"/>
    </row>
    <row r="419" spans="1:50" ht="12.75">
      <c r="A419" s="97"/>
      <c r="B419" s="97"/>
      <c r="C419" s="97"/>
      <c r="D419" s="112"/>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c r="AV419" s="97"/>
      <c r="AW419" s="97"/>
      <c r="AX419" s="97"/>
    </row>
    <row r="420" spans="1:50" ht="12.75">
      <c r="A420" s="97"/>
      <c r="B420" s="97"/>
      <c r="C420" s="97"/>
      <c r="D420" s="112"/>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c r="AV420" s="97"/>
      <c r="AW420" s="97"/>
      <c r="AX420" s="97"/>
    </row>
    <row r="421" spans="1:50" ht="12.75">
      <c r="A421" s="97"/>
      <c r="B421" s="97"/>
      <c r="C421" s="97"/>
      <c r="D421" s="112"/>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c r="AV421" s="97"/>
      <c r="AW421" s="97"/>
      <c r="AX421" s="97"/>
    </row>
    <row r="422" spans="1:50" ht="12.75">
      <c r="A422" s="97"/>
      <c r="B422" s="97"/>
      <c r="C422" s="97"/>
      <c r="D422" s="112"/>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c r="AV422" s="97"/>
      <c r="AW422" s="97"/>
      <c r="AX422" s="97"/>
    </row>
    <row r="423" spans="1:50" ht="12.75">
      <c r="A423" s="97"/>
      <c r="B423" s="97"/>
      <c r="C423" s="97"/>
      <c r="D423" s="112"/>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c r="AV423" s="97"/>
      <c r="AW423" s="97"/>
      <c r="AX423" s="97"/>
    </row>
    <row r="424" spans="1:50" ht="12.75">
      <c r="A424" s="97"/>
      <c r="B424" s="97"/>
      <c r="C424" s="97"/>
      <c r="D424" s="112"/>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c r="AV424" s="97"/>
      <c r="AW424" s="97"/>
      <c r="AX424" s="97"/>
    </row>
    <row r="425" spans="1:50" ht="12.75">
      <c r="A425" s="97"/>
      <c r="B425" s="97"/>
      <c r="C425" s="97"/>
      <c r="D425" s="112"/>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c r="AV425" s="97"/>
      <c r="AW425" s="97"/>
      <c r="AX425" s="97"/>
    </row>
    <row r="426" spans="1:50" ht="12.75">
      <c r="A426" s="97"/>
      <c r="B426" s="97"/>
      <c r="C426" s="97"/>
      <c r="D426" s="112"/>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c r="AV426" s="97"/>
      <c r="AW426" s="97"/>
      <c r="AX426" s="97"/>
    </row>
    <row r="427" spans="1:50" ht="12.75">
      <c r="A427" s="97"/>
      <c r="B427" s="97"/>
      <c r="C427" s="97"/>
      <c r="D427" s="112"/>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c r="AV427" s="97"/>
      <c r="AW427" s="97"/>
      <c r="AX427" s="97"/>
    </row>
    <row r="428" spans="1:50" ht="12.75">
      <c r="A428" s="97"/>
      <c r="B428" s="97"/>
      <c r="C428" s="97"/>
      <c r="D428" s="112"/>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c r="AV428" s="97"/>
      <c r="AW428" s="97"/>
      <c r="AX428" s="97"/>
    </row>
    <row r="429" spans="1:50" ht="12.75">
      <c r="A429" s="97"/>
      <c r="B429" s="97"/>
      <c r="C429" s="97"/>
      <c r="D429" s="112"/>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c r="AV429" s="97"/>
      <c r="AW429" s="97"/>
      <c r="AX429" s="97"/>
    </row>
    <row r="430" spans="1:50" ht="12.75">
      <c r="A430" s="97"/>
      <c r="B430" s="97"/>
      <c r="C430" s="97"/>
      <c r="D430" s="112"/>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c r="AV430" s="97"/>
      <c r="AW430" s="97"/>
      <c r="AX430" s="97"/>
    </row>
    <row r="431" spans="1:50" ht="12.75">
      <c r="A431" s="97"/>
      <c r="B431" s="97"/>
      <c r="C431" s="97"/>
      <c r="D431" s="112"/>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c r="AV431" s="97"/>
      <c r="AW431" s="97"/>
      <c r="AX431" s="97"/>
    </row>
    <row r="432" spans="1:50" ht="12.75">
      <c r="A432" s="97"/>
      <c r="B432" s="97"/>
      <c r="C432" s="97"/>
      <c r="D432" s="112"/>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c r="AV432" s="97"/>
      <c r="AW432" s="97"/>
      <c r="AX432" s="97"/>
    </row>
    <row r="433" spans="1:50" ht="12.75">
      <c r="A433" s="97"/>
      <c r="B433" s="97"/>
      <c r="C433" s="97"/>
      <c r="D433" s="112"/>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c r="AV433" s="97"/>
      <c r="AW433" s="97"/>
      <c r="AX433" s="97"/>
    </row>
    <row r="434" spans="1:50" ht="12.75">
      <c r="A434" s="97"/>
      <c r="B434" s="97"/>
      <c r="C434" s="97"/>
      <c r="D434" s="112"/>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c r="AV434" s="97"/>
      <c r="AW434" s="97"/>
      <c r="AX434" s="97"/>
    </row>
    <row r="435" spans="1:50" ht="12.75">
      <c r="A435" s="97"/>
      <c r="B435" s="97"/>
      <c r="C435" s="97"/>
      <c r="D435" s="112"/>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c r="AV435" s="97"/>
      <c r="AW435" s="97"/>
      <c r="AX435" s="97"/>
    </row>
    <row r="436" spans="1:50" ht="12.75">
      <c r="A436" s="97"/>
      <c r="B436" s="97"/>
      <c r="C436" s="97"/>
      <c r="D436" s="112"/>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c r="AV436" s="97"/>
      <c r="AW436" s="97"/>
      <c r="AX436" s="97"/>
    </row>
    <row r="437" spans="1:50" ht="12.75">
      <c r="A437" s="97"/>
      <c r="B437" s="97"/>
      <c r="C437" s="97"/>
      <c r="D437" s="112"/>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c r="AV437" s="97"/>
      <c r="AW437" s="97"/>
      <c r="AX437" s="97"/>
    </row>
    <row r="438" spans="1:50" ht="12.75">
      <c r="A438" s="97"/>
      <c r="B438" s="97"/>
      <c r="C438" s="97"/>
      <c r="D438" s="112"/>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c r="AV438" s="97"/>
      <c r="AW438" s="97"/>
      <c r="AX438" s="97"/>
    </row>
    <row r="439" spans="1:50" ht="12.75">
      <c r="A439" s="97"/>
      <c r="B439" s="97"/>
      <c r="C439" s="97"/>
      <c r="D439" s="112"/>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c r="AV439" s="97"/>
      <c r="AW439" s="97"/>
      <c r="AX439" s="97"/>
    </row>
    <row r="440" spans="1:50" ht="12.75">
      <c r="A440" s="97"/>
      <c r="B440" s="97"/>
      <c r="C440" s="97"/>
      <c r="D440" s="112"/>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c r="AV440" s="97"/>
      <c r="AW440" s="97"/>
      <c r="AX440" s="97"/>
    </row>
    <row r="441" spans="1:50" ht="12.75">
      <c r="A441" s="97"/>
      <c r="B441" s="97"/>
      <c r="C441" s="97"/>
      <c r="D441" s="112"/>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c r="AV441" s="97"/>
      <c r="AW441" s="97"/>
      <c r="AX441" s="97"/>
    </row>
    <row r="442" spans="1:50" ht="12.75">
      <c r="A442" s="97"/>
      <c r="B442" s="97"/>
      <c r="C442" s="97"/>
      <c r="D442" s="112"/>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c r="AV442" s="97"/>
      <c r="AW442" s="97"/>
      <c r="AX442" s="97"/>
    </row>
    <row r="443" spans="1:50" ht="12.75">
      <c r="A443" s="97"/>
      <c r="B443" s="97"/>
      <c r="C443" s="97"/>
      <c r="D443" s="112"/>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c r="AV443" s="97"/>
      <c r="AW443" s="97"/>
      <c r="AX443" s="97"/>
    </row>
    <row r="444" spans="1:50" ht="12.75">
      <c r="A444" s="97"/>
      <c r="B444" s="97"/>
      <c r="C444" s="97"/>
      <c r="D444" s="112"/>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c r="AV444" s="97"/>
      <c r="AW444" s="97"/>
      <c r="AX444" s="97"/>
    </row>
    <row r="445" spans="1:50" ht="12.75">
      <c r="A445" s="97"/>
      <c r="B445" s="97"/>
      <c r="C445" s="97"/>
      <c r="D445" s="112"/>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c r="AV445" s="97"/>
      <c r="AW445" s="97"/>
      <c r="AX445" s="97"/>
    </row>
    <row r="446" spans="1:50" ht="12.75">
      <c r="A446" s="97"/>
      <c r="B446" s="97"/>
      <c r="C446" s="97"/>
      <c r="D446" s="112"/>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c r="AV446" s="97"/>
      <c r="AW446" s="97"/>
      <c r="AX446" s="97"/>
    </row>
    <row r="447" spans="1:50" ht="12.75">
      <c r="A447" s="97"/>
      <c r="B447" s="97"/>
      <c r="C447" s="97"/>
      <c r="D447" s="112"/>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c r="AV447" s="97"/>
      <c r="AW447" s="97"/>
      <c r="AX447" s="97"/>
    </row>
    <row r="448" spans="1:50" ht="12.75">
      <c r="A448" s="97"/>
      <c r="B448" s="97"/>
      <c r="C448" s="97"/>
      <c r="D448" s="112"/>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c r="AV448" s="97"/>
      <c r="AW448" s="97"/>
      <c r="AX448" s="97"/>
    </row>
    <row r="449" spans="1:50" ht="12.75">
      <c r="A449" s="97"/>
      <c r="B449" s="97"/>
      <c r="C449" s="97"/>
      <c r="D449" s="112"/>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c r="AV449" s="97"/>
      <c r="AW449" s="97"/>
      <c r="AX449" s="97"/>
    </row>
    <row r="450" spans="1:50" ht="12.75">
      <c r="A450" s="97"/>
      <c r="B450" s="97"/>
      <c r="C450" s="97"/>
      <c r="D450" s="112"/>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c r="AV450" s="97"/>
      <c r="AW450" s="97"/>
      <c r="AX450" s="97"/>
    </row>
    <row r="451" spans="1:50" ht="12.75">
      <c r="A451" s="97"/>
      <c r="B451" s="97"/>
      <c r="C451" s="97"/>
      <c r="D451" s="112"/>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c r="AV451" s="97"/>
      <c r="AW451" s="97"/>
      <c r="AX451" s="97"/>
    </row>
    <row r="452" spans="1:50" ht="12.75">
      <c r="A452" s="97"/>
      <c r="B452" s="97"/>
      <c r="C452" s="97"/>
      <c r="D452" s="112"/>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c r="AV452" s="97"/>
      <c r="AW452" s="97"/>
      <c r="AX452" s="97"/>
    </row>
    <row r="453" spans="1:50" ht="12.75">
      <c r="A453" s="97"/>
      <c r="B453" s="97"/>
      <c r="C453" s="97"/>
      <c r="D453" s="112"/>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c r="AV453" s="97"/>
      <c r="AW453" s="97"/>
      <c r="AX453" s="97"/>
    </row>
    <row r="454" spans="1:50" ht="12.75">
      <c r="A454" s="97"/>
      <c r="B454" s="97"/>
      <c r="C454" s="97"/>
      <c r="D454" s="112"/>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c r="AV454" s="97"/>
      <c r="AW454" s="97"/>
      <c r="AX454" s="97"/>
    </row>
    <row r="455" spans="1:50" ht="12.75">
      <c r="A455" s="97"/>
      <c r="B455" s="97"/>
      <c r="C455" s="97"/>
      <c r="D455" s="112"/>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c r="AV455" s="97"/>
      <c r="AW455" s="97"/>
      <c r="AX455" s="97"/>
    </row>
    <row r="456" spans="1:50" ht="12.75">
      <c r="A456" s="97"/>
      <c r="B456" s="97"/>
      <c r="C456" s="97"/>
      <c r="D456" s="112"/>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c r="AV456" s="97"/>
      <c r="AW456" s="97"/>
      <c r="AX456" s="97"/>
    </row>
    <row r="457" spans="1:50" ht="12.75">
      <c r="A457" s="97"/>
      <c r="B457" s="97"/>
      <c r="C457" s="97"/>
      <c r="D457" s="112"/>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c r="AV457" s="97"/>
      <c r="AW457" s="97"/>
      <c r="AX457" s="97"/>
    </row>
    <row r="458" spans="1:50" ht="12.75">
      <c r="A458" s="97"/>
      <c r="B458" s="97"/>
      <c r="C458" s="97"/>
      <c r="D458" s="112"/>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c r="AV458" s="97"/>
      <c r="AW458" s="97"/>
      <c r="AX458" s="97"/>
    </row>
    <row r="459" spans="1:50" ht="12.75">
      <c r="A459" s="97"/>
      <c r="B459" s="97"/>
      <c r="C459" s="97"/>
      <c r="D459" s="112"/>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c r="AV459" s="97"/>
      <c r="AW459" s="97"/>
      <c r="AX459" s="97"/>
    </row>
    <row r="460" spans="1:50" ht="12.75">
      <c r="A460" s="97"/>
      <c r="B460" s="97"/>
      <c r="C460" s="97"/>
      <c r="D460" s="112"/>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c r="AV460" s="97"/>
      <c r="AW460" s="97"/>
      <c r="AX460" s="97"/>
    </row>
    <row r="461" spans="1:50" ht="12.75">
      <c r="A461" s="97"/>
      <c r="B461" s="97"/>
      <c r="C461" s="97"/>
      <c r="D461" s="112"/>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c r="AV461" s="97"/>
      <c r="AW461" s="97"/>
      <c r="AX461" s="97"/>
    </row>
    <row r="462" spans="1:50" ht="12.75">
      <c r="A462" s="97"/>
      <c r="B462" s="97"/>
      <c r="C462" s="97"/>
      <c r="D462" s="112"/>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c r="AV462" s="97"/>
      <c r="AW462" s="97"/>
      <c r="AX462" s="97"/>
    </row>
    <row r="463" spans="1:50" ht="12.75">
      <c r="A463" s="97"/>
      <c r="B463" s="97"/>
      <c r="C463" s="97"/>
      <c r="D463" s="112"/>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c r="AV463" s="97"/>
      <c r="AW463" s="97"/>
      <c r="AX463" s="97"/>
    </row>
    <row r="464" spans="1:50" ht="12.75">
      <c r="A464" s="97"/>
      <c r="B464" s="97"/>
      <c r="C464" s="97"/>
      <c r="D464" s="112"/>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c r="AV464" s="97"/>
      <c r="AW464" s="97"/>
      <c r="AX464" s="97"/>
    </row>
    <row r="465" spans="1:50" ht="12.75">
      <c r="A465" s="97"/>
      <c r="B465" s="97"/>
      <c r="C465" s="97"/>
      <c r="D465" s="112"/>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c r="AV465" s="97"/>
      <c r="AW465" s="97"/>
      <c r="AX465" s="97"/>
    </row>
    <row r="466" spans="1:50" ht="12.75">
      <c r="A466" s="97"/>
      <c r="B466" s="97"/>
      <c r="C466" s="97"/>
      <c r="D466" s="112"/>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c r="AV466" s="97"/>
      <c r="AW466" s="97"/>
      <c r="AX466" s="97"/>
    </row>
    <row r="467" spans="1:50" ht="12.75">
      <c r="A467" s="97"/>
      <c r="B467" s="97"/>
      <c r="C467" s="97"/>
      <c r="D467" s="112"/>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c r="AV467" s="97"/>
      <c r="AW467" s="97"/>
      <c r="AX467" s="97"/>
    </row>
    <row r="468" spans="1:50" ht="12.75">
      <c r="A468" s="97"/>
      <c r="B468" s="97"/>
      <c r="C468" s="97"/>
      <c r="D468" s="112"/>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c r="AV468" s="97"/>
      <c r="AW468" s="97"/>
      <c r="AX468" s="97"/>
    </row>
    <row r="469" spans="1:50" ht="12.75">
      <c r="A469" s="97"/>
      <c r="B469" s="97"/>
      <c r="C469" s="97"/>
      <c r="D469" s="112"/>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c r="AV469" s="97"/>
      <c r="AW469" s="97"/>
      <c r="AX469" s="97"/>
    </row>
    <row r="470" spans="1:50" ht="12.75">
      <c r="A470" s="97"/>
      <c r="B470" s="97"/>
      <c r="C470" s="97"/>
      <c r="D470" s="112"/>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c r="AV470" s="97"/>
      <c r="AW470" s="97"/>
      <c r="AX470" s="97"/>
    </row>
    <row r="471" spans="1:50" ht="12.75">
      <c r="A471" s="97"/>
      <c r="B471" s="97"/>
      <c r="C471" s="97"/>
      <c r="D471" s="112"/>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c r="AV471" s="97"/>
      <c r="AW471" s="97"/>
      <c r="AX471" s="97"/>
    </row>
    <row r="472" spans="1:50" ht="12.75">
      <c r="A472" s="97"/>
      <c r="B472" s="97"/>
      <c r="C472" s="97"/>
      <c r="D472" s="112"/>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c r="AV472" s="97"/>
      <c r="AW472" s="97"/>
      <c r="AX472" s="97"/>
    </row>
    <row r="473" spans="1:50" ht="12.75">
      <c r="A473" s="97"/>
      <c r="B473" s="97"/>
      <c r="C473" s="97"/>
      <c r="D473" s="112"/>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c r="AV473" s="97"/>
      <c r="AW473" s="97"/>
      <c r="AX473" s="97"/>
    </row>
    <row r="474" spans="1:50" ht="12.75">
      <c r="A474" s="97"/>
      <c r="B474" s="97"/>
      <c r="C474" s="97"/>
      <c r="D474" s="112"/>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c r="AV474" s="97"/>
      <c r="AW474" s="97"/>
      <c r="AX474" s="97"/>
    </row>
    <row r="475" spans="1:50" ht="12.75">
      <c r="A475" s="97"/>
      <c r="B475" s="97"/>
      <c r="C475" s="97"/>
      <c r="D475" s="112"/>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c r="AV475" s="97"/>
      <c r="AW475" s="97"/>
      <c r="AX475" s="97"/>
    </row>
    <row r="476" spans="1:50" ht="12.75">
      <c r="A476" s="97"/>
      <c r="B476" s="97"/>
      <c r="C476" s="97"/>
      <c r="D476" s="112"/>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c r="AV476" s="97"/>
      <c r="AW476" s="97"/>
      <c r="AX476" s="97"/>
    </row>
    <row r="477" spans="1:50" ht="12.75">
      <c r="A477" s="97"/>
      <c r="B477" s="97"/>
      <c r="C477" s="97"/>
      <c r="D477" s="112"/>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c r="AV477" s="97"/>
      <c r="AW477" s="97"/>
      <c r="AX477" s="97"/>
    </row>
    <row r="478" spans="1:50" ht="12.75">
      <c r="A478" s="97"/>
      <c r="B478" s="97"/>
      <c r="C478" s="97"/>
      <c r="D478" s="112"/>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c r="AV478" s="97"/>
      <c r="AW478" s="97"/>
      <c r="AX478" s="97"/>
    </row>
    <row r="479" spans="1:50" ht="12.75">
      <c r="A479" s="97"/>
      <c r="B479" s="97"/>
      <c r="C479" s="97"/>
      <c r="D479" s="112"/>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c r="AV479" s="97"/>
      <c r="AW479" s="97"/>
      <c r="AX479" s="97"/>
    </row>
    <row r="480" spans="1:50" ht="12.75">
      <c r="A480" s="97"/>
      <c r="B480" s="97"/>
      <c r="C480" s="97"/>
      <c r="D480" s="112"/>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c r="AV480" s="97"/>
      <c r="AW480" s="97"/>
      <c r="AX480" s="97"/>
    </row>
    <row r="481" spans="1:50" ht="12.75">
      <c r="A481" s="97"/>
      <c r="B481" s="97"/>
      <c r="C481" s="97"/>
      <c r="D481" s="112"/>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c r="AV481" s="97"/>
      <c r="AW481" s="97"/>
      <c r="AX481" s="97"/>
    </row>
    <row r="482" spans="1:50" ht="12.75">
      <c r="A482" s="97"/>
      <c r="B482" s="97"/>
      <c r="C482" s="97"/>
      <c r="D482" s="112"/>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c r="AV482" s="97"/>
      <c r="AW482" s="97"/>
      <c r="AX482" s="97"/>
    </row>
    <row r="483" spans="1:50" ht="12.75">
      <c r="A483" s="97"/>
      <c r="B483" s="97"/>
      <c r="C483" s="97"/>
      <c r="D483" s="112"/>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c r="AV483" s="97"/>
      <c r="AW483" s="97"/>
      <c r="AX483" s="97"/>
    </row>
    <row r="484" spans="1:50" ht="12.75">
      <c r="A484" s="97"/>
      <c r="B484" s="97"/>
      <c r="C484" s="97"/>
      <c r="D484" s="112"/>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c r="AV484" s="97"/>
      <c r="AW484" s="97"/>
      <c r="AX484" s="97"/>
    </row>
    <row r="485" spans="1:50" ht="12.75">
      <c r="A485" s="97"/>
      <c r="B485" s="97"/>
      <c r="C485" s="97"/>
      <c r="D485" s="112"/>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row>
    <row r="486" spans="1:50" ht="12.75">
      <c r="A486" s="97"/>
      <c r="B486" s="97"/>
      <c r="C486" s="97"/>
      <c r="D486" s="112"/>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c r="AV486" s="97"/>
      <c r="AW486" s="97"/>
      <c r="AX486" s="97"/>
    </row>
    <row r="487" spans="1:50" ht="12.75">
      <c r="A487" s="97"/>
      <c r="B487" s="97"/>
      <c r="C487" s="97"/>
      <c r="D487" s="112"/>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c r="AV487" s="97"/>
      <c r="AW487" s="97"/>
      <c r="AX487" s="97"/>
    </row>
    <row r="488" spans="1:50" ht="12.75">
      <c r="A488" s="97"/>
      <c r="B488" s="97"/>
      <c r="C488" s="97"/>
      <c r="D488" s="112"/>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c r="AV488" s="97"/>
      <c r="AW488" s="97"/>
      <c r="AX488" s="97"/>
    </row>
    <row r="489" spans="1:50" ht="12.75">
      <c r="A489" s="97"/>
      <c r="B489" s="97"/>
      <c r="C489" s="97"/>
      <c r="D489" s="112"/>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c r="AV489" s="97"/>
      <c r="AW489" s="97"/>
      <c r="AX489" s="97"/>
    </row>
    <row r="490" spans="1:50" ht="12.75">
      <c r="A490" s="97"/>
      <c r="B490" s="97"/>
      <c r="C490" s="97"/>
      <c r="D490" s="112"/>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c r="AV490" s="97"/>
      <c r="AW490" s="97"/>
      <c r="AX490" s="97"/>
    </row>
    <row r="491" spans="1:50" ht="12.75">
      <c r="A491" s="97"/>
      <c r="B491" s="97"/>
      <c r="C491" s="97"/>
      <c r="D491" s="112"/>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c r="AV491" s="97"/>
      <c r="AW491" s="97"/>
      <c r="AX491" s="97"/>
    </row>
    <row r="492" spans="1:50" ht="12.75">
      <c r="A492" s="97"/>
      <c r="B492" s="97"/>
      <c r="C492" s="97"/>
      <c r="D492" s="112"/>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c r="AV492" s="97"/>
      <c r="AW492" s="97"/>
      <c r="AX492" s="97"/>
    </row>
    <row r="493" spans="1:50" ht="12.75">
      <c r="A493" s="97"/>
      <c r="B493" s="97"/>
      <c r="C493" s="97"/>
      <c r="D493" s="112"/>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c r="AV493" s="97"/>
      <c r="AW493" s="97"/>
      <c r="AX493" s="97"/>
    </row>
    <row r="494" spans="1:50" ht="12.75">
      <c r="A494" s="97"/>
      <c r="B494" s="97"/>
      <c r="C494" s="97"/>
      <c r="D494" s="112"/>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c r="AV494" s="97"/>
      <c r="AW494" s="97"/>
      <c r="AX494" s="97"/>
    </row>
    <row r="495" spans="1:50" ht="12.75">
      <c r="A495" s="97"/>
      <c r="B495" s="97"/>
      <c r="C495" s="97"/>
      <c r="D495" s="112"/>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c r="AV495" s="97"/>
      <c r="AW495" s="97"/>
      <c r="AX495" s="97"/>
    </row>
    <row r="496" spans="1:50" ht="12.75">
      <c r="A496" s="97"/>
      <c r="B496" s="97"/>
      <c r="C496" s="97"/>
      <c r="D496" s="112"/>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row>
    <row r="497" spans="1:50" ht="12.75">
      <c r="A497" s="97"/>
      <c r="B497" s="97"/>
      <c r="C497" s="97"/>
      <c r="D497" s="112"/>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row>
    <row r="498" spans="1:50" ht="12.75">
      <c r="A498" s="97"/>
      <c r="B498" s="97"/>
      <c r="C498" s="97"/>
      <c r="D498" s="112"/>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c r="AV498" s="97"/>
      <c r="AW498" s="97"/>
      <c r="AX498" s="97"/>
    </row>
    <row r="499" spans="1:50" ht="12.75">
      <c r="A499" s="97"/>
      <c r="B499" s="97"/>
      <c r="C499" s="97"/>
      <c r="D499" s="112"/>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c r="AV499" s="97"/>
      <c r="AW499" s="97"/>
      <c r="AX499" s="97"/>
    </row>
    <row r="500" spans="1:50" ht="12.75">
      <c r="A500" s="97"/>
      <c r="B500" s="97"/>
      <c r="C500" s="97"/>
      <c r="D500" s="112"/>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c r="AV500" s="97"/>
      <c r="AW500" s="97"/>
      <c r="AX500" s="97"/>
    </row>
    <row r="501" spans="1:50" ht="12.75">
      <c r="A501" s="97"/>
      <c r="B501" s="97"/>
      <c r="C501" s="97"/>
      <c r="D501" s="112"/>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c r="AV501" s="97"/>
      <c r="AW501" s="97"/>
      <c r="AX501" s="97"/>
    </row>
    <row r="502" spans="1:50" ht="12.75">
      <c r="A502" s="97"/>
      <c r="B502" s="97"/>
      <c r="C502" s="97"/>
      <c r="D502" s="112"/>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c r="AV502" s="97"/>
      <c r="AW502" s="97"/>
      <c r="AX502" s="97"/>
    </row>
    <row r="503" spans="1:50" ht="12.75">
      <c r="A503" s="97"/>
      <c r="B503" s="97"/>
      <c r="C503" s="97"/>
      <c r="D503" s="112"/>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c r="AV503" s="97"/>
      <c r="AW503" s="97"/>
      <c r="AX503" s="97"/>
    </row>
    <row r="504" spans="1:50" ht="12.75">
      <c r="A504" s="97"/>
      <c r="B504" s="97"/>
      <c r="C504" s="97"/>
      <c r="D504" s="112"/>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c r="AV504" s="97"/>
      <c r="AW504" s="97"/>
      <c r="AX504" s="97"/>
    </row>
    <row r="505" spans="1:50" ht="12.75">
      <c r="A505" s="97"/>
      <c r="B505" s="97"/>
      <c r="C505" s="97"/>
      <c r="D505" s="112"/>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c r="AV505" s="97"/>
      <c r="AW505" s="97"/>
      <c r="AX505" s="97"/>
    </row>
    <row r="506" spans="1:50" ht="12.75">
      <c r="A506" s="97"/>
      <c r="B506" s="97"/>
      <c r="C506" s="97"/>
      <c r="D506" s="112"/>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c r="AV506" s="97"/>
      <c r="AW506" s="97"/>
      <c r="AX506" s="97"/>
    </row>
    <row r="507" spans="1:50" ht="12.75">
      <c r="A507" s="97"/>
      <c r="B507" s="97"/>
      <c r="C507" s="97"/>
      <c r="D507" s="112"/>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c r="AV507" s="97"/>
      <c r="AW507" s="97"/>
      <c r="AX507" s="97"/>
    </row>
    <row r="508" spans="1:50" ht="12.75">
      <c r="A508" s="97"/>
      <c r="B508" s="97"/>
      <c r="C508" s="97"/>
      <c r="D508" s="112"/>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row>
    <row r="509" spans="1:50" ht="12.75">
      <c r="A509" s="97"/>
      <c r="B509" s="97"/>
      <c r="C509" s="97"/>
      <c r="D509" s="112"/>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row>
    <row r="510" spans="1:50" ht="12.75">
      <c r="A510" s="97"/>
      <c r="B510" s="97"/>
      <c r="C510" s="97"/>
      <c r="D510" s="112"/>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c r="AV510" s="97"/>
      <c r="AW510" s="97"/>
      <c r="AX510" s="97"/>
    </row>
    <row r="511" spans="1:50" ht="12.75">
      <c r="A511" s="97"/>
      <c r="B511" s="97"/>
      <c r="C511" s="97"/>
      <c r="D511" s="112"/>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c r="AV511" s="97"/>
      <c r="AW511" s="97"/>
      <c r="AX511" s="97"/>
    </row>
    <row r="512" spans="1:50" ht="12.75">
      <c r="A512" s="97"/>
      <c r="B512" s="97"/>
      <c r="C512" s="97"/>
      <c r="D512" s="112"/>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c r="AV512" s="97"/>
      <c r="AW512" s="97"/>
      <c r="AX512" s="97"/>
    </row>
    <row r="513" spans="1:50" ht="12.75">
      <c r="A513" s="97"/>
      <c r="B513" s="97"/>
      <c r="C513" s="97"/>
      <c r="D513" s="112"/>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c r="AV513" s="97"/>
      <c r="AW513" s="97"/>
      <c r="AX513" s="97"/>
    </row>
    <row r="514" spans="1:50" ht="12.75">
      <c r="A514" s="97"/>
      <c r="B514" s="97"/>
      <c r="C514" s="97"/>
      <c r="D514" s="112"/>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c r="AV514" s="97"/>
      <c r="AW514" s="97"/>
      <c r="AX514" s="97"/>
    </row>
    <row r="515" spans="1:50" ht="12.75">
      <c r="A515" s="97"/>
      <c r="B515" s="97"/>
      <c r="C515" s="97"/>
      <c r="D515" s="112"/>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c r="AV515" s="97"/>
      <c r="AW515" s="97"/>
      <c r="AX515" s="97"/>
    </row>
    <row r="516" spans="1:50" ht="12.75">
      <c r="A516" s="97"/>
      <c r="B516" s="97"/>
      <c r="C516" s="97"/>
      <c r="D516" s="112"/>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c r="AV516" s="97"/>
      <c r="AW516" s="97"/>
      <c r="AX516" s="97"/>
    </row>
    <row r="517" spans="1:50" ht="12.75">
      <c r="A517" s="97"/>
      <c r="B517" s="97"/>
      <c r="C517" s="97"/>
      <c r="D517" s="112"/>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c r="AV517" s="97"/>
      <c r="AW517" s="97"/>
      <c r="AX517" s="97"/>
    </row>
    <row r="518" spans="1:50" ht="12.75">
      <c r="A518" s="97"/>
      <c r="B518" s="97"/>
      <c r="C518" s="97"/>
      <c r="D518" s="112"/>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c r="AV518" s="97"/>
      <c r="AW518" s="97"/>
      <c r="AX518" s="97"/>
    </row>
    <row r="519" spans="1:50" ht="12.75">
      <c r="A519" s="97"/>
      <c r="B519" s="97"/>
      <c r="C519" s="97"/>
      <c r="D519" s="112"/>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c r="AV519" s="97"/>
      <c r="AW519" s="97"/>
      <c r="AX519" s="97"/>
    </row>
    <row r="520" spans="1:50" ht="12.75">
      <c r="A520" s="97"/>
      <c r="B520" s="97"/>
      <c r="C520" s="97"/>
      <c r="D520" s="112"/>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row>
    <row r="521" spans="1:50" ht="12.75">
      <c r="A521" s="97"/>
      <c r="B521" s="97"/>
      <c r="C521" s="97"/>
      <c r="D521" s="112"/>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c r="AV521" s="97"/>
      <c r="AW521" s="97"/>
      <c r="AX521" s="97"/>
    </row>
    <row r="522" spans="1:50" ht="12.75">
      <c r="A522" s="97"/>
      <c r="B522" s="97"/>
      <c r="C522" s="97"/>
      <c r="D522" s="112"/>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c r="AV522" s="97"/>
      <c r="AW522" s="97"/>
      <c r="AX522" s="97"/>
    </row>
    <row r="523" spans="1:50" ht="12.75">
      <c r="A523" s="97"/>
      <c r="B523" s="97"/>
      <c r="C523" s="97"/>
      <c r="D523" s="112"/>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c r="AV523" s="97"/>
      <c r="AW523" s="97"/>
      <c r="AX523" s="97"/>
    </row>
    <row r="524" spans="1:50" ht="12.75">
      <c r="A524" s="97"/>
      <c r="B524" s="97"/>
      <c r="C524" s="97"/>
      <c r="D524" s="112"/>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c r="AV524" s="97"/>
      <c r="AW524" s="97"/>
      <c r="AX524" s="97"/>
    </row>
    <row r="525" spans="1:50" ht="12.75">
      <c r="A525" s="97"/>
      <c r="B525" s="97"/>
      <c r="C525" s="97"/>
      <c r="D525" s="112"/>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c r="AV525" s="97"/>
      <c r="AW525" s="97"/>
      <c r="AX525" s="97"/>
    </row>
    <row r="526" spans="1:50" ht="12.75">
      <c r="A526" s="97"/>
      <c r="B526" s="97"/>
      <c r="C526" s="97"/>
      <c r="D526" s="112"/>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c r="AV526" s="97"/>
      <c r="AW526" s="97"/>
      <c r="AX526" s="97"/>
    </row>
    <row r="527" spans="1:50" ht="12.75">
      <c r="A527" s="97"/>
      <c r="B527" s="97"/>
      <c r="C527" s="97"/>
      <c r="D527" s="112"/>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c r="AV527" s="97"/>
      <c r="AW527" s="97"/>
      <c r="AX527" s="97"/>
    </row>
    <row r="528" spans="1:50" ht="12.75">
      <c r="A528" s="97"/>
      <c r="B528" s="97"/>
      <c r="C528" s="97"/>
      <c r="D528" s="112"/>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c r="AV528" s="97"/>
      <c r="AW528" s="97"/>
      <c r="AX528" s="97"/>
    </row>
    <row r="529" spans="1:50" ht="12.75">
      <c r="A529" s="97"/>
      <c r="B529" s="97"/>
      <c r="C529" s="97"/>
      <c r="D529" s="112"/>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c r="AV529" s="97"/>
      <c r="AW529" s="97"/>
      <c r="AX529" s="97"/>
    </row>
    <row r="530" spans="1:50" ht="12.75">
      <c r="A530" s="97"/>
      <c r="B530" s="97"/>
      <c r="C530" s="97"/>
      <c r="D530" s="112"/>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c r="AV530" s="97"/>
      <c r="AW530" s="97"/>
      <c r="AX530" s="97"/>
    </row>
    <row r="531" spans="1:50" ht="12.75">
      <c r="A531" s="97"/>
      <c r="B531" s="97"/>
      <c r="C531" s="97"/>
      <c r="D531" s="112"/>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c r="AV531" s="97"/>
      <c r="AW531" s="97"/>
      <c r="AX531" s="97"/>
    </row>
    <row r="532" spans="1:50" ht="12.75">
      <c r="A532" s="97"/>
      <c r="B532" s="97"/>
      <c r="C532" s="97"/>
      <c r="D532" s="112"/>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row>
    <row r="533" spans="1:50" ht="12.75">
      <c r="A533" s="97"/>
      <c r="B533" s="97"/>
      <c r="C533" s="97"/>
      <c r="D533" s="112"/>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c r="AV533" s="97"/>
      <c r="AW533" s="97"/>
      <c r="AX533" s="97"/>
    </row>
    <row r="534" spans="1:50" ht="12.75">
      <c r="A534" s="97"/>
      <c r="B534" s="97"/>
      <c r="C534" s="97"/>
      <c r="D534" s="112"/>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c r="AV534" s="97"/>
      <c r="AW534" s="97"/>
      <c r="AX534" s="97"/>
    </row>
    <row r="535" spans="1:50" ht="12.75">
      <c r="A535" s="97"/>
      <c r="B535" s="97"/>
      <c r="C535" s="97"/>
      <c r="D535" s="112"/>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c r="AV535" s="97"/>
      <c r="AW535" s="97"/>
      <c r="AX535" s="97"/>
    </row>
    <row r="536" spans="1:50" ht="12.75">
      <c r="A536" s="97"/>
      <c r="B536" s="97"/>
      <c r="C536" s="97"/>
      <c r="D536" s="112"/>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c r="AV536" s="97"/>
      <c r="AW536" s="97"/>
      <c r="AX536" s="97"/>
    </row>
    <row r="537" spans="1:50" ht="12.75">
      <c r="A537" s="97"/>
      <c r="B537" s="97"/>
      <c r="C537" s="97"/>
      <c r="D537" s="112"/>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c r="AV537" s="97"/>
      <c r="AW537" s="97"/>
      <c r="AX537" s="97"/>
    </row>
    <row r="538" spans="1:50" ht="12.75">
      <c r="A538" s="97"/>
      <c r="B538" s="97"/>
      <c r="C538" s="97"/>
      <c r="D538" s="112"/>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c r="AV538" s="97"/>
      <c r="AW538" s="97"/>
      <c r="AX538" s="97"/>
    </row>
    <row r="539" spans="1:50" ht="12.75">
      <c r="A539" s="97"/>
      <c r="B539" s="97"/>
      <c r="C539" s="97"/>
      <c r="D539" s="112"/>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c r="AV539" s="97"/>
      <c r="AW539" s="97"/>
      <c r="AX539" s="97"/>
    </row>
    <row r="540" spans="1:50" ht="12.75">
      <c r="A540" s="97"/>
      <c r="B540" s="97"/>
      <c r="C540" s="97"/>
      <c r="D540" s="112"/>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c r="AV540" s="97"/>
      <c r="AW540" s="97"/>
      <c r="AX540" s="97"/>
    </row>
    <row r="541" spans="1:50" ht="12.75">
      <c r="A541" s="97"/>
      <c r="B541" s="97"/>
      <c r="C541" s="97"/>
      <c r="D541" s="112"/>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c r="AV541" s="97"/>
      <c r="AW541" s="97"/>
      <c r="AX541" s="97"/>
    </row>
    <row r="542" spans="1:50" ht="12.75">
      <c r="A542" s="97"/>
      <c r="B542" s="97"/>
      <c r="C542" s="97"/>
      <c r="D542" s="112"/>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c r="AV542" s="97"/>
      <c r="AW542" s="97"/>
      <c r="AX542" s="97"/>
    </row>
    <row r="543" spans="1:50" ht="12.75">
      <c r="A543" s="97"/>
      <c r="B543" s="97"/>
      <c r="C543" s="97"/>
      <c r="D543" s="112"/>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c r="AV543" s="97"/>
      <c r="AW543" s="97"/>
      <c r="AX543" s="97"/>
    </row>
    <row r="544" spans="1:50" ht="12.75">
      <c r="A544" s="97"/>
      <c r="B544" s="97"/>
      <c r="C544" s="97"/>
      <c r="D544" s="112"/>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c r="AV544" s="97"/>
      <c r="AW544" s="97"/>
      <c r="AX544" s="97"/>
    </row>
    <row r="545" spans="1:50" ht="12.75">
      <c r="A545" s="97"/>
      <c r="B545" s="97"/>
      <c r="C545" s="97"/>
      <c r="D545" s="112"/>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c r="AV545" s="97"/>
      <c r="AW545" s="97"/>
      <c r="AX545" s="97"/>
    </row>
    <row r="546" spans="1:50" ht="12.75">
      <c r="A546" s="97"/>
      <c r="B546" s="97"/>
      <c r="C546" s="97"/>
      <c r="D546" s="112"/>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c r="AV546" s="97"/>
      <c r="AW546" s="97"/>
      <c r="AX546" s="97"/>
    </row>
    <row r="547" spans="1:50" ht="12.75">
      <c r="A547" s="97"/>
      <c r="B547" s="97"/>
      <c r="C547" s="97"/>
      <c r="D547" s="112"/>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c r="AV547" s="97"/>
      <c r="AW547" s="97"/>
      <c r="AX547" s="97"/>
    </row>
    <row r="548" spans="1:50" ht="12.75">
      <c r="A548" s="97"/>
      <c r="B548" s="97"/>
      <c r="C548" s="97"/>
      <c r="D548" s="112"/>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c r="AV548" s="97"/>
      <c r="AW548" s="97"/>
      <c r="AX548" s="97"/>
    </row>
    <row r="549" spans="1:50" ht="12.75">
      <c r="A549" s="97"/>
      <c r="B549" s="97"/>
      <c r="C549" s="97"/>
      <c r="D549" s="112"/>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c r="AV549" s="97"/>
      <c r="AW549" s="97"/>
      <c r="AX549" s="97"/>
    </row>
    <row r="550" spans="1:50" ht="12.75">
      <c r="A550" s="97"/>
      <c r="B550" s="97"/>
      <c r="C550" s="97"/>
      <c r="D550" s="112"/>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c r="AV550" s="97"/>
      <c r="AW550" s="97"/>
      <c r="AX550" s="97"/>
    </row>
    <row r="551" spans="1:50" ht="12.75">
      <c r="A551" s="97"/>
      <c r="B551" s="97"/>
      <c r="C551" s="97"/>
      <c r="D551" s="112"/>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c r="AV551" s="97"/>
      <c r="AW551" s="97"/>
      <c r="AX551" s="97"/>
    </row>
    <row r="552" spans="1:50" ht="12.75">
      <c r="A552" s="97"/>
      <c r="B552" s="97"/>
      <c r="C552" s="97"/>
      <c r="D552" s="112"/>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c r="AV552" s="97"/>
      <c r="AW552" s="97"/>
      <c r="AX552" s="97"/>
    </row>
    <row r="553" spans="1:50" ht="12.75">
      <c r="A553" s="97"/>
      <c r="B553" s="97"/>
      <c r="C553" s="97"/>
      <c r="D553" s="112"/>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c r="AV553" s="97"/>
      <c r="AW553" s="97"/>
      <c r="AX553" s="97"/>
    </row>
    <row r="554" spans="1:50" ht="12.75">
      <c r="A554" s="97"/>
      <c r="B554" s="97"/>
      <c r="C554" s="97"/>
      <c r="D554" s="112"/>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c r="AV554" s="97"/>
      <c r="AW554" s="97"/>
      <c r="AX554" s="97"/>
    </row>
    <row r="555" spans="1:50" ht="12.75">
      <c r="A555" s="97"/>
      <c r="B555" s="97"/>
      <c r="C555" s="97"/>
      <c r="D555" s="112"/>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c r="AV555" s="97"/>
      <c r="AW555" s="97"/>
      <c r="AX555" s="97"/>
    </row>
    <row r="556" spans="1:50" ht="12.75">
      <c r="A556" s="97"/>
      <c r="B556" s="97"/>
      <c r="C556" s="97"/>
      <c r="D556" s="112"/>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c r="AV556" s="97"/>
      <c r="AW556" s="97"/>
      <c r="AX556" s="97"/>
    </row>
    <row r="557" spans="1:50" ht="12.75">
      <c r="A557" s="97"/>
      <c r="B557" s="97"/>
      <c r="C557" s="97"/>
      <c r="D557" s="112"/>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c r="AV557" s="97"/>
      <c r="AW557" s="97"/>
      <c r="AX557" s="97"/>
    </row>
    <row r="558" spans="1:50" ht="12.75">
      <c r="A558" s="97"/>
      <c r="B558" s="97"/>
      <c r="C558" s="97"/>
      <c r="D558" s="112"/>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c r="AV558" s="97"/>
      <c r="AW558" s="97"/>
      <c r="AX558" s="97"/>
    </row>
    <row r="559" spans="1:50" ht="12.75">
      <c r="A559" s="97"/>
      <c r="B559" s="97"/>
      <c r="C559" s="97"/>
      <c r="D559" s="112"/>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c r="AV559" s="97"/>
      <c r="AW559" s="97"/>
      <c r="AX559" s="97"/>
    </row>
    <row r="560" spans="1:50" ht="12.75">
      <c r="A560" s="97"/>
      <c r="B560" s="97"/>
      <c r="C560" s="97"/>
      <c r="D560" s="112"/>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c r="AV560" s="97"/>
      <c r="AW560" s="97"/>
      <c r="AX560" s="97"/>
    </row>
    <row r="561" spans="1:50" ht="12.75">
      <c r="A561" s="97"/>
      <c r="B561" s="97"/>
      <c r="C561" s="97"/>
      <c r="D561" s="112"/>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c r="AV561" s="97"/>
      <c r="AW561" s="97"/>
      <c r="AX561" s="97"/>
    </row>
    <row r="562" spans="1:50" ht="12.75">
      <c r="A562" s="97"/>
      <c r="B562" s="97"/>
      <c r="C562" s="97"/>
      <c r="D562" s="112"/>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c r="AV562" s="97"/>
      <c r="AW562" s="97"/>
      <c r="AX562" s="97"/>
    </row>
    <row r="563" spans="1:50" ht="12.75">
      <c r="A563" s="97"/>
      <c r="B563" s="97"/>
      <c r="C563" s="97"/>
      <c r="D563" s="112"/>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c r="AV563" s="97"/>
      <c r="AW563" s="97"/>
      <c r="AX563" s="97"/>
    </row>
    <row r="564" spans="1:50" ht="12.75">
      <c r="A564" s="97"/>
      <c r="B564" s="97"/>
      <c r="C564" s="97"/>
      <c r="D564" s="112"/>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c r="AV564" s="97"/>
      <c r="AW564" s="97"/>
      <c r="AX564" s="97"/>
    </row>
    <row r="565" spans="1:50" ht="12.75">
      <c r="A565" s="97"/>
      <c r="B565" s="97"/>
      <c r="C565" s="97"/>
      <c r="D565" s="112"/>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c r="AV565" s="97"/>
      <c r="AW565" s="97"/>
      <c r="AX565" s="97"/>
    </row>
    <row r="566" spans="1:50" ht="12.75">
      <c r="A566" s="97"/>
      <c r="B566" s="97"/>
      <c r="C566" s="97"/>
      <c r="D566" s="112"/>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c r="AV566" s="97"/>
      <c r="AW566" s="97"/>
      <c r="AX566" s="97"/>
    </row>
    <row r="567" spans="1:50" ht="12.75">
      <c r="A567" s="97"/>
      <c r="B567" s="97"/>
      <c r="C567" s="97"/>
      <c r="D567" s="112"/>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c r="AV567" s="97"/>
      <c r="AW567" s="97"/>
      <c r="AX567" s="97"/>
    </row>
    <row r="568" spans="1:50" ht="12.75">
      <c r="A568" s="97"/>
      <c r="B568" s="97"/>
      <c r="C568" s="97"/>
      <c r="D568" s="112"/>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c r="AV568" s="97"/>
      <c r="AW568" s="97"/>
      <c r="AX568" s="97"/>
    </row>
    <row r="569" spans="1:50" ht="12.75">
      <c r="A569" s="97"/>
      <c r="B569" s="97"/>
      <c r="C569" s="97"/>
      <c r="D569" s="112"/>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c r="AV569" s="97"/>
      <c r="AW569" s="97"/>
      <c r="AX569" s="97"/>
    </row>
    <row r="570" spans="1:50" ht="12.75">
      <c r="A570" s="97"/>
      <c r="B570" s="97"/>
      <c r="C570" s="97"/>
      <c r="D570" s="112"/>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c r="AV570" s="97"/>
      <c r="AW570" s="97"/>
      <c r="AX570" s="97"/>
    </row>
    <row r="571" spans="1:50" ht="12.75">
      <c r="A571" s="97"/>
      <c r="B571" s="97"/>
      <c r="C571" s="97"/>
      <c r="D571" s="112"/>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c r="AV571" s="97"/>
      <c r="AW571" s="97"/>
      <c r="AX571" s="97"/>
    </row>
    <row r="572" spans="1:50" ht="12.75">
      <c r="A572" s="97"/>
      <c r="B572" s="97"/>
      <c r="C572" s="97"/>
      <c r="D572" s="112"/>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c r="AV572" s="97"/>
      <c r="AW572" s="97"/>
      <c r="AX572" s="97"/>
    </row>
    <row r="573" spans="1:50" ht="12.75">
      <c r="A573" s="97"/>
      <c r="B573" s="97"/>
      <c r="C573" s="97"/>
      <c r="D573" s="112"/>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c r="AV573" s="97"/>
      <c r="AW573" s="97"/>
      <c r="AX573" s="97"/>
    </row>
    <row r="574" spans="1:50" ht="12.75">
      <c r="A574" s="97"/>
      <c r="B574" s="97"/>
      <c r="C574" s="97"/>
      <c r="D574" s="112"/>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c r="AV574" s="97"/>
      <c r="AW574" s="97"/>
      <c r="AX574" s="97"/>
    </row>
    <row r="575" spans="1:50" ht="12.75">
      <c r="A575" s="97"/>
      <c r="B575" s="97"/>
      <c r="C575" s="97"/>
      <c r="D575" s="112"/>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c r="AV575" s="97"/>
      <c r="AW575" s="97"/>
      <c r="AX575" s="97"/>
    </row>
    <row r="576" spans="1:50" ht="12.75">
      <c r="A576" s="97"/>
      <c r="B576" s="97"/>
      <c r="C576" s="97"/>
      <c r="D576" s="112"/>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c r="AV576" s="97"/>
      <c r="AW576" s="97"/>
      <c r="AX576" s="97"/>
    </row>
    <row r="577" spans="1:50" ht="12.75">
      <c r="A577" s="97"/>
      <c r="B577" s="97"/>
      <c r="C577" s="97"/>
      <c r="D577" s="112"/>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c r="AV577" s="97"/>
      <c r="AW577" s="97"/>
      <c r="AX577" s="97"/>
    </row>
    <row r="578" spans="1:50" ht="12.75">
      <c r="A578" s="97"/>
      <c r="B578" s="97"/>
      <c r="C578" s="97"/>
      <c r="D578" s="112"/>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c r="AV578" s="97"/>
      <c r="AW578" s="97"/>
      <c r="AX578" s="97"/>
    </row>
    <row r="579" spans="1:50" ht="12.75">
      <c r="A579" s="97"/>
      <c r="B579" s="97"/>
      <c r="C579" s="97"/>
      <c r="D579" s="112"/>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c r="AV579" s="97"/>
      <c r="AW579" s="97"/>
      <c r="AX579" s="97"/>
    </row>
    <row r="580" spans="1:50" ht="12.75">
      <c r="A580" s="97"/>
      <c r="B580" s="97"/>
      <c r="C580" s="97"/>
      <c r="D580" s="112"/>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c r="AV580" s="97"/>
      <c r="AW580" s="97"/>
      <c r="AX580" s="97"/>
    </row>
    <row r="581" spans="1:50" ht="12.75">
      <c r="A581" s="97"/>
      <c r="B581" s="97"/>
      <c r="C581" s="97"/>
      <c r="D581" s="112"/>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c r="AV581" s="97"/>
      <c r="AW581" s="97"/>
      <c r="AX581" s="97"/>
    </row>
    <row r="582" spans="1:50" ht="12.75">
      <c r="A582" s="97"/>
      <c r="B582" s="97"/>
      <c r="C582" s="97"/>
      <c r="D582" s="112"/>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c r="AV582" s="97"/>
      <c r="AW582" s="97"/>
      <c r="AX582" s="97"/>
    </row>
    <row r="583" spans="1:50" ht="12.75">
      <c r="A583" s="97"/>
      <c r="B583" s="97"/>
      <c r="C583" s="97"/>
      <c r="D583" s="112"/>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c r="AV583" s="97"/>
      <c r="AW583" s="97"/>
      <c r="AX583" s="97"/>
    </row>
    <row r="584" spans="1:50" ht="12.75">
      <c r="A584" s="97"/>
      <c r="B584" s="97"/>
      <c r="C584" s="97"/>
      <c r="D584" s="112"/>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c r="AV584" s="97"/>
      <c r="AW584" s="97"/>
      <c r="AX584" s="97"/>
    </row>
    <row r="585" spans="1:50" ht="12.75">
      <c r="A585" s="97"/>
      <c r="B585" s="97"/>
      <c r="C585" s="97"/>
      <c r="D585" s="112"/>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c r="AV585" s="97"/>
      <c r="AW585" s="97"/>
      <c r="AX585" s="97"/>
    </row>
    <row r="586" spans="1:50" ht="12.75">
      <c r="A586" s="97"/>
      <c r="B586" s="97"/>
      <c r="C586" s="97"/>
      <c r="D586" s="112"/>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c r="AV586" s="97"/>
      <c r="AW586" s="97"/>
      <c r="AX586" s="97"/>
    </row>
    <row r="587" spans="1:50" ht="12.75">
      <c r="A587" s="97"/>
      <c r="B587" s="97"/>
      <c r="C587" s="97"/>
      <c r="D587" s="112"/>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c r="AV587" s="97"/>
      <c r="AW587" s="97"/>
      <c r="AX587" s="97"/>
    </row>
    <row r="588" spans="1:50" ht="12.75">
      <c r="A588" s="97"/>
      <c r="B588" s="97"/>
      <c r="C588" s="97"/>
      <c r="D588" s="112"/>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c r="AV588" s="97"/>
      <c r="AW588" s="97"/>
      <c r="AX588" s="97"/>
    </row>
    <row r="589" spans="1:50" ht="12.75">
      <c r="A589" s="97"/>
      <c r="B589" s="97"/>
      <c r="C589" s="97"/>
      <c r="D589" s="112"/>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c r="AV589" s="97"/>
      <c r="AW589" s="97"/>
      <c r="AX589" s="97"/>
    </row>
    <row r="590" spans="1:50" ht="12.75">
      <c r="A590" s="97"/>
      <c r="B590" s="97"/>
      <c r="C590" s="97"/>
      <c r="D590" s="112"/>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c r="AV590" s="97"/>
      <c r="AW590" s="97"/>
      <c r="AX590" s="97"/>
    </row>
    <row r="591" spans="1:50" ht="12.75">
      <c r="A591" s="97"/>
      <c r="B591" s="97"/>
      <c r="C591" s="97"/>
      <c r="D591" s="112"/>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c r="AV591" s="97"/>
      <c r="AW591" s="97"/>
      <c r="AX591" s="97"/>
    </row>
    <row r="592" spans="1:50" ht="12.75">
      <c r="A592" s="97"/>
      <c r="B592" s="97"/>
      <c r="C592" s="97"/>
      <c r="D592" s="112"/>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c r="AV592" s="97"/>
      <c r="AW592" s="97"/>
      <c r="AX592" s="97"/>
    </row>
    <row r="593" spans="1:50" ht="12.75">
      <c r="A593" s="97"/>
      <c r="B593" s="97"/>
      <c r="C593" s="97"/>
      <c r="D593" s="112"/>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c r="AV593" s="97"/>
      <c r="AW593" s="97"/>
      <c r="AX593" s="97"/>
    </row>
    <row r="594" spans="1:50" ht="12.75">
      <c r="A594" s="97"/>
      <c r="B594" s="97"/>
      <c r="C594" s="97"/>
      <c r="D594" s="112"/>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c r="AV594" s="97"/>
      <c r="AW594" s="97"/>
      <c r="AX594" s="97"/>
    </row>
    <row r="595" spans="1:50" ht="12.75">
      <c r="A595" s="97"/>
      <c r="B595" s="97"/>
      <c r="C595" s="97"/>
      <c r="D595" s="112"/>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c r="AV595" s="97"/>
      <c r="AW595" s="97"/>
      <c r="AX595" s="97"/>
    </row>
    <row r="596" spans="1:50" ht="12.75">
      <c r="A596" s="97"/>
      <c r="B596" s="97"/>
      <c r="C596" s="97"/>
      <c r="D596" s="112"/>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c r="AV596" s="97"/>
      <c r="AW596" s="97"/>
      <c r="AX596" s="97"/>
    </row>
    <row r="597" spans="1:50" ht="12.75">
      <c r="A597" s="97"/>
      <c r="B597" s="97"/>
      <c r="C597" s="97"/>
      <c r="D597" s="112"/>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c r="AV597" s="97"/>
      <c r="AW597" s="97"/>
      <c r="AX597" s="97"/>
    </row>
    <row r="598" spans="1:50" ht="12.75">
      <c r="A598" s="97"/>
      <c r="B598" s="97"/>
      <c r="C598" s="97"/>
      <c r="D598" s="112"/>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c r="AV598" s="97"/>
      <c r="AW598" s="97"/>
      <c r="AX598" s="97"/>
    </row>
    <row r="599" spans="1:50" ht="12.75">
      <c r="A599" s="97"/>
      <c r="B599" s="97"/>
      <c r="C599" s="97"/>
      <c r="D599" s="112"/>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c r="AV599" s="97"/>
      <c r="AW599" s="97"/>
      <c r="AX599" s="97"/>
    </row>
    <row r="600" spans="1:50" ht="12.75">
      <c r="A600" s="97"/>
      <c r="B600" s="97"/>
      <c r="C600" s="97"/>
      <c r="D600" s="112"/>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c r="AV600" s="97"/>
      <c r="AW600" s="97"/>
      <c r="AX600" s="97"/>
    </row>
    <row r="601" spans="1:50" ht="12.75">
      <c r="A601" s="97"/>
      <c r="B601" s="97"/>
      <c r="C601" s="97"/>
      <c r="D601" s="112"/>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c r="AV601" s="97"/>
      <c r="AW601" s="97"/>
      <c r="AX601" s="97"/>
    </row>
    <row r="602" spans="1:50" ht="12.75">
      <c r="A602" s="97"/>
      <c r="B602" s="97"/>
      <c r="C602" s="97"/>
      <c r="D602" s="112"/>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c r="AV602" s="97"/>
      <c r="AW602" s="97"/>
      <c r="AX602" s="97"/>
    </row>
    <row r="603" spans="1:50" ht="12.75">
      <c r="A603" s="97"/>
      <c r="B603" s="97"/>
      <c r="C603" s="97"/>
      <c r="D603" s="112"/>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c r="AV603" s="97"/>
      <c r="AW603" s="97"/>
      <c r="AX603" s="97"/>
    </row>
    <row r="604" spans="1:50" ht="12.75">
      <c r="A604" s="97"/>
      <c r="B604" s="97"/>
      <c r="C604" s="97"/>
      <c r="D604" s="112"/>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c r="AV604" s="97"/>
      <c r="AW604" s="97"/>
      <c r="AX604" s="97"/>
    </row>
    <row r="605" spans="1:50" ht="12.75">
      <c r="A605" s="97"/>
      <c r="B605" s="97"/>
      <c r="C605" s="97"/>
      <c r="D605" s="112"/>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c r="AV605" s="97"/>
      <c r="AW605" s="97"/>
      <c r="AX605" s="97"/>
    </row>
    <row r="606" spans="1:50" ht="12.75">
      <c r="A606" s="97"/>
      <c r="B606" s="97"/>
      <c r="C606" s="97"/>
      <c r="D606" s="112"/>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c r="AV606" s="97"/>
      <c r="AW606" s="97"/>
      <c r="AX606" s="97"/>
    </row>
    <row r="607" spans="1:50" ht="12.75">
      <c r="A607" s="97"/>
      <c r="B607" s="97"/>
      <c r="C607" s="97"/>
      <c r="D607" s="112"/>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c r="AV607" s="97"/>
      <c r="AW607" s="97"/>
      <c r="AX607" s="97"/>
    </row>
    <row r="608" spans="1:50" ht="12.75">
      <c r="A608" s="97"/>
      <c r="B608" s="97"/>
      <c r="C608" s="97"/>
      <c r="D608" s="112"/>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c r="AV608" s="97"/>
      <c r="AW608" s="97"/>
      <c r="AX608" s="97"/>
    </row>
    <row r="609" spans="1:50" ht="12.75">
      <c r="A609" s="97"/>
      <c r="B609" s="97"/>
      <c r="C609" s="97"/>
      <c r="D609" s="112"/>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c r="AV609" s="97"/>
      <c r="AW609" s="97"/>
      <c r="AX609" s="97"/>
    </row>
    <row r="610" spans="1:50" ht="12.75">
      <c r="A610" s="97"/>
      <c r="B610" s="97"/>
      <c r="C610" s="97"/>
      <c r="D610" s="112"/>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c r="AV610" s="97"/>
      <c r="AW610" s="97"/>
      <c r="AX610" s="97"/>
    </row>
    <row r="611" spans="1:50" ht="12.75">
      <c r="A611" s="97"/>
      <c r="B611" s="97"/>
      <c r="C611" s="97"/>
      <c r="D611" s="112"/>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c r="AV611" s="97"/>
      <c r="AW611" s="97"/>
      <c r="AX611" s="97"/>
    </row>
    <row r="612" spans="1:50" ht="12.75">
      <c r="A612" s="97"/>
      <c r="B612" s="97"/>
      <c r="C612" s="97"/>
      <c r="D612" s="112"/>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c r="AV612" s="97"/>
      <c r="AW612" s="97"/>
      <c r="AX612" s="97"/>
    </row>
    <row r="613" spans="1:50" ht="12.75">
      <c r="A613" s="97"/>
      <c r="B613" s="97"/>
      <c r="C613" s="97"/>
      <c r="D613" s="112"/>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c r="AV613" s="97"/>
      <c r="AW613" s="97"/>
      <c r="AX613" s="97"/>
    </row>
    <row r="614" spans="1:50" ht="12.75">
      <c r="A614" s="97"/>
      <c r="B614" s="97"/>
      <c r="C614" s="97"/>
      <c r="D614" s="112"/>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c r="AV614" s="97"/>
      <c r="AW614" s="97"/>
      <c r="AX614" s="97"/>
    </row>
    <row r="615" spans="1:50" ht="12.75">
      <c r="A615" s="97"/>
      <c r="B615" s="97"/>
      <c r="C615" s="97"/>
      <c r="D615" s="112"/>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c r="AV615" s="97"/>
      <c r="AW615" s="97"/>
      <c r="AX615" s="97"/>
    </row>
    <row r="616" spans="1:50" ht="12.75">
      <c r="A616" s="97"/>
      <c r="B616" s="97"/>
      <c r="C616" s="97"/>
      <c r="D616" s="112"/>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c r="AV616" s="97"/>
      <c r="AW616" s="97"/>
      <c r="AX616" s="97"/>
    </row>
    <row r="617" spans="1:50" ht="12.75">
      <c r="A617" s="97"/>
      <c r="B617" s="97"/>
      <c r="C617" s="97"/>
      <c r="D617" s="112"/>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c r="AV617" s="97"/>
      <c r="AW617" s="97"/>
      <c r="AX617" s="97"/>
    </row>
    <row r="618" spans="1:50" ht="12.75">
      <c r="A618" s="97"/>
      <c r="B618" s="97"/>
      <c r="C618" s="97"/>
      <c r="D618" s="112"/>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c r="AV618" s="97"/>
      <c r="AW618" s="97"/>
      <c r="AX618" s="97"/>
    </row>
    <row r="619" spans="1:50" ht="12.75">
      <c r="A619" s="97"/>
      <c r="B619" s="97"/>
      <c r="C619" s="97"/>
      <c r="D619" s="112"/>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c r="AV619" s="97"/>
      <c r="AW619" s="97"/>
      <c r="AX619" s="97"/>
    </row>
    <row r="620" spans="1:50" ht="12.75">
      <c r="A620" s="97"/>
      <c r="B620" s="97"/>
      <c r="C620" s="97"/>
      <c r="D620" s="112"/>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c r="AV620" s="97"/>
      <c r="AW620" s="97"/>
      <c r="AX620" s="97"/>
    </row>
    <row r="621" spans="1:50" ht="12.75">
      <c r="A621" s="97"/>
      <c r="B621" s="97"/>
      <c r="C621" s="97"/>
      <c r="D621" s="112"/>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c r="AV621" s="97"/>
      <c r="AW621" s="97"/>
      <c r="AX621" s="97"/>
    </row>
    <row r="622" spans="1:50" ht="12.75">
      <c r="A622" s="97"/>
      <c r="B622" s="97"/>
      <c r="C622" s="97"/>
      <c r="D622" s="112"/>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c r="AV622" s="97"/>
      <c r="AW622" s="97"/>
      <c r="AX622" s="97"/>
    </row>
    <row r="623" spans="1:50" ht="12.75">
      <c r="A623" s="97"/>
      <c r="B623" s="97"/>
      <c r="C623" s="97"/>
      <c r="D623" s="112"/>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c r="AV623" s="97"/>
      <c r="AW623" s="97"/>
      <c r="AX623" s="97"/>
    </row>
    <row r="624" spans="1:50" ht="12.75">
      <c r="A624" s="97"/>
      <c r="B624" s="97"/>
      <c r="C624" s="97"/>
      <c r="D624" s="112"/>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c r="AV624" s="97"/>
      <c r="AW624" s="97"/>
      <c r="AX624" s="97"/>
    </row>
    <row r="625" spans="1:50" ht="12.75">
      <c r="A625" s="97"/>
      <c r="B625" s="97"/>
      <c r="C625" s="97"/>
      <c r="D625" s="112"/>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c r="AV625" s="97"/>
      <c r="AW625" s="97"/>
      <c r="AX625" s="97"/>
    </row>
    <row r="626" spans="1:50" ht="12.75">
      <c r="A626" s="97"/>
      <c r="B626" s="97"/>
      <c r="C626" s="97"/>
      <c r="D626" s="112"/>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c r="AV626" s="97"/>
      <c r="AW626" s="97"/>
      <c r="AX626" s="97"/>
    </row>
    <row r="627" spans="1:50" ht="12.75">
      <c r="A627" s="97"/>
      <c r="B627" s="97"/>
      <c r="C627" s="97"/>
      <c r="D627" s="112"/>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c r="AV627" s="97"/>
      <c r="AW627" s="97"/>
      <c r="AX627" s="97"/>
    </row>
    <row r="628" spans="1:50" ht="12.75">
      <c r="A628" s="97"/>
      <c r="B628" s="97"/>
      <c r="C628" s="97"/>
      <c r="D628" s="112"/>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c r="AV628" s="97"/>
      <c r="AW628" s="97"/>
      <c r="AX628" s="97"/>
    </row>
    <row r="629" spans="1:50" ht="12.75">
      <c r="A629" s="97"/>
      <c r="B629" s="97"/>
      <c r="C629" s="97"/>
      <c r="D629" s="112"/>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c r="AV629" s="97"/>
      <c r="AW629" s="97"/>
      <c r="AX629" s="97"/>
    </row>
    <row r="630" spans="1:50" ht="12.75">
      <c r="A630" s="97"/>
      <c r="B630" s="97"/>
      <c r="C630" s="97"/>
      <c r="D630" s="112"/>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c r="AV630" s="97"/>
      <c r="AW630" s="97"/>
      <c r="AX630" s="97"/>
    </row>
    <row r="631" spans="1:50" ht="12.75">
      <c r="A631" s="97"/>
      <c r="B631" s="97"/>
      <c r="C631" s="97"/>
      <c r="D631" s="112"/>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c r="AV631" s="97"/>
      <c r="AW631" s="97"/>
      <c r="AX631" s="97"/>
    </row>
    <row r="632" spans="1:50" ht="12.75">
      <c r="A632" s="97"/>
      <c r="B632" s="97"/>
      <c r="C632" s="97"/>
      <c r="D632" s="112"/>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c r="AV632" s="97"/>
      <c r="AW632" s="97"/>
      <c r="AX632" s="97"/>
    </row>
    <row r="633" spans="1:50" ht="12.75">
      <c r="A633" s="97"/>
      <c r="B633" s="97"/>
      <c r="C633" s="97"/>
      <c r="D633" s="112"/>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c r="AV633" s="97"/>
      <c r="AW633" s="97"/>
      <c r="AX633" s="97"/>
    </row>
    <row r="634" spans="1:50" ht="12.75">
      <c r="A634" s="97"/>
      <c r="B634" s="97"/>
      <c r="C634" s="97"/>
      <c r="D634" s="112"/>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c r="AV634" s="97"/>
      <c r="AW634" s="97"/>
      <c r="AX634" s="97"/>
    </row>
    <row r="635" spans="1:50" ht="12.75">
      <c r="A635" s="97"/>
      <c r="B635" s="97"/>
      <c r="C635" s="97"/>
      <c r="D635" s="112"/>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c r="AV635" s="97"/>
      <c r="AW635" s="97"/>
      <c r="AX635" s="97"/>
    </row>
    <row r="636" spans="1:50" ht="12.75">
      <c r="A636" s="97"/>
      <c r="B636" s="97"/>
      <c r="C636" s="97"/>
      <c r="D636" s="112"/>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c r="AV636" s="97"/>
      <c r="AW636" s="97"/>
      <c r="AX636" s="97"/>
    </row>
    <row r="637" spans="1:50" ht="12.75">
      <c r="A637" s="97"/>
      <c r="B637" s="97"/>
      <c r="C637" s="97"/>
      <c r="D637" s="112"/>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c r="AV637" s="97"/>
      <c r="AW637" s="97"/>
      <c r="AX637" s="97"/>
    </row>
    <row r="638" spans="1:50" ht="12.75">
      <c r="A638" s="97"/>
      <c r="B638" s="97"/>
      <c r="C638" s="97"/>
      <c r="D638" s="112"/>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c r="AV638" s="97"/>
      <c r="AW638" s="97"/>
      <c r="AX638" s="97"/>
    </row>
    <row r="639" spans="1:50" ht="12.75">
      <c r="A639" s="97"/>
      <c r="B639" s="97"/>
      <c r="C639" s="97"/>
      <c r="D639" s="112"/>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c r="AV639" s="97"/>
      <c r="AW639" s="97"/>
      <c r="AX639" s="97"/>
    </row>
    <row r="640" spans="1:50" ht="12.75">
      <c r="A640" s="97"/>
      <c r="B640" s="97"/>
      <c r="C640" s="97"/>
      <c r="D640" s="112"/>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c r="AV640" s="97"/>
      <c r="AW640" s="97"/>
      <c r="AX640" s="97"/>
    </row>
    <row r="641" spans="1:50" ht="12.75">
      <c r="A641" s="97"/>
      <c r="B641" s="97"/>
      <c r="C641" s="97"/>
      <c r="D641" s="112"/>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c r="AV641" s="97"/>
      <c r="AW641" s="97"/>
      <c r="AX641" s="97"/>
    </row>
    <row r="642" spans="1:50" ht="12.75">
      <c r="A642" s="97"/>
      <c r="B642" s="97"/>
      <c r="C642" s="97"/>
      <c r="D642" s="112"/>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c r="AV642" s="97"/>
      <c r="AW642" s="97"/>
      <c r="AX642" s="97"/>
    </row>
    <row r="643" spans="1:50" ht="12.75">
      <c r="A643" s="97"/>
      <c r="B643" s="97"/>
      <c r="C643" s="97"/>
      <c r="D643" s="112"/>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c r="AV643" s="97"/>
      <c r="AW643" s="97"/>
      <c r="AX643" s="97"/>
    </row>
    <row r="644" spans="1:50" ht="12.75">
      <c r="A644" s="97"/>
      <c r="B644" s="97"/>
      <c r="C644" s="97"/>
      <c r="D644" s="112"/>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c r="AV644" s="97"/>
      <c r="AW644" s="97"/>
      <c r="AX644" s="97"/>
    </row>
    <row r="645" spans="1:50" ht="12.75">
      <c r="A645" s="97"/>
      <c r="B645" s="97"/>
      <c r="C645" s="97"/>
      <c r="D645" s="112"/>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c r="AV645" s="97"/>
      <c r="AW645" s="97"/>
      <c r="AX645" s="97"/>
    </row>
    <row r="646" spans="1:50" ht="12.75">
      <c r="A646" s="97"/>
      <c r="B646" s="97"/>
      <c r="C646" s="97"/>
      <c r="D646" s="112"/>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c r="AV646" s="97"/>
      <c r="AW646" s="97"/>
      <c r="AX646" s="97"/>
    </row>
    <row r="647" spans="1:50" ht="12.75">
      <c r="A647" s="97"/>
      <c r="B647" s="97"/>
      <c r="C647" s="97"/>
      <c r="D647" s="112"/>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c r="AV647" s="97"/>
      <c r="AW647" s="97"/>
      <c r="AX647" s="97"/>
    </row>
    <row r="648" spans="1:50" ht="12.75">
      <c r="A648" s="97"/>
      <c r="B648" s="97"/>
      <c r="C648" s="97"/>
      <c r="D648" s="112"/>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c r="AV648" s="97"/>
      <c r="AW648" s="97"/>
      <c r="AX648" s="97"/>
    </row>
    <row r="649" spans="1:50" ht="12.75">
      <c r="A649" s="97"/>
      <c r="B649" s="97"/>
      <c r="C649" s="97"/>
      <c r="D649" s="112"/>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c r="AV649" s="97"/>
      <c r="AW649" s="97"/>
      <c r="AX649" s="97"/>
    </row>
    <row r="650" spans="1:50" ht="12.75">
      <c r="A650" s="97"/>
      <c r="B650" s="97"/>
      <c r="C650" s="97"/>
      <c r="D650" s="112"/>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c r="AV650" s="97"/>
      <c r="AW650" s="97"/>
      <c r="AX650" s="97"/>
    </row>
    <row r="651" spans="1:50" ht="12.75">
      <c r="A651" s="97"/>
      <c r="B651" s="97"/>
      <c r="C651" s="97"/>
      <c r="D651" s="112"/>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c r="AV651" s="97"/>
      <c r="AW651" s="97"/>
      <c r="AX651" s="97"/>
    </row>
    <row r="652" spans="1:50" ht="12.75">
      <c r="A652" s="97"/>
      <c r="B652" s="97"/>
      <c r="C652" s="97"/>
      <c r="D652" s="112"/>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c r="AV652" s="97"/>
      <c r="AW652" s="97"/>
      <c r="AX652" s="97"/>
    </row>
    <row r="653" spans="1:50" ht="12.75">
      <c r="A653" s="97"/>
      <c r="B653" s="97"/>
      <c r="C653" s="97"/>
      <c r="D653" s="112"/>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c r="AV653" s="97"/>
      <c r="AW653" s="97"/>
      <c r="AX653" s="97"/>
    </row>
    <row r="654" spans="1:50" ht="12.75">
      <c r="A654" s="97"/>
      <c r="B654" s="97"/>
      <c r="C654" s="97"/>
      <c r="D654" s="112"/>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c r="AV654" s="97"/>
      <c r="AW654" s="97"/>
      <c r="AX654" s="97"/>
    </row>
    <row r="655" spans="1:50" ht="12.75">
      <c r="A655" s="97"/>
      <c r="B655" s="97"/>
      <c r="C655" s="97"/>
      <c r="D655" s="112"/>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c r="AV655" s="97"/>
      <c r="AW655" s="97"/>
      <c r="AX655" s="97"/>
    </row>
    <row r="656" spans="1:50" ht="12.75">
      <c r="A656" s="97"/>
      <c r="B656" s="97"/>
      <c r="C656" s="97"/>
      <c r="D656" s="112"/>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c r="AV656" s="97"/>
      <c r="AW656" s="97"/>
      <c r="AX656" s="97"/>
    </row>
    <row r="657" spans="1:50" ht="12.75">
      <c r="A657" s="97"/>
      <c r="B657" s="97"/>
      <c r="C657" s="97"/>
      <c r="D657" s="112"/>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c r="AV657" s="97"/>
      <c r="AW657" s="97"/>
      <c r="AX657" s="97"/>
    </row>
    <row r="658" spans="1:50" ht="12.75">
      <c r="A658" s="97"/>
      <c r="B658" s="97"/>
      <c r="C658" s="97"/>
      <c r="D658" s="112"/>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c r="AV658" s="97"/>
      <c r="AW658" s="97"/>
      <c r="AX658" s="97"/>
    </row>
    <row r="659" spans="1:50" ht="12.75">
      <c r="A659" s="97"/>
      <c r="B659" s="97"/>
      <c r="C659" s="97"/>
      <c r="D659" s="112"/>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c r="AV659" s="97"/>
      <c r="AW659" s="97"/>
      <c r="AX659" s="97"/>
    </row>
    <row r="660" spans="1:50" ht="12.75">
      <c r="A660" s="97"/>
      <c r="B660" s="97"/>
      <c r="C660" s="97"/>
      <c r="D660" s="112"/>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c r="AV660" s="97"/>
      <c r="AW660" s="97"/>
      <c r="AX660" s="97"/>
    </row>
    <row r="661" spans="1:50" ht="12.75">
      <c r="A661" s="97"/>
      <c r="B661" s="97"/>
      <c r="C661" s="97"/>
      <c r="D661" s="112"/>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c r="AV661" s="97"/>
      <c r="AW661" s="97"/>
      <c r="AX661" s="97"/>
    </row>
    <row r="662" spans="1:50" ht="12.75">
      <c r="A662" s="97"/>
      <c r="B662" s="97"/>
      <c r="C662" s="97"/>
      <c r="D662" s="112"/>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c r="AV662" s="97"/>
      <c r="AW662" s="97"/>
      <c r="AX662" s="97"/>
    </row>
    <row r="663" spans="1:50" ht="12.75">
      <c r="A663" s="97"/>
      <c r="B663" s="97"/>
      <c r="C663" s="97"/>
      <c r="D663" s="112"/>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c r="AV663" s="97"/>
      <c r="AW663" s="97"/>
      <c r="AX663" s="97"/>
    </row>
    <row r="664" spans="1:50" ht="12.75">
      <c r="A664" s="97"/>
      <c r="B664" s="97"/>
      <c r="C664" s="97"/>
      <c r="D664" s="112"/>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c r="AV664" s="97"/>
      <c r="AW664" s="97"/>
      <c r="AX664" s="97"/>
    </row>
    <row r="665" spans="1:50" ht="12.75">
      <c r="A665" s="97"/>
      <c r="B665" s="97"/>
      <c r="C665" s="97"/>
      <c r="D665" s="112"/>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c r="AV665" s="97"/>
      <c r="AW665" s="97"/>
      <c r="AX665" s="97"/>
    </row>
    <row r="666" spans="1:50" ht="12.75">
      <c r="A666" s="97"/>
      <c r="B666" s="97"/>
      <c r="C666" s="97"/>
      <c r="D666" s="112"/>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c r="AV666" s="97"/>
      <c r="AW666" s="97"/>
      <c r="AX666" s="97"/>
    </row>
    <row r="667" spans="1:50" ht="12.75">
      <c r="A667" s="97"/>
      <c r="B667" s="97"/>
      <c r="C667" s="97"/>
      <c r="D667" s="112"/>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c r="AV667" s="97"/>
      <c r="AW667" s="97"/>
      <c r="AX667" s="97"/>
    </row>
    <row r="668" spans="1:50" ht="12.75">
      <c r="A668" s="97"/>
      <c r="B668" s="97"/>
      <c r="C668" s="97"/>
      <c r="D668" s="112"/>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c r="AV668" s="97"/>
      <c r="AW668" s="97"/>
      <c r="AX668" s="97"/>
    </row>
    <row r="669" spans="1:50" ht="12.75">
      <c r="A669" s="97"/>
      <c r="B669" s="97"/>
      <c r="C669" s="97"/>
      <c r="D669" s="112"/>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c r="AV669" s="97"/>
      <c r="AW669" s="97"/>
      <c r="AX669" s="97"/>
    </row>
    <row r="670" spans="1:50" ht="12.75">
      <c r="A670" s="97"/>
      <c r="B670" s="97"/>
      <c r="C670" s="97"/>
      <c r="D670" s="112"/>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c r="AV670" s="97"/>
      <c r="AW670" s="97"/>
      <c r="AX670" s="97"/>
    </row>
    <row r="671" spans="1:50" ht="12.75">
      <c r="A671" s="97"/>
      <c r="B671" s="97"/>
      <c r="C671" s="97"/>
      <c r="D671" s="112"/>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c r="AV671" s="97"/>
      <c r="AW671" s="97"/>
      <c r="AX671" s="97"/>
    </row>
    <row r="672" spans="1:50" ht="12.75">
      <c r="A672" s="97"/>
      <c r="B672" s="97"/>
      <c r="C672" s="97"/>
      <c r="D672" s="112"/>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c r="AV672" s="97"/>
      <c r="AW672" s="97"/>
      <c r="AX672" s="97"/>
    </row>
    <row r="673" spans="1:50" ht="12.75">
      <c r="A673" s="97"/>
      <c r="B673" s="97"/>
      <c r="C673" s="97"/>
      <c r="D673" s="112"/>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c r="AV673" s="97"/>
      <c r="AW673" s="97"/>
      <c r="AX673" s="97"/>
    </row>
    <row r="674" spans="1:50" ht="12.75">
      <c r="A674" s="97"/>
      <c r="B674" s="97"/>
      <c r="C674" s="97"/>
      <c r="D674" s="112"/>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c r="AV674" s="97"/>
      <c r="AW674" s="97"/>
      <c r="AX674" s="97"/>
    </row>
    <row r="675" spans="1:50" ht="12.75">
      <c r="A675" s="97"/>
      <c r="B675" s="97"/>
      <c r="C675" s="97"/>
      <c r="D675" s="112"/>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c r="AV675" s="97"/>
      <c r="AW675" s="97"/>
      <c r="AX675" s="97"/>
    </row>
    <row r="676" spans="1:50" ht="12.75">
      <c r="A676" s="97"/>
      <c r="B676" s="97"/>
      <c r="C676" s="97"/>
      <c r="D676" s="112"/>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c r="AV676" s="97"/>
      <c r="AW676" s="97"/>
      <c r="AX676" s="97"/>
    </row>
    <row r="677" spans="1:50" ht="12.75">
      <c r="A677" s="97"/>
      <c r="B677" s="97"/>
      <c r="C677" s="97"/>
      <c r="D677" s="112"/>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c r="AV677" s="97"/>
      <c r="AW677" s="97"/>
      <c r="AX677" s="97"/>
    </row>
    <row r="678" spans="1:50" ht="12.75">
      <c r="A678" s="97"/>
      <c r="B678" s="97"/>
      <c r="C678" s="97"/>
      <c r="D678" s="112"/>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c r="AV678" s="97"/>
      <c r="AW678" s="97"/>
      <c r="AX678" s="97"/>
    </row>
    <row r="679" spans="1:50" ht="12.75">
      <c r="A679" s="97"/>
      <c r="B679" s="97"/>
      <c r="C679" s="97"/>
      <c r="D679" s="112"/>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c r="AV679" s="97"/>
      <c r="AW679" s="97"/>
      <c r="AX679" s="97"/>
    </row>
    <row r="680" spans="1:50" ht="12.75">
      <c r="A680" s="97"/>
      <c r="B680" s="97"/>
      <c r="C680" s="97"/>
      <c r="D680" s="112"/>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c r="AV680" s="97"/>
      <c r="AW680" s="97"/>
      <c r="AX680" s="97"/>
    </row>
    <row r="681" spans="1:50" ht="12.75">
      <c r="A681" s="97"/>
      <c r="B681" s="97"/>
      <c r="C681" s="97"/>
      <c r="D681" s="112"/>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c r="AV681" s="97"/>
      <c r="AW681" s="97"/>
      <c r="AX681" s="97"/>
    </row>
    <row r="682" spans="1:50" ht="12.75">
      <c r="A682" s="97"/>
      <c r="B682" s="97"/>
      <c r="C682" s="97"/>
      <c r="D682" s="112"/>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c r="AV682" s="97"/>
      <c r="AW682" s="97"/>
      <c r="AX682" s="97"/>
    </row>
    <row r="683" spans="1:50" ht="12.75">
      <c r="A683" s="97"/>
      <c r="B683" s="97"/>
      <c r="C683" s="97"/>
      <c r="D683" s="112"/>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c r="AV683" s="97"/>
      <c r="AW683" s="97"/>
      <c r="AX683" s="97"/>
    </row>
    <row r="684" spans="1:50" ht="12.75">
      <c r="A684" s="97"/>
      <c r="B684" s="97"/>
      <c r="C684" s="97"/>
      <c r="D684" s="112"/>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c r="AV684" s="97"/>
      <c r="AW684" s="97"/>
      <c r="AX684" s="97"/>
    </row>
    <row r="685" spans="1:50" ht="12.75">
      <c r="A685" s="97"/>
      <c r="B685" s="97"/>
      <c r="C685" s="97"/>
      <c r="D685" s="112"/>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c r="AV685" s="97"/>
      <c r="AW685" s="97"/>
      <c r="AX685" s="97"/>
    </row>
    <row r="686" spans="1:50" ht="12.75">
      <c r="A686" s="97"/>
      <c r="B686" s="97"/>
      <c r="C686" s="97"/>
      <c r="D686" s="112"/>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c r="AV686" s="97"/>
      <c r="AW686" s="97"/>
      <c r="AX686" s="97"/>
    </row>
    <row r="687" spans="1:50" ht="12.75">
      <c r="A687" s="97"/>
      <c r="B687" s="97"/>
      <c r="C687" s="97"/>
      <c r="D687" s="112"/>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c r="AV687" s="97"/>
      <c r="AW687" s="97"/>
      <c r="AX687" s="97"/>
    </row>
    <row r="688" spans="1:50" ht="12.75">
      <c r="A688" s="97"/>
      <c r="B688" s="97"/>
      <c r="C688" s="97"/>
      <c r="D688" s="112"/>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c r="AV688" s="97"/>
      <c r="AW688" s="97"/>
      <c r="AX688" s="97"/>
    </row>
    <row r="689" spans="1:50" ht="12.75">
      <c r="A689" s="97"/>
      <c r="B689" s="97"/>
      <c r="C689" s="97"/>
      <c r="D689" s="112"/>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c r="AV689" s="97"/>
      <c r="AW689" s="97"/>
      <c r="AX689" s="97"/>
    </row>
    <row r="690" spans="1:50" ht="12.75">
      <c r="A690" s="97"/>
      <c r="B690" s="97"/>
      <c r="C690" s="97"/>
      <c r="D690" s="112"/>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c r="AV690" s="97"/>
      <c r="AW690" s="97"/>
      <c r="AX690" s="97"/>
    </row>
    <row r="691" spans="1:50" ht="12.75">
      <c r="A691" s="97"/>
      <c r="B691" s="97"/>
      <c r="C691" s="97"/>
      <c r="D691" s="112"/>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c r="AV691" s="97"/>
      <c r="AW691" s="97"/>
      <c r="AX691" s="97"/>
    </row>
    <row r="692" spans="1:50" ht="12.75">
      <c r="A692" s="97"/>
      <c r="B692" s="97"/>
      <c r="C692" s="97"/>
      <c r="D692" s="112"/>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c r="AV692" s="97"/>
      <c r="AW692" s="97"/>
      <c r="AX692" s="97"/>
    </row>
    <row r="693" spans="1:50" ht="12.75">
      <c r="A693" s="97"/>
      <c r="B693" s="97"/>
      <c r="C693" s="97"/>
      <c r="D693" s="112"/>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c r="AV693" s="97"/>
      <c r="AW693" s="97"/>
      <c r="AX693" s="97"/>
    </row>
    <row r="694" spans="1:50" ht="12.75">
      <c r="A694" s="97"/>
      <c r="B694" s="97"/>
      <c r="C694" s="97"/>
      <c r="D694" s="112"/>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c r="AV694" s="97"/>
      <c r="AW694" s="97"/>
      <c r="AX694" s="97"/>
    </row>
    <row r="695" spans="1:50" ht="12.75">
      <c r="A695" s="97"/>
      <c r="B695" s="97"/>
      <c r="C695" s="97"/>
      <c r="D695" s="112"/>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c r="AV695" s="97"/>
      <c r="AW695" s="97"/>
      <c r="AX695" s="97"/>
    </row>
    <row r="696" spans="1:50" ht="12.75">
      <c r="A696" s="97"/>
      <c r="B696" s="97"/>
      <c r="C696" s="97"/>
      <c r="D696" s="112"/>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c r="AV696" s="97"/>
      <c r="AW696" s="97"/>
      <c r="AX696" s="97"/>
    </row>
    <row r="697" spans="1:50" ht="12.75">
      <c r="A697" s="97"/>
      <c r="B697" s="97"/>
      <c r="C697" s="97"/>
      <c r="D697" s="112"/>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c r="AV697" s="97"/>
      <c r="AW697" s="97"/>
      <c r="AX697" s="97"/>
    </row>
    <row r="698" spans="1:50" ht="12.75">
      <c r="A698" s="97"/>
      <c r="B698" s="97"/>
      <c r="C698" s="97"/>
      <c r="D698" s="112"/>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c r="AV698" s="97"/>
      <c r="AW698" s="97"/>
      <c r="AX698" s="97"/>
    </row>
    <row r="699" spans="1:50" ht="12.75">
      <c r="A699" s="97"/>
      <c r="B699" s="97"/>
      <c r="C699" s="97"/>
      <c r="D699" s="112"/>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c r="AV699" s="97"/>
      <c r="AW699" s="97"/>
      <c r="AX699" s="97"/>
    </row>
    <row r="700" spans="1:50" ht="12.75">
      <c r="A700" s="97"/>
      <c r="B700" s="97"/>
      <c r="C700" s="97"/>
      <c r="D700" s="112"/>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c r="AV700" s="97"/>
      <c r="AW700" s="97"/>
      <c r="AX700" s="97"/>
    </row>
    <row r="701" spans="1:50" ht="12.75">
      <c r="A701" s="97"/>
      <c r="B701" s="97"/>
      <c r="C701" s="97"/>
      <c r="D701" s="112"/>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c r="AV701" s="97"/>
      <c r="AW701" s="97"/>
      <c r="AX701" s="97"/>
    </row>
    <row r="702" spans="1:50" ht="12.75">
      <c r="A702" s="97"/>
      <c r="B702" s="97"/>
      <c r="C702" s="97"/>
      <c r="D702" s="112"/>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c r="AV702" s="97"/>
      <c r="AW702" s="97"/>
      <c r="AX702" s="97"/>
    </row>
    <row r="703" spans="1:50" ht="12.75">
      <c r="A703" s="97"/>
      <c r="B703" s="97"/>
      <c r="C703" s="97"/>
      <c r="D703" s="112"/>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c r="AV703" s="97"/>
      <c r="AW703" s="97"/>
      <c r="AX703" s="97"/>
    </row>
    <row r="704" spans="1:50" ht="12.75">
      <c r="A704" s="97"/>
      <c r="B704" s="97"/>
      <c r="C704" s="97"/>
      <c r="D704" s="112"/>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c r="AV704" s="97"/>
      <c r="AW704" s="97"/>
      <c r="AX704" s="97"/>
    </row>
    <row r="705" spans="1:50" ht="12.75">
      <c r="A705" s="97"/>
      <c r="B705" s="97"/>
      <c r="C705" s="97"/>
      <c r="D705" s="112"/>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c r="AV705" s="97"/>
      <c r="AW705" s="97"/>
      <c r="AX705" s="97"/>
    </row>
    <row r="706" spans="1:50" ht="12.75">
      <c r="A706" s="97"/>
      <c r="B706" s="97"/>
      <c r="C706" s="97"/>
      <c r="D706" s="112"/>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c r="AV706" s="97"/>
      <c r="AW706" s="97"/>
      <c r="AX706" s="97"/>
    </row>
    <row r="707" spans="1:50" ht="12.75">
      <c r="A707" s="97"/>
      <c r="B707" s="97"/>
      <c r="C707" s="97"/>
      <c r="D707" s="112"/>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c r="AV707" s="97"/>
      <c r="AW707" s="97"/>
      <c r="AX707" s="97"/>
    </row>
    <row r="708" spans="1:50" ht="12.75">
      <c r="A708" s="97"/>
      <c r="B708" s="97"/>
      <c r="C708" s="97"/>
      <c r="D708" s="112"/>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c r="AV708" s="97"/>
      <c r="AW708" s="97"/>
      <c r="AX708" s="97"/>
    </row>
    <row r="709" spans="1:50" ht="12.75">
      <c r="A709" s="97"/>
      <c r="B709" s="97"/>
      <c r="C709" s="97"/>
      <c r="D709" s="112"/>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c r="AV709" s="97"/>
      <c r="AW709" s="97"/>
      <c r="AX709" s="97"/>
    </row>
    <row r="710" spans="1:50" ht="12.75">
      <c r="A710" s="97"/>
      <c r="B710" s="97"/>
      <c r="C710" s="97"/>
      <c r="D710" s="112"/>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c r="AV710" s="97"/>
      <c r="AW710" s="97"/>
      <c r="AX710" s="97"/>
    </row>
    <row r="711" spans="1:50" ht="12.75">
      <c r="A711" s="97"/>
      <c r="B711" s="97"/>
      <c r="C711" s="97"/>
      <c r="D711" s="112"/>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c r="AV711" s="97"/>
      <c r="AW711" s="97"/>
      <c r="AX711" s="97"/>
    </row>
    <row r="712" spans="1:50" ht="12.75">
      <c r="A712" s="97"/>
      <c r="B712" s="97"/>
      <c r="C712" s="97"/>
      <c r="D712" s="112"/>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c r="AV712" s="97"/>
      <c r="AW712" s="97"/>
      <c r="AX712" s="97"/>
    </row>
    <row r="713" spans="1:50" ht="12.75">
      <c r="A713" s="97"/>
      <c r="B713" s="97"/>
      <c r="C713" s="97"/>
      <c r="D713" s="112"/>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c r="AV713" s="97"/>
      <c r="AW713" s="97"/>
      <c r="AX713" s="97"/>
    </row>
    <row r="714" spans="1:50" ht="12.75">
      <c r="A714" s="97"/>
      <c r="B714" s="97"/>
      <c r="C714" s="97"/>
      <c r="D714" s="112"/>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c r="AV714" s="97"/>
      <c r="AW714" s="97"/>
      <c r="AX714" s="97"/>
    </row>
    <row r="715" spans="1:50" ht="12.75">
      <c r="A715" s="97"/>
      <c r="B715" s="97"/>
      <c r="C715" s="97"/>
      <c r="D715" s="112"/>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c r="AV715" s="97"/>
      <c r="AW715" s="97"/>
      <c r="AX715" s="97"/>
    </row>
    <row r="716" spans="1:50" ht="12.75">
      <c r="A716" s="97"/>
      <c r="B716" s="97"/>
      <c r="C716" s="97"/>
      <c r="D716" s="112"/>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c r="AV716" s="97"/>
      <c r="AW716" s="97"/>
      <c r="AX716" s="97"/>
    </row>
    <row r="717" spans="1:50" ht="12.75">
      <c r="A717" s="97"/>
      <c r="B717" s="97"/>
      <c r="C717" s="97"/>
      <c r="D717" s="112"/>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c r="AV717" s="97"/>
      <c r="AW717" s="97"/>
      <c r="AX717" s="97"/>
    </row>
    <row r="718" spans="1:50" ht="12.75">
      <c r="A718" s="97"/>
      <c r="B718" s="97"/>
      <c r="C718" s="97"/>
      <c r="D718" s="112"/>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c r="AV718" s="97"/>
      <c r="AW718" s="97"/>
      <c r="AX718" s="97"/>
    </row>
    <row r="719" spans="1:50" ht="12.75">
      <c r="A719" s="97"/>
      <c r="B719" s="97"/>
      <c r="C719" s="97"/>
      <c r="D719" s="112"/>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c r="AV719" s="97"/>
      <c r="AW719" s="97"/>
      <c r="AX719" s="97"/>
    </row>
    <row r="720" spans="1:50" ht="12.75">
      <c r="A720" s="97"/>
      <c r="B720" s="97"/>
      <c r="C720" s="97"/>
      <c r="D720" s="112"/>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c r="AV720" s="97"/>
      <c r="AW720" s="97"/>
      <c r="AX720" s="97"/>
    </row>
    <row r="721" spans="1:50" ht="12.75">
      <c r="A721" s="97"/>
      <c r="B721" s="97"/>
      <c r="C721" s="97"/>
      <c r="D721" s="112"/>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c r="AV721" s="97"/>
      <c r="AW721" s="97"/>
      <c r="AX721" s="97"/>
    </row>
    <row r="722" spans="1:50" ht="12.75">
      <c r="A722" s="97"/>
      <c r="B722" s="97"/>
      <c r="C722" s="97"/>
      <c r="D722" s="112"/>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c r="AV722" s="97"/>
      <c r="AW722" s="97"/>
      <c r="AX722" s="97"/>
    </row>
    <row r="723" spans="1:50" ht="12.75">
      <c r="A723" s="97"/>
      <c r="B723" s="97"/>
      <c r="C723" s="97"/>
      <c r="D723" s="112"/>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c r="AV723" s="97"/>
      <c r="AW723" s="97"/>
      <c r="AX723" s="97"/>
    </row>
    <row r="724" spans="1:50" ht="12.75">
      <c r="A724" s="97"/>
      <c r="B724" s="97"/>
      <c r="C724" s="97"/>
      <c r="D724" s="112"/>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c r="AV724" s="97"/>
      <c r="AW724" s="97"/>
      <c r="AX724" s="97"/>
    </row>
    <row r="725" spans="1:50" ht="12.75">
      <c r="A725" s="97"/>
      <c r="B725" s="97"/>
      <c r="C725" s="97"/>
      <c r="D725" s="112"/>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c r="AV725" s="97"/>
      <c r="AW725" s="97"/>
      <c r="AX725" s="97"/>
    </row>
    <row r="726" spans="1:50" ht="12.75">
      <c r="A726" s="97"/>
      <c r="B726" s="97"/>
      <c r="C726" s="97"/>
      <c r="D726" s="112"/>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c r="AV726" s="97"/>
      <c r="AW726" s="97"/>
      <c r="AX726" s="97"/>
    </row>
    <row r="727" spans="1:50" ht="12.75">
      <c r="A727" s="97"/>
      <c r="B727" s="97"/>
      <c r="C727" s="97"/>
      <c r="D727" s="112"/>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c r="AV727" s="97"/>
      <c r="AW727" s="97"/>
      <c r="AX727" s="97"/>
    </row>
    <row r="728" spans="1:50" ht="12.75">
      <c r="A728" s="97"/>
      <c r="B728" s="97"/>
      <c r="C728" s="97"/>
      <c r="D728" s="112"/>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c r="AV728" s="97"/>
      <c r="AW728" s="97"/>
      <c r="AX728" s="97"/>
    </row>
    <row r="729" spans="1:50" ht="12.75">
      <c r="A729" s="97"/>
      <c r="B729" s="97"/>
      <c r="C729" s="97"/>
      <c r="D729" s="112"/>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c r="AV729" s="97"/>
      <c r="AW729" s="97"/>
      <c r="AX729" s="97"/>
    </row>
    <row r="730" spans="1:50" ht="12.75">
      <c r="A730" s="97"/>
      <c r="B730" s="97"/>
      <c r="C730" s="97"/>
      <c r="D730" s="112"/>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c r="AV730" s="97"/>
      <c r="AW730" s="97"/>
      <c r="AX730" s="97"/>
    </row>
    <row r="731" spans="1:50" ht="12.75">
      <c r="A731" s="97"/>
      <c r="B731" s="97"/>
      <c r="C731" s="97"/>
      <c r="D731" s="112"/>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c r="AV731" s="97"/>
      <c r="AW731" s="97"/>
      <c r="AX731" s="97"/>
    </row>
    <row r="732" spans="1:50" ht="12.75">
      <c r="A732" s="97"/>
      <c r="B732" s="97"/>
      <c r="C732" s="97"/>
      <c r="D732" s="112"/>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c r="AV732" s="97"/>
      <c r="AW732" s="97"/>
      <c r="AX732" s="97"/>
    </row>
    <row r="733" spans="1:50" ht="12.75">
      <c r="A733" s="97"/>
      <c r="B733" s="97"/>
      <c r="C733" s="97"/>
      <c r="D733" s="112"/>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c r="AV733" s="97"/>
      <c r="AW733" s="97"/>
      <c r="AX733" s="97"/>
    </row>
    <row r="734" spans="1:50" ht="12.75">
      <c r="A734" s="97"/>
      <c r="B734" s="97"/>
      <c r="C734" s="97"/>
      <c r="D734" s="112"/>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c r="AV734" s="97"/>
      <c r="AW734" s="97"/>
      <c r="AX734" s="97"/>
    </row>
    <row r="735" spans="1:50" ht="12.75">
      <c r="A735" s="97"/>
      <c r="B735" s="97"/>
      <c r="C735" s="97"/>
      <c r="D735" s="112"/>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c r="AV735" s="97"/>
      <c r="AW735" s="97"/>
      <c r="AX735" s="97"/>
    </row>
    <row r="736" spans="1:50" ht="12.75">
      <c r="A736" s="97"/>
      <c r="B736" s="97"/>
      <c r="C736" s="97"/>
      <c r="D736" s="112"/>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c r="AV736" s="97"/>
      <c r="AW736" s="97"/>
      <c r="AX736" s="97"/>
    </row>
    <row r="737" spans="1:50" ht="12.75">
      <c r="A737" s="97"/>
      <c r="B737" s="97"/>
      <c r="C737" s="97"/>
      <c r="D737" s="112"/>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c r="AV737" s="97"/>
      <c r="AW737" s="97"/>
      <c r="AX737" s="97"/>
    </row>
    <row r="738" spans="1:50" ht="12.75">
      <c r="A738" s="97"/>
      <c r="B738" s="97"/>
      <c r="C738" s="97"/>
      <c r="D738" s="112"/>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c r="AV738" s="97"/>
      <c r="AW738" s="97"/>
      <c r="AX738" s="97"/>
    </row>
    <row r="739" spans="1:50" ht="12.75">
      <c r="A739" s="97"/>
      <c r="B739" s="97"/>
      <c r="C739" s="97"/>
      <c r="D739" s="112"/>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c r="AV739" s="97"/>
      <c r="AW739" s="97"/>
      <c r="AX739" s="97"/>
    </row>
    <row r="740" spans="1:50" ht="12.75">
      <c r="A740" s="97"/>
      <c r="B740" s="97"/>
      <c r="C740" s="97"/>
      <c r="D740" s="112"/>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c r="AV740" s="97"/>
      <c r="AW740" s="97"/>
      <c r="AX740" s="97"/>
    </row>
    <row r="741" spans="1:50" ht="12.75">
      <c r="A741" s="97"/>
      <c r="B741" s="97"/>
      <c r="C741" s="97"/>
      <c r="D741" s="112"/>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c r="AV741" s="97"/>
      <c r="AW741" s="97"/>
      <c r="AX741" s="97"/>
    </row>
    <row r="742" spans="1:50" ht="12.75">
      <c r="A742" s="97"/>
      <c r="B742" s="97"/>
      <c r="C742" s="97"/>
      <c r="D742" s="112"/>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c r="AV742" s="97"/>
      <c r="AW742" s="97"/>
      <c r="AX742" s="97"/>
    </row>
    <row r="743" spans="1:50" ht="12.75">
      <c r="A743" s="97"/>
      <c r="B743" s="97"/>
      <c r="C743" s="97"/>
      <c r="D743" s="112"/>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c r="AV743" s="97"/>
      <c r="AW743" s="97"/>
      <c r="AX743" s="97"/>
    </row>
    <row r="744" spans="1:50" ht="12.75">
      <c r="A744" s="97"/>
      <c r="B744" s="97"/>
      <c r="C744" s="97"/>
      <c r="D744" s="112"/>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c r="AV744" s="97"/>
      <c r="AW744" s="97"/>
      <c r="AX744" s="97"/>
    </row>
    <row r="745" spans="1:50" ht="12.75">
      <c r="A745" s="97"/>
      <c r="B745" s="97"/>
      <c r="C745" s="97"/>
      <c r="D745" s="112"/>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c r="AV745" s="97"/>
      <c r="AW745" s="97"/>
      <c r="AX745" s="97"/>
    </row>
    <row r="746" spans="1:50" ht="12.75">
      <c r="A746" s="97"/>
      <c r="B746" s="97"/>
      <c r="C746" s="97"/>
      <c r="D746" s="112"/>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c r="AV746" s="97"/>
      <c r="AW746" s="97"/>
      <c r="AX746" s="97"/>
    </row>
    <row r="747" spans="1:50" ht="12.75">
      <c r="A747" s="97"/>
      <c r="B747" s="97"/>
      <c r="C747" s="97"/>
      <c r="D747" s="112"/>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c r="AV747" s="97"/>
      <c r="AW747" s="97"/>
      <c r="AX747" s="97"/>
    </row>
    <row r="748" spans="1:50" ht="12.75">
      <c r="A748" s="97"/>
      <c r="B748" s="97"/>
      <c r="C748" s="97"/>
      <c r="D748" s="112"/>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c r="AV748" s="97"/>
      <c r="AW748" s="97"/>
      <c r="AX748" s="97"/>
    </row>
    <row r="749" spans="1:50" ht="12.75">
      <c r="A749" s="97"/>
      <c r="B749" s="97"/>
      <c r="C749" s="97"/>
      <c r="D749" s="112"/>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c r="AV749" s="97"/>
      <c r="AW749" s="97"/>
      <c r="AX749" s="97"/>
    </row>
    <row r="750" spans="1:50" ht="12.75">
      <c r="A750" s="97"/>
      <c r="B750" s="97"/>
      <c r="C750" s="97"/>
      <c r="D750" s="112"/>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c r="AV750" s="97"/>
      <c r="AW750" s="97"/>
      <c r="AX750" s="97"/>
    </row>
    <row r="751" spans="1:50" ht="12.75">
      <c r="A751" s="97"/>
      <c r="B751" s="97"/>
      <c r="C751" s="97"/>
      <c r="D751" s="112"/>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c r="AV751" s="97"/>
      <c r="AW751" s="97"/>
      <c r="AX751" s="97"/>
    </row>
    <row r="752" spans="1:50" ht="12.75">
      <c r="A752" s="97"/>
      <c r="B752" s="97"/>
      <c r="C752" s="97"/>
      <c r="D752" s="112"/>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c r="AV752" s="97"/>
      <c r="AW752" s="97"/>
      <c r="AX752" s="97"/>
    </row>
    <row r="753" spans="1:50" ht="12.75">
      <c r="A753" s="97"/>
      <c r="B753" s="97"/>
      <c r="C753" s="97"/>
      <c r="D753" s="112"/>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c r="AV753" s="97"/>
      <c r="AW753" s="97"/>
      <c r="AX753" s="97"/>
    </row>
    <row r="754" spans="1:50" ht="12.75">
      <c r="A754" s="97"/>
      <c r="B754" s="97"/>
      <c r="C754" s="97"/>
      <c r="D754" s="112"/>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c r="AV754" s="97"/>
      <c r="AW754" s="97"/>
      <c r="AX754" s="97"/>
    </row>
    <row r="755" spans="1:50" ht="12.75">
      <c r="A755" s="97"/>
      <c r="B755" s="97"/>
      <c r="C755" s="97"/>
      <c r="D755" s="112"/>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c r="AV755" s="97"/>
      <c r="AW755" s="97"/>
      <c r="AX755" s="97"/>
    </row>
    <row r="756" spans="1:50" ht="12.75">
      <c r="A756" s="97"/>
      <c r="B756" s="97"/>
      <c r="C756" s="97"/>
      <c r="D756" s="112"/>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c r="AV756" s="97"/>
      <c r="AW756" s="97"/>
      <c r="AX756" s="97"/>
    </row>
    <row r="757" spans="1:50" ht="12.75">
      <c r="A757" s="97"/>
      <c r="B757" s="97"/>
      <c r="C757" s="97"/>
      <c r="D757" s="112"/>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c r="AV757" s="97"/>
      <c r="AW757" s="97"/>
      <c r="AX757" s="97"/>
    </row>
    <row r="758" spans="1:50" ht="12.75">
      <c r="A758" s="97"/>
      <c r="B758" s="97"/>
      <c r="C758" s="97"/>
      <c r="D758" s="112"/>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c r="AV758" s="97"/>
      <c r="AW758" s="97"/>
      <c r="AX758" s="97"/>
    </row>
    <row r="759" spans="1:50" ht="12.75">
      <c r="A759" s="97"/>
      <c r="B759" s="97"/>
      <c r="C759" s="97"/>
      <c r="D759" s="112"/>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c r="AV759" s="97"/>
      <c r="AW759" s="97"/>
      <c r="AX759" s="97"/>
    </row>
    <row r="760" spans="1:50" ht="12.75">
      <c r="A760" s="97"/>
      <c r="B760" s="97"/>
      <c r="C760" s="97"/>
      <c r="D760" s="112"/>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c r="AV760" s="97"/>
      <c r="AW760" s="97"/>
      <c r="AX760" s="97"/>
    </row>
    <row r="761" spans="1:50" ht="12.75">
      <c r="A761" s="97"/>
      <c r="B761" s="97"/>
      <c r="C761" s="97"/>
      <c r="D761" s="112"/>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c r="AV761" s="97"/>
      <c r="AW761" s="97"/>
      <c r="AX761" s="97"/>
    </row>
    <row r="762" spans="1:50" ht="12.75">
      <c r="A762" s="97"/>
      <c r="B762" s="97"/>
      <c r="C762" s="97"/>
      <c r="D762" s="112"/>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c r="AV762" s="97"/>
      <c r="AW762" s="97"/>
      <c r="AX762" s="97"/>
    </row>
    <row r="763" spans="1:50" ht="12.75">
      <c r="A763" s="97"/>
      <c r="B763" s="97"/>
      <c r="C763" s="97"/>
      <c r="D763" s="112"/>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c r="AV763" s="97"/>
      <c r="AW763" s="97"/>
      <c r="AX763" s="97"/>
    </row>
    <row r="764" spans="1:50" ht="12.75">
      <c r="A764" s="97"/>
      <c r="B764" s="97"/>
      <c r="C764" s="97"/>
      <c r="D764" s="112"/>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c r="AV764" s="97"/>
      <c r="AW764" s="97"/>
      <c r="AX764" s="97"/>
    </row>
    <row r="765" spans="1:50" ht="12.75">
      <c r="A765" s="97"/>
      <c r="B765" s="97"/>
      <c r="C765" s="97"/>
      <c r="D765" s="112"/>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c r="AV765" s="97"/>
      <c r="AW765" s="97"/>
      <c r="AX765" s="97"/>
    </row>
    <row r="766" spans="1:50" ht="12.75">
      <c r="A766" s="97"/>
      <c r="B766" s="97"/>
      <c r="C766" s="97"/>
      <c r="D766" s="112"/>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c r="AV766" s="97"/>
      <c r="AW766" s="97"/>
      <c r="AX766" s="97"/>
    </row>
    <row r="767" spans="1:50" ht="12.75">
      <c r="A767" s="97"/>
      <c r="B767" s="97"/>
      <c r="C767" s="97"/>
      <c r="D767" s="112"/>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c r="AV767" s="97"/>
      <c r="AW767" s="97"/>
      <c r="AX767" s="97"/>
    </row>
    <row r="768" spans="1:50" ht="12.75">
      <c r="A768" s="97"/>
      <c r="B768" s="97"/>
      <c r="C768" s="97"/>
      <c r="D768" s="112"/>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c r="AV768" s="97"/>
      <c r="AW768" s="97"/>
      <c r="AX768" s="97"/>
    </row>
    <row r="769" spans="1:50" ht="12.75">
      <c r="A769" s="97"/>
      <c r="B769" s="97"/>
      <c r="C769" s="97"/>
      <c r="D769" s="112"/>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c r="AV769" s="97"/>
      <c r="AW769" s="97"/>
      <c r="AX769" s="97"/>
    </row>
    <row r="770" spans="1:50" ht="12.75">
      <c r="A770" s="97"/>
      <c r="B770" s="97"/>
      <c r="C770" s="97"/>
      <c r="D770" s="112"/>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c r="AV770" s="97"/>
      <c r="AW770" s="97"/>
      <c r="AX770" s="97"/>
    </row>
    <row r="771" spans="1:50" ht="12.75">
      <c r="A771" s="97"/>
      <c r="B771" s="97"/>
      <c r="C771" s="97"/>
      <c r="D771" s="112"/>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c r="AV771" s="97"/>
      <c r="AW771" s="97"/>
      <c r="AX771" s="97"/>
    </row>
    <row r="772" spans="1:50" ht="12.75">
      <c r="A772" s="97"/>
      <c r="B772" s="97"/>
      <c r="C772" s="97"/>
      <c r="D772" s="112"/>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c r="AV772" s="97"/>
      <c r="AW772" s="97"/>
      <c r="AX772" s="97"/>
    </row>
    <row r="773" spans="1:50" ht="12.75">
      <c r="A773" s="97"/>
      <c r="B773" s="97"/>
      <c r="C773" s="97"/>
      <c r="D773" s="112"/>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c r="AV773" s="97"/>
      <c r="AW773" s="97"/>
      <c r="AX773" s="97"/>
    </row>
    <row r="774" spans="1:50" ht="12.75">
      <c r="A774" s="97"/>
      <c r="B774" s="97"/>
      <c r="C774" s="97"/>
      <c r="D774" s="112"/>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c r="AV774" s="97"/>
      <c r="AW774" s="97"/>
      <c r="AX774" s="97"/>
    </row>
    <row r="775" spans="1:50" ht="12.75">
      <c r="A775" s="97"/>
      <c r="B775" s="97"/>
      <c r="C775" s="97"/>
      <c r="D775" s="112"/>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c r="AV775" s="97"/>
      <c r="AW775" s="97"/>
      <c r="AX775" s="97"/>
    </row>
    <row r="776" spans="1:50" ht="12.75">
      <c r="A776" s="97"/>
      <c r="B776" s="97"/>
      <c r="C776" s="97"/>
      <c r="D776" s="112"/>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c r="AV776" s="97"/>
      <c r="AW776" s="97"/>
      <c r="AX776" s="97"/>
    </row>
    <row r="777" spans="1:50" ht="12.75">
      <c r="A777" s="97"/>
      <c r="B777" s="97"/>
      <c r="C777" s="97"/>
      <c r="D777" s="112"/>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c r="AV777" s="97"/>
      <c r="AW777" s="97"/>
      <c r="AX777" s="97"/>
    </row>
    <row r="778" spans="1:50" ht="12.75">
      <c r="A778" s="97"/>
      <c r="B778" s="97"/>
      <c r="C778" s="97"/>
      <c r="D778" s="112"/>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c r="AV778" s="97"/>
      <c r="AW778" s="97"/>
      <c r="AX778" s="97"/>
    </row>
    <row r="779" spans="1:50" ht="12.75">
      <c r="A779" s="97"/>
      <c r="B779" s="97"/>
      <c r="C779" s="97"/>
      <c r="D779" s="112"/>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c r="AV779" s="97"/>
      <c r="AW779" s="97"/>
      <c r="AX779" s="97"/>
    </row>
    <row r="780" spans="1:50" ht="12.75">
      <c r="A780" s="97"/>
      <c r="B780" s="97"/>
      <c r="C780" s="97"/>
      <c r="D780" s="112"/>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c r="AV780" s="97"/>
      <c r="AW780" s="97"/>
      <c r="AX780" s="97"/>
    </row>
    <row r="781" spans="1:50" ht="12.75">
      <c r="A781" s="97"/>
      <c r="B781" s="97"/>
      <c r="C781" s="97"/>
      <c r="D781" s="112"/>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c r="AV781" s="97"/>
      <c r="AW781" s="97"/>
      <c r="AX781" s="97"/>
    </row>
    <row r="782" spans="1:50" ht="12.75">
      <c r="A782" s="97"/>
      <c r="B782" s="97"/>
      <c r="C782" s="97"/>
      <c r="D782" s="112"/>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c r="AV782" s="97"/>
      <c r="AW782" s="97"/>
      <c r="AX782" s="97"/>
    </row>
    <row r="783" spans="1:50" ht="12.75">
      <c r="A783" s="97"/>
      <c r="B783" s="97"/>
      <c r="C783" s="97"/>
      <c r="D783" s="112"/>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c r="AV783" s="97"/>
      <c r="AW783" s="97"/>
      <c r="AX783" s="97"/>
    </row>
    <row r="784" spans="1:50" ht="12.75">
      <c r="A784" s="97"/>
      <c r="B784" s="97"/>
      <c r="C784" s="97"/>
      <c r="D784" s="112"/>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c r="AV784" s="97"/>
      <c r="AW784" s="97"/>
      <c r="AX784" s="97"/>
    </row>
    <row r="785" spans="1:50" ht="12.75">
      <c r="A785" s="97"/>
      <c r="B785" s="97"/>
      <c r="C785" s="97"/>
      <c r="D785" s="112"/>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c r="AV785" s="97"/>
      <c r="AW785" s="97"/>
      <c r="AX785" s="97"/>
    </row>
    <row r="786" spans="1:50" ht="12.75">
      <c r="A786" s="97"/>
      <c r="B786" s="97"/>
      <c r="C786" s="97"/>
      <c r="D786" s="112"/>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c r="AV786" s="97"/>
      <c r="AW786" s="97"/>
      <c r="AX786" s="97"/>
    </row>
    <row r="787" spans="1:50" ht="12.75">
      <c r="A787" s="97"/>
      <c r="B787" s="97"/>
      <c r="C787" s="97"/>
      <c r="D787" s="112"/>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c r="AV787" s="97"/>
      <c r="AW787" s="97"/>
      <c r="AX787" s="97"/>
    </row>
    <row r="788" spans="1:50" ht="12.75">
      <c r="A788" s="97"/>
      <c r="B788" s="97"/>
      <c r="C788" s="97"/>
      <c r="D788" s="112"/>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c r="AV788" s="97"/>
      <c r="AW788" s="97"/>
      <c r="AX788" s="97"/>
    </row>
    <row r="789" spans="1:50" ht="12.75">
      <c r="A789" s="97"/>
      <c r="B789" s="97"/>
      <c r="C789" s="97"/>
      <c r="D789" s="112"/>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c r="AV789" s="97"/>
      <c r="AW789" s="97"/>
      <c r="AX789" s="97"/>
    </row>
    <row r="790" spans="1:50" ht="12.75">
      <c r="A790" s="97"/>
      <c r="B790" s="97"/>
      <c r="C790" s="97"/>
      <c r="D790" s="112"/>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c r="AV790" s="97"/>
      <c r="AW790" s="97"/>
      <c r="AX790" s="97"/>
    </row>
    <row r="791" spans="1:50" ht="12.75">
      <c r="A791" s="97"/>
      <c r="B791" s="97"/>
      <c r="C791" s="97"/>
      <c r="D791" s="112"/>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c r="AV791" s="97"/>
      <c r="AW791" s="97"/>
      <c r="AX791" s="97"/>
    </row>
    <row r="792" spans="1:50" ht="12.75">
      <c r="A792" s="97"/>
      <c r="B792" s="97"/>
      <c r="C792" s="97"/>
      <c r="D792" s="112"/>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c r="AV792" s="97"/>
      <c r="AW792" s="97"/>
      <c r="AX792" s="97"/>
    </row>
    <row r="793" spans="1:50" ht="12.75">
      <c r="A793" s="97"/>
      <c r="B793" s="97"/>
      <c r="C793" s="97"/>
      <c r="D793" s="112"/>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c r="AV793" s="97"/>
      <c r="AW793" s="97"/>
      <c r="AX793" s="97"/>
    </row>
    <row r="794" spans="1:50" ht="12.75">
      <c r="A794" s="97"/>
      <c r="B794" s="97"/>
      <c r="C794" s="97"/>
      <c r="D794" s="112"/>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c r="AV794" s="97"/>
      <c r="AW794" s="97"/>
      <c r="AX794" s="97"/>
    </row>
    <row r="795" spans="1:50" ht="12.75">
      <c r="A795" s="97"/>
      <c r="B795" s="97"/>
      <c r="C795" s="97"/>
      <c r="D795" s="112"/>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c r="AV795" s="97"/>
      <c r="AW795" s="97"/>
      <c r="AX795" s="97"/>
    </row>
    <row r="796" spans="1:50" ht="12.75">
      <c r="A796" s="97"/>
      <c r="B796" s="97"/>
      <c r="C796" s="97"/>
      <c r="D796" s="112"/>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c r="AV796" s="97"/>
      <c r="AW796" s="97"/>
      <c r="AX796" s="97"/>
    </row>
    <row r="797" spans="1:50" ht="12.75">
      <c r="A797" s="97"/>
      <c r="B797" s="97"/>
      <c r="C797" s="97"/>
      <c r="D797" s="112"/>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c r="AV797" s="97"/>
      <c r="AW797" s="97"/>
      <c r="AX797" s="97"/>
    </row>
    <row r="798" spans="1:50" ht="12.75">
      <c r="A798" s="97"/>
      <c r="B798" s="97"/>
      <c r="C798" s="97"/>
      <c r="D798" s="112"/>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c r="AV798" s="97"/>
      <c r="AW798" s="97"/>
      <c r="AX798" s="97"/>
    </row>
    <row r="799" spans="1:50" ht="12.75">
      <c r="A799" s="97"/>
      <c r="B799" s="97"/>
      <c r="C799" s="97"/>
      <c r="D799" s="112"/>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c r="AV799" s="97"/>
      <c r="AW799" s="97"/>
      <c r="AX799" s="97"/>
    </row>
    <row r="800" spans="1:50" ht="12.75">
      <c r="A800" s="97"/>
      <c r="B800" s="97"/>
      <c r="C800" s="97"/>
      <c r="D800" s="112"/>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c r="AV800" s="97"/>
      <c r="AW800" s="97"/>
      <c r="AX800" s="97"/>
    </row>
    <row r="801" spans="1:50" ht="12.75">
      <c r="A801" s="97"/>
      <c r="B801" s="97"/>
      <c r="C801" s="97"/>
      <c r="D801" s="112"/>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c r="AV801" s="97"/>
      <c r="AW801" s="97"/>
      <c r="AX801" s="97"/>
    </row>
    <row r="802" spans="1:50" ht="12.75">
      <c r="A802" s="97"/>
      <c r="B802" s="97"/>
      <c r="C802" s="97"/>
      <c r="D802" s="112"/>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c r="AV802" s="97"/>
      <c r="AW802" s="97"/>
      <c r="AX802" s="97"/>
    </row>
    <row r="803" spans="1:50" ht="12.75">
      <c r="A803" s="97"/>
      <c r="B803" s="97"/>
      <c r="C803" s="97"/>
      <c r="D803" s="112"/>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c r="AV803" s="97"/>
      <c r="AW803" s="97"/>
      <c r="AX803" s="97"/>
    </row>
    <row r="804" spans="1:50" ht="12.75">
      <c r="A804" s="97"/>
      <c r="B804" s="97"/>
      <c r="C804" s="97"/>
      <c r="D804" s="112"/>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c r="AV804" s="97"/>
      <c r="AW804" s="97"/>
      <c r="AX804" s="97"/>
    </row>
    <row r="805" spans="1:50" ht="12.75">
      <c r="A805" s="97"/>
      <c r="B805" s="97"/>
      <c r="C805" s="97"/>
      <c r="D805" s="112"/>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c r="AV805" s="97"/>
      <c r="AW805" s="97"/>
      <c r="AX805" s="97"/>
    </row>
    <row r="806" spans="1:50" ht="12.75">
      <c r="A806" s="97"/>
      <c r="B806" s="97"/>
      <c r="C806" s="97"/>
      <c r="D806" s="112"/>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c r="AV806" s="97"/>
      <c r="AW806" s="97"/>
      <c r="AX806" s="97"/>
    </row>
    <row r="807" spans="1:50" ht="12.75">
      <c r="A807" s="97"/>
      <c r="B807" s="97"/>
      <c r="C807" s="97"/>
      <c r="D807" s="112"/>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c r="AV807" s="97"/>
      <c r="AW807" s="97"/>
      <c r="AX807" s="97"/>
    </row>
    <row r="808" spans="1:50" ht="12.75">
      <c r="A808" s="97"/>
      <c r="B808" s="97"/>
      <c r="C808" s="97"/>
      <c r="D808" s="112"/>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c r="AV808" s="97"/>
      <c r="AW808" s="97"/>
      <c r="AX808" s="97"/>
    </row>
    <row r="809" spans="1:50" ht="12.75">
      <c r="A809" s="97"/>
      <c r="B809" s="97"/>
      <c r="C809" s="97"/>
      <c r="D809" s="112"/>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c r="AV809" s="97"/>
      <c r="AW809" s="97"/>
      <c r="AX809" s="97"/>
    </row>
    <row r="810" spans="1:50" ht="12.75">
      <c r="A810" s="97"/>
      <c r="B810" s="97"/>
      <c r="C810" s="97"/>
      <c r="D810" s="112"/>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c r="AV810" s="97"/>
      <c r="AW810" s="97"/>
      <c r="AX810" s="97"/>
    </row>
    <row r="811" spans="1:50" ht="12.75">
      <c r="A811" s="97"/>
      <c r="B811" s="97"/>
      <c r="C811" s="97"/>
      <c r="D811" s="112"/>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c r="AV811" s="97"/>
      <c r="AW811" s="97"/>
      <c r="AX811" s="97"/>
    </row>
    <row r="812" spans="1:50" ht="12.75">
      <c r="A812" s="97"/>
      <c r="B812" s="97"/>
      <c r="C812" s="97"/>
      <c r="D812" s="112"/>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c r="AV812" s="97"/>
      <c r="AW812" s="97"/>
      <c r="AX812" s="97"/>
    </row>
    <row r="813" spans="1:50" ht="12.75">
      <c r="A813" s="97"/>
      <c r="B813" s="97"/>
      <c r="C813" s="97"/>
      <c r="D813" s="112"/>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c r="AV813" s="97"/>
      <c r="AW813" s="97"/>
      <c r="AX813" s="97"/>
    </row>
    <row r="814" spans="1:50" ht="12.75">
      <c r="A814" s="97"/>
      <c r="B814" s="97"/>
      <c r="C814" s="97"/>
      <c r="D814" s="112"/>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c r="AV814" s="97"/>
      <c r="AW814" s="97"/>
      <c r="AX814" s="97"/>
    </row>
    <row r="815" spans="1:50" ht="12.75">
      <c r="A815" s="97"/>
      <c r="B815" s="97"/>
      <c r="C815" s="97"/>
      <c r="D815" s="112"/>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c r="AV815" s="97"/>
      <c r="AW815" s="97"/>
      <c r="AX815" s="97"/>
    </row>
    <row r="816" spans="1:50" ht="12.75">
      <c r="A816" s="97"/>
      <c r="B816" s="97"/>
      <c r="C816" s="97"/>
      <c r="D816" s="112"/>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c r="AV816" s="97"/>
      <c r="AW816" s="97"/>
      <c r="AX816" s="97"/>
    </row>
    <row r="817" spans="1:50" ht="12.75">
      <c r="A817" s="97"/>
      <c r="B817" s="97"/>
      <c r="C817" s="97"/>
      <c r="D817" s="112"/>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c r="AV817" s="97"/>
      <c r="AW817" s="97"/>
      <c r="AX817" s="97"/>
    </row>
    <row r="818" spans="1:50" ht="12.75">
      <c r="A818" s="97"/>
      <c r="B818" s="97"/>
      <c r="C818" s="97"/>
      <c r="D818" s="112"/>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c r="AV818" s="97"/>
      <c r="AW818" s="97"/>
      <c r="AX818" s="97"/>
    </row>
    <row r="819" spans="1:50" ht="12.75">
      <c r="A819" s="97"/>
      <c r="B819" s="97"/>
      <c r="C819" s="97"/>
      <c r="D819" s="112"/>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c r="AV819" s="97"/>
      <c r="AW819" s="97"/>
      <c r="AX819" s="97"/>
    </row>
    <row r="820" spans="1:50" ht="12.75">
      <c r="A820" s="97"/>
      <c r="B820" s="97"/>
      <c r="C820" s="97"/>
      <c r="D820" s="112"/>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c r="AV820" s="97"/>
      <c r="AW820" s="97"/>
      <c r="AX820" s="97"/>
    </row>
    <row r="821" spans="1:50" ht="12.75">
      <c r="A821" s="97"/>
      <c r="B821" s="97"/>
      <c r="C821" s="97"/>
      <c r="D821" s="112"/>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c r="AV821" s="97"/>
      <c r="AW821" s="97"/>
      <c r="AX821" s="97"/>
    </row>
    <row r="822" spans="1:50" ht="12.75">
      <c r="A822" s="97"/>
      <c r="B822" s="97"/>
      <c r="C822" s="97"/>
      <c r="D822" s="112"/>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c r="AV822" s="97"/>
      <c r="AW822" s="97"/>
      <c r="AX822" s="97"/>
    </row>
    <row r="823" spans="1:50" ht="12.75">
      <c r="A823" s="97"/>
      <c r="B823" s="97"/>
      <c r="C823" s="97"/>
      <c r="D823" s="112"/>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c r="AV823" s="97"/>
      <c r="AW823" s="97"/>
      <c r="AX823" s="97"/>
    </row>
    <row r="824" spans="1:50" ht="12.75">
      <c r="A824" s="97"/>
      <c r="B824" s="97"/>
      <c r="C824" s="97"/>
      <c r="D824" s="112"/>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c r="AV824" s="97"/>
      <c r="AW824" s="97"/>
      <c r="AX824" s="97"/>
    </row>
    <row r="825" spans="1:50" ht="12.75">
      <c r="A825" s="97"/>
      <c r="B825" s="97"/>
      <c r="C825" s="97"/>
      <c r="D825" s="112"/>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c r="AV825" s="97"/>
      <c r="AW825" s="97"/>
      <c r="AX825" s="97"/>
    </row>
    <row r="826" spans="1:50" ht="12.75">
      <c r="A826" s="97"/>
      <c r="B826" s="97"/>
      <c r="C826" s="97"/>
      <c r="D826" s="112"/>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c r="AV826" s="97"/>
      <c r="AW826" s="97"/>
      <c r="AX826" s="97"/>
    </row>
    <row r="827" spans="1:50" ht="12.75">
      <c r="A827" s="97"/>
      <c r="B827" s="97"/>
      <c r="C827" s="97"/>
      <c r="D827" s="112"/>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c r="AV827" s="97"/>
      <c r="AW827" s="97"/>
      <c r="AX827" s="97"/>
    </row>
    <row r="828" spans="1:50" ht="12.75">
      <c r="A828" s="97"/>
      <c r="B828" s="97"/>
      <c r="C828" s="97"/>
      <c r="D828" s="112"/>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c r="AV828" s="97"/>
      <c r="AW828" s="97"/>
      <c r="AX828" s="97"/>
    </row>
    <row r="829" spans="1:50" ht="12.75">
      <c r="A829" s="97"/>
      <c r="B829" s="97"/>
      <c r="C829" s="97"/>
      <c r="D829" s="112"/>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c r="AV829" s="97"/>
      <c r="AW829" s="97"/>
      <c r="AX829" s="97"/>
    </row>
    <row r="830" spans="1:50" ht="12.75">
      <c r="A830" s="97"/>
      <c r="B830" s="97"/>
      <c r="C830" s="97"/>
      <c r="D830" s="112"/>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c r="AV830" s="97"/>
      <c r="AW830" s="97"/>
      <c r="AX830" s="97"/>
    </row>
    <row r="831" spans="1:50" ht="12.75">
      <c r="A831" s="97"/>
      <c r="B831" s="97"/>
      <c r="C831" s="97"/>
      <c r="D831" s="112"/>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c r="AV831" s="97"/>
      <c r="AW831" s="97"/>
      <c r="AX831" s="97"/>
    </row>
    <row r="832" spans="1:50" ht="12.75">
      <c r="A832" s="97"/>
      <c r="B832" s="97"/>
      <c r="C832" s="97"/>
      <c r="D832" s="112"/>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c r="AV832" s="97"/>
      <c r="AW832" s="97"/>
      <c r="AX832" s="97"/>
    </row>
    <row r="833" spans="1:50" ht="12.75">
      <c r="A833" s="97"/>
      <c r="B833" s="97"/>
      <c r="C833" s="97"/>
      <c r="D833" s="112"/>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c r="AV833" s="97"/>
      <c r="AW833" s="97"/>
      <c r="AX833" s="97"/>
    </row>
    <row r="834" spans="1:50" ht="12.75">
      <c r="A834" s="97"/>
      <c r="B834" s="97"/>
      <c r="C834" s="97"/>
      <c r="D834" s="112"/>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c r="AV834" s="97"/>
      <c r="AW834" s="97"/>
      <c r="AX834" s="97"/>
    </row>
    <row r="835" spans="1:50" ht="12.75">
      <c r="A835" s="97"/>
      <c r="B835" s="97"/>
      <c r="C835" s="97"/>
      <c r="D835" s="112"/>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c r="AV835" s="97"/>
      <c r="AW835" s="97"/>
      <c r="AX835" s="97"/>
    </row>
    <row r="836" spans="1:50" ht="12.75">
      <c r="A836" s="97"/>
      <c r="B836" s="97"/>
      <c r="C836" s="97"/>
      <c r="D836" s="112"/>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c r="AV836" s="97"/>
      <c r="AW836" s="97"/>
      <c r="AX836" s="97"/>
    </row>
    <row r="837" spans="1:50" ht="12.75">
      <c r="A837" s="97"/>
      <c r="B837" s="97"/>
      <c r="C837" s="97"/>
      <c r="D837" s="112"/>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c r="AV837" s="97"/>
      <c r="AW837" s="97"/>
      <c r="AX837" s="97"/>
    </row>
    <row r="838" spans="1:50" ht="12.75">
      <c r="A838" s="97"/>
      <c r="B838" s="97"/>
      <c r="C838" s="97"/>
      <c r="D838" s="112"/>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c r="AV838" s="97"/>
      <c r="AW838" s="97"/>
      <c r="AX838" s="97"/>
    </row>
    <row r="839" spans="1:50" ht="12.75">
      <c r="A839" s="97"/>
      <c r="B839" s="97"/>
      <c r="C839" s="97"/>
      <c r="D839" s="112"/>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c r="AV839" s="97"/>
      <c r="AW839" s="97"/>
      <c r="AX839" s="97"/>
    </row>
    <row r="840" spans="1:50" ht="12.75">
      <c r="A840" s="97"/>
      <c r="B840" s="97"/>
      <c r="C840" s="97"/>
      <c r="D840" s="112"/>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c r="AV840" s="97"/>
      <c r="AW840" s="97"/>
      <c r="AX840" s="97"/>
    </row>
    <row r="841" spans="1:50" ht="12.75">
      <c r="A841" s="97"/>
      <c r="B841" s="97"/>
      <c r="C841" s="97"/>
      <c r="D841" s="112"/>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c r="AV841" s="97"/>
      <c r="AW841" s="97"/>
      <c r="AX841" s="97"/>
    </row>
    <row r="842" spans="1:50" ht="12.75">
      <c r="A842" s="97"/>
      <c r="B842" s="97"/>
      <c r="C842" s="97"/>
      <c r="D842" s="112"/>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c r="AV842" s="97"/>
      <c r="AW842" s="97"/>
      <c r="AX842" s="97"/>
    </row>
    <row r="843" spans="1:50" ht="12.75">
      <c r="A843" s="97"/>
      <c r="B843" s="97"/>
      <c r="C843" s="97"/>
      <c r="D843" s="112"/>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c r="AV843" s="97"/>
      <c r="AW843" s="97"/>
      <c r="AX843" s="97"/>
    </row>
    <row r="844" spans="1:50" ht="12.75">
      <c r="A844" s="97"/>
      <c r="B844" s="97"/>
      <c r="C844" s="97"/>
      <c r="D844" s="112"/>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c r="AV844" s="97"/>
      <c r="AW844" s="97"/>
      <c r="AX844" s="97"/>
    </row>
    <row r="845" spans="1:50" ht="12.75">
      <c r="A845" s="97"/>
      <c r="B845" s="97"/>
      <c r="C845" s="97"/>
      <c r="D845" s="112"/>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c r="AV845" s="97"/>
      <c r="AW845" s="97"/>
      <c r="AX845" s="97"/>
    </row>
    <row r="846" spans="1:50" ht="12.75">
      <c r="A846" s="97"/>
      <c r="B846" s="97"/>
      <c r="C846" s="97"/>
      <c r="D846" s="112"/>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c r="AV846" s="97"/>
      <c r="AW846" s="97"/>
      <c r="AX846" s="97"/>
    </row>
    <row r="847" spans="1:50" ht="12.75">
      <c r="A847" s="97"/>
      <c r="B847" s="97"/>
      <c r="C847" s="97"/>
      <c r="D847" s="112"/>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c r="AV847" s="97"/>
      <c r="AW847" s="97"/>
      <c r="AX847" s="97"/>
    </row>
    <row r="848" spans="1:50" ht="12.75">
      <c r="A848" s="97"/>
      <c r="B848" s="97"/>
      <c r="C848" s="97"/>
      <c r="D848" s="112"/>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c r="AV848" s="97"/>
      <c r="AW848" s="97"/>
      <c r="AX848" s="97"/>
    </row>
    <row r="849" spans="1:50" ht="12.75">
      <c r="A849" s="97"/>
      <c r="B849" s="97"/>
      <c r="C849" s="97"/>
      <c r="D849" s="112"/>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c r="AV849" s="97"/>
      <c r="AW849" s="97"/>
      <c r="AX849" s="97"/>
    </row>
    <row r="850" spans="1:50" ht="12.75">
      <c r="A850" s="97"/>
      <c r="B850" s="97"/>
      <c r="C850" s="97"/>
      <c r="D850" s="112"/>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c r="AV850" s="97"/>
      <c r="AW850" s="97"/>
      <c r="AX850" s="97"/>
    </row>
    <row r="851" spans="1:50" ht="12.75">
      <c r="A851" s="97"/>
      <c r="B851" s="97"/>
      <c r="C851" s="97"/>
      <c r="D851" s="112"/>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c r="AV851" s="97"/>
      <c r="AW851" s="97"/>
      <c r="AX851" s="97"/>
    </row>
    <row r="852" spans="1:50" ht="12.75">
      <c r="A852" s="97"/>
      <c r="B852" s="97"/>
      <c r="C852" s="97"/>
      <c r="D852" s="112"/>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c r="AV852" s="97"/>
      <c r="AW852" s="97"/>
      <c r="AX852" s="97"/>
    </row>
    <row r="853" spans="1:50" ht="12.75">
      <c r="A853" s="97"/>
      <c r="B853" s="97"/>
      <c r="C853" s="97"/>
      <c r="D853" s="112"/>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c r="AV853" s="97"/>
      <c r="AW853" s="97"/>
      <c r="AX853" s="97"/>
    </row>
    <row r="854" spans="1:50" ht="12.75">
      <c r="A854" s="97"/>
      <c r="B854" s="97"/>
      <c r="C854" s="97"/>
      <c r="D854" s="112"/>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c r="AV854" s="97"/>
      <c r="AW854" s="97"/>
      <c r="AX854" s="97"/>
    </row>
    <row r="855" spans="1:50" ht="12.75">
      <c r="A855" s="97"/>
      <c r="B855" s="97"/>
      <c r="C855" s="97"/>
      <c r="D855" s="112"/>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c r="AV855" s="97"/>
      <c r="AW855" s="97"/>
      <c r="AX855" s="97"/>
    </row>
    <row r="856" spans="1:50" ht="12.75">
      <c r="A856" s="97"/>
      <c r="B856" s="97"/>
      <c r="C856" s="97"/>
      <c r="D856" s="112"/>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c r="AV856" s="97"/>
      <c r="AW856" s="97"/>
      <c r="AX856" s="97"/>
    </row>
    <row r="857" spans="1:50" ht="12.75">
      <c r="A857" s="97"/>
      <c r="B857" s="97"/>
      <c r="C857" s="97"/>
      <c r="D857" s="112"/>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c r="AV857" s="97"/>
      <c r="AW857" s="97"/>
      <c r="AX857" s="97"/>
    </row>
    <row r="858" spans="1:50" ht="12.75">
      <c r="A858" s="97"/>
      <c r="B858" s="97"/>
      <c r="C858" s="97"/>
      <c r="D858" s="112"/>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c r="AV858" s="97"/>
      <c r="AW858" s="97"/>
      <c r="AX858" s="97"/>
    </row>
    <row r="859" spans="1:50" ht="12.75">
      <c r="A859" s="97"/>
      <c r="B859" s="97"/>
      <c r="C859" s="97"/>
      <c r="D859" s="112"/>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c r="AV859" s="97"/>
      <c r="AW859" s="97"/>
      <c r="AX859" s="97"/>
    </row>
    <row r="860" spans="1:50" ht="12.75">
      <c r="A860" s="97"/>
      <c r="B860" s="97"/>
      <c r="C860" s="97"/>
      <c r="D860" s="112"/>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c r="AV860" s="97"/>
      <c r="AW860" s="97"/>
      <c r="AX860" s="97"/>
    </row>
    <row r="861" spans="1:50" ht="12.75">
      <c r="A861" s="97"/>
      <c r="B861" s="97"/>
      <c r="C861" s="97"/>
      <c r="D861" s="112"/>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c r="AV861" s="97"/>
      <c r="AW861" s="97"/>
      <c r="AX861" s="97"/>
    </row>
    <row r="862" spans="1:50" ht="12.75">
      <c r="A862" s="97"/>
      <c r="B862" s="97"/>
      <c r="C862" s="97"/>
      <c r="D862" s="112"/>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c r="AV862" s="97"/>
      <c r="AW862" s="97"/>
      <c r="AX862" s="97"/>
    </row>
    <row r="863" spans="1:50" ht="12.75">
      <c r="A863" s="97"/>
      <c r="B863" s="97"/>
      <c r="C863" s="97"/>
      <c r="D863" s="112"/>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c r="AV863" s="97"/>
      <c r="AW863" s="97"/>
      <c r="AX863" s="97"/>
    </row>
    <row r="864" spans="1:50" ht="12.75">
      <c r="A864" s="97"/>
      <c r="B864" s="97"/>
      <c r="C864" s="97"/>
      <c r="D864" s="112"/>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c r="AV864" s="97"/>
      <c r="AW864" s="97"/>
      <c r="AX864" s="97"/>
    </row>
    <row r="865" spans="1:50" ht="12.75">
      <c r="A865" s="97"/>
      <c r="B865" s="97"/>
      <c r="C865" s="97"/>
      <c r="D865" s="112"/>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c r="AV865" s="97"/>
      <c r="AW865" s="97"/>
      <c r="AX865" s="97"/>
    </row>
    <row r="866" spans="1:50" ht="12.75">
      <c r="A866" s="97"/>
      <c r="B866" s="97"/>
      <c r="C866" s="97"/>
      <c r="D866" s="112"/>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c r="AV866" s="97"/>
      <c r="AW866" s="97"/>
      <c r="AX866" s="97"/>
    </row>
    <row r="867" spans="1:50" ht="12.75">
      <c r="A867" s="97"/>
      <c r="B867" s="97"/>
      <c r="C867" s="97"/>
      <c r="D867" s="112"/>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c r="AV867" s="97"/>
      <c r="AW867" s="97"/>
      <c r="AX867" s="97"/>
    </row>
    <row r="868" spans="1:50" ht="12.75">
      <c r="A868" s="97"/>
      <c r="B868" s="97"/>
      <c r="C868" s="97"/>
      <c r="D868" s="112"/>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c r="AV868" s="97"/>
      <c r="AW868" s="97"/>
      <c r="AX868" s="97"/>
    </row>
    <row r="869" spans="1:50" ht="12.75">
      <c r="A869" s="97"/>
      <c r="B869" s="97"/>
      <c r="C869" s="97"/>
      <c r="D869" s="112"/>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c r="AV869" s="97"/>
      <c r="AW869" s="97"/>
      <c r="AX869" s="97"/>
    </row>
    <row r="870" spans="1:50" ht="12.75">
      <c r="A870" s="97"/>
      <c r="B870" s="97"/>
      <c r="C870" s="97"/>
      <c r="D870" s="112"/>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c r="AV870" s="97"/>
      <c r="AW870" s="97"/>
      <c r="AX870" s="97"/>
    </row>
    <row r="871" spans="1:50" ht="12.75">
      <c r="A871" s="97"/>
      <c r="B871" s="97"/>
      <c r="C871" s="97"/>
      <c r="D871" s="112"/>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c r="AV871" s="97"/>
      <c r="AW871" s="97"/>
      <c r="AX871" s="97"/>
    </row>
    <row r="872" spans="1:50" ht="12.75">
      <c r="A872" s="97"/>
      <c r="B872" s="97"/>
      <c r="C872" s="97"/>
      <c r="D872" s="112"/>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c r="AV872" s="97"/>
      <c r="AW872" s="97"/>
      <c r="AX872" s="97"/>
    </row>
    <row r="873" spans="1:50" ht="12.75">
      <c r="A873" s="97"/>
      <c r="B873" s="97"/>
      <c r="C873" s="97"/>
      <c r="D873" s="112"/>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c r="AV873" s="97"/>
      <c r="AW873" s="97"/>
      <c r="AX873" s="97"/>
    </row>
    <row r="874" spans="1:50" ht="12.75">
      <c r="A874" s="97"/>
      <c r="B874" s="97"/>
      <c r="C874" s="97"/>
      <c r="D874" s="112"/>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c r="AV874" s="97"/>
      <c r="AW874" s="97"/>
      <c r="AX874" s="97"/>
    </row>
    <row r="875" spans="1:50" ht="12.75">
      <c r="A875" s="97"/>
      <c r="B875" s="97"/>
      <c r="C875" s="97"/>
      <c r="D875" s="112"/>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c r="AV875" s="97"/>
      <c r="AW875" s="97"/>
      <c r="AX875" s="97"/>
    </row>
    <row r="876" spans="1:50" ht="12.75">
      <c r="A876" s="97"/>
      <c r="B876" s="97"/>
      <c r="C876" s="97"/>
      <c r="D876" s="112"/>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c r="AV876" s="97"/>
      <c r="AW876" s="97"/>
      <c r="AX876" s="97"/>
    </row>
    <row r="877" spans="1:50" ht="12.75">
      <c r="A877" s="97"/>
      <c r="B877" s="97"/>
      <c r="C877" s="97"/>
      <c r="D877" s="112"/>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c r="AV877" s="97"/>
      <c r="AW877" s="97"/>
      <c r="AX877" s="97"/>
    </row>
    <row r="878" spans="1:50" ht="12.75">
      <c r="A878" s="97"/>
      <c r="B878" s="97"/>
      <c r="C878" s="97"/>
      <c r="D878" s="112"/>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c r="AV878" s="97"/>
      <c r="AW878" s="97"/>
      <c r="AX878" s="97"/>
    </row>
    <row r="879" spans="1:50" ht="12.75">
      <c r="A879" s="97"/>
      <c r="B879" s="97"/>
      <c r="C879" s="97"/>
      <c r="D879" s="112"/>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c r="AV879" s="97"/>
      <c r="AW879" s="97"/>
      <c r="AX879" s="97"/>
    </row>
    <row r="880" spans="1:50" ht="12.75">
      <c r="A880" s="97"/>
      <c r="B880" s="97"/>
      <c r="C880" s="97"/>
      <c r="D880" s="112"/>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c r="AV880" s="97"/>
      <c r="AW880" s="97"/>
      <c r="AX880" s="97"/>
    </row>
    <row r="881" spans="1:50" ht="12.75">
      <c r="A881" s="97"/>
      <c r="B881" s="97"/>
      <c r="C881" s="97"/>
      <c r="D881" s="112"/>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c r="AV881" s="97"/>
      <c r="AW881" s="97"/>
      <c r="AX881" s="97"/>
    </row>
    <row r="882" spans="1:50" ht="12.75">
      <c r="A882" s="97"/>
      <c r="B882" s="97"/>
      <c r="C882" s="97"/>
      <c r="D882" s="112"/>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c r="AV882" s="97"/>
      <c r="AW882" s="97"/>
      <c r="AX882" s="97"/>
    </row>
    <row r="883" spans="1:50" ht="12.75">
      <c r="A883" s="97"/>
      <c r="B883" s="97"/>
      <c r="C883" s="97"/>
      <c r="D883" s="112"/>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c r="AV883" s="97"/>
      <c r="AW883" s="97"/>
      <c r="AX883" s="97"/>
    </row>
    <row r="884" spans="1:50" ht="12.75">
      <c r="A884" s="97"/>
      <c r="B884" s="97"/>
      <c r="C884" s="97"/>
      <c r="D884" s="112"/>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c r="AV884" s="97"/>
      <c r="AW884" s="97"/>
      <c r="AX884" s="97"/>
    </row>
    <row r="885" spans="1:50" ht="12.75">
      <c r="A885" s="97"/>
      <c r="B885" s="97"/>
      <c r="C885" s="97"/>
      <c r="D885" s="112"/>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c r="AV885" s="97"/>
      <c r="AW885" s="97"/>
      <c r="AX885" s="97"/>
    </row>
    <row r="886" spans="1:50" ht="12.75">
      <c r="A886" s="97"/>
      <c r="B886" s="97"/>
      <c r="C886" s="97"/>
      <c r="D886" s="112"/>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c r="AV886" s="97"/>
      <c r="AW886" s="97"/>
      <c r="AX886" s="97"/>
    </row>
    <row r="887" spans="1:50" ht="12.75">
      <c r="A887" s="97"/>
      <c r="B887" s="97"/>
      <c r="C887" s="97"/>
      <c r="D887" s="112"/>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c r="AV887" s="97"/>
      <c r="AW887" s="97"/>
      <c r="AX887" s="97"/>
    </row>
    <row r="888" spans="1:50" ht="12.75">
      <c r="A888" s="97"/>
      <c r="B888" s="97"/>
      <c r="C888" s="97"/>
      <c r="D888" s="112"/>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c r="AV888" s="97"/>
      <c r="AW888" s="97"/>
      <c r="AX888" s="97"/>
    </row>
    <row r="889" spans="1:50" ht="12.75">
      <c r="A889" s="97"/>
      <c r="B889" s="97"/>
      <c r="C889" s="97"/>
      <c r="D889" s="112"/>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c r="AV889" s="97"/>
      <c r="AW889" s="97"/>
      <c r="AX889" s="97"/>
    </row>
    <row r="890" spans="1:50" ht="12.75">
      <c r="A890" s="97"/>
      <c r="B890" s="97"/>
      <c r="C890" s="97"/>
      <c r="D890" s="112"/>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c r="AV890" s="97"/>
      <c r="AW890" s="97"/>
      <c r="AX890" s="97"/>
    </row>
    <row r="891" spans="1:50" ht="12.75">
      <c r="A891" s="97"/>
      <c r="B891" s="97"/>
      <c r="C891" s="97"/>
      <c r="D891" s="112"/>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c r="AV891" s="97"/>
      <c r="AW891" s="97"/>
      <c r="AX891" s="97"/>
    </row>
    <row r="892" spans="1:50" ht="12.75">
      <c r="A892" s="97"/>
      <c r="B892" s="97"/>
      <c r="C892" s="97"/>
      <c r="D892" s="112"/>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c r="AV892" s="97"/>
      <c r="AW892" s="97"/>
      <c r="AX892" s="97"/>
    </row>
    <row r="893" spans="1:50" ht="12.75">
      <c r="A893" s="97"/>
      <c r="B893" s="97"/>
      <c r="C893" s="97"/>
      <c r="D893" s="112"/>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c r="AV893" s="97"/>
      <c r="AW893" s="97"/>
      <c r="AX893" s="97"/>
    </row>
    <row r="894" spans="1:50" ht="12.75">
      <c r="A894" s="97"/>
      <c r="B894" s="97"/>
      <c r="C894" s="97"/>
      <c r="D894" s="112"/>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c r="AV894" s="97"/>
      <c r="AW894" s="97"/>
      <c r="AX894" s="97"/>
    </row>
    <row r="895" spans="1:50" ht="12.75">
      <c r="A895" s="97"/>
      <c r="B895" s="97"/>
      <c r="C895" s="97"/>
      <c r="D895" s="112"/>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c r="AV895" s="97"/>
      <c r="AW895" s="97"/>
      <c r="AX895" s="97"/>
    </row>
    <row r="896" spans="1:50" ht="12.75">
      <c r="A896" s="97"/>
      <c r="B896" s="97"/>
      <c r="C896" s="97"/>
      <c r="D896" s="112"/>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c r="AV896" s="97"/>
      <c r="AW896" s="97"/>
      <c r="AX896" s="97"/>
    </row>
    <row r="897" spans="1:50" ht="12.75">
      <c r="A897" s="97"/>
      <c r="B897" s="97"/>
      <c r="C897" s="97"/>
      <c r="D897" s="112"/>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c r="AV897" s="97"/>
      <c r="AW897" s="97"/>
      <c r="AX897" s="97"/>
    </row>
    <row r="898" spans="1:50" ht="12.75">
      <c r="A898" s="97"/>
      <c r="B898" s="97"/>
      <c r="C898" s="97"/>
      <c r="D898" s="112"/>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c r="AV898" s="97"/>
      <c r="AW898" s="97"/>
      <c r="AX898" s="97"/>
    </row>
    <row r="899" spans="1:50" ht="12.75">
      <c r="A899" s="97"/>
      <c r="B899" s="97"/>
      <c r="C899" s="97"/>
      <c r="D899" s="112"/>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c r="AV899" s="97"/>
      <c r="AW899" s="97"/>
      <c r="AX899" s="97"/>
    </row>
    <row r="900" spans="1:50" ht="12.75">
      <c r="A900" s="97"/>
      <c r="B900" s="97"/>
      <c r="C900" s="97"/>
      <c r="D900" s="112"/>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c r="AV900" s="97"/>
      <c r="AW900" s="97"/>
      <c r="AX900" s="97"/>
    </row>
    <row r="901" spans="1:50" ht="12.75">
      <c r="A901" s="97"/>
      <c r="B901" s="97"/>
      <c r="C901" s="97"/>
      <c r="D901" s="112"/>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c r="AV901" s="97"/>
      <c r="AW901" s="97"/>
      <c r="AX901" s="97"/>
    </row>
    <row r="902" spans="1:50" ht="12.75">
      <c r="A902" s="97"/>
      <c r="B902" s="97"/>
      <c r="C902" s="97"/>
      <c r="D902" s="112"/>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c r="AV902" s="97"/>
      <c r="AW902" s="97"/>
      <c r="AX902" s="97"/>
    </row>
    <row r="903" spans="1:50" ht="12.75">
      <c r="A903" s="97"/>
      <c r="B903" s="97"/>
      <c r="C903" s="97"/>
      <c r="D903" s="112"/>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c r="AV903" s="97"/>
      <c r="AW903" s="97"/>
      <c r="AX903" s="97"/>
    </row>
    <row r="904" spans="1:50" ht="12.75">
      <c r="A904" s="97"/>
      <c r="B904" s="97"/>
      <c r="C904" s="97"/>
      <c r="D904" s="112"/>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c r="AV904" s="97"/>
      <c r="AW904" s="97"/>
      <c r="AX904" s="97"/>
    </row>
    <row r="905" spans="1:50" ht="12.75">
      <c r="A905" s="97"/>
      <c r="B905" s="97"/>
      <c r="C905" s="97"/>
      <c r="D905" s="112"/>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c r="AV905" s="97"/>
      <c r="AW905" s="97"/>
      <c r="AX905" s="97"/>
    </row>
    <row r="906" spans="1:50" ht="12.75">
      <c r="A906" s="97"/>
      <c r="B906" s="97"/>
      <c r="C906" s="97"/>
      <c r="D906" s="112"/>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c r="AV906" s="97"/>
      <c r="AW906" s="97"/>
      <c r="AX906" s="97"/>
    </row>
    <row r="907" spans="1:50" ht="12.75">
      <c r="A907" s="97"/>
      <c r="B907" s="97"/>
      <c r="C907" s="97"/>
      <c r="D907" s="112"/>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c r="AV907" s="97"/>
      <c r="AW907" s="97"/>
      <c r="AX907" s="97"/>
    </row>
    <row r="908" spans="1:50" ht="12.75">
      <c r="A908" s="97"/>
      <c r="B908" s="97"/>
      <c r="C908" s="97"/>
      <c r="D908" s="112"/>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c r="AV908" s="97"/>
      <c r="AW908" s="97"/>
      <c r="AX908" s="97"/>
    </row>
    <row r="909" spans="1:50" ht="12.75">
      <c r="A909" s="97"/>
      <c r="B909" s="97"/>
      <c r="C909" s="97"/>
      <c r="D909" s="112"/>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c r="AV909" s="97"/>
      <c r="AW909" s="97"/>
      <c r="AX909" s="97"/>
    </row>
    <row r="910" spans="1:50" ht="12.75">
      <c r="A910" s="97"/>
      <c r="B910" s="97"/>
      <c r="C910" s="97"/>
      <c r="D910" s="112"/>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c r="AV910" s="97"/>
      <c r="AW910" s="97"/>
      <c r="AX910" s="97"/>
    </row>
    <row r="911" spans="1:50" ht="12.75">
      <c r="A911" s="97"/>
      <c r="B911" s="97"/>
      <c r="C911" s="97"/>
      <c r="D911" s="112"/>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c r="AV911" s="97"/>
      <c r="AW911" s="97"/>
      <c r="AX911" s="97"/>
    </row>
    <row r="912" spans="1:50" ht="12.75">
      <c r="A912" s="97"/>
      <c r="B912" s="97"/>
      <c r="C912" s="97"/>
      <c r="D912" s="112"/>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c r="AV912" s="97"/>
      <c r="AW912" s="97"/>
      <c r="AX912" s="97"/>
    </row>
    <row r="913" spans="1:50" ht="12.75">
      <c r="A913" s="97"/>
      <c r="B913" s="97"/>
      <c r="C913" s="97"/>
      <c r="D913" s="112"/>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c r="AV913" s="97"/>
      <c r="AW913" s="97"/>
      <c r="AX913" s="97"/>
    </row>
  </sheetData>
  <mergeCells count="9">
    <mergeCell ref="A20:A24"/>
    <mergeCell ref="A25:A49"/>
    <mergeCell ref="B1:C1"/>
    <mergeCell ref="A2:A4"/>
    <mergeCell ref="A5:A6"/>
    <mergeCell ref="A7:A8"/>
    <mergeCell ref="A9:A11"/>
    <mergeCell ref="A12:A13"/>
    <mergeCell ref="A14:A19"/>
  </mergeCells>
  <phoneticPr fontId="26" type="noConversion"/>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outlinePr summaryBelow="0" summaryRight="0"/>
  </sheetPr>
  <dimension ref="A1:Z994"/>
  <sheetViews>
    <sheetView workbookViewId="0"/>
  </sheetViews>
  <sheetFormatPr defaultColWidth="12.5703125" defaultRowHeight="15.75" customHeight="1"/>
  <cols>
    <col min="2" max="2" width="4.42578125" customWidth="1"/>
    <col min="3" max="3" width="26.7109375" customWidth="1"/>
    <col min="4" max="4" width="21" customWidth="1"/>
    <col min="5" max="5" width="19.85546875" customWidth="1"/>
  </cols>
  <sheetData>
    <row r="1" spans="1:26" ht="15.75" customHeight="1">
      <c r="A1" s="113" t="s">
        <v>418</v>
      </c>
      <c r="B1" s="114"/>
      <c r="C1" s="114"/>
      <c r="D1" s="114"/>
      <c r="E1" s="114"/>
      <c r="F1" s="114"/>
      <c r="G1" s="10"/>
      <c r="H1" s="83"/>
      <c r="I1" s="83"/>
      <c r="J1" s="83"/>
      <c r="K1" s="83"/>
      <c r="L1" s="83"/>
      <c r="M1" s="83"/>
      <c r="N1" s="83"/>
      <c r="O1" s="83"/>
      <c r="P1" s="83"/>
      <c r="Q1" s="83"/>
      <c r="R1" s="83"/>
      <c r="S1" s="83"/>
      <c r="T1" s="83"/>
      <c r="U1" s="83"/>
      <c r="V1" s="83"/>
      <c r="W1" s="83"/>
      <c r="X1" s="83"/>
      <c r="Y1" s="83"/>
      <c r="Z1" s="83"/>
    </row>
    <row r="2" spans="1:26" ht="15.75" customHeight="1">
      <c r="A2" s="115"/>
      <c r="B2" s="115"/>
      <c r="C2" s="115"/>
      <c r="D2" s="83"/>
      <c r="E2" s="83"/>
      <c r="F2" s="83"/>
      <c r="G2" s="83"/>
      <c r="H2" s="83"/>
      <c r="I2" s="83"/>
      <c r="J2" s="83"/>
      <c r="K2" s="83"/>
      <c r="L2" s="83"/>
      <c r="M2" s="83"/>
      <c r="N2" s="83"/>
      <c r="O2" s="83"/>
      <c r="P2" s="83"/>
      <c r="Q2" s="83"/>
      <c r="R2" s="83"/>
      <c r="S2" s="83"/>
      <c r="T2" s="83"/>
      <c r="U2" s="83"/>
      <c r="V2" s="83"/>
      <c r="W2" s="83"/>
      <c r="X2" s="83"/>
      <c r="Y2" s="83"/>
      <c r="Z2" s="83"/>
    </row>
    <row r="3" spans="1:26" ht="15.75" customHeight="1">
      <c r="A3" s="115"/>
      <c r="B3" s="115"/>
      <c r="C3" s="115"/>
      <c r="D3" s="83"/>
      <c r="E3" s="83"/>
      <c r="F3" s="83"/>
      <c r="G3" s="83"/>
      <c r="H3" s="83"/>
      <c r="I3" s="83"/>
      <c r="J3" s="83"/>
      <c r="K3" s="83"/>
      <c r="L3" s="83"/>
      <c r="M3" s="83"/>
      <c r="N3" s="83"/>
      <c r="O3" s="83"/>
      <c r="P3" s="83"/>
      <c r="Q3" s="83"/>
      <c r="R3" s="83"/>
      <c r="S3" s="83"/>
      <c r="T3" s="83"/>
      <c r="U3" s="83"/>
      <c r="V3" s="83"/>
      <c r="W3" s="83"/>
      <c r="X3" s="83"/>
      <c r="Y3" s="83"/>
      <c r="Z3" s="83"/>
    </row>
    <row r="4" spans="1:26" ht="15.75" customHeight="1">
      <c r="A4" s="218" t="s">
        <v>419</v>
      </c>
      <c r="B4" s="193"/>
      <c r="C4" s="193"/>
      <c r="D4" s="193"/>
      <c r="E4" s="83"/>
      <c r="F4" s="83"/>
      <c r="G4" s="83"/>
      <c r="H4" s="83"/>
      <c r="I4" s="83"/>
      <c r="J4" s="83"/>
      <c r="K4" s="83"/>
      <c r="L4" s="83"/>
      <c r="M4" s="83"/>
      <c r="N4" s="83"/>
      <c r="O4" s="83"/>
      <c r="P4" s="83"/>
      <c r="Q4" s="83"/>
      <c r="R4" s="83"/>
      <c r="S4" s="83"/>
      <c r="T4" s="83"/>
      <c r="U4" s="83"/>
      <c r="V4" s="83"/>
      <c r="W4" s="83"/>
      <c r="X4" s="83"/>
      <c r="Y4" s="83"/>
      <c r="Z4" s="83"/>
    </row>
    <row r="5" spans="1:26" ht="15.75" customHeight="1">
      <c r="A5" s="219" t="s">
        <v>420</v>
      </c>
      <c r="B5" s="193"/>
      <c r="C5" s="116" t="s">
        <v>421</v>
      </c>
      <c r="D5" s="117" t="s">
        <v>422</v>
      </c>
      <c r="E5" s="83"/>
      <c r="F5" s="83"/>
      <c r="G5" s="83"/>
      <c r="H5" s="83"/>
      <c r="I5" s="83"/>
      <c r="J5" s="83"/>
      <c r="K5" s="83"/>
      <c r="L5" s="83"/>
      <c r="M5" s="83"/>
      <c r="N5" s="83"/>
      <c r="O5" s="83"/>
      <c r="P5" s="83"/>
      <c r="Q5" s="83"/>
      <c r="R5" s="83"/>
      <c r="S5" s="83"/>
      <c r="T5" s="83"/>
      <c r="U5" s="83"/>
      <c r="V5" s="83"/>
      <c r="W5" s="83"/>
      <c r="X5" s="83"/>
      <c r="Y5" s="83"/>
      <c r="Z5" s="83"/>
    </row>
    <row r="6" spans="1:26" ht="15.75" customHeight="1">
      <c r="A6" s="118" t="s">
        <v>423</v>
      </c>
      <c r="B6" s="115">
        <v>2</v>
      </c>
      <c r="C6" s="115" t="s">
        <v>424</v>
      </c>
      <c r="D6" s="10" t="s">
        <v>425</v>
      </c>
      <c r="E6" s="83"/>
      <c r="F6" s="83"/>
      <c r="G6" s="83"/>
      <c r="H6" s="83"/>
      <c r="I6" s="83"/>
      <c r="J6" s="83"/>
      <c r="K6" s="83"/>
      <c r="L6" s="83"/>
      <c r="M6" s="83"/>
      <c r="N6" s="83"/>
      <c r="O6" s="83"/>
      <c r="P6" s="83"/>
      <c r="Q6" s="83"/>
      <c r="R6" s="83"/>
      <c r="S6" s="83"/>
      <c r="T6" s="83"/>
      <c r="U6" s="83"/>
      <c r="V6" s="83"/>
      <c r="W6" s="83"/>
      <c r="X6" s="83"/>
      <c r="Y6" s="83"/>
      <c r="Z6" s="83"/>
    </row>
    <row r="7" spans="1:26" ht="15.75" customHeight="1">
      <c r="A7" s="118" t="s">
        <v>426</v>
      </c>
      <c r="B7" s="115">
        <v>1</v>
      </c>
      <c r="C7" s="115" t="s">
        <v>427</v>
      </c>
      <c r="D7" s="10" t="s">
        <v>428</v>
      </c>
      <c r="E7" s="83"/>
      <c r="F7" s="83"/>
      <c r="G7" s="83"/>
      <c r="H7" s="83"/>
      <c r="I7" s="83"/>
      <c r="J7" s="83"/>
      <c r="K7" s="83"/>
      <c r="L7" s="83"/>
      <c r="M7" s="83"/>
      <c r="N7" s="83"/>
      <c r="O7" s="83"/>
      <c r="P7" s="83"/>
      <c r="Q7" s="83"/>
      <c r="R7" s="83"/>
      <c r="S7" s="83"/>
      <c r="T7" s="83"/>
      <c r="U7" s="83"/>
      <c r="V7" s="83"/>
      <c r="W7" s="83"/>
      <c r="X7" s="83"/>
      <c r="Y7" s="83"/>
      <c r="Z7" s="83"/>
    </row>
    <row r="8" spans="1:26" ht="15.75" customHeight="1">
      <c r="A8" s="118" t="s">
        <v>429</v>
      </c>
      <c r="B8" s="115">
        <v>0</v>
      </c>
      <c r="C8" s="115" t="s">
        <v>430</v>
      </c>
      <c r="D8" s="10" t="s">
        <v>431</v>
      </c>
      <c r="E8" s="83"/>
      <c r="F8" s="83"/>
      <c r="G8" s="83"/>
      <c r="H8" s="83"/>
      <c r="I8" s="83"/>
      <c r="J8" s="83"/>
      <c r="K8" s="83"/>
      <c r="L8" s="83"/>
      <c r="M8" s="83"/>
      <c r="N8" s="83"/>
      <c r="O8" s="83"/>
      <c r="P8" s="83"/>
      <c r="Q8" s="83"/>
      <c r="R8" s="83"/>
      <c r="S8" s="83"/>
      <c r="T8" s="83"/>
      <c r="U8" s="83"/>
      <c r="V8" s="83"/>
      <c r="W8" s="83"/>
      <c r="X8" s="83"/>
      <c r="Y8" s="83"/>
      <c r="Z8" s="83"/>
    </row>
    <row r="9" spans="1:26" ht="15.75" customHeight="1">
      <c r="A9" s="119"/>
      <c r="B9" s="115"/>
      <c r="C9" s="115"/>
      <c r="D9" s="10"/>
      <c r="E9" s="10"/>
      <c r="F9" s="10"/>
      <c r="G9" s="10"/>
      <c r="H9" s="83"/>
      <c r="I9" s="83"/>
      <c r="J9" s="83"/>
      <c r="K9" s="83"/>
      <c r="L9" s="83"/>
      <c r="M9" s="83"/>
      <c r="N9" s="83"/>
      <c r="O9" s="83"/>
      <c r="P9" s="83"/>
      <c r="Q9" s="83"/>
      <c r="R9" s="83"/>
      <c r="S9" s="83"/>
      <c r="T9" s="83"/>
      <c r="U9" s="83"/>
      <c r="V9" s="83"/>
      <c r="W9" s="83"/>
      <c r="X9" s="83"/>
      <c r="Y9" s="83"/>
      <c r="Z9" s="83"/>
    </row>
    <row r="10" spans="1:26" ht="15.75" customHeight="1">
      <c r="A10" s="119"/>
      <c r="B10" s="115"/>
      <c r="C10" s="115"/>
      <c r="D10" s="10"/>
      <c r="E10" s="10"/>
      <c r="F10" s="10"/>
      <c r="G10" s="10"/>
      <c r="H10" s="83"/>
      <c r="I10" s="83"/>
      <c r="J10" s="83"/>
      <c r="K10" s="83"/>
      <c r="L10" s="83"/>
      <c r="M10" s="83"/>
      <c r="N10" s="83"/>
      <c r="O10" s="83"/>
      <c r="P10" s="83"/>
      <c r="Q10" s="83"/>
      <c r="R10" s="83"/>
      <c r="S10" s="83"/>
      <c r="T10" s="83"/>
      <c r="U10" s="83"/>
      <c r="V10" s="83"/>
      <c r="W10" s="83"/>
      <c r="X10" s="83"/>
      <c r="Y10" s="83"/>
      <c r="Z10" s="83"/>
    </row>
    <row r="11" spans="1:26" ht="15.75" customHeight="1">
      <c r="A11" s="220" t="s">
        <v>432</v>
      </c>
      <c r="B11" s="193"/>
      <c r="C11" s="193"/>
      <c r="D11" s="193"/>
      <c r="E11" s="193"/>
      <c r="F11" s="10"/>
      <c r="G11" s="220" t="s">
        <v>433</v>
      </c>
      <c r="H11" s="193"/>
      <c r="I11" s="193"/>
      <c r="J11" s="193"/>
      <c r="K11" s="193"/>
      <c r="L11" s="120"/>
      <c r="M11" s="83"/>
      <c r="N11" s="83"/>
      <c r="O11" s="83"/>
      <c r="P11" s="83"/>
      <c r="Q11" s="83"/>
      <c r="R11" s="83"/>
      <c r="S11" s="83"/>
      <c r="T11" s="83"/>
      <c r="U11" s="83"/>
      <c r="V11" s="83"/>
      <c r="W11" s="83"/>
      <c r="X11" s="83"/>
      <c r="Y11" s="83"/>
      <c r="Z11" s="83"/>
    </row>
    <row r="12" spans="1:26" ht="15.75" customHeight="1">
      <c r="A12" s="219" t="s">
        <v>434</v>
      </c>
      <c r="B12" s="193"/>
      <c r="C12" s="116" t="s">
        <v>421</v>
      </c>
      <c r="D12" s="121" t="s">
        <v>435</v>
      </c>
      <c r="E12" s="121" t="s">
        <v>436</v>
      </c>
      <c r="F12" s="122"/>
      <c r="G12" s="221" t="s">
        <v>437</v>
      </c>
      <c r="H12" s="193"/>
      <c r="I12" s="124" t="s">
        <v>438</v>
      </c>
      <c r="J12" s="124" t="s">
        <v>439</v>
      </c>
      <c r="K12" s="124" t="s">
        <v>440</v>
      </c>
      <c r="L12" s="125" t="s">
        <v>441</v>
      </c>
      <c r="M12" s="126"/>
      <c r="N12" s="126"/>
      <c r="O12" s="126"/>
      <c r="P12" s="83"/>
      <c r="Q12" s="83"/>
      <c r="R12" s="83"/>
      <c r="S12" s="83"/>
      <c r="T12" s="83"/>
      <c r="U12" s="83"/>
      <c r="V12" s="83"/>
      <c r="W12" s="83"/>
      <c r="X12" s="83"/>
      <c r="Y12" s="83"/>
      <c r="Z12" s="83"/>
    </row>
    <row r="13" spans="1:26" ht="15.75" customHeight="1">
      <c r="A13" s="118" t="s">
        <v>442</v>
      </c>
      <c r="B13" s="115">
        <v>2</v>
      </c>
      <c r="C13" s="115" t="s">
        <v>443</v>
      </c>
      <c r="D13" s="127" t="s">
        <v>444</v>
      </c>
      <c r="E13" s="122" t="s">
        <v>445</v>
      </c>
      <c r="F13" s="126"/>
      <c r="G13" s="123" t="s">
        <v>442</v>
      </c>
      <c r="H13" s="128">
        <v>2</v>
      </c>
      <c r="I13" s="68" t="s">
        <v>446</v>
      </c>
      <c r="J13" s="68"/>
      <c r="K13" s="68"/>
      <c r="L13" s="129"/>
      <c r="M13" s="126"/>
      <c r="N13" s="126"/>
      <c r="O13" s="126"/>
      <c r="P13" s="83"/>
      <c r="Q13" s="83"/>
      <c r="R13" s="83"/>
      <c r="S13" s="83"/>
      <c r="T13" s="83"/>
      <c r="U13" s="83"/>
      <c r="V13" s="83"/>
      <c r="W13" s="83"/>
      <c r="X13" s="83"/>
      <c r="Y13" s="83"/>
      <c r="Z13" s="83"/>
    </row>
    <row r="14" spans="1:26" ht="15.75" customHeight="1">
      <c r="A14" s="118" t="s">
        <v>447</v>
      </c>
      <c r="B14" s="115">
        <v>1</v>
      </c>
      <c r="C14" s="115" t="s">
        <v>448</v>
      </c>
      <c r="D14" s="127" t="s">
        <v>444</v>
      </c>
      <c r="E14" s="122" t="s">
        <v>449</v>
      </c>
      <c r="F14" s="126"/>
      <c r="G14" s="123" t="s">
        <v>447</v>
      </c>
      <c r="H14" s="128">
        <v>1</v>
      </c>
      <c r="I14" s="68" t="s">
        <v>450</v>
      </c>
      <c r="J14" s="68"/>
      <c r="K14" s="68"/>
      <c r="L14" s="129"/>
      <c r="M14" s="126"/>
      <c r="N14" s="126"/>
      <c r="O14" s="126"/>
      <c r="P14" s="83"/>
      <c r="Q14" s="83"/>
      <c r="R14" s="83"/>
      <c r="S14" s="83"/>
      <c r="T14" s="83"/>
      <c r="U14" s="83"/>
      <c r="V14" s="83"/>
      <c r="W14" s="83"/>
      <c r="X14" s="83"/>
      <c r="Y14" s="83"/>
      <c r="Z14" s="83"/>
    </row>
    <row r="15" spans="1:26" ht="15.75" customHeight="1">
      <c r="A15" s="118" t="s">
        <v>451</v>
      </c>
      <c r="B15" s="115">
        <v>0</v>
      </c>
      <c r="C15" s="115" t="s">
        <v>452</v>
      </c>
      <c r="D15" s="127" t="s">
        <v>444</v>
      </c>
      <c r="E15" s="122" t="s">
        <v>453</v>
      </c>
      <c r="F15" s="126"/>
      <c r="G15" s="123" t="s">
        <v>451</v>
      </c>
      <c r="H15" s="128">
        <v>0</v>
      </c>
      <c r="I15" s="68" t="s">
        <v>454</v>
      </c>
      <c r="J15" s="68"/>
      <c r="K15" s="68"/>
      <c r="L15" s="129"/>
      <c r="M15" s="126"/>
      <c r="N15" s="126"/>
      <c r="O15" s="126"/>
      <c r="P15" s="83"/>
      <c r="Q15" s="83"/>
      <c r="R15" s="83"/>
      <c r="S15" s="83"/>
      <c r="T15" s="83"/>
      <c r="U15" s="83"/>
      <c r="V15" s="83"/>
      <c r="W15" s="83"/>
      <c r="X15" s="83"/>
      <c r="Y15" s="83"/>
      <c r="Z15" s="83"/>
    </row>
    <row r="16" spans="1:26" ht="15.75" customHeight="1">
      <c r="B16" s="130"/>
      <c r="C16" s="130"/>
      <c r="D16" s="130"/>
      <c r="E16" s="130"/>
      <c r="F16" s="120"/>
      <c r="G16" s="83"/>
      <c r="H16" s="83"/>
      <c r="I16" s="83"/>
      <c r="J16" s="83"/>
      <c r="K16" s="83"/>
      <c r="L16" s="83"/>
      <c r="M16" s="83"/>
      <c r="N16" s="83"/>
      <c r="O16" s="83"/>
      <c r="P16" s="83"/>
      <c r="Q16" s="83"/>
      <c r="R16" s="83"/>
      <c r="S16" s="83"/>
      <c r="T16" s="83"/>
      <c r="U16" s="83"/>
      <c r="V16" s="83"/>
      <c r="W16" s="83"/>
      <c r="X16" s="83"/>
      <c r="Y16" s="83"/>
      <c r="Z16" s="83"/>
    </row>
    <row r="17" spans="1:26" ht="15.75" customHeight="1">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row>
    <row r="18" spans="1:26" ht="15.75" customHeight="1">
      <c r="A18" s="218" t="s">
        <v>455</v>
      </c>
      <c r="B18" s="193"/>
      <c r="C18" s="193"/>
      <c r="D18" s="83"/>
      <c r="E18" s="83"/>
      <c r="F18" s="83"/>
      <c r="G18" s="83"/>
      <c r="H18" s="83"/>
      <c r="I18" s="83"/>
      <c r="J18" s="83"/>
      <c r="K18" s="83"/>
      <c r="L18" s="83"/>
      <c r="M18" s="83"/>
      <c r="N18" s="83"/>
      <c r="O18" s="83"/>
      <c r="P18" s="83"/>
      <c r="Q18" s="83"/>
      <c r="R18" s="83"/>
      <c r="S18" s="83"/>
      <c r="T18" s="83"/>
      <c r="U18" s="83"/>
      <c r="V18" s="83"/>
      <c r="W18" s="83"/>
      <c r="X18" s="83"/>
      <c r="Y18" s="83"/>
      <c r="Z18" s="83"/>
    </row>
    <row r="19" spans="1:26" ht="15.75" customHeight="1">
      <c r="A19" s="219" t="s">
        <v>456</v>
      </c>
      <c r="B19" s="193"/>
      <c r="C19" s="116" t="s">
        <v>187</v>
      </c>
      <c r="D19" s="83"/>
      <c r="E19" s="83"/>
      <c r="F19" s="83"/>
      <c r="G19" s="83"/>
      <c r="H19" s="83"/>
      <c r="I19" s="83"/>
      <c r="J19" s="83"/>
      <c r="K19" s="83"/>
      <c r="L19" s="83"/>
      <c r="M19" s="83"/>
      <c r="N19" s="83"/>
      <c r="O19" s="83"/>
      <c r="P19" s="83"/>
      <c r="Q19" s="83"/>
      <c r="R19" s="83"/>
      <c r="S19" s="83"/>
      <c r="T19" s="83"/>
      <c r="U19" s="83"/>
      <c r="V19" s="83"/>
      <c r="W19" s="83"/>
      <c r="X19" s="83"/>
      <c r="Y19" s="83"/>
      <c r="Z19" s="83"/>
    </row>
    <row r="20" spans="1:26" ht="15.75" customHeight="1">
      <c r="A20" s="217" t="s">
        <v>457</v>
      </c>
      <c r="B20" s="193"/>
      <c r="C20" s="10" t="s">
        <v>458</v>
      </c>
      <c r="D20" s="83"/>
      <c r="E20" s="83"/>
      <c r="F20" s="83"/>
      <c r="G20" s="83"/>
      <c r="H20" s="83"/>
      <c r="I20" s="83"/>
      <c r="J20" s="83"/>
      <c r="K20" s="83"/>
      <c r="L20" s="83"/>
      <c r="M20" s="83"/>
      <c r="N20" s="83"/>
      <c r="O20" s="83"/>
      <c r="P20" s="83"/>
      <c r="Q20" s="83"/>
      <c r="R20" s="83"/>
      <c r="S20" s="83"/>
      <c r="T20" s="83"/>
      <c r="U20" s="83"/>
      <c r="V20" s="83"/>
      <c r="W20" s="83"/>
      <c r="X20" s="83"/>
      <c r="Y20" s="83"/>
      <c r="Z20" s="83"/>
    </row>
    <row r="21" spans="1:26" ht="15.75" customHeight="1">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row>
    <row r="22" spans="1:26" ht="15.75" customHeight="1">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row>
    <row r="23" spans="1:26" ht="15.75" customHeight="1">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row>
    <row r="24" spans="1:26" ht="15.75" customHeight="1">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row>
    <row r="25" spans="1:26" ht="15.75" customHeight="1">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row>
    <row r="26" spans="1:26" ht="15.75" customHeight="1">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row>
    <row r="27" spans="1:26" ht="15.75" customHeight="1">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row>
    <row r="28" spans="1:26" ht="15.75" customHeight="1">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row>
    <row r="29" spans="1:26" ht="15.75" customHeight="1">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row>
    <row r="30" spans="1:26" ht="15.75" customHeight="1">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row>
    <row r="31" spans="1:26" ht="15.75" customHeight="1">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spans="1:26" ht="15.75" customHeight="1">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spans="1:26" ht="15.75" customHeight="1">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spans="1:26" ht="15.75" customHeight="1">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spans="1:26" ht="15.75" customHeight="1">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spans="1:26" ht="15.75" customHeight="1">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spans="1:26" ht="15.75" customHeight="1">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spans="1:26" ht="15.75" customHeight="1">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spans="1:26" ht="15.75" customHeight="1">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spans="1:26" ht="15.75" customHeight="1">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spans="1:26" ht="15.75" customHeight="1">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spans="1:26" ht="15.75" customHeight="1">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spans="1:26" ht="15.75" customHeight="1">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spans="1:26" ht="15.75" customHeight="1">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spans="1:26" ht="15.75" customHeight="1">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spans="1:26" ht="12.75">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spans="1:26" ht="12.75">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spans="1:26" ht="12.75">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spans="1:26" ht="12.75">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spans="1:26" ht="12.75">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spans="1:26" ht="12.75">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spans="1:26" ht="12.75">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spans="1:26" ht="12.75">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spans="1:26" ht="12.75">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spans="1:26" ht="12.75">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spans="1:26" ht="12.75">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spans="1:26" ht="12.75">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spans="1:26" ht="12.75">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spans="1:26" ht="12.75">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spans="1:26" ht="12.75">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spans="1:26" ht="12.75">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spans="1:26" ht="12.7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spans="1:26" ht="12.7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spans="1:26" ht="12.7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spans="1:26" ht="12.7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spans="1:26" ht="12.75">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spans="1:26" ht="12.75">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spans="1:26" ht="12.75">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spans="1:26" ht="12.75">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spans="1:26" ht="12.75">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spans="1:26" ht="12.75">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spans="1:26" ht="12.75">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spans="1:26" ht="12.75">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spans="1:26" ht="12.75">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spans="1:26" ht="12.75">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spans="1:26" ht="12.75">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spans="1:26" ht="12.75">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spans="1:26" ht="12.75">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spans="1:26" ht="12.75">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spans="1:26" ht="12.75">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spans="1:26" ht="12.75">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spans="1:26" ht="12.75">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spans="1:26" ht="12.75">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spans="1:26" ht="12.75">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spans="1:26" ht="12.75">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spans="1:26" ht="12.75">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spans="1:26" ht="12.75">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spans="1:26" ht="12.75">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spans="1:26" ht="12.75">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spans="1:26" ht="12.75">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spans="1:26" ht="12.75">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spans="1:26" ht="12.75">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spans="1:26" ht="12.75">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spans="1:26" ht="12.75">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spans="1:26" ht="12.7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spans="1:26" ht="12.75">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spans="1:26" ht="12.75">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spans="1:26" ht="12.75">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spans="1:26" ht="12.75">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spans="1:26" ht="12.75">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spans="1:26" ht="12.75">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spans="1:26" ht="12.75">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spans="1:26" ht="12.75">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spans="1:26" ht="12.75">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spans="1:26" ht="12.7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spans="1:26" ht="12.75">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spans="1:26" ht="12.75">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spans="1:26" ht="12.75">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spans="1:26" ht="12.75">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spans="1:26" ht="12.75">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spans="1:26" ht="12.75">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spans="1:26" ht="12.75">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spans="1:26" ht="12.75">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spans="1:26" ht="12.75">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spans="1:26" ht="12.7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spans="1:26" ht="12.75">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spans="1:26" ht="12.75">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spans="1:26" ht="12.75">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spans="1:26" ht="12.75">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spans="1:26" ht="12.75">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spans="1:26" ht="12.75">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spans="1:26" ht="12.75">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spans="1:26" ht="12.75">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spans="1:26" ht="12.75">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spans="1:26" ht="12.7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spans="1:26" ht="12.75">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spans="1:26" ht="12.75">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spans="1:26" ht="12.75">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spans="1:26" ht="12.75">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spans="1:26" ht="12.75">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spans="1:26" ht="12.75">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spans="1:26" ht="12.75">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spans="1:26" ht="12.75">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spans="1:26" ht="12.75">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spans="1:26" ht="12.7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spans="1:26" ht="12.75">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spans="1:26" ht="12.75">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spans="1:26" ht="12.75">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spans="1:26" ht="12.75">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spans="1:26" ht="12.75">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spans="1:26" ht="12.75">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spans="1:26" ht="12.75">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spans="1:26" ht="12.75">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spans="1:26" ht="12.75">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spans="1:26" ht="12.7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spans="1:26" ht="12.75">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spans="1:26" ht="12.75">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spans="1:26" ht="12.75">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spans="1:26" ht="12.75">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spans="1:26" ht="12.75">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spans="1:26" ht="12.75">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spans="1:26" ht="12.75">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spans="1:26" ht="12.75">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spans="1:26" ht="12.75">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spans="1:26" ht="12.7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spans="1:26" ht="12.75">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spans="1:26" ht="12.75">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spans="1:26" ht="12.75">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spans="1:26" ht="12.75">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spans="1:26" ht="12.75">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spans="1:26" ht="12.75">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spans="1:26" ht="12.75">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spans="1:26" ht="12.75">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spans="1:26" ht="12.75">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spans="1:26" ht="12.7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spans="1:26" ht="12.75">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spans="1:26" ht="12.75">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spans="1:26" ht="12.75">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spans="1:26" ht="12.75">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spans="1:26" ht="12.75">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spans="1:26" ht="12.75">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spans="1:26" ht="12.75">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spans="1:26" ht="12.75">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spans="1:26" ht="12.75">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spans="1:26" ht="12.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spans="1:26" ht="12.75">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spans="1:26" ht="12.75">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spans="1:26" ht="12.75">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spans="1:26" ht="12.75">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spans="1:26" ht="12.75">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spans="1:26" ht="12.75">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spans="1:26" ht="12.75">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spans="1:26" ht="12.75">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spans="1:26" ht="12.75">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spans="1:26" ht="12.7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spans="1:26" ht="12.75">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spans="1:26" ht="12.75">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spans="1:26" ht="12.75">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spans="1:26" ht="12.75">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spans="1:26" ht="12.75">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spans="1:26" ht="12.75">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spans="1:26" ht="12.75">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spans="1:26" ht="12.75">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spans="1:26" ht="12.75">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spans="1:26" ht="12.7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spans="1:26" ht="12.75">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spans="1:26" ht="12.75">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spans="1:26" ht="12.75">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spans="1:26" ht="12.75">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spans="1:26" ht="12.75">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spans="1:26" ht="12.75">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spans="1:26" ht="12.75">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spans="1:26" ht="12.75">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spans="1:26" ht="12.75">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spans="1:26" ht="12.7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spans="1:26" ht="12.75">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spans="1:26" ht="12.75">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spans="1:26" ht="12.75">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spans="1:26" ht="12.75">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spans="1:26" ht="12.75">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spans="1:26" ht="12.75">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spans="1:26" ht="12.75">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spans="1:26" ht="12.75">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spans="1:26" ht="12.75">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spans="1:26" ht="12.7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spans="1:26" ht="12.75">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spans="1:26" ht="12.75">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spans="1:26" ht="12.75">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spans="1:26" ht="12.75">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spans="1:26" ht="12.75">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spans="1:26" ht="12.75">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spans="1:26" ht="12.75">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spans="1:26" ht="12.75">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spans="1:26" ht="12.75">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spans="1:26" ht="12.7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spans="1:26" ht="12.75">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spans="1:26" ht="12.75">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spans="1:26" ht="12.75">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spans="1:26" ht="12.75">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spans="1:26" ht="12.75">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spans="1:26" ht="12.75">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spans="1:26" ht="12.75">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spans="1:26" ht="12.75">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spans="1:26" ht="12.75">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spans="1:26" ht="12.7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spans="1:26" ht="12.75">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spans="1:26" ht="12.75">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spans="1:26" ht="12.75">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spans="1:26" ht="12.75">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spans="1:26" ht="12.75">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spans="1:26" ht="12.75">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spans="1:26" ht="12.75">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spans="1:26" ht="12.75">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spans="1:26" ht="12.75">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spans="1:26" ht="12.7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spans="1:26" ht="12.75">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spans="1:26" ht="12.75">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spans="1:26" ht="12.75">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spans="1:26" ht="12.75">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spans="1:26" ht="12.75">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spans="1:26" ht="12.75">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spans="1:26" ht="12.75">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spans="1:26" ht="12.75">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spans="1:26" ht="12.75">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spans="1:26" ht="12.7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spans="1:26" ht="12.75">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spans="1:26" ht="12.75">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spans="1:26" ht="12.75">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spans="1:26" ht="12.75">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spans="1:26" ht="12.75">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spans="1:26" ht="12.75">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spans="1:26" ht="12.75">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spans="1:26" ht="12.75">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spans="1:26" ht="12.75">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spans="1:26" ht="12.7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spans="1:26" ht="12.75">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spans="1:26" ht="12.75">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spans="1:26" ht="12.75">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spans="1:26" ht="12.75">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spans="1:26" ht="12.75">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spans="1:26" ht="12.75">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spans="1:26" ht="12.75">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spans="1:26" ht="12.75">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spans="1:26" ht="12.75">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spans="1:26" ht="1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spans="1:26" ht="12.75">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spans="1:26" ht="12.75">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spans="1:26" ht="12.75">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spans="1:26" ht="12.75">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spans="1:26" ht="12.75">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spans="1:26" ht="12.75">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spans="1:26" ht="12.75">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spans="1:26" ht="12.75">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spans="1:26" ht="12.75">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spans="1:26" ht="12.7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spans="1:26" ht="12.75">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spans="1:26" ht="12.75">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spans="1:26" ht="12.75">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spans="1:26" ht="12.75">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spans="1:26" ht="12.75">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spans="1:26" ht="12.75">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spans="1:26" ht="12.75">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spans="1:26" ht="12.75">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spans="1:26" ht="12.75">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spans="1:26" ht="12.7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spans="1:26" ht="12.75">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spans="1:26" ht="12.75">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spans="1:26" ht="12.75">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spans="1:26" ht="12.75">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spans="1:26" ht="12.75">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spans="1:26" ht="12.75">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spans="1:26" ht="12.75">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spans="1:26" ht="12.75">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spans="1:26" ht="12.75">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spans="1:26" ht="12.7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spans="1:26" ht="12.75">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spans="1:26" ht="12.75">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spans="1:26" ht="12.75">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spans="1:26" ht="12.75">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spans="1:26" ht="12.75">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spans="1:26" ht="12.75">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spans="1:26" ht="12.75">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spans="1:26" ht="12.75">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spans="1:26" ht="12.75">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spans="1:26" ht="12.7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spans="1:26" ht="12.75">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spans="1:26" ht="12.75">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spans="1:26" ht="12.75">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spans="1:26" ht="12.75">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spans="1:26" ht="12.75">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spans="1:26" ht="12.75">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spans="1:26" ht="12.75">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spans="1:26" ht="12.75">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spans="1:26" ht="12.75">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spans="1:26" ht="12.7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spans="1:26" ht="12.75">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spans="1:26" ht="12.75">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spans="1:26" ht="12.75">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spans="1:26" ht="12.75">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spans="1:26" ht="12.75">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spans="1:26" ht="12.75">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spans="1:26" ht="12.75">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spans="1:26" ht="12.75">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spans="1:26" ht="12.75">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spans="1:26" ht="12.7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spans="1:26" ht="12.75">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spans="1:26" ht="12.75">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spans="1:26" ht="12.75">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spans="1:26" ht="12.75">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spans="1:26" ht="12.75">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spans="1:26" ht="12.75">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spans="1:26" ht="12.75">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spans="1:26" ht="12.75">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spans="1:26" ht="12.75">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spans="1:26" ht="12.7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spans="1:26" ht="12.75">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spans="1:26" ht="12.75">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spans="1:26" ht="12.75">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spans="1:26" ht="12.75">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spans="1:26" ht="12.75">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spans="1:26" ht="12.75">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spans="1:26" ht="12.75">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spans="1:26" ht="12.75">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spans="1:26" ht="12.75">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spans="1:26" ht="12.7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spans="1:26" ht="12.75">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spans="1:26" ht="12.75">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spans="1:26" ht="12.75">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spans="1:26" ht="12.75">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spans="1:26" ht="12.75">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spans="1:26" ht="12.75">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spans="1:26" ht="12.75">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spans="1:26" ht="12.75">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spans="1:26" ht="12.75">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spans="1:26" ht="12.7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spans="1:26" ht="12.75">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spans="1:26" ht="12.75">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spans="1:26" ht="12.75">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spans="1:26" ht="12.75">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spans="1:26" ht="12.75">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spans="1:26" ht="12.75">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spans="1:26" ht="12.75">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spans="1:26" ht="12.75">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spans="1:26" ht="12.75">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spans="1:26" ht="12.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spans="1:26" ht="12.75">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spans="1:26" ht="12.75">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spans="1:26" ht="12.75">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spans="1:26" ht="12.75">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spans="1:26" ht="12.75">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spans="1:26" ht="12.75">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spans="1:26" ht="12.75">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spans="1:26" ht="12.75">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spans="1:26" ht="12.75">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spans="1:26" ht="12.7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spans="1:26" ht="12.75">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spans="1:26" ht="12.75">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spans="1:26" ht="12.75">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spans="1:26" ht="12.75">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spans="1:26" ht="12.75">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spans="1:26" ht="12.75">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spans="1:26" ht="12.75">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spans="1:26" ht="12.75">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spans="1:26" ht="12.75">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spans="1:26" ht="12.7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spans="1:26" ht="12.75">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spans="1:26" ht="12.75">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spans="1:26" ht="12.75">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spans="1:26" ht="12.75">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spans="1:26" ht="12.75">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spans="1:26" ht="12.75">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spans="1:26" ht="12.75">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spans="1:26" ht="12.75">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spans="1:26" ht="12.75">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spans="1:26" ht="12.7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spans="1:26" ht="12.75">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spans="1:26" ht="12.75">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spans="1:26" ht="12.75">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spans="1:26" ht="12.75">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spans="1:26" ht="12.75">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spans="1:26" ht="12.75">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spans="1:26" ht="12.75">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spans="1:26" ht="12.75">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spans="1:26" ht="12.75">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spans="1:26" ht="12.7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spans="1:26" ht="12.75">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spans="1:26" ht="12.75">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spans="1:26" ht="12.75">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spans="1:26" ht="12.75">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spans="1:26" ht="12.75">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spans="1:26" ht="12.75">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spans="1:26" ht="12.75">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spans="1:26" ht="12.75">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spans="1:26" ht="12.75">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spans="1:26" ht="12.7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spans="1:26" ht="12.75">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spans="1:26" ht="12.75">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spans="1:26" ht="12.75">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spans="1:26" ht="12.75">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spans="1:26" ht="12.75">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spans="1:26" ht="12.75">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spans="1:26" ht="12.75">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spans="1:26" ht="12.75">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spans="1:26" ht="12.75">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spans="1:26" ht="12.7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spans="1:26" ht="12.75">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spans="1:26" ht="12.75">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spans="1:26" ht="12.75">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spans="1:26" ht="12.75">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spans="1:26" ht="12.75">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spans="1:26" ht="12.75">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spans="1:26" ht="12.75">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spans="1:26" ht="12.75">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spans="1:26" ht="12.75">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spans="1:26" ht="12.7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spans="1:26" ht="12.75">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spans="1:26" ht="12.75">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spans="1:26" ht="12.75">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spans="1:26" ht="12.75">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spans="1:26" ht="12.75">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spans="1:26" ht="12.75">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spans="1:26" ht="12.75">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spans="1:26" ht="12.75">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spans="1:26" ht="12.75">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spans="1:26" ht="12.7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spans="1:26" ht="12.75">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spans="1:26" ht="12.75">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spans="1:26" ht="12.75">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spans="1:26" ht="12.75">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spans="1:26" ht="12.75">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spans="1:26" ht="12.75">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spans="1:26" ht="12.75">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spans="1:26" ht="12.75">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spans="1:26" ht="12.75">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spans="1:26" ht="12.7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spans="1:26" ht="12.75">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spans="1:26" ht="12.75">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spans="1:26" ht="12.75">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spans="1:26" ht="12.75">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spans="1:26" ht="12.75">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spans="1:26" ht="12.75">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spans="1:26" ht="12.75">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spans="1:26" ht="12.75">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spans="1:26" ht="12.75">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spans="1:26" ht="12.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spans="1:26" ht="12.75">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spans="1:26" ht="12.75">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spans="1:26" ht="12.75">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spans="1:26" ht="12.75">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spans="1:26" ht="12.75">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spans="1:26" ht="12.75">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spans="1:26" ht="12.75">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spans="1:26" ht="12.75">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spans="1:26" ht="12.75">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spans="1:26" ht="12.7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spans="1:26" ht="12.75">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spans="1:26" ht="12.75">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spans="1:26" ht="12.75">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spans="1:26" ht="12.75">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spans="1:26" ht="12.75">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spans="1:26" ht="12.75">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spans="1:26" ht="12.75">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spans="1:26" ht="12.75">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spans="1:26" ht="12.75">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spans="1:26" ht="12.7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spans="1:26" ht="12.75">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spans="1:26" ht="12.75">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spans="1:26" ht="12.75">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spans="1:26" ht="12.75">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spans="1:26" ht="12.75">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spans="1:26" ht="12.75">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spans="1:26" ht="12.75">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spans="1:26" ht="12.75">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spans="1:26" ht="12.75">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spans="1:26" ht="12.7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spans="1:26" ht="12.75">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spans="1:26" ht="12.75">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spans="1:26" ht="12.75">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spans="1:26" ht="12.75">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spans="1:26" ht="12.75">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spans="1:26" ht="12.75">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spans="1:26" ht="12.75">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spans="1:26" ht="12.75">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spans="1:26" ht="12.75">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spans="1:26" ht="12.7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spans="1:26" ht="12.75">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spans="1:26" ht="12.75">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spans="1:26" ht="12.75">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spans="1:26" ht="12.75">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spans="1:26" ht="12.75">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spans="1:26" ht="12.75">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spans="1:26" ht="12.75">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spans="1:26" ht="12.75">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spans="1:26" ht="12.75">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spans="1:26" ht="12.7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spans="1:26" ht="12.75">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spans="1:26" ht="12.75">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spans="1:26" ht="12.75">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spans="1:26" ht="12.75">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spans="1:26" ht="12.75">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spans="1:26" ht="12.75">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spans="1:26" ht="12.75">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spans="1:26" ht="12.75">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spans="1:26" ht="12.75">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spans="1:26" ht="12.7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spans="1:26" ht="12.75">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spans="1:26" ht="12.75">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spans="1:26" ht="12.75">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spans="1:26" ht="12.75">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spans="1:26" ht="12.75">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spans="1:26" ht="12.75">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spans="1:26" ht="12.75">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spans="1:26" ht="12.75">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spans="1:26" ht="12.75">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spans="1:26" ht="12.7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spans="1:26" ht="12.75">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spans="1:26" ht="12.75">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spans="1:26" ht="12.75">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spans="1:26" ht="12.75">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spans="1:26" ht="12.75">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spans="1:26" ht="12.75">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spans="1:26" ht="12.75">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spans="1:26" ht="12.75">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spans="1:26" ht="12.75">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spans="1:26" ht="12.7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spans="1:26" ht="12.75">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spans="1:26" ht="12.75">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spans="1:26" ht="12.75">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spans="1:26" ht="12.75">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spans="1:26" ht="12.75">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spans="1:26" ht="12.75">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spans="1:26" ht="12.75">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spans="1:26" ht="12.75">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spans="1:26" ht="12.75">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spans="1:26" ht="12.7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spans="1:26" ht="12.75">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spans="1:26" ht="12.75">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spans="1:26" ht="12.75">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spans="1:26" ht="12.75">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spans="1:26" ht="12.75">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spans="1:26" ht="12.75">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spans="1:26" ht="12.75">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spans="1:26" ht="12.75">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spans="1:26" ht="12.75">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spans="1:26" ht="12.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spans="1:26" ht="12.75">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spans="1:26" ht="12.75">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spans="1:26" ht="12.75">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spans="1:26" ht="12.75">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spans="1:26" ht="12.75">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spans="1:26" ht="12.75">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spans="1:26" ht="12.75">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spans="1:26" ht="12.75">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spans="1:26" ht="12.75">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spans="1:26" ht="12.7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spans="1:26" ht="12.75">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spans="1:26" ht="12.75">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spans="1:26" ht="12.75">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spans="1:26" ht="12.75">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spans="1:26" ht="12.75">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spans="1:26" ht="12.75">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spans="1:26" ht="12.75">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spans="1:26" ht="12.75">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spans="1:26" ht="12.75">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spans="1:26" ht="12.7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spans="1:26" ht="12.75">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spans="1:26" ht="12.75">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spans="1:26" ht="12.75">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spans="1:26" ht="12.75">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spans="1:26" ht="12.75">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spans="1:26" ht="12.75">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spans="1:26" ht="12.75">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spans="1:26" ht="12.75">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spans="1:26" ht="12.75">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spans="1:26" ht="12.7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spans="1:26" ht="12.75">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spans="1:26" ht="12.75">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spans="1:26" ht="12.75">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spans="1:26" ht="12.75">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spans="1:26" ht="12.75">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spans="1:26" ht="12.75">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spans="1:26" ht="12.75">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spans="1:26" ht="12.75">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spans="1:26" ht="12.75">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spans="1:26" ht="12.7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spans="1:26" ht="12.75">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spans="1:26" ht="12.75">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spans="1:26" ht="12.75">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spans="1:26" ht="12.75">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spans="1:26" ht="12.75">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spans="1:26" ht="12.75">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spans="1:26" ht="12.75">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spans="1:26" ht="12.75">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spans="1:26" ht="12.75">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spans="1:26" ht="12.7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spans="1:26" ht="12.75">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spans="1:26" ht="12.75">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spans="1:26" ht="12.75">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spans="1:26" ht="12.75">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spans="1:26" ht="12.75">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spans="1:26" ht="12.75">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spans="1:26" ht="12.75">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spans="1:26" ht="12.75">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spans="1:26" ht="12.75">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spans="1:26" ht="12.7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spans="1:26" ht="12.75">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spans="1:26" ht="12.75">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spans="1:26" ht="12.75">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spans="1:26" ht="12.75">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spans="1:26" ht="12.75">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spans="1:26" ht="12.75">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spans="1:26" ht="12.75">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spans="1:26" ht="12.75">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spans="1:26" ht="12.75">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spans="1:26" ht="12.7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spans="1:26" ht="12.75">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spans="1:26" ht="12.75">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spans="1:26" ht="12.75">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spans="1:26" ht="12.75">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spans="1:26" ht="12.75">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spans="1:26" ht="12.75">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spans="1:26" ht="12.75">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spans="1:26" ht="12.75">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spans="1:26" ht="12.75">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spans="1:26" ht="12.7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spans="1:26" ht="12.75">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spans="1:26" ht="12.75">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spans="1:26" ht="12.75">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spans="1:26" ht="12.75">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spans="1:26" ht="12.75">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spans="1:26" ht="12.75">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spans="1:26" ht="12.75">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spans="1:26" ht="12.75">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spans="1:26" ht="12.75">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spans="1:26" ht="12.7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spans="1:26" ht="12.75">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spans="1:26" ht="12.75">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spans="1:26" ht="12.75">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spans="1:26" ht="12.75">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spans="1:26" ht="12.75">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spans="1:26" ht="12.75">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spans="1:26" ht="12.75">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spans="1:26" ht="12.75">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spans="1:26" ht="12.75">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spans="1:26" ht="12.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spans="1:26" ht="12.75">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spans="1:26" ht="12.75">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spans="1:26" ht="12.75">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spans="1:26" ht="12.75">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spans="1:26" ht="12.75">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spans="1:26" ht="12.75">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spans="1:26" ht="12.75">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spans="1:26" ht="12.75">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spans="1:26" ht="12.75">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spans="1:26" ht="12.7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spans="1:26" ht="12.75">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spans="1:26" ht="12.75">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spans="1:26" ht="12.75">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spans="1:26" ht="12.75">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spans="1:26" ht="12.75">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spans="1:26" ht="12.75">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spans="1:26" ht="12.75">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spans="1:26" ht="12.75">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spans="1:26" ht="12.75">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spans="1:26" ht="12.7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spans="1:26" ht="12.75">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spans="1:26" ht="12.75">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spans="1:26" ht="12.75">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spans="1:26" ht="12.75">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spans="1:26" ht="12.75">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spans="1:26" ht="12.75">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spans="1:26" ht="12.75">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spans="1:26" ht="12.75">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spans="1:26" ht="12.75">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spans="1:26" ht="12.7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spans="1:26" ht="12.75">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spans="1:26" ht="12.75">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spans="1:26" ht="12.75">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spans="1:26" ht="12.75">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spans="1:26" ht="12.75">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spans="1:26" ht="12.75">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spans="1:26" ht="12.75">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spans="1:26" ht="12.75">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spans="1:26" ht="12.75">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spans="1:26" ht="12.7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spans="1:26" ht="12.75">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spans="1:26" ht="12.75">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spans="1:26" ht="12.75">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spans="1:26" ht="12.75">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spans="1:26" ht="12.75">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spans="1:26" ht="12.75">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spans="1:26" ht="12.75">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spans="1:26" ht="12.75">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spans="1:26" ht="12.75">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spans="1:26" ht="12.7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spans="1:26" ht="12.75">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spans="1:26" ht="12.75">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spans="1:26" ht="12.75">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spans="1:26" ht="12.75">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spans="1:26" ht="12.75">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spans="1:26" ht="12.75">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spans="1:26" ht="12.75">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spans="1:26" ht="12.75">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spans="1:26" ht="12.75">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spans="1:26" ht="12.7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spans="1:26" ht="12.75">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spans="1:26" ht="12.75">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spans="1:26" ht="12.75">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spans="1:26" ht="12.75">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spans="1:26" ht="12.75">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spans="1:26" ht="12.75">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spans="1:26" ht="12.75">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spans="1:26" ht="12.75">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spans="1:26" ht="12.75">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spans="1:26" ht="12.7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spans="1:26" ht="12.75">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spans="1:26" ht="12.75">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spans="1:26" ht="12.75">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spans="1:26" ht="12.75">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spans="1:26" ht="12.75">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spans="1:26" ht="12.75">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spans="1:26" ht="12.75">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spans="1:26" ht="12.75">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spans="1:26" ht="12.75">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spans="1:26" ht="12.7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spans="1:26" ht="12.75">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spans="1:26" ht="12.75">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spans="1:26" ht="12.75">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spans="1:26" ht="12.75">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spans="1:26" ht="12.75">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spans="1:26" ht="12.75">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spans="1:26" ht="12.75">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spans="1:26" ht="12.75">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spans="1:26" ht="12.75">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spans="1:26" ht="12.7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spans="1:26" ht="12.75">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spans="1:26" ht="12.75">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spans="1:26" ht="12.75">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spans="1:26" ht="12.75">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spans="1:26" ht="12.75">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spans="1:26" ht="12.75">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spans="1:26" ht="12.75">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spans="1:26" ht="12.75">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spans="1:26" ht="12.75">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spans="1:26" ht="12.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spans="1:26" ht="12.75">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spans="1:26" ht="12.75">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spans="1:26" ht="12.75">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spans="1:26" ht="12.75">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spans="1:26" ht="12.75">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spans="1:26" ht="12.75">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spans="1:26" ht="12.75">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spans="1:26" ht="12.75">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spans="1:26" ht="12.75">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spans="1:26" ht="12.7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spans="1:26" ht="12.75">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spans="1:26" ht="12.75">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spans="1:26" ht="12.75">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spans="1:26" ht="12.75">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spans="1:26" ht="12.75">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spans="1:26" ht="12.75">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spans="1:26" ht="12.75">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spans="1:26" ht="12.75">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spans="1:26" ht="12.75">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spans="1:26" ht="12.7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spans="1:26" ht="12.75">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spans="1:26" ht="12.75">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spans="1:26" ht="12.75">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spans="1:26" ht="12.75">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spans="1:26" ht="12.75">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spans="1:26" ht="12.75">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spans="1:26" ht="12.75">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spans="1:26" ht="12.75">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spans="1:26" ht="12.75">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spans="1:26" ht="12.7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spans="1:26" ht="12.75">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spans="1:26" ht="12.75">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spans="1:26" ht="12.75">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spans="1:26" ht="12.75">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spans="1:26" ht="12.75">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spans="1:26" ht="12.75">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spans="1:26" ht="12.75">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spans="1:26" ht="12.75">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spans="1:26" ht="12.75">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spans="1:26" ht="12.7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spans="1:26" ht="12.75">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spans="1:26" ht="12.75">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spans="1:26" ht="12.75">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spans="1:26" ht="12.75">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spans="1:26" ht="12.75">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spans="1:26" ht="12.75">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spans="1:26" ht="12.75">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spans="1:26" ht="12.75">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spans="1:26" ht="12.75">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spans="1:26" ht="12.7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spans="1:26" ht="12.75">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spans="1:26" ht="12.75">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spans="1:26" ht="12.75">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spans="1:26" ht="12.75">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spans="1:26" ht="12.75">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spans="1:26" ht="12.75">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spans="1:26" ht="12.75">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spans="1:26" ht="12.75">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spans="1:26" ht="12.75">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spans="1:26" ht="12.7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spans="1:26" ht="12.75">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spans="1:26" ht="12.75">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spans="1:26" ht="12.75">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spans="1:26" ht="12.75">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spans="1:26" ht="12.75">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spans="1:26" ht="12.75">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spans="1:26" ht="12.75">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spans="1:26" ht="12.75">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spans="1:26" ht="12.75">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spans="1:26" ht="12.7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spans="1:26" ht="12.75">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spans="1:26" ht="12.75">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spans="1:26" ht="12.75">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spans="1:26" ht="12.75">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spans="1:26" ht="12.75">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spans="1:26" ht="12.75">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spans="1:26" ht="12.75">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spans="1:26" ht="12.75">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spans="1:26" ht="12.75">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spans="1:26" ht="12.7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spans="1:26" ht="12.75">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spans="1:26" ht="12.75">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spans="1:26" ht="12.75">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spans="1:26" ht="12.75">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spans="1:26" ht="12.75">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spans="1:26" ht="12.75">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spans="1:26" ht="12.75">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spans="1:26" ht="12.75">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spans="1:26" ht="12.75">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spans="1:26" ht="12.7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spans="1:26" ht="12.75">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spans="1:26" ht="12.75">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spans="1:26" ht="12.75">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spans="1:26" ht="12.75">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spans="1:26" ht="12.75">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spans="1:26" ht="12.75">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spans="1:26" ht="12.75">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spans="1:26" ht="12.75">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spans="1:26" ht="12.75">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spans="1:26" ht="12.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spans="1:26" ht="12.75">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spans="1:26" ht="12.75">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spans="1:26" ht="12.75">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spans="1:26" ht="12.75">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spans="1:26" ht="12.75">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spans="1:26" ht="12.75">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spans="1:26" ht="12.75">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spans="1:26" ht="12.75">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spans="1:26" ht="12.75">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spans="1:26" ht="12.7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spans="1:26" ht="12.75">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spans="1:26" ht="12.75">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spans="1:26" ht="12.75">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spans="1:26" ht="12.75">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spans="1:26" ht="12.75">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spans="1:26" ht="12.75">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spans="1:26" ht="12.75">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spans="1:26" ht="12.75">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spans="1:26" ht="12.75">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spans="1:26" ht="12.7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spans="1:26" ht="12.75">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spans="1:26" ht="12.75">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spans="1:26" ht="12.75">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spans="1:26" ht="12.75">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spans="1:26" ht="12.75">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spans="1:26" ht="12.75">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spans="1:26" ht="12.75">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spans="1:26" ht="12.75">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spans="1:26" ht="12.75">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spans="1:26" ht="12.7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spans="1:26" ht="12.75">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spans="1:26" ht="12.75">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spans="1:26" ht="12.75">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spans="1:26" ht="12.75">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spans="1:26" ht="12.75">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spans="1:26" ht="12.75">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spans="1:26" ht="12.75">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spans="1:26" ht="12.75">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spans="1:26" ht="12.75">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spans="1:26" ht="12.7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spans="1:26" ht="12.75">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spans="1:26" ht="12.75">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spans="1:26" ht="12.75">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spans="1:26" ht="12.75">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spans="1:26" ht="12.75">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spans="1:26" ht="12.75">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spans="1:26" ht="12.75">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spans="1:26" ht="12.75">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spans="1:26" ht="12.75">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spans="1:26" ht="12.7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spans="1:26" ht="12.75">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spans="1:26" ht="12.75">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spans="1:26" ht="12.75">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spans="1:26" ht="12.75">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spans="1:26" ht="12.75">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spans="1:26" ht="12.75">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spans="1:26" ht="12.75">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spans="1:26" ht="12.75">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spans="1:26" ht="12.75">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spans="1:26" ht="12.7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spans="1:26" ht="12.75">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spans="1:26" ht="12.75">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spans="1:26" ht="12.75">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spans="1:26" ht="12.75">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spans="1:26" ht="12.75">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spans="1:26" ht="12.75">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spans="1:26" ht="12.75">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spans="1:26" ht="12.75">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spans="1:26" ht="12.75">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spans="1:26" ht="12.7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spans="1:26" ht="12.75">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spans="1:26" ht="12.75">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spans="1:26" ht="12.75">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spans="1:26" ht="12.75">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spans="1:26" ht="12.75">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spans="1:26" ht="12.75">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spans="1:26" ht="12.75">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spans="1:26" ht="12.75">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spans="1:26" ht="12.75">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spans="1:26" ht="12.7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spans="1:26" ht="12.75">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spans="1:26" ht="12.75">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spans="1:26" ht="12.75">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spans="1:26" ht="12.75">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spans="1:26" ht="12.75">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spans="1:26" ht="12.75">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spans="1:26" ht="12.75">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spans="1:26" ht="12.75">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spans="1:26" ht="12.75">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spans="1:26" ht="12.7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spans="1:26" ht="12.75">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spans="1:26" ht="12.75">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spans="1:26" ht="12.75">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spans="1:26" ht="12.75">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spans="1:26" ht="12.75">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spans="1:26" ht="12.75">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spans="1:26" ht="12.75">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spans="1:26" ht="12.75">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spans="1:26" ht="12.75">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spans="1:26" ht="12.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spans="1:26" ht="12.75">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spans="1:26" ht="12.75">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spans="1:26" ht="12.75">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spans="1:26" ht="12.75">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spans="1:26" ht="12.75">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spans="1:26" ht="12.75">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spans="1:26" ht="12.75">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spans="1:26" ht="12.75">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spans="1:26" ht="12.75">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spans="1:26" ht="12.7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spans="1:26" ht="12.75">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spans="1:26" ht="12.75">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spans="1:26" ht="12.75">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spans="1:26" ht="12.75">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spans="1:26" ht="12.75">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spans="1:26" ht="12.75">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spans="1:26" ht="12.75">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spans="1:26" ht="12.75">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spans="1:26" ht="12.75">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sheetData>
  <mergeCells count="9">
    <mergeCell ref="A20:B20"/>
    <mergeCell ref="A4:D4"/>
    <mergeCell ref="A5:B5"/>
    <mergeCell ref="A11:E11"/>
    <mergeCell ref="G11:K11"/>
    <mergeCell ref="A12:B12"/>
    <mergeCell ref="G12:H12"/>
    <mergeCell ref="A18:C18"/>
    <mergeCell ref="A19:B19"/>
  </mergeCells>
  <phoneticPr fontId="26" type="noConversion"/>
  <hyperlinks>
    <hyperlink ref="A1" r:id="rId1"/>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outlinePr summaryBelow="0" summaryRight="0"/>
  </sheetPr>
  <dimension ref="A1:AB1001"/>
  <sheetViews>
    <sheetView workbookViewId="0">
      <pane ySplit="2" topLeftCell="A3" activePane="bottomLeft" state="frozen"/>
      <selection pane="bottomLeft" activeCell="B4" sqref="B4"/>
    </sheetView>
  </sheetViews>
  <sheetFormatPr defaultColWidth="12.5703125" defaultRowHeight="15.75" customHeight="1"/>
  <cols>
    <col min="1" max="1" width="7.7109375" customWidth="1"/>
    <col min="2" max="2" width="6.28515625" customWidth="1"/>
    <col min="3" max="3" width="7.42578125" customWidth="1"/>
    <col min="4" max="4" width="7" customWidth="1"/>
    <col min="5" max="5" width="11.28515625" customWidth="1"/>
    <col min="6" max="6" width="8.7109375" customWidth="1"/>
    <col min="8" max="8" width="13.42578125" customWidth="1"/>
    <col min="9" max="9" width="7.7109375" customWidth="1"/>
    <col min="10" max="11" width="8.42578125" customWidth="1"/>
    <col min="12" max="16" width="5.28515625" customWidth="1"/>
    <col min="17" max="17" width="15.28515625" customWidth="1"/>
  </cols>
  <sheetData>
    <row r="1" spans="1:28" ht="15.75" customHeight="1">
      <c r="A1" s="222" t="s">
        <v>459</v>
      </c>
      <c r="B1" s="193"/>
      <c r="C1" s="193"/>
      <c r="D1" s="193"/>
      <c r="E1" s="193"/>
      <c r="F1" s="193"/>
      <c r="G1" s="223" t="s">
        <v>460</v>
      </c>
      <c r="H1" s="193"/>
      <c r="I1" s="193"/>
      <c r="J1" s="224" t="s">
        <v>461</v>
      </c>
      <c r="K1" s="193"/>
      <c r="L1" s="225" t="s">
        <v>462</v>
      </c>
      <c r="M1" s="193"/>
      <c r="N1" s="193"/>
      <c r="O1" s="193"/>
      <c r="P1" s="193"/>
      <c r="Q1" s="134"/>
      <c r="R1" s="134"/>
      <c r="S1" s="134"/>
      <c r="T1" s="134"/>
      <c r="U1" s="134"/>
      <c r="V1" s="134"/>
      <c r="W1" s="134"/>
      <c r="X1" s="134"/>
      <c r="Y1" s="134"/>
      <c r="Z1" s="134"/>
      <c r="AA1" s="134"/>
      <c r="AB1" s="134"/>
    </row>
    <row r="2" spans="1:28" ht="15.75" customHeight="1">
      <c r="A2" s="134" t="s">
        <v>463</v>
      </c>
      <c r="B2" s="134" t="s">
        <v>464</v>
      </c>
      <c r="C2" s="134" t="s">
        <v>465</v>
      </c>
      <c r="D2" s="134" t="s">
        <v>466</v>
      </c>
      <c r="E2" s="135" t="s">
        <v>467</v>
      </c>
      <c r="F2" s="134" t="s">
        <v>468</v>
      </c>
      <c r="G2" s="136" t="s">
        <v>469</v>
      </c>
      <c r="H2" s="136" t="s">
        <v>34</v>
      </c>
      <c r="I2" s="131" t="s">
        <v>470</v>
      </c>
      <c r="J2" s="132" t="s">
        <v>471</v>
      </c>
      <c r="K2" s="132" t="s">
        <v>472</v>
      </c>
      <c r="L2" s="137" t="s">
        <v>438</v>
      </c>
      <c r="M2" s="133" t="s">
        <v>473</v>
      </c>
      <c r="N2" s="137" t="s">
        <v>440</v>
      </c>
      <c r="O2" s="137" t="s">
        <v>441</v>
      </c>
      <c r="P2" s="137" t="s">
        <v>474</v>
      </c>
      <c r="Q2" s="134" t="s">
        <v>475</v>
      </c>
      <c r="R2" s="134" t="s">
        <v>476</v>
      </c>
      <c r="S2" s="134" t="s">
        <v>477</v>
      </c>
      <c r="T2" s="134" t="s">
        <v>478</v>
      </c>
      <c r="U2" s="134" t="s">
        <v>479</v>
      </c>
      <c r="V2" s="134" t="s">
        <v>480</v>
      </c>
      <c r="W2" s="134" t="s">
        <v>481</v>
      </c>
      <c r="X2" s="134" t="s">
        <v>482</v>
      </c>
      <c r="Y2" s="134" t="s">
        <v>483</v>
      </c>
      <c r="Z2" s="134" t="s">
        <v>484</v>
      </c>
      <c r="AA2" s="134" t="s">
        <v>485</v>
      </c>
      <c r="AB2" s="134" t="s">
        <v>486</v>
      </c>
    </row>
    <row r="3" spans="1:28" ht="15.75" customHeight="1">
      <c r="A3" s="138">
        <v>1100901.2023101901</v>
      </c>
      <c r="B3" s="138">
        <v>20231019</v>
      </c>
      <c r="C3" s="138" t="s">
        <v>487</v>
      </c>
      <c r="D3" s="138" t="s">
        <v>488</v>
      </c>
      <c r="E3" s="139" t="s">
        <v>489</v>
      </c>
      <c r="F3" s="140" t="s">
        <v>490</v>
      </c>
      <c r="G3" s="141" t="s">
        <v>491</v>
      </c>
      <c r="H3" s="141" t="s">
        <v>492</v>
      </c>
      <c r="I3" s="141" t="s">
        <v>493</v>
      </c>
      <c r="J3" s="142" t="s">
        <v>494</v>
      </c>
      <c r="K3" s="143" t="s">
        <v>73</v>
      </c>
      <c r="L3" s="144">
        <v>0</v>
      </c>
      <c r="M3" s="144">
        <v>0</v>
      </c>
      <c r="N3" s="144">
        <v>0</v>
      </c>
      <c r="O3" s="144" t="s">
        <v>73</v>
      </c>
      <c r="P3" s="145"/>
      <c r="Q3" s="146" t="s">
        <v>495</v>
      </c>
      <c r="R3" s="146" t="s">
        <v>496</v>
      </c>
      <c r="S3" s="146"/>
      <c r="T3" s="146"/>
      <c r="U3" s="146"/>
      <c r="V3" s="146"/>
      <c r="W3" s="146"/>
      <c r="X3" s="146" t="s">
        <v>497</v>
      </c>
      <c r="Y3" s="146" t="s">
        <v>498</v>
      </c>
      <c r="Z3" s="146" t="s">
        <v>499</v>
      </c>
      <c r="AA3" s="146" t="s">
        <v>500</v>
      </c>
      <c r="AB3" s="146" t="s">
        <v>501</v>
      </c>
    </row>
    <row r="4" spans="1:28" ht="15.75" customHeight="1">
      <c r="A4" s="138">
        <v>7101201.2023102297</v>
      </c>
      <c r="B4" s="138">
        <v>20231023</v>
      </c>
      <c r="C4" s="138" t="s">
        <v>502</v>
      </c>
      <c r="D4" s="138" t="s">
        <v>503</v>
      </c>
      <c r="E4" s="139" t="s">
        <v>504</v>
      </c>
      <c r="F4" s="140" t="s">
        <v>505</v>
      </c>
      <c r="G4" s="141" t="s">
        <v>194</v>
      </c>
      <c r="H4" s="141" t="s">
        <v>506</v>
      </c>
      <c r="I4" s="141" t="s">
        <v>507</v>
      </c>
      <c r="J4" s="142" t="s">
        <v>73</v>
      </c>
      <c r="K4" s="143" t="s">
        <v>73</v>
      </c>
      <c r="L4" s="144">
        <v>0</v>
      </c>
      <c r="M4" s="144">
        <v>0</v>
      </c>
      <c r="N4" s="144">
        <v>0</v>
      </c>
      <c r="O4" s="144" t="s">
        <v>73</v>
      </c>
      <c r="P4" s="145"/>
      <c r="Q4" s="146" t="s">
        <v>508</v>
      </c>
      <c r="R4" s="146" t="s">
        <v>509</v>
      </c>
      <c r="S4" s="146"/>
      <c r="T4" s="146"/>
      <c r="U4" s="146"/>
      <c r="V4" s="146"/>
      <c r="W4" s="146"/>
      <c r="X4" s="146" t="s">
        <v>510</v>
      </c>
      <c r="Y4" s="146" t="s">
        <v>511</v>
      </c>
      <c r="Z4" s="146" t="s">
        <v>512</v>
      </c>
      <c r="AA4" s="146" t="s">
        <v>513</v>
      </c>
      <c r="AB4" s="146" t="s">
        <v>514</v>
      </c>
    </row>
    <row r="5" spans="1:28" ht="15.75" customHeight="1">
      <c r="A5" s="147">
        <v>1100201.2023102499</v>
      </c>
      <c r="B5" s="147">
        <v>20231025</v>
      </c>
      <c r="C5" s="147" t="s">
        <v>515</v>
      </c>
      <c r="D5" s="147" t="s">
        <v>516</v>
      </c>
      <c r="E5" s="148" t="s">
        <v>517</v>
      </c>
      <c r="F5" s="149" t="s">
        <v>518</v>
      </c>
      <c r="G5" s="150" t="s">
        <v>519</v>
      </c>
      <c r="H5" s="150" t="s">
        <v>520</v>
      </c>
      <c r="I5" s="150" t="s">
        <v>521</v>
      </c>
      <c r="J5" s="142" t="s">
        <v>73</v>
      </c>
      <c r="K5" s="143" t="s">
        <v>73</v>
      </c>
      <c r="L5" s="144">
        <v>1</v>
      </c>
      <c r="M5" s="144">
        <v>1</v>
      </c>
      <c r="N5" s="144">
        <v>0</v>
      </c>
      <c r="O5" s="144" t="s">
        <v>73</v>
      </c>
      <c r="P5" s="145"/>
      <c r="Q5" s="151" t="s">
        <v>522</v>
      </c>
      <c r="R5" s="151" t="s">
        <v>523</v>
      </c>
      <c r="S5" s="151"/>
      <c r="T5" s="151"/>
      <c r="U5" s="151"/>
      <c r="V5" s="151"/>
      <c r="W5" s="151"/>
      <c r="X5" s="151"/>
      <c r="Y5" s="151" t="s">
        <v>524</v>
      </c>
      <c r="Z5" s="151" t="s">
        <v>525</v>
      </c>
      <c r="AA5" s="151" t="s">
        <v>526</v>
      </c>
      <c r="AB5" s="151" t="s">
        <v>527</v>
      </c>
    </row>
    <row r="6" spans="1:28" ht="15.75" customHeight="1">
      <c r="A6" s="138">
        <v>1100801.2023110399</v>
      </c>
      <c r="B6" s="138">
        <v>20231104</v>
      </c>
      <c r="C6" s="138" t="s">
        <v>528</v>
      </c>
      <c r="D6" s="138" t="s">
        <v>529</v>
      </c>
      <c r="E6" s="139" t="s">
        <v>530</v>
      </c>
      <c r="F6" s="140" t="s">
        <v>531</v>
      </c>
      <c r="G6" s="141" t="s">
        <v>532</v>
      </c>
      <c r="H6" s="141" t="s">
        <v>533</v>
      </c>
      <c r="I6" s="141" t="s">
        <v>534</v>
      </c>
      <c r="J6" s="142" t="s">
        <v>73</v>
      </c>
      <c r="K6" s="143" t="s">
        <v>73</v>
      </c>
      <c r="L6" s="144">
        <v>0</v>
      </c>
      <c r="M6" s="144">
        <v>1</v>
      </c>
      <c r="N6" s="144">
        <v>0</v>
      </c>
      <c r="O6" s="144" t="s">
        <v>73</v>
      </c>
      <c r="P6" s="145"/>
      <c r="Q6" s="146" t="s">
        <v>535</v>
      </c>
      <c r="R6" s="146" t="s">
        <v>509</v>
      </c>
      <c r="S6" s="146" t="s">
        <v>536</v>
      </c>
      <c r="T6" s="146"/>
      <c r="U6" s="146" t="s">
        <v>537</v>
      </c>
      <c r="V6" s="146"/>
      <c r="W6" s="146"/>
      <c r="X6" s="146" t="s">
        <v>538</v>
      </c>
      <c r="Y6" s="146" t="s">
        <v>539</v>
      </c>
      <c r="Z6" s="146" t="s">
        <v>540</v>
      </c>
      <c r="AA6" s="146" t="s">
        <v>541</v>
      </c>
      <c r="AB6" s="146" t="s">
        <v>542</v>
      </c>
    </row>
    <row r="7" spans="1:28" ht="15.75" customHeight="1">
      <c r="A7" s="147">
        <v>1100501.2023110599</v>
      </c>
      <c r="B7" s="147">
        <v>20231106</v>
      </c>
      <c r="C7" s="147" t="s">
        <v>543</v>
      </c>
      <c r="D7" s="147" t="s">
        <v>544</v>
      </c>
      <c r="E7" s="148" t="s">
        <v>545</v>
      </c>
      <c r="F7" s="149" t="s">
        <v>546</v>
      </c>
      <c r="G7" s="150" t="s">
        <v>547</v>
      </c>
      <c r="H7" s="150" t="s">
        <v>548</v>
      </c>
      <c r="I7" s="150" t="s">
        <v>549</v>
      </c>
      <c r="J7" s="142" t="s">
        <v>73</v>
      </c>
      <c r="K7" s="143" t="s">
        <v>494</v>
      </c>
      <c r="L7" s="144">
        <v>0</v>
      </c>
      <c r="M7" s="144">
        <v>1</v>
      </c>
      <c r="N7" s="144">
        <v>0</v>
      </c>
      <c r="O7" s="144" t="s">
        <v>494</v>
      </c>
      <c r="P7" s="145"/>
      <c r="Q7" s="151" t="s">
        <v>550</v>
      </c>
      <c r="R7" s="151" t="s">
        <v>551</v>
      </c>
      <c r="S7" s="151" t="s">
        <v>509</v>
      </c>
      <c r="T7" s="151"/>
      <c r="U7" s="151" t="s">
        <v>552</v>
      </c>
      <c r="V7" s="151"/>
      <c r="W7" s="151"/>
      <c r="X7" s="151"/>
      <c r="Y7" s="151" t="s">
        <v>553</v>
      </c>
      <c r="Z7" s="151" t="s">
        <v>554</v>
      </c>
      <c r="AA7" s="151" t="s">
        <v>555</v>
      </c>
      <c r="AB7" s="151" t="s">
        <v>556</v>
      </c>
    </row>
    <row r="8" spans="1:28" ht="15.75" customHeight="1">
      <c r="A8" s="138">
        <v>4101008.2023110599</v>
      </c>
      <c r="B8" s="138">
        <v>20231106</v>
      </c>
      <c r="C8" s="138" t="s">
        <v>557</v>
      </c>
      <c r="D8" s="138" t="s">
        <v>558</v>
      </c>
      <c r="E8" s="139" t="s">
        <v>559</v>
      </c>
      <c r="F8" s="140" t="s">
        <v>560</v>
      </c>
      <c r="G8" s="141" t="s">
        <v>561</v>
      </c>
      <c r="H8" s="141" t="s">
        <v>562</v>
      </c>
      <c r="I8" s="141" t="s">
        <v>563</v>
      </c>
      <c r="J8" s="142" t="s">
        <v>73</v>
      </c>
      <c r="K8" s="143" t="s">
        <v>494</v>
      </c>
      <c r="L8" s="144">
        <v>0</v>
      </c>
      <c r="M8" s="144">
        <v>0</v>
      </c>
      <c r="N8" s="152">
        <v>11237704200</v>
      </c>
      <c r="O8" s="144" t="s">
        <v>73</v>
      </c>
      <c r="P8" s="145"/>
      <c r="Q8" s="146" t="s">
        <v>564</v>
      </c>
      <c r="R8" s="146" t="s">
        <v>565</v>
      </c>
      <c r="S8" s="146" t="s">
        <v>566</v>
      </c>
      <c r="T8" s="146"/>
      <c r="U8" s="146"/>
      <c r="V8" s="146"/>
      <c r="W8" s="146"/>
      <c r="X8" s="146" t="s">
        <v>567</v>
      </c>
      <c r="Y8" s="146" t="s">
        <v>568</v>
      </c>
      <c r="Z8" s="146" t="s">
        <v>569</v>
      </c>
      <c r="AA8" s="146" t="s">
        <v>570</v>
      </c>
      <c r="AB8" s="146" t="s">
        <v>571</v>
      </c>
    </row>
    <row r="9" spans="1:28" ht="15.75" customHeight="1">
      <c r="A9" s="147">
        <v>1100401.2023111</v>
      </c>
      <c r="B9" s="147">
        <v>20231110</v>
      </c>
      <c r="C9" s="147" t="s">
        <v>572</v>
      </c>
      <c r="D9" s="147" t="s">
        <v>573</v>
      </c>
      <c r="E9" s="148" t="s">
        <v>574</v>
      </c>
      <c r="F9" s="149" t="s">
        <v>575</v>
      </c>
      <c r="G9" s="150" t="s">
        <v>576</v>
      </c>
      <c r="H9" s="150" t="s">
        <v>562</v>
      </c>
      <c r="I9" s="150" t="s">
        <v>577</v>
      </c>
      <c r="J9" s="142" t="s">
        <v>73</v>
      </c>
      <c r="K9" s="143" t="s">
        <v>494</v>
      </c>
      <c r="L9" s="144">
        <v>0</v>
      </c>
      <c r="M9" s="144">
        <v>0</v>
      </c>
      <c r="N9" s="144">
        <v>0</v>
      </c>
      <c r="O9" s="144" t="s">
        <v>494</v>
      </c>
      <c r="P9" s="145"/>
      <c r="Q9" s="151" t="s">
        <v>578</v>
      </c>
      <c r="R9" s="151" t="s">
        <v>551</v>
      </c>
      <c r="S9" s="151"/>
      <c r="T9" s="151"/>
      <c r="U9" s="151"/>
      <c r="V9" s="151"/>
      <c r="W9" s="151"/>
      <c r="X9" s="151" t="s">
        <v>579</v>
      </c>
      <c r="Y9" s="151" t="s">
        <v>580</v>
      </c>
      <c r="Z9" s="151" t="s">
        <v>581</v>
      </c>
      <c r="AA9" s="151" t="s">
        <v>582</v>
      </c>
      <c r="AB9" s="151" t="s">
        <v>583</v>
      </c>
    </row>
    <row r="10" spans="1:28" ht="15.75" customHeight="1">
      <c r="A10" s="138">
        <v>2100201.2023111</v>
      </c>
      <c r="B10" s="138">
        <v>20231110</v>
      </c>
      <c r="C10" s="138" t="s">
        <v>584</v>
      </c>
      <c r="D10" s="138" t="s">
        <v>585</v>
      </c>
      <c r="E10" s="153" t="s">
        <v>586</v>
      </c>
      <c r="F10" s="140" t="s">
        <v>587</v>
      </c>
      <c r="G10" s="141" t="s">
        <v>588</v>
      </c>
      <c r="H10" s="141" t="s">
        <v>589</v>
      </c>
      <c r="I10" s="141" t="s">
        <v>590</v>
      </c>
      <c r="J10" s="142" t="s">
        <v>494</v>
      </c>
      <c r="K10" s="143" t="s">
        <v>494</v>
      </c>
      <c r="L10" s="144">
        <v>16</v>
      </c>
      <c r="M10" s="144">
        <v>0</v>
      </c>
      <c r="N10" s="144">
        <v>0</v>
      </c>
      <c r="O10" s="144" t="s">
        <v>73</v>
      </c>
      <c r="P10" s="145"/>
      <c r="Q10" s="146" t="s">
        <v>591</v>
      </c>
      <c r="R10" s="146" t="s">
        <v>592</v>
      </c>
      <c r="S10" s="146" t="s">
        <v>593</v>
      </c>
      <c r="T10" s="146"/>
      <c r="U10" s="146" t="s">
        <v>594</v>
      </c>
      <c r="V10" s="146"/>
      <c r="W10" s="146"/>
      <c r="X10" s="146" t="s">
        <v>595</v>
      </c>
      <c r="Y10" s="146" t="s">
        <v>596</v>
      </c>
      <c r="Z10" s="146" t="s">
        <v>597</v>
      </c>
      <c r="AA10" s="146" t="s">
        <v>598</v>
      </c>
      <c r="AB10" s="146" t="s">
        <v>599</v>
      </c>
    </row>
    <row r="11" spans="1:28" ht="15.75" customHeight="1">
      <c r="A11" s="138">
        <v>6100252.2023111098</v>
      </c>
      <c r="B11" s="138">
        <v>20231111</v>
      </c>
      <c r="C11" s="138" t="s">
        <v>600</v>
      </c>
      <c r="D11" s="138" t="s">
        <v>601</v>
      </c>
      <c r="E11" s="139" t="s">
        <v>602</v>
      </c>
      <c r="F11" s="140" t="s">
        <v>603</v>
      </c>
      <c r="G11" s="141" t="s">
        <v>604</v>
      </c>
      <c r="H11" s="141" t="s">
        <v>605</v>
      </c>
      <c r="I11" s="141" t="s">
        <v>606</v>
      </c>
      <c r="J11" s="142" t="s">
        <v>607</v>
      </c>
      <c r="K11" s="143" t="s">
        <v>73</v>
      </c>
      <c r="L11" s="144">
        <v>1</v>
      </c>
      <c r="M11" s="144">
        <v>0</v>
      </c>
      <c r="N11" s="144">
        <v>0</v>
      </c>
      <c r="O11" s="144" t="s">
        <v>73</v>
      </c>
      <c r="P11" s="145"/>
      <c r="Q11" s="146" t="s">
        <v>608</v>
      </c>
      <c r="R11" s="146" t="s">
        <v>592</v>
      </c>
      <c r="S11" s="146" t="s">
        <v>609</v>
      </c>
      <c r="T11" s="146" t="s">
        <v>610</v>
      </c>
      <c r="U11" s="146" t="s">
        <v>611</v>
      </c>
      <c r="V11" s="146" t="s">
        <v>612</v>
      </c>
      <c r="W11" s="146"/>
      <c r="X11" s="146" t="s">
        <v>613</v>
      </c>
      <c r="Y11" s="146" t="s">
        <v>614</v>
      </c>
      <c r="Z11" s="146" t="s">
        <v>615</v>
      </c>
      <c r="AA11" s="146" t="s">
        <v>616</v>
      </c>
      <c r="AB11" s="146" t="s">
        <v>617</v>
      </c>
    </row>
    <row r="12" spans="1:28" ht="15.75" customHeight="1">
      <c r="A12" s="138">
        <v>4100058.20231112</v>
      </c>
      <c r="B12" s="138">
        <v>20231112</v>
      </c>
      <c r="C12" s="138" t="s">
        <v>618</v>
      </c>
      <c r="D12" s="138" t="s">
        <v>619</v>
      </c>
      <c r="E12" s="139" t="s">
        <v>620</v>
      </c>
      <c r="F12" s="140" t="s">
        <v>621</v>
      </c>
      <c r="G12" s="141" t="s">
        <v>622</v>
      </c>
      <c r="H12" s="141" t="s">
        <v>623</v>
      </c>
      <c r="I12" s="141" t="s">
        <v>624</v>
      </c>
      <c r="J12" s="142" t="s">
        <v>494</v>
      </c>
      <c r="K12" s="143" t="s">
        <v>73</v>
      </c>
      <c r="L12" s="144">
        <v>0</v>
      </c>
      <c r="M12" s="144">
        <v>2</v>
      </c>
      <c r="N12" s="144">
        <v>0</v>
      </c>
      <c r="O12" s="144" t="s">
        <v>73</v>
      </c>
      <c r="P12" s="145"/>
      <c r="Q12" s="146" t="s">
        <v>625</v>
      </c>
      <c r="R12" s="146" t="s">
        <v>509</v>
      </c>
      <c r="S12" s="146"/>
      <c r="T12" s="146"/>
      <c r="U12" s="146" t="s">
        <v>611</v>
      </c>
      <c r="V12" s="146"/>
      <c r="W12" s="146"/>
      <c r="X12" s="146" t="s">
        <v>626</v>
      </c>
      <c r="Y12" s="146" t="s">
        <v>627</v>
      </c>
      <c r="Z12" s="146" t="s">
        <v>628</v>
      </c>
      <c r="AA12" s="146" t="s">
        <v>629</v>
      </c>
      <c r="AB12" s="146" t="s">
        <v>630</v>
      </c>
    </row>
    <row r="13" spans="1:28" ht="15.75" customHeight="1">
      <c r="A13" s="147">
        <v>1100201.20231113</v>
      </c>
      <c r="B13" s="147">
        <v>20231113</v>
      </c>
      <c r="C13" s="147" t="s">
        <v>515</v>
      </c>
      <c r="D13" s="147" t="s">
        <v>631</v>
      </c>
      <c r="E13" s="148" t="s">
        <v>632</v>
      </c>
      <c r="F13" s="149" t="s">
        <v>633</v>
      </c>
      <c r="G13" s="150" t="s">
        <v>547</v>
      </c>
      <c r="H13" s="150" t="s">
        <v>548</v>
      </c>
      <c r="I13" s="150" t="s">
        <v>634</v>
      </c>
      <c r="J13" s="142" t="s">
        <v>607</v>
      </c>
      <c r="K13" s="143" t="s">
        <v>494</v>
      </c>
      <c r="L13" s="144">
        <v>0</v>
      </c>
      <c r="M13" s="144">
        <v>156000</v>
      </c>
      <c r="N13" s="152">
        <v>300000000</v>
      </c>
      <c r="O13" s="144" t="s">
        <v>73</v>
      </c>
      <c r="P13" s="145"/>
      <c r="Q13" s="151" t="s">
        <v>635</v>
      </c>
      <c r="R13" s="151" t="s">
        <v>551</v>
      </c>
      <c r="S13" s="151"/>
      <c r="T13" s="151"/>
      <c r="U13" s="151" t="s">
        <v>636</v>
      </c>
      <c r="V13" s="151"/>
      <c r="W13" s="151"/>
      <c r="X13" s="151" t="s">
        <v>637</v>
      </c>
      <c r="Y13" s="151" t="s">
        <v>417</v>
      </c>
      <c r="Z13" s="151" t="s">
        <v>638</v>
      </c>
      <c r="AA13" s="151" t="s">
        <v>639</v>
      </c>
      <c r="AB13" s="151" t="s">
        <v>640</v>
      </c>
    </row>
    <row r="14" spans="1:28" ht="15.75" customHeight="1">
      <c r="A14" s="138">
        <v>2100601.2023111298</v>
      </c>
      <c r="B14" s="138">
        <v>20231113</v>
      </c>
      <c r="C14" s="138" t="s">
        <v>641</v>
      </c>
      <c r="D14" s="138" t="s">
        <v>642</v>
      </c>
      <c r="E14" s="139" t="s">
        <v>643</v>
      </c>
      <c r="F14" s="140" t="s">
        <v>644</v>
      </c>
      <c r="G14" s="141" t="s">
        <v>645</v>
      </c>
      <c r="H14" s="141" t="s">
        <v>646</v>
      </c>
      <c r="I14" s="141" t="s">
        <v>647</v>
      </c>
      <c r="J14" s="142" t="s">
        <v>73</v>
      </c>
      <c r="K14" s="143" t="s">
        <v>73</v>
      </c>
      <c r="L14" s="144">
        <v>0</v>
      </c>
      <c r="M14" s="144">
        <v>0</v>
      </c>
      <c r="N14" s="144">
        <v>0</v>
      </c>
      <c r="O14" s="144" t="s">
        <v>73</v>
      </c>
      <c r="P14" s="145"/>
      <c r="Q14" s="146" t="s">
        <v>648</v>
      </c>
      <c r="R14" s="146" t="s">
        <v>509</v>
      </c>
      <c r="S14" s="146"/>
      <c r="T14" s="146"/>
      <c r="U14" s="146"/>
      <c r="V14" s="146"/>
      <c r="W14" s="146"/>
      <c r="X14" s="146" t="s">
        <v>649</v>
      </c>
      <c r="Y14" s="146" t="s">
        <v>650</v>
      </c>
      <c r="Z14" s="146" t="s">
        <v>651</v>
      </c>
      <c r="AA14" s="146" t="s">
        <v>652</v>
      </c>
      <c r="AB14" s="146" t="s">
        <v>653</v>
      </c>
    </row>
    <row r="15" spans="1:28" ht="15.75" customHeight="1">
      <c r="A15" s="147">
        <v>1500601.20231116</v>
      </c>
      <c r="B15" s="147">
        <v>20231116</v>
      </c>
      <c r="C15" s="147" t="s">
        <v>654</v>
      </c>
      <c r="D15" s="147" t="s">
        <v>655</v>
      </c>
      <c r="E15" s="148" t="s">
        <v>656</v>
      </c>
      <c r="F15" s="149" t="s">
        <v>657</v>
      </c>
      <c r="G15" s="150" t="s">
        <v>658</v>
      </c>
      <c r="H15" s="150" t="s">
        <v>659</v>
      </c>
      <c r="I15" s="150" t="s">
        <v>660</v>
      </c>
      <c r="J15" s="142" t="s">
        <v>607</v>
      </c>
      <c r="K15" s="143" t="s">
        <v>73</v>
      </c>
      <c r="L15" s="144">
        <v>0</v>
      </c>
      <c r="M15" s="144">
        <v>0</v>
      </c>
      <c r="N15" s="144">
        <v>0</v>
      </c>
      <c r="O15" s="144" t="s">
        <v>73</v>
      </c>
      <c r="P15" s="144" t="s">
        <v>661</v>
      </c>
      <c r="Q15" s="151" t="s">
        <v>662</v>
      </c>
      <c r="R15" s="151" t="s">
        <v>523</v>
      </c>
      <c r="S15" s="151" t="s">
        <v>663</v>
      </c>
      <c r="T15" s="151" t="s">
        <v>664</v>
      </c>
      <c r="U15" s="151"/>
      <c r="V15" s="151"/>
      <c r="W15" s="151"/>
      <c r="X15" s="151"/>
      <c r="Y15" s="151" t="s">
        <v>665</v>
      </c>
      <c r="Z15" s="151" t="s">
        <v>666</v>
      </c>
      <c r="AA15" s="151" t="s">
        <v>667</v>
      </c>
      <c r="AB15" s="151" t="s">
        <v>668</v>
      </c>
    </row>
    <row r="16" spans="1:28" ht="15.75" customHeight="1">
      <c r="A16" s="138">
        <v>1100901.20231116</v>
      </c>
      <c r="B16" s="138">
        <v>20231116</v>
      </c>
      <c r="C16" s="138" t="s">
        <v>487</v>
      </c>
      <c r="D16" s="138" t="s">
        <v>669</v>
      </c>
      <c r="E16" s="139" t="s">
        <v>670</v>
      </c>
      <c r="F16" s="140" t="s">
        <v>671</v>
      </c>
      <c r="G16" s="141" t="s">
        <v>200</v>
      </c>
      <c r="H16" s="141" t="s">
        <v>562</v>
      </c>
      <c r="I16" s="141" t="s">
        <v>660</v>
      </c>
      <c r="J16" s="142" t="s">
        <v>607</v>
      </c>
      <c r="K16" s="143" t="s">
        <v>494</v>
      </c>
      <c r="L16" s="144">
        <v>0</v>
      </c>
      <c r="M16" s="144">
        <v>0</v>
      </c>
      <c r="N16" s="144">
        <v>0</v>
      </c>
      <c r="O16" s="144" t="s">
        <v>494</v>
      </c>
      <c r="P16" s="145"/>
      <c r="Q16" s="146" t="s">
        <v>672</v>
      </c>
      <c r="R16" s="146" t="s">
        <v>592</v>
      </c>
      <c r="S16" s="146" t="s">
        <v>664</v>
      </c>
      <c r="T16" s="146" t="s">
        <v>523</v>
      </c>
      <c r="U16" s="146"/>
      <c r="V16" s="146"/>
      <c r="W16" s="146"/>
      <c r="X16" s="146" t="s">
        <v>673</v>
      </c>
      <c r="Y16" s="146" t="s">
        <v>119</v>
      </c>
      <c r="Z16" s="146" t="s">
        <v>674</v>
      </c>
      <c r="AA16" s="146" t="s">
        <v>675</v>
      </c>
      <c r="AB16" s="146" t="s">
        <v>676</v>
      </c>
    </row>
    <row r="17" spans="1:28" ht="15.75" customHeight="1">
      <c r="A17" s="147">
        <v>4100058.2023112001</v>
      </c>
      <c r="B17" s="147">
        <v>20231120</v>
      </c>
      <c r="C17" s="147" t="s">
        <v>618</v>
      </c>
      <c r="D17" s="147" t="s">
        <v>677</v>
      </c>
      <c r="E17" s="148" t="s">
        <v>678</v>
      </c>
      <c r="F17" s="149" t="s">
        <v>679</v>
      </c>
      <c r="G17" s="150" t="s">
        <v>218</v>
      </c>
      <c r="H17" s="150" t="s">
        <v>680</v>
      </c>
      <c r="I17" s="150" t="s">
        <v>681</v>
      </c>
      <c r="J17" s="142" t="s">
        <v>607</v>
      </c>
      <c r="K17" s="143" t="s">
        <v>73</v>
      </c>
      <c r="L17" s="144">
        <v>0</v>
      </c>
      <c r="M17" s="144">
        <v>0</v>
      </c>
      <c r="N17" s="144">
        <v>0</v>
      </c>
      <c r="O17" s="144" t="s">
        <v>73</v>
      </c>
      <c r="P17" s="145"/>
      <c r="Q17" s="151" t="s">
        <v>682</v>
      </c>
      <c r="R17" s="151" t="s">
        <v>551</v>
      </c>
      <c r="S17" s="151"/>
      <c r="T17" s="151"/>
      <c r="U17" s="151"/>
      <c r="V17" s="151"/>
      <c r="W17" s="151"/>
      <c r="X17" s="151" t="s">
        <v>683</v>
      </c>
      <c r="Y17" s="151" t="s">
        <v>684</v>
      </c>
      <c r="Z17" s="151" t="s">
        <v>685</v>
      </c>
      <c r="AA17" s="151" t="s">
        <v>686</v>
      </c>
      <c r="AB17" s="151" t="s">
        <v>687</v>
      </c>
    </row>
    <row r="18" spans="1:28" ht="15.75" customHeight="1">
      <c r="A18" s="138">
        <v>1100801.2023112001</v>
      </c>
      <c r="B18" s="138">
        <v>20231120</v>
      </c>
      <c r="C18" s="138" t="s">
        <v>528</v>
      </c>
      <c r="D18" s="138" t="s">
        <v>688</v>
      </c>
      <c r="E18" s="139" t="s">
        <v>689</v>
      </c>
      <c r="F18" s="140" t="s">
        <v>690</v>
      </c>
      <c r="G18" s="141" t="s">
        <v>691</v>
      </c>
      <c r="H18" s="141" t="s">
        <v>692</v>
      </c>
      <c r="I18" s="141" t="s">
        <v>507</v>
      </c>
      <c r="J18" s="142" t="s">
        <v>494</v>
      </c>
      <c r="K18" s="143" t="s">
        <v>73</v>
      </c>
      <c r="L18" s="144">
        <v>0</v>
      </c>
      <c r="M18" s="144">
        <v>0</v>
      </c>
      <c r="N18" s="144">
        <v>0</v>
      </c>
      <c r="O18" s="144" t="s">
        <v>73</v>
      </c>
      <c r="P18" s="145"/>
      <c r="Q18" s="146" t="s">
        <v>693</v>
      </c>
      <c r="R18" s="146" t="s">
        <v>592</v>
      </c>
      <c r="S18" s="146" t="s">
        <v>496</v>
      </c>
      <c r="T18" s="146"/>
      <c r="U18" s="146"/>
      <c r="V18" s="146"/>
      <c r="W18" s="146"/>
      <c r="X18" s="146"/>
      <c r="Y18" s="146" t="s">
        <v>694</v>
      </c>
      <c r="Z18" s="146"/>
      <c r="AA18" s="146" t="s">
        <v>695</v>
      </c>
      <c r="AB18" s="146" t="s">
        <v>696</v>
      </c>
    </row>
    <row r="19" spans="1:28" ht="15.75" customHeight="1">
      <c r="A19" s="147">
        <v>2100101.2023112699</v>
      </c>
      <c r="B19" s="147">
        <v>20231127</v>
      </c>
      <c r="C19" s="147" t="s">
        <v>697</v>
      </c>
      <c r="D19" s="147" t="s">
        <v>698</v>
      </c>
      <c r="E19" s="148" t="s">
        <v>699</v>
      </c>
      <c r="F19" s="149" t="s">
        <v>700</v>
      </c>
      <c r="G19" s="150" t="s">
        <v>701</v>
      </c>
      <c r="H19" s="150" t="s">
        <v>548</v>
      </c>
      <c r="I19" s="150" t="s">
        <v>702</v>
      </c>
      <c r="J19" s="142" t="s">
        <v>73</v>
      </c>
      <c r="K19" s="143" t="s">
        <v>73</v>
      </c>
      <c r="L19" s="144">
        <v>1</v>
      </c>
      <c r="M19" s="144">
        <v>41700</v>
      </c>
      <c r="N19" s="152">
        <v>120000</v>
      </c>
      <c r="O19" s="144" t="s">
        <v>73</v>
      </c>
      <c r="P19" s="145"/>
      <c r="Q19" s="151" t="s">
        <v>703</v>
      </c>
      <c r="R19" s="151" t="s">
        <v>523</v>
      </c>
      <c r="S19" s="151"/>
      <c r="T19" s="151"/>
      <c r="U19" s="151" t="s">
        <v>636</v>
      </c>
      <c r="V19" s="151"/>
      <c r="W19" s="151"/>
      <c r="X19" s="151" t="s">
        <v>704</v>
      </c>
      <c r="Y19" s="151" t="s">
        <v>705</v>
      </c>
      <c r="Z19" s="151" t="s">
        <v>706</v>
      </c>
      <c r="AA19" s="151" t="s">
        <v>707</v>
      </c>
      <c r="AB19" s="151" t="s">
        <v>708</v>
      </c>
    </row>
    <row r="20" spans="1:28" ht="15.75" customHeight="1">
      <c r="A20" s="147">
        <v>7101201.2023112904</v>
      </c>
      <c r="B20" s="147">
        <v>20231129</v>
      </c>
      <c r="C20" s="147" t="s">
        <v>502</v>
      </c>
      <c r="D20" s="147" t="s">
        <v>709</v>
      </c>
      <c r="E20" s="148" t="s">
        <v>710</v>
      </c>
      <c r="F20" s="149" t="s">
        <v>711</v>
      </c>
      <c r="G20" s="150" t="s">
        <v>658</v>
      </c>
      <c r="H20" s="150" t="s">
        <v>659</v>
      </c>
      <c r="I20" s="150" t="s">
        <v>660</v>
      </c>
      <c r="J20" s="142" t="s">
        <v>607</v>
      </c>
      <c r="K20" s="143" t="s">
        <v>607</v>
      </c>
      <c r="L20" s="144">
        <v>0</v>
      </c>
      <c r="M20" s="144">
        <v>0</v>
      </c>
      <c r="N20" s="144">
        <v>0</v>
      </c>
      <c r="O20" s="144" t="s">
        <v>607</v>
      </c>
      <c r="P20" s="144" t="s">
        <v>661</v>
      </c>
      <c r="Q20" s="151" t="s">
        <v>712</v>
      </c>
      <c r="R20" s="151" t="s">
        <v>593</v>
      </c>
      <c r="S20" s="151" t="s">
        <v>536</v>
      </c>
      <c r="T20" s="151"/>
      <c r="U20" s="151" t="s">
        <v>636</v>
      </c>
      <c r="V20" s="151"/>
      <c r="W20" s="151"/>
      <c r="X20" s="151"/>
      <c r="Y20" s="151" t="s">
        <v>713</v>
      </c>
      <c r="Z20" s="151" t="s">
        <v>714</v>
      </c>
      <c r="AA20" s="151" t="s">
        <v>715</v>
      </c>
      <c r="AB20" s="151" t="s">
        <v>716</v>
      </c>
    </row>
    <row r="21" spans="1:28" ht="15.75" customHeight="1">
      <c r="A21" s="147">
        <v>1100201.20231129</v>
      </c>
      <c r="B21" s="147">
        <v>20231129</v>
      </c>
      <c r="C21" s="147" t="s">
        <v>515</v>
      </c>
      <c r="D21" s="147" t="s">
        <v>717</v>
      </c>
      <c r="E21" s="148" t="s">
        <v>718</v>
      </c>
      <c r="F21" s="149" t="s">
        <v>719</v>
      </c>
      <c r="G21" s="150" t="s">
        <v>720</v>
      </c>
      <c r="H21" s="150" t="s">
        <v>721</v>
      </c>
      <c r="I21" s="150" t="s">
        <v>722</v>
      </c>
      <c r="J21" s="142" t="s">
        <v>73</v>
      </c>
      <c r="K21" s="143" t="s">
        <v>73</v>
      </c>
      <c r="L21" s="144">
        <v>0</v>
      </c>
      <c r="M21" s="144">
        <v>0</v>
      </c>
      <c r="N21" s="144">
        <v>0</v>
      </c>
      <c r="O21" s="144" t="s">
        <v>73</v>
      </c>
      <c r="P21" s="145"/>
      <c r="Q21" s="151" t="s">
        <v>723</v>
      </c>
      <c r="R21" s="151" t="s">
        <v>724</v>
      </c>
      <c r="S21" s="151"/>
      <c r="T21" s="151"/>
      <c r="U21" s="151"/>
      <c r="V21" s="151"/>
      <c r="W21" s="151"/>
      <c r="X21" s="151"/>
      <c r="Y21" s="151"/>
      <c r="Z21" s="151" t="s">
        <v>725</v>
      </c>
      <c r="AA21" s="151" t="s">
        <v>726</v>
      </c>
      <c r="AB21" s="151" t="s">
        <v>727</v>
      </c>
    </row>
    <row r="22" spans="1:28" ht="15.75" customHeight="1">
      <c r="A22" s="147">
        <v>7101201.2023112904</v>
      </c>
      <c r="B22" s="147">
        <v>20231129</v>
      </c>
      <c r="C22" s="147" t="s">
        <v>502</v>
      </c>
      <c r="D22" s="147" t="s">
        <v>709</v>
      </c>
      <c r="E22" s="148" t="s">
        <v>728</v>
      </c>
      <c r="F22" s="149" t="s">
        <v>729</v>
      </c>
      <c r="G22" s="150" t="s">
        <v>730</v>
      </c>
      <c r="H22" s="150" t="s">
        <v>562</v>
      </c>
      <c r="I22" s="150" t="s">
        <v>731</v>
      </c>
      <c r="J22" s="142" t="s">
        <v>607</v>
      </c>
      <c r="K22" s="143" t="s">
        <v>73</v>
      </c>
      <c r="L22" s="144">
        <v>0</v>
      </c>
      <c r="M22" s="144">
        <v>0</v>
      </c>
      <c r="N22" s="144">
        <v>0</v>
      </c>
      <c r="O22" s="144" t="s">
        <v>73</v>
      </c>
      <c r="P22" s="145"/>
      <c r="Q22" s="151" t="s">
        <v>732</v>
      </c>
      <c r="R22" s="151" t="s">
        <v>523</v>
      </c>
      <c r="S22" s="151"/>
      <c r="T22" s="151"/>
      <c r="U22" s="151"/>
      <c r="V22" s="151"/>
      <c r="W22" s="151"/>
      <c r="X22" s="151" t="s">
        <v>733</v>
      </c>
      <c r="Y22" s="151" t="s">
        <v>734</v>
      </c>
      <c r="Z22" s="151" t="s">
        <v>735</v>
      </c>
      <c r="AA22" s="151" t="s">
        <v>736</v>
      </c>
      <c r="AB22" s="151" t="s">
        <v>737</v>
      </c>
    </row>
    <row r="23" spans="1:28" ht="15.75" customHeight="1">
      <c r="A23" s="138">
        <v>2100601.2023120499</v>
      </c>
      <c r="B23" s="138">
        <v>20231205</v>
      </c>
      <c r="C23" s="138" t="s">
        <v>641</v>
      </c>
      <c r="D23" s="138" t="s">
        <v>738</v>
      </c>
      <c r="E23" s="139" t="s">
        <v>739</v>
      </c>
      <c r="F23" s="140" t="s">
        <v>740</v>
      </c>
      <c r="G23" s="141" t="s">
        <v>218</v>
      </c>
      <c r="H23" s="141" t="s">
        <v>562</v>
      </c>
      <c r="I23" s="141" t="s">
        <v>741</v>
      </c>
      <c r="J23" s="142" t="s">
        <v>73</v>
      </c>
      <c r="K23" s="143" t="s">
        <v>73</v>
      </c>
      <c r="L23" s="144">
        <v>0</v>
      </c>
      <c r="M23" s="144">
        <v>0</v>
      </c>
      <c r="N23" s="144">
        <v>0</v>
      </c>
      <c r="O23" s="144" t="s">
        <v>73</v>
      </c>
      <c r="P23" s="145"/>
      <c r="Q23" s="146" t="s">
        <v>742</v>
      </c>
      <c r="R23" s="146" t="s">
        <v>565</v>
      </c>
      <c r="S23" s="146" t="s">
        <v>566</v>
      </c>
      <c r="T23" s="146"/>
      <c r="U23" s="146"/>
      <c r="V23" s="146"/>
      <c r="W23" s="146"/>
      <c r="X23" s="146" t="s">
        <v>743</v>
      </c>
      <c r="Y23" s="146" t="s">
        <v>744</v>
      </c>
      <c r="Z23" s="146" t="s">
        <v>745</v>
      </c>
      <c r="AA23" s="146" t="s">
        <v>746</v>
      </c>
      <c r="AB23" s="146" t="s">
        <v>747</v>
      </c>
    </row>
    <row r="24" spans="1:28" ht="15.75" customHeight="1">
      <c r="A24" s="138">
        <v>2100101.2023120602</v>
      </c>
      <c r="B24" s="138">
        <v>20231206</v>
      </c>
      <c r="C24" s="138" t="s">
        <v>697</v>
      </c>
      <c r="D24" s="138" t="s">
        <v>748</v>
      </c>
      <c r="E24" s="139" t="s">
        <v>749</v>
      </c>
      <c r="F24" s="140" t="s">
        <v>750</v>
      </c>
      <c r="G24" s="141" t="s">
        <v>751</v>
      </c>
      <c r="H24" s="141" t="s">
        <v>562</v>
      </c>
      <c r="I24" s="141" t="s">
        <v>752</v>
      </c>
      <c r="J24" s="142" t="s">
        <v>494</v>
      </c>
      <c r="K24" s="143" t="s">
        <v>73</v>
      </c>
      <c r="L24" s="144">
        <v>0</v>
      </c>
      <c r="M24" s="144">
        <v>0</v>
      </c>
      <c r="N24" s="144">
        <v>0</v>
      </c>
      <c r="O24" s="144" t="s">
        <v>73</v>
      </c>
      <c r="P24" s="145"/>
      <c r="Q24" s="146" t="s">
        <v>753</v>
      </c>
      <c r="R24" s="146" t="s">
        <v>509</v>
      </c>
      <c r="S24" s="146"/>
      <c r="T24" s="146"/>
      <c r="U24" s="146"/>
      <c r="V24" s="146"/>
      <c r="W24" s="146"/>
      <c r="X24" s="146" t="s">
        <v>754</v>
      </c>
      <c r="Y24" s="146" t="s">
        <v>755</v>
      </c>
      <c r="Z24" s="146" t="s">
        <v>756</v>
      </c>
      <c r="AA24" s="146" t="s">
        <v>757</v>
      </c>
      <c r="AB24" s="146" t="s">
        <v>758</v>
      </c>
    </row>
    <row r="25" spans="1:28" ht="15.75" customHeight="1">
      <c r="A25" s="138">
        <v>2100701.2023120699</v>
      </c>
      <c r="B25" s="138">
        <v>20231207</v>
      </c>
      <c r="C25" s="138" t="s">
        <v>759</v>
      </c>
      <c r="D25" s="138" t="s">
        <v>760</v>
      </c>
      <c r="E25" s="139" t="s">
        <v>761</v>
      </c>
      <c r="F25" s="140" t="s">
        <v>762</v>
      </c>
      <c r="G25" s="141" t="s">
        <v>763</v>
      </c>
      <c r="H25" s="141" t="s">
        <v>562</v>
      </c>
      <c r="I25" s="141" t="s">
        <v>624</v>
      </c>
      <c r="J25" s="142" t="s">
        <v>607</v>
      </c>
      <c r="K25" s="143" t="s">
        <v>73</v>
      </c>
      <c r="L25" s="144">
        <v>0</v>
      </c>
      <c r="M25" s="144">
        <v>0</v>
      </c>
      <c r="N25" s="144">
        <v>0</v>
      </c>
      <c r="O25" s="144" t="s">
        <v>73</v>
      </c>
      <c r="P25" s="145"/>
      <c r="Q25" s="146" t="s">
        <v>764</v>
      </c>
      <c r="R25" s="146" t="s">
        <v>565</v>
      </c>
      <c r="S25" s="146"/>
      <c r="T25" s="146"/>
      <c r="U25" s="146"/>
      <c r="V25" s="146"/>
      <c r="W25" s="146"/>
      <c r="X25" s="146"/>
      <c r="Y25" s="146" t="s">
        <v>765</v>
      </c>
      <c r="Z25" s="146" t="s">
        <v>766</v>
      </c>
      <c r="AA25" s="146" t="s">
        <v>767</v>
      </c>
      <c r="AB25" s="146" t="s">
        <v>768</v>
      </c>
    </row>
    <row r="26" spans="1:28" ht="15.75" customHeight="1">
      <c r="A26" s="147">
        <v>1300101.20231208</v>
      </c>
      <c r="B26" s="147">
        <v>20231208</v>
      </c>
      <c r="C26" s="147" t="s">
        <v>769</v>
      </c>
      <c r="D26" s="147" t="s">
        <v>770</v>
      </c>
      <c r="E26" s="148" t="s">
        <v>771</v>
      </c>
      <c r="F26" s="149" t="s">
        <v>772</v>
      </c>
      <c r="G26" s="150" t="s">
        <v>773</v>
      </c>
      <c r="H26" s="150" t="s">
        <v>774</v>
      </c>
      <c r="I26" s="150" t="s">
        <v>775</v>
      </c>
      <c r="J26" s="142" t="s">
        <v>607</v>
      </c>
      <c r="K26" s="143" t="s">
        <v>607</v>
      </c>
      <c r="L26" s="144">
        <v>0</v>
      </c>
      <c r="M26" s="144">
        <v>0</v>
      </c>
      <c r="N26" s="144">
        <v>0</v>
      </c>
      <c r="O26" s="144" t="s">
        <v>607</v>
      </c>
      <c r="P26" s="144" t="s">
        <v>776</v>
      </c>
      <c r="Q26" s="151" t="s">
        <v>777</v>
      </c>
      <c r="R26" s="151" t="s">
        <v>724</v>
      </c>
      <c r="S26" s="151"/>
      <c r="T26" s="151"/>
      <c r="U26" s="151"/>
      <c r="V26" s="151"/>
      <c r="W26" s="151"/>
      <c r="X26" s="151" t="s">
        <v>778</v>
      </c>
      <c r="Y26" s="151" t="s">
        <v>779</v>
      </c>
      <c r="Z26" s="151" t="s">
        <v>780</v>
      </c>
      <c r="AA26" s="151" t="s">
        <v>781</v>
      </c>
      <c r="AB26" s="151" t="s">
        <v>782</v>
      </c>
    </row>
    <row r="27" spans="1:28" ht="15.75" customHeight="1">
      <c r="A27" s="138">
        <v>8100301.2023120802</v>
      </c>
      <c r="B27" s="138">
        <v>20231208</v>
      </c>
      <c r="C27" s="138" t="s">
        <v>783</v>
      </c>
      <c r="D27" s="138" t="s">
        <v>784</v>
      </c>
      <c r="E27" s="153" t="s">
        <v>785</v>
      </c>
      <c r="F27" s="140" t="s">
        <v>786</v>
      </c>
      <c r="G27" s="141" t="s">
        <v>787</v>
      </c>
      <c r="H27" s="141" t="s">
        <v>788</v>
      </c>
      <c r="I27" s="141" t="s">
        <v>789</v>
      </c>
      <c r="J27" s="142" t="s">
        <v>73</v>
      </c>
      <c r="K27" s="143" t="s">
        <v>73</v>
      </c>
      <c r="L27" s="144">
        <v>0</v>
      </c>
      <c r="M27" s="144">
        <v>0</v>
      </c>
      <c r="N27" s="144">
        <v>0</v>
      </c>
      <c r="O27" s="144" t="s">
        <v>73</v>
      </c>
      <c r="P27" s="145"/>
      <c r="Q27" s="146" t="s">
        <v>790</v>
      </c>
      <c r="R27" s="146" t="s">
        <v>791</v>
      </c>
      <c r="S27" s="146" t="s">
        <v>566</v>
      </c>
      <c r="T27" s="146" t="s">
        <v>610</v>
      </c>
      <c r="U27" s="146"/>
      <c r="V27" s="146"/>
      <c r="W27" s="146"/>
      <c r="X27" s="146" t="s">
        <v>792</v>
      </c>
      <c r="Y27" s="146" t="s">
        <v>793</v>
      </c>
      <c r="Z27" s="146" t="s">
        <v>794</v>
      </c>
      <c r="AA27" s="146" t="s">
        <v>795</v>
      </c>
      <c r="AB27" s="146" t="s">
        <v>796</v>
      </c>
    </row>
    <row r="28" spans="1:28" ht="15.75" customHeight="1">
      <c r="A28" s="147">
        <v>1100751.20231212</v>
      </c>
      <c r="B28" s="147">
        <v>20231212</v>
      </c>
      <c r="C28" s="147" t="s">
        <v>797</v>
      </c>
      <c r="D28" s="147"/>
      <c r="E28" s="148" t="s">
        <v>798</v>
      </c>
      <c r="F28" s="149" t="s">
        <v>799</v>
      </c>
      <c r="G28" s="150" t="s">
        <v>547</v>
      </c>
      <c r="H28" s="150" t="s">
        <v>548</v>
      </c>
      <c r="I28" s="150" t="s">
        <v>800</v>
      </c>
      <c r="J28" s="142" t="s">
        <v>494</v>
      </c>
      <c r="K28" s="143" t="s">
        <v>494</v>
      </c>
      <c r="L28" s="144">
        <v>0</v>
      </c>
      <c r="M28" s="144">
        <v>2</v>
      </c>
      <c r="N28" s="144">
        <v>0</v>
      </c>
      <c r="O28" s="144" t="s">
        <v>494</v>
      </c>
      <c r="P28" s="145"/>
      <c r="Q28" s="151" t="s">
        <v>801</v>
      </c>
      <c r="R28" s="151" t="s">
        <v>802</v>
      </c>
      <c r="S28" s="151" t="s">
        <v>724</v>
      </c>
      <c r="T28" s="151" t="s">
        <v>523</v>
      </c>
      <c r="U28" s="151" t="s">
        <v>552</v>
      </c>
      <c r="V28" s="151"/>
      <c r="W28" s="151"/>
      <c r="X28" s="151"/>
      <c r="Y28" s="151" t="s">
        <v>803</v>
      </c>
      <c r="Z28" s="151" t="s">
        <v>804</v>
      </c>
      <c r="AA28" s="151" t="s">
        <v>805</v>
      </c>
      <c r="AB28" s="151" t="s">
        <v>806</v>
      </c>
    </row>
    <row r="29" spans="1:28" ht="15.75" customHeight="1">
      <c r="A29" s="147">
        <v>1100101.20231212</v>
      </c>
      <c r="B29" s="147">
        <v>20231212</v>
      </c>
      <c r="C29" s="147" t="s">
        <v>807</v>
      </c>
      <c r="D29" s="147" t="s">
        <v>808</v>
      </c>
      <c r="E29" s="148" t="s">
        <v>809</v>
      </c>
      <c r="F29" s="149" t="s">
        <v>810</v>
      </c>
      <c r="G29" s="150" t="s">
        <v>203</v>
      </c>
      <c r="H29" s="150" t="s">
        <v>811</v>
      </c>
      <c r="I29" s="150" t="s">
        <v>812</v>
      </c>
      <c r="J29" s="142" t="s">
        <v>494</v>
      </c>
      <c r="K29" s="143" t="s">
        <v>73</v>
      </c>
      <c r="L29" s="144">
        <v>0</v>
      </c>
      <c r="M29" s="144">
        <v>0</v>
      </c>
      <c r="N29" s="144">
        <v>0</v>
      </c>
      <c r="O29" s="144" t="s">
        <v>73</v>
      </c>
      <c r="P29" s="145"/>
      <c r="Q29" s="151" t="s">
        <v>813</v>
      </c>
      <c r="R29" s="151" t="s">
        <v>814</v>
      </c>
      <c r="S29" s="151"/>
      <c r="T29" s="151"/>
      <c r="U29" s="151"/>
      <c r="V29" s="151"/>
      <c r="W29" s="151"/>
      <c r="X29" s="151" t="s">
        <v>815</v>
      </c>
      <c r="Y29" s="151" t="s">
        <v>417</v>
      </c>
      <c r="Z29" s="151" t="s">
        <v>816</v>
      </c>
      <c r="AA29" s="151" t="s">
        <v>817</v>
      </c>
      <c r="AB29" s="151" t="s">
        <v>818</v>
      </c>
    </row>
    <row r="30" spans="1:28" ht="15.75" customHeight="1">
      <c r="A30" s="147">
        <v>1100801.20231212</v>
      </c>
      <c r="B30" s="147">
        <v>20231212</v>
      </c>
      <c r="C30" s="147" t="s">
        <v>528</v>
      </c>
      <c r="D30" s="147" t="s">
        <v>819</v>
      </c>
      <c r="E30" s="148" t="s">
        <v>820</v>
      </c>
      <c r="F30" s="149" t="s">
        <v>821</v>
      </c>
      <c r="G30" s="150" t="s">
        <v>822</v>
      </c>
      <c r="H30" s="150" t="s">
        <v>823</v>
      </c>
      <c r="I30" s="150" t="s">
        <v>824</v>
      </c>
      <c r="J30" s="142" t="s">
        <v>607</v>
      </c>
      <c r="K30" s="143" t="s">
        <v>494</v>
      </c>
      <c r="L30" s="144">
        <v>0</v>
      </c>
      <c r="M30" s="144">
        <v>0</v>
      </c>
      <c r="N30" s="144">
        <v>0</v>
      </c>
      <c r="O30" s="144" t="s">
        <v>494</v>
      </c>
      <c r="P30" s="145"/>
      <c r="Q30" s="151" t="s">
        <v>825</v>
      </c>
      <c r="R30" s="151" t="s">
        <v>814</v>
      </c>
      <c r="S30" s="151" t="s">
        <v>509</v>
      </c>
      <c r="T30" s="151"/>
      <c r="U30" s="151"/>
      <c r="V30" s="151"/>
      <c r="W30" s="151"/>
      <c r="X30" s="151" t="s">
        <v>826</v>
      </c>
      <c r="Y30" s="151" t="s">
        <v>827</v>
      </c>
      <c r="Z30" s="151"/>
      <c r="AA30" s="151" t="s">
        <v>828</v>
      </c>
      <c r="AB30" s="151" t="s">
        <v>829</v>
      </c>
    </row>
    <row r="31" spans="1:28" ht="15.75" customHeight="1">
      <c r="A31" s="147">
        <v>1100801.20231212</v>
      </c>
      <c r="B31" s="147">
        <v>20231212</v>
      </c>
      <c r="C31" s="147" t="s">
        <v>528</v>
      </c>
      <c r="D31" s="147" t="s">
        <v>529</v>
      </c>
      <c r="E31" s="148" t="s">
        <v>830</v>
      </c>
      <c r="F31" s="149" t="s">
        <v>831</v>
      </c>
      <c r="G31" s="150" t="s">
        <v>658</v>
      </c>
      <c r="H31" s="150" t="s">
        <v>659</v>
      </c>
      <c r="I31" s="150" t="s">
        <v>660</v>
      </c>
      <c r="J31" s="142" t="s">
        <v>73</v>
      </c>
      <c r="K31" s="143" t="s">
        <v>73</v>
      </c>
      <c r="L31" s="144">
        <v>0</v>
      </c>
      <c r="M31" s="144">
        <v>0</v>
      </c>
      <c r="N31" s="144">
        <v>0</v>
      </c>
      <c r="O31" s="144" t="s">
        <v>73</v>
      </c>
      <c r="P31" s="145"/>
      <c r="Q31" s="151" t="s">
        <v>832</v>
      </c>
      <c r="R31" s="151" t="s">
        <v>593</v>
      </c>
      <c r="S31" s="151" t="s">
        <v>833</v>
      </c>
      <c r="T31" s="151"/>
      <c r="U31" s="151"/>
      <c r="V31" s="151"/>
      <c r="W31" s="151"/>
      <c r="X31" s="151" t="s">
        <v>834</v>
      </c>
      <c r="Y31" s="151" t="s">
        <v>835</v>
      </c>
      <c r="Z31" s="151" t="s">
        <v>836</v>
      </c>
      <c r="AA31" s="151" t="s">
        <v>837</v>
      </c>
      <c r="AB31" s="151" t="s">
        <v>838</v>
      </c>
    </row>
    <row r="32" spans="1:28" ht="15.75" customHeight="1">
      <c r="A32" s="138">
        <v>2100201.2023121198</v>
      </c>
      <c r="B32" s="138">
        <v>20231212</v>
      </c>
      <c r="C32" s="138" t="s">
        <v>584</v>
      </c>
      <c r="D32" s="138" t="s">
        <v>839</v>
      </c>
      <c r="E32" s="139" t="s">
        <v>840</v>
      </c>
      <c r="F32" s="140" t="s">
        <v>841</v>
      </c>
      <c r="G32" s="141" t="s">
        <v>842</v>
      </c>
      <c r="H32" s="141" t="s">
        <v>562</v>
      </c>
      <c r="I32" s="141" t="s">
        <v>843</v>
      </c>
      <c r="J32" s="142" t="s">
        <v>73</v>
      </c>
      <c r="K32" s="143" t="s">
        <v>73</v>
      </c>
      <c r="L32" s="144">
        <v>0</v>
      </c>
      <c r="M32" s="144">
        <v>0</v>
      </c>
      <c r="N32" s="144">
        <v>0</v>
      </c>
      <c r="O32" s="144" t="s">
        <v>73</v>
      </c>
      <c r="P32" s="145"/>
      <c r="Q32" s="146" t="s">
        <v>844</v>
      </c>
      <c r="R32" s="146" t="s">
        <v>565</v>
      </c>
      <c r="S32" s="146"/>
      <c r="T32" s="146"/>
      <c r="U32" s="146"/>
      <c r="V32" s="146"/>
      <c r="W32" s="146"/>
      <c r="X32" s="146" t="s">
        <v>845</v>
      </c>
      <c r="Y32" s="146" t="s">
        <v>846</v>
      </c>
      <c r="Z32" s="146" t="s">
        <v>847</v>
      </c>
      <c r="AA32" s="146" t="s">
        <v>848</v>
      </c>
      <c r="AB32" s="146" t="s">
        <v>849</v>
      </c>
    </row>
    <row r="33" spans="1:28" ht="15.75" customHeight="1">
      <c r="A33" s="147">
        <v>10100101.202312101</v>
      </c>
      <c r="B33" s="147">
        <v>20231214</v>
      </c>
      <c r="C33" s="147" t="s">
        <v>850</v>
      </c>
      <c r="D33" s="147" t="s">
        <v>851</v>
      </c>
      <c r="E33" s="148" t="s">
        <v>852</v>
      </c>
      <c r="F33" s="149" t="s">
        <v>853</v>
      </c>
      <c r="G33" s="150" t="s">
        <v>854</v>
      </c>
      <c r="H33" s="150" t="s">
        <v>855</v>
      </c>
      <c r="I33" s="150" t="s">
        <v>856</v>
      </c>
      <c r="J33" s="142" t="s">
        <v>494</v>
      </c>
      <c r="K33" s="143" t="s">
        <v>494</v>
      </c>
      <c r="L33" s="144">
        <v>0</v>
      </c>
      <c r="M33" s="144">
        <v>11</v>
      </c>
      <c r="N33" s="144">
        <v>0</v>
      </c>
      <c r="O33" s="144" t="s">
        <v>494</v>
      </c>
      <c r="P33" s="145"/>
      <c r="Q33" s="151" t="s">
        <v>857</v>
      </c>
      <c r="R33" s="151" t="s">
        <v>523</v>
      </c>
      <c r="S33" s="151" t="s">
        <v>791</v>
      </c>
      <c r="T33" s="151" t="s">
        <v>496</v>
      </c>
      <c r="U33" s="151" t="s">
        <v>552</v>
      </c>
      <c r="V33" s="151"/>
      <c r="W33" s="151"/>
      <c r="X33" s="151"/>
      <c r="Y33" s="151" t="s">
        <v>858</v>
      </c>
      <c r="Z33" s="151" t="s">
        <v>859</v>
      </c>
      <c r="AA33" s="151" t="s">
        <v>860</v>
      </c>
      <c r="AB33" s="151" t="s">
        <v>861</v>
      </c>
    </row>
    <row r="34" spans="1:28" ht="15.75" customHeight="1">
      <c r="A34" s="147">
        <v>1100901.20231214</v>
      </c>
      <c r="B34" s="147">
        <v>20231214</v>
      </c>
      <c r="C34" s="147" t="s">
        <v>487</v>
      </c>
      <c r="D34" s="147" t="s">
        <v>862</v>
      </c>
      <c r="E34" s="148" t="s">
        <v>863</v>
      </c>
      <c r="F34" s="149" t="s">
        <v>864</v>
      </c>
      <c r="G34" s="150" t="s">
        <v>200</v>
      </c>
      <c r="H34" s="150" t="s">
        <v>865</v>
      </c>
      <c r="I34" s="150" t="s">
        <v>866</v>
      </c>
      <c r="J34" s="142" t="s">
        <v>494</v>
      </c>
      <c r="K34" s="143" t="s">
        <v>73</v>
      </c>
      <c r="L34" s="144">
        <v>0</v>
      </c>
      <c r="M34" s="144">
        <v>0</v>
      </c>
      <c r="N34" s="144">
        <v>0</v>
      </c>
      <c r="O34" s="144" t="s">
        <v>73</v>
      </c>
      <c r="P34" s="145"/>
      <c r="Q34" s="151" t="s">
        <v>867</v>
      </c>
      <c r="R34" s="151" t="s">
        <v>814</v>
      </c>
      <c r="S34" s="151" t="s">
        <v>592</v>
      </c>
      <c r="T34" s="151" t="s">
        <v>523</v>
      </c>
      <c r="U34" s="151"/>
      <c r="V34" s="151"/>
      <c r="W34" s="151"/>
      <c r="X34" s="151" t="s">
        <v>868</v>
      </c>
      <c r="Y34" s="151" t="s">
        <v>869</v>
      </c>
      <c r="Z34" s="151" t="s">
        <v>870</v>
      </c>
      <c r="AA34" s="151" t="s">
        <v>871</v>
      </c>
      <c r="AB34" s="151" t="s">
        <v>872</v>
      </c>
    </row>
    <row r="35" spans="1:28" ht="15.75" customHeight="1">
      <c r="A35" s="138">
        <v>8100401.20231215</v>
      </c>
      <c r="B35" s="138">
        <v>20231215</v>
      </c>
      <c r="C35" s="138" t="s">
        <v>873</v>
      </c>
      <c r="D35" s="138" t="s">
        <v>874</v>
      </c>
      <c r="E35" s="139" t="s">
        <v>875</v>
      </c>
      <c r="F35" s="140" t="s">
        <v>876</v>
      </c>
      <c r="G35" s="141" t="s">
        <v>877</v>
      </c>
      <c r="H35" s="141" t="s">
        <v>878</v>
      </c>
      <c r="I35" s="141" t="s">
        <v>879</v>
      </c>
      <c r="J35" s="142" t="s">
        <v>607</v>
      </c>
      <c r="K35" s="143" t="s">
        <v>73</v>
      </c>
      <c r="L35" s="144">
        <v>0</v>
      </c>
      <c r="M35" s="144">
        <v>0</v>
      </c>
      <c r="N35" s="144">
        <v>0</v>
      </c>
      <c r="O35" s="144" t="s">
        <v>73</v>
      </c>
      <c r="P35" s="145"/>
      <c r="Q35" s="146" t="s">
        <v>880</v>
      </c>
      <c r="R35" s="146" t="s">
        <v>509</v>
      </c>
      <c r="S35" s="146"/>
      <c r="T35" s="146"/>
      <c r="U35" s="146"/>
      <c r="V35" s="146"/>
      <c r="W35" s="146"/>
      <c r="X35" s="146" t="s">
        <v>881</v>
      </c>
      <c r="Y35" s="146" t="s">
        <v>882</v>
      </c>
      <c r="Z35" s="146" t="s">
        <v>883</v>
      </c>
      <c r="AA35" s="146" t="s">
        <v>884</v>
      </c>
      <c r="AB35" s="146" t="s">
        <v>885</v>
      </c>
    </row>
    <row r="36" spans="1:28" ht="15.75" customHeight="1">
      <c r="A36" s="147">
        <v>2100801.2023121701</v>
      </c>
      <c r="B36" s="147">
        <v>20231217</v>
      </c>
      <c r="C36" s="147" t="s">
        <v>886</v>
      </c>
      <c r="D36" s="147" t="s">
        <v>887</v>
      </c>
      <c r="E36" s="148" t="s">
        <v>888</v>
      </c>
      <c r="F36" s="149" t="s">
        <v>889</v>
      </c>
      <c r="G36" s="150" t="s">
        <v>890</v>
      </c>
      <c r="H36" s="150" t="s">
        <v>659</v>
      </c>
      <c r="I36" s="150" t="s">
        <v>660</v>
      </c>
      <c r="J36" s="142" t="s">
        <v>73</v>
      </c>
      <c r="K36" s="143" t="s">
        <v>607</v>
      </c>
      <c r="L36" s="144">
        <v>0</v>
      </c>
      <c r="M36" s="144">
        <v>0</v>
      </c>
      <c r="N36" s="144">
        <v>0</v>
      </c>
      <c r="O36" s="144" t="s">
        <v>607</v>
      </c>
      <c r="P36" s="144" t="s">
        <v>661</v>
      </c>
      <c r="Q36" s="151" t="s">
        <v>891</v>
      </c>
      <c r="R36" s="151" t="s">
        <v>593</v>
      </c>
      <c r="S36" s="151" t="s">
        <v>664</v>
      </c>
      <c r="T36" s="151"/>
      <c r="U36" s="151"/>
      <c r="V36" s="151"/>
      <c r="W36" s="151"/>
      <c r="X36" s="151" t="s">
        <v>834</v>
      </c>
      <c r="Y36" s="151" t="s">
        <v>892</v>
      </c>
      <c r="Z36" s="151" t="s">
        <v>893</v>
      </c>
      <c r="AA36" s="151" t="s">
        <v>894</v>
      </c>
      <c r="AB36" s="151" t="s">
        <v>895</v>
      </c>
    </row>
    <row r="37" spans="1:28" ht="15.75" customHeight="1">
      <c r="A37" s="138">
        <v>2100351.2023121701</v>
      </c>
      <c r="B37" s="138">
        <v>20231217</v>
      </c>
      <c r="C37" s="138" t="s">
        <v>896</v>
      </c>
      <c r="D37" s="138" t="s">
        <v>897</v>
      </c>
      <c r="E37" s="139" t="s">
        <v>898</v>
      </c>
      <c r="F37" s="140" t="s">
        <v>899</v>
      </c>
      <c r="G37" s="141" t="s">
        <v>218</v>
      </c>
      <c r="H37" s="141" t="s">
        <v>900</v>
      </c>
      <c r="I37" s="141" t="s">
        <v>901</v>
      </c>
      <c r="J37" s="142" t="s">
        <v>73</v>
      </c>
      <c r="K37" s="143" t="s">
        <v>73</v>
      </c>
      <c r="L37" s="144">
        <v>0</v>
      </c>
      <c r="M37" s="144">
        <v>0</v>
      </c>
      <c r="N37" s="144">
        <v>0</v>
      </c>
      <c r="O37" s="144" t="s">
        <v>73</v>
      </c>
      <c r="P37" s="145"/>
      <c r="Q37" s="146" t="s">
        <v>902</v>
      </c>
      <c r="R37" s="146" t="s">
        <v>565</v>
      </c>
      <c r="S37" s="146" t="s">
        <v>566</v>
      </c>
      <c r="T37" s="146" t="s">
        <v>496</v>
      </c>
      <c r="U37" s="146"/>
      <c r="V37" s="146"/>
      <c r="W37" s="146"/>
      <c r="X37" s="146" t="s">
        <v>903</v>
      </c>
      <c r="Y37" s="146" t="s">
        <v>119</v>
      </c>
      <c r="Z37" s="146" t="s">
        <v>904</v>
      </c>
      <c r="AA37" s="146" t="s">
        <v>905</v>
      </c>
      <c r="AB37" s="146" t="s">
        <v>906</v>
      </c>
    </row>
    <row r="38" spans="1:28" ht="15.75" customHeight="1">
      <c r="A38" s="138">
        <v>1100401.2023122199</v>
      </c>
      <c r="B38" s="138">
        <v>20231222</v>
      </c>
      <c r="C38" s="138" t="s">
        <v>572</v>
      </c>
      <c r="D38" s="138" t="s">
        <v>907</v>
      </c>
      <c r="E38" s="139" t="s">
        <v>908</v>
      </c>
      <c r="F38" s="140" t="s">
        <v>909</v>
      </c>
      <c r="G38" s="141" t="s">
        <v>910</v>
      </c>
      <c r="H38" s="141" t="s">
        <v>492</v>
      </c>
      <c r="I38" s="141" t="s">
        <v>911</v>
      </c>
      <c r="J38" s="142" t="s">
        <v>494</v>
      </c>
      <c r="K38" s="143" t="s">
        <v>73</v>
      </c>
      <c r="L38" s="144">
        <v>0</v>
      </c>
      <c r="M38" s="144">
        <v>0</v>
      </c>
      <c r="N38" s="144">
        <v>0</v>
      </c>
      <c r="O38" s="144" t="s">
        <v>73</v>
      </c>
      <c r="P38" s="145"/>
      <c r="Q38" s="146" t="s">
        <v>912</v>
      </c>
      <c r="R38" s="146" t="s">
        <v>791</v>
      </c>
      <c r="S38" s="146" t="s">
        <v>565</v>
      </c>
      <c r="T38" s="146" t="s">
        <v>566</v>
      </c>
      <c r="U38" s="146" t="s">
        <v>611</v>
      </c>
      <c r="V38" s="146"/>
      <c r="W38" s="146"/>
      <c r="X38" s="146" t="s">
        <v>913</v>
      </c>
      <c r="Y38" s="146" t="s">
        <v>914</v>
      </c>
      <c r="Z38" s="146" t="s">
        <v>915</v>
      </c>
      <c r="AA38" s="146" t="s">
        <v>916</v>
      </c>
      <c r="AB38" s="146" t="s">
        <v>917</v>
      </c>
    </row>
    <row r="39" spans="1:28" ht="15.75" customHeight="1">
      <c r="A39" s="147">
        <v>1500701.2023122499</v>
      </c>
      <c r="B39" s="147">
        <v>20231225</v>
      </c>
      <c r="C39" s="147" t="s">
        <v>918</v>
      </c>
      <c r="D39" s="147" t="s">
        <v>919</v>
      </c>
      <c r="E39" s="148" t="s">
        <v>920</v>
      </c>
      <c r="F39" s="149" t="s">
        <v>921</v>
      </c>
      <c r="G39" s="150" t="s">
        <v>922</v>
      </c>
      <c r="H39" s="150" t="s">
        <v>721</v>
      </c>
      <c r="I39" s="150" t="s">
        <v>722</v>
      </c>
      <c r="J39" s="142" t="s">
        <v>73</v>
      </c>
      <c r="K39" s="143" t="s">
        <v>73</v>
      </c>
      <c r="L39" s="144">
        <v>0</v>
      </c>
      <c r="M39" s="144">
        <v>0</v>
      </c>
      <c r="N39" s="144">
        <v>0</v>
      </c>
      <c r="O39" s="144" t="s">
        <v>73</v>
      </c>
      <c r="P39" s="145"/>
      <c r="Q39" s="151" t="s">
        <v>923</v>
      </c>
      <c r="R39" s="151" t="s">
        <v>724</v>
      </c>
      <c r="S39" s="151"/>
      <c r="T39" s="151"/>
      <c r="U39" s="151"/>
      <c r="V39" s="151"/>
      <c r="W39" s="151"/>
      <c r="X39" s="151" t="s">
        <v>924</v>
      </c>
      <c r="Y39" s="151" t="s">
        <v>925</v>
      </c>
      <c r="Z39" s="151" t="s">
        <v>926</v>
      </c>
      <c r="AA39" s="151" t="s">
        <v>927</v>
      </c>
      <c r="AB39" s="151" t="s">
        <v>928</v>
      </c>
    </row>
    <row r="40" spans="1:28" ht="15.75" customHeight="1">
      <c r="A40" s="138">
        <v>1100901.2023122499</v>
      </c>
      <c r="B40" s="138">
        <v>20231225</v>
      </c>
      <c r="C40" s="138" t="s">
        <v>487</v>
      </c>
      <c r="D40" s="138" t="s">
        <v>929</v>
      </c>
      <c r="E40" s="139" t="s">
        <v>930</v>
      </c>
      <c r="F40" s="140" t="s">
        <v>931</v>
      </c>
      <c r="G40" s="141" t="s">
        <v>932</v>
      </c>
      <c r="H40" s="141" t="s">
        <v>933</v>
      </c>
      <c r="I40" s="141" t="s">
        <v>563</v>
      </c>
      <c r="J40" s="142" t="s">
        <v>607</v>
      </c>
      <c r="K40" s="143" t="s">
        <v>73</v>
      </c>
      <c r="L40" s="144">
        <v>0</v>
      </c>
      <c r="M40" s="144">
        <v>0</v>
      </c>
      <c r="N40" s="144">
        <v>0</v>
      </c>
      <c r="O40" s="144" t="s">
        <v>73</v>
      </c>
      <c r="P40" s="145"/>
      <c r="Q40" s="146" t="s">
        <v>934</v>
      </c>
      <c r="R40" s="146" t="s">
        <v>565</v>
      </c>
      <c r="S40" s="146"/>
      <c r="T40" s="146"/>
      <c r="U40" s="146"/>
      <c r="V40" s="146"/>
      <c r="W40" s="146"/>
      <c r="X40" s="146" t="s">
        <v>935</v>
      </c>
      <c r="Y40" s="146" t="s">
        <v>936</v>
      </c>
      <c r="Z40" s="146" t="s">
        <v>937</v>
      </c>
      <c r="AA40" s="146" t="s">
        <v>938</v>
      </c>
      <c r="AB40" s="146" t="s">
        <v>939</v>
      </c>
    </row>
    <row r="41" spans="1:28" ht="15.75" customHeight="1">
      <c r="A41" s="138">
        <v>1100701.2023122599</v>
      </c>
      <c r="B41" s="138">
        <v>20231226</v>
      </c>
      <c r="C41" s="138" t="s">
        <v>940</v>
      </c>
      <c r="D41" s="138" t="s">
        <v>941</v>
      </c>
      <c r="E41" s="139" t="s">
        <v>942</v>
      </c>
      <c r="F41" s="140" t="s">
        <v>943</v>
      </c>
      <c r="G41" s="141" t="s">
        <v>944</v>
      </c>
      <c r="H41" s="141" t="s">
        <v>945</v>
      </c>
      <c r="I41" s="141" t="s">
        <v>946</v>
      </c>
      <c r="J41" s="142" t="s">
        <v>607</v>
      </c>
      <c r="K41" s="143" t="s">
        <v>73</v>
      </c>
      <c r="L41" s="144">
        <v>0</v>
      </c>
      <c r="M41" s="144">
        <v>0</v>
      </c>
      <c r="N41" s="144">
        <v>0</v>
      </c>
      <c r="O41" s="144" t="s">
        <v>73</v>
      </c>
      <c r="P41" s="145"/>
      <c r="Q41" s="146" t="s">
        <v>947</v>
      </c>
      <c r="R41" s="146" t="s">
        <v>566</v>
      </c>
      <c r="S41" s="146"/>
      <c r="T41" s="146"/>
      <c r="U41" s="146"/>
      <c r="V41" s="146"/>
      <c r="W41" s="146"/>
      <c r="X41" s="146" t="s">
        <v>948</v>
      </c>
      <c r="Y41" s="146" t="s">
        <v>949</v>
      </c>
      <c r="Z41" s="146" t="s">
        <v>950</v>
      </c>
      <c r="AA41" s="146" t="s">
        <v>951</v>
      </c>
      <c r="AB41" s="146" t="s">
        <v>952</v>
      </c>
    </row>
    <row r="42" spans="1:28" ht="15.75" customHeight="1">
      <c r="A42" s="138">
        <v>4101008.2023122599</v>
      </c>
      <c r="B42" s="138">
        <v>20231226</v>
      </c>
      <c r="C42" s="138" t="s">
        <v>557</v>
      </c>
      <c r="D42" s="138" t="s">
        <v>953</v>
      </c>
      <c r="E42" s="139" t="s">
        <v>954</v>
      </c>
      <c r="F42" s="140" t="s">
        <v>955</v>
      </c>
      <c r="G42" s="141" t="s">
        <v>200</v>
      </c>
      <c r="H42" s="141" t="s">
        <v>492</v>
      </c>
      <c r="I42" s="141" t="s">
        <v>956</v>
      </c>
      <c r="J42" s="142" t="s">
        <v>607</v>
      </c>
      <c r="K42" s="143" t="s">
        <v>73</v>
      </c>
      <c r="L42" s="144">
        <v>0</v>
      </c>
      <c r="M42" s="144">
        <v>12500</v>
      </c>
      <c r="N42" s="144">
        <v>0</v>
      </c>
      <c r="O42" s="144" t="s">
        <v>73</v>
      </c>
      <c r="P42" s="145"/>
      <c r="Q42" s="146" t="s">
        <v>957</v>
      </c>
      <c r="R42" s="146" t="s">
        <v>791</v>
      </c>
      <c r="S42" s="146" t="s">
        <v>664</v>
      </c>
      <c r="T42" s="146"/>
      <c r="U42" s="146"/>
      <c r="V42" s="146"/>
      <c r="W42" s="146"/>
      <c r="X42" s="146" t="s">
        <v>958</v>
      </c>
      <c r="Y42" s="146" t="s">
        <v>959</v>
      </c>
      <c r="Z42" s="146" t="s">
        <v>960</v>
      </c>
      <c r="AA42" s="146" t="s">
        <v>961</v>
      </c>
      <c r="AB42" s="146" t="s">
        <v>962</v>
      </c>
    </row>
    <row r="43" spans="1:28" ht="15.75" customHeight="1">
      <c r="A43" s="147">
        <v>1100401.20231228</v>
      </c>
      <c r="B43" s="147">
        <v>20231228</v>
      </c>
      <c r="C43" s="147" t="s">
        <v>572</v>
      </c>
      <c r="D43" s="147" t="s">
        <v>963</v>
      </c>
      <c r="E43" s="148" t="s">
        <v>964</v>
      </c>
      <c r="F43" s="149" t="s">
        <v>965</v>
      </c>
      <c r="G43" s="150" t="s">
        <v>966</v>
      </c>
      <c r="H43" s="150" t="s">
        <v>967</v>
      </c>
      <c r="I43" s="150" t="s">
        <v>968</v>
      </c>
      <c r="J43" s="142" t="s">
        <v>494</v>
      </c>
      <c r="K43" s="143" t="s">
        <v>494</v>
      </c>
      <c r="L43" s="144">
        <v>0</v>
      </c>
      <c r="M43" s="144">
        <v>0</v>
      </c>
      <c r="N43" s="152">
        <v>1200000000</v>
      </c>
      <c r="O43" s="144" t="s">
        <v>73</v>
      </c>
      <c r="P43" s="145"/>
      <c r="Q43" s="151" t="s">
        <v>969</v>
      </c>
      <c r="R43" s="151" t="s">
        <v>970</v>
      </c>
      <c r="S43" s="151" t="s">
        <v>509</v>
      </c>
      <c r="T43" s="151"/>
      <c r="U43" s="151"/>
      <c r="V43" s="151"/>
      <c r="W43" s="151"/>
      <c r="X43" s="151"/>
      <c r="Y43" s="151" t="s">
        <v>971</v>
      </c>
      <c r="Z43" s="151" t="s">
        <v>972</v>
      </c>
      <c r="AA43" s="151" t="s">
        <v>973</v>
      </c>
      <c r="AB43" s="151" t="s">
        <v>974</v>
      </c>
    </row>
    <row r="44" spans="1:28" ht="15.75" customHeight="1">
      <c r="A44" s="147">
        <v>7100702.2023122804</v>
      </c>
      <c r="B44" s="147">
        <v>20231228</v>
      </c>
      <c r="C44" s="147" t="s">
        <v>975</v>
      </c>
      <c r="D44" s="147" t="s">
        <v>976</v>
      </c>
      <c r="E44" s="148" t="s">
        <v>977</v>
      </c>
      <c r="F44" s="149" t="s">
        <v>978</v>
      </c>
      <c r="G44" s="150" t="s">
        <v>890</v>
      </c>
      <c r="H44" s="150" t="s">
        <v>900</v>
      </c>
      <c r="I44" s="150" t="s">
        <v>979</v>
      </c>
      <c r="J44" s="142" t="s">
        <v>607</v>
      </c>
      <c r="K44" s="143" t="s">
        <v>607</v>
      </c>
      <c r="L44" s="144">
        <v>0</v>
      </c>
      <c r="M44" s="144">
        <v>0</v>
      </c>
      <c r="N44" s="144">
        <v>0</v>
      </c>
      <c r="O44" s="144" t="s">
        <v>607</v>
      </c>
      <c r="P44" s="144" t="s">
        <v>661</v>
      </c>
      <c r="Q44" s="151" t="s">
        <v>980</v>
      </c>
      <c r="R44" s="151" t="s">
        <v>970</v>
      </c>
      <c r="S44" s="151" t="s">
        <v>509</v>
      </c>
      <c r="T44" s="151"/>
      <c r="U44" s="151" t="s">
        <v>594</v>
      </c>
      <c r="V44" s="151"/>
      <c r="W44" s="151"/>
      <c r="X44" s="151" t="s">
        <v>981</v>
      </c>
      <c r="Y44" s="151" t="s">
        <v>982</v>
      </c>
      <c r="Z44" s="151" t="s">
        <v>983</v>
      </c>
      <c r="AA44" s="151" t="s">
        <v>984</v>
      </c>
      <c r="AB44" s="151" t="s">
        <v>985</v>
      </c>
    </row>
    <row r="45" spans="1:28" ht="15.75" customHeight="1">
      <c r="A45" s="138">
        <v>2100851.20231228</v>
      </c>
      <c r="B45" s="138">
        <v>20231228</v>
      </c>
      <c r="C45" s="138" t="s">
        <v>986</v>
      </c>
      <c r="D45" s="138" t="s">
        <v>987</v>
      </c>
      <c r="E45" s="139" t="s">
        <v>988</v>
      </c>
      <c r="F45" s="140" t="s">
        <v>989</v>
      </c>
      <c r="G45" s="141" t="s">
        <v>990</v>
      </c>
      <c r="H45" s="141" t="s">
        <v>492</v>
      </c>
      <c r="I45" s="141" t="s">
        <v>991</v>
      </c>
      <c r="J45" s="142" t="s">
        <v>73</v>
      </c>
      <c r="K45" s="143" t="s">
        <v>73</v>
      </c>
      <c r="L45" s="144">
        <v>0</v>
      </c>
      <c r="M45" s="144">
        <v>0</v>
      </c>
      <c r="N45" s="144">
        <v>0</v>
      </c>
      <c r="O45" s="144" t="s">
        <v>73</v>
      </c>
      <c r="P45" s="145"/>
      <c r="Q45" s="146" t="s">
        <v>992</v>
      </c>
      <c r="R45" s="146" t="s">
        <v>509</v>
      </c>
      <c r="S45" s="146"/>
      <c r="T45" s="146"/>
      <c r="U45" s="146"/>
      <c r="V45" s="146"/>
      <c r="W45" s="146"/>
      <c r="X45" s="146" t="s">
        <v>993</v>
      </c>
      <c r="Y45" s="146" t="s">
        <v>994</v>
      </c>
      <c r="Z45" s="146" t="s">
        <v>995</v>
      </c>
      <c r="AA45" s="146" t="s">
        <v>996</v>
      </c>
      <c r="AB45" s="146" t="s">
        <v>997</v>
      </c>
    </row>
    <row r="46" spans="1:28" ht="15.75" customHeight="1">
      <c r="A46" s="147">
        <v>2100311.2023122902</v>
      </c>
      <c r="B46" s="147">
        <v>20231229</v>
      </c>
      <c r="C46" s="147" t="s">
        <v>998</v>
      </c>
      <c r="D46" s="147" t="s">
        <v>999</v>
      </c>
      <c r="E46" s="148" t="s">
        <v>1000</v>
      </c>
      <c r="F46" s="149" t="s">
        <v>1001</v>
      </c>
      <c r="G46" s="150" t="s">
        <v>658</v>
      </c>
      <c r="H46" s="150" t="s">
        <v>659</v>
      </c>
      <c r="I46" s="150" t="s">
        <v>660</v>
      </c>
      <c r="J46" s="142" t="s">
        <v>73</v>
      </c>
      <c r="K46" s="143" t="s">
        <v>73</v>
      </c>
      <c r="L46" s="144">
        <v>0</v>
      </c>
      <c r="M46" s="144">
        <v>0</v>
      </c>
      <c r="N46" s="144">
        <v>0</v>
      </c>
      <c r="O46" s="144" t="s">
        <v>73</v>
      </c>
      <c r="P46" s="145"/>
      <c r="Q46" s="151" t="s">
        <v>1002</v>
      </c>
      <c r="R46" s="151" t="s">
        <v>593</v>
      </c>
      <c r="S46" s="151" t="s">
        <v>509</v>
      </c>
      <c r="T46" s="151" t="s">
        <v>664</v>
      </c>
      <c r="U46" s="151"/>
      <c r="V46" s="151"/>
      <c r="W46" s="151"/>
      <c r="X46" s="151"/>
      <c r="Y46" s="151" t="s">
        <v>1003</v>
      </c>
      <c r="Z46" s="151" t="s">
        <v>1004</v>
      </c>
      <c r="AA46" s="151" t="s">
        <v>1005</v>
      </c>
      <c r="AB46" s="151" t="s">
        <v>1006</v>
      </c>
    </row>
    <row r="47" spans="1:28" ht="15.75" customHeight="1">
      <c r="A47" s="147">
        <v>1100901.2023123</v>
      </c>
      <c r="B47" s="147">
        <v>20231230</v>
      </c>
      <c r="C47" s="147" t="s">
        <v>487</v>
      </c>
      <c r="D47" s="147" t="s">
        <v>1007</v>
      </c>
      <c r="E47" s="148" t="s">
        <v>1008</v>
      </c>
      <c r="F47" s="149" t="s">
        <v>1009</v>
      </c>
      <c r="G47" s="150" t="s">
        <v>1010</v>
      </c>
      <c r="H47" s="150" t="s">
        <v>1011</v>
      </c>
      <c r="I47" s="150" t="s">
        <v>1012</v>
      </c>
      <c r="J47" s="142" t="s">
        <v>494</v>
      </c>
      <c r="K47" s="143" t="s">
        <v>494</v>
      </c>
      <c r="L47" s="144">
        <v>2</v>
      </c>
      <c r="M47" s="144">
        <v>26000</v>
      </c>
      <c r="N47" s="144">
        <v>6875</v>
      </c>
      <c r="O47" s="144" t="s">
        <v>73</v>
      </c>
      <c r="P47" s="145"/>
      <c r="Q47" s="151" t="s">
        <v>1013</v>
      </c>
      <c r="R47" s="151" t="s">
        <v>724</v>
      </c>
      <c r="S47" s="151" t="s">
        <v>593</v>
      </c>
      <c r="T47" s="151"/>
      <c r="U47" s="151" t="s">
        <v>636</v>
      </c>
      <c r="V47" s="151"/>
      <c r="W47" s="151"/>
      <c r="X47" s="151" t="s">
        <v>1014</v>
      </c>
      <c r="Y47" s="151" t="s">
        <v>1015</v>
      </c>
      <c r="Z47" s="151" t="s">
        <v>1016</v>
      </c>
      <c r="AA47" s="151" t="s">
        <v>1017</v>
      </c>
      <c r="AB47" s="151" t="s">
        <v>1018</v>
      </c>
    </row>
    <row r="48" spans="1:28" ht="15.75" customHeight="1">
      <c r="A48" s="147">
        <v>1100201.2024010201</v>
      </c>
      <c r="B48" s="147">
        <v>20240102</v>
      </c>
      <c r="C48" s="147" t="s">
        <v>515</v>
      </c>
      <c r="D48" s="147" t="s">
        <v>516</v>
      </c>
      <c r="E48" s="148" t="s">
        <v>1019</v>
      </c>
      <c r="F48" s="149" t="s">
        <v>1020</v>
      </c>
      <c r="G48" s="150" t="s">
        <v>1021</v>
      </c>
      <c r="H48" s="150" t="s">
        <v>1022</v>
      </c>
      <c r="I48" s="150" t="s">
        <v>1023</v>
      </c>
      <c r="J48" s="142" t="s">
        <v>494</v>
      </c>
      <c r="K48" s="143" t="s">
        <v>73</v>
      </c>
      <c r="L48" s="144">
        <v>0</v>
      </c>
      <c r="M48" s="144">
        <v>0</v>
      </c>
      <c r="N48" s="144">
        <v>0</v>
      </c>
      <c r="O48" s="144" t="s">
        <v>73</v>
      </c>
      <c r="P48" s="145"/>
      <c r="Q48" s="151" t="s">
        <v>1024</v>
      </c>
      <c r="R48" s="151" t="s">
        <v>724</v>
      </c>
      <c r="S48" s="151" t="s">
        <v>1025</v>
      </c>
      <c r="T48" s="151"/>
      <c r="U48" s="151"/>
      <c r="V48" s="151"/>
      <c r="W48" s="151"/>
      <c r="X48" s="151"/>
      <c r="Y48" s="151" t="s">
        <v>1026</v>
      </c>
      <c r="Z48" s="151" t="s">
        <v>1027</v>
      </c>
      <c r="AA48" s="151" t="s">
        <v>1028</v>
      </c>
      <c r="AB48" s="151" t="s">
        <v>1029</v>
      </c>
    </row>
    <row r="49" spans="1:28" ht="153">
      <c r="A49" s="147">
        <v>6100252.2024010299</v>
      </c>
      <c r="B49" s="147">
        <v>20240103</v>
      </c>
      <c r="C49" s="147" t="s">
        <v>600</v>
      </c>
      <c r="D49" s="147" t="s">
        <v>1030</v>
      </c>
      <c r="E49" s="148" t="s">
        <v>1031</v>
      </c>
      <c r="F49" s="149" t="s">
        <v>1032</v>
      </c>
      <c r="G49" s="150" t="s">
        <v>1033</v>
      </c>
      <c r="H49" s="150" t="s">
        <v>774</v>
      </c>
      <c r="I49" s="150" t="s">
        <v>1034</v>
      </c>
      <c r="J49" s="142" t="s">
        <v>73</v>
      </c>
      <c r="K49" s="143" t="s">
        <v>73</v>
      </c>
      <c r="L49" s="144">
        <v>0</v>
      </c>
      <c r="M49" s="144">
        <v>0</v>
      </c>
      <c r="N49" s="144">
        <v>0</v>
      </c>
      <c r="O49" s="144" t="s">
        <v>73</v>
      </c>
      <c r="P49" s="145"/>
      <c r="Q49" s="151" t="s">
        <v>1035</v>
      </c>
      <c r="R49" s="151" t="s">
        <v>724</v>
      </c>
      <c r="S49" s="151" t="s">
        <v>592</v>
      </c>
      <c r="T49" s="151" t="s">
        <v>593</v>
      </c>
      <c r="U49" s="151" t="s">
        <v>1036</v>
      </c>
      <c r="V49" s="151"/>
      <c r="W49" s="151"/>
      <c r="X49" s="151" t="s">
        <v>1037</v>
      </c>
      <c r="Y49" s="151" t="s">
        <v>1038</v>
      </c>
      <c r="Z49" s="151" t="s">
        <v>1039</v>
      </c>
      <c r="AA49" s="151" t="s">
        <v>1040</v>
      </c>
      <c r="AB49" s="151" t="s">
        <v>1041</v>
      </c>
    </row>
    <row r="50" spans="1:28" ht="89.25">
      <c r="A50" s="138">
        <v>4100958.2024010401</v>
      </c>
      <c r="B50" s="138">
        <v>20240104</v>
      </c>
      <c r="C50" s="138" t="s">
        <v>1042</v>
      </c>
      <c r="D50" s="138" t="s">
        <v>1043</v>
      </c>
      <c r="E50" s="139" t="s">
        <v>1044</v>
      </c>
      <c r="F50" s="140" t="s">
        <v>1045</v>
      </c>
      <c r="G50" s="141" t="s">
        <v>1046</v>
      </c>
      <c r="H50" s="141" t="s">
        <v>1047</v>
      </c>
      <c r="I50" s="141" t="s">
        <v>563</v>
      </c>
      <c r="J50" s="142" t="s">
        <v>73</v>
      </c>
      <c r="K50" s="143" t="s">
        <v>73</v>
      </c>
      <c r="L50" s="144">
        <v>0</v>
      </c>
      <c r="M50" s="144">
        <v>0</v>
      </c>
      <c r="N50" s="144">
        <v>0</v>
      </c>
      <c r="O50" s="144" t="s">
        <v>73</v>
      </c>
      <c r="P50" s="145"/>
      <c r="Q50" s="146" t="s">
        <v>1048</v>
      </c>
      <c r="R50" s="146" t="s">
        <v>565</v>
      </c>
      <c r="S50" s="146" t="s">
        <v>566</v>
      </c>
      <c r="T50" s="146" t="s">
        <v>496</v>
      </c>
      <c r="U50" s="146"/>
      <c r="V50" s="146"/>
      <c r="W50" s="146"/>
      <c r="X50" s="146" t="s">
        <v>1049</v>
      </c>
      <c r="Y50" s="146"/>
      <c r="Z50" s="146" t="s">
        <v>1050</v>
      </c>
      <c r="AA50" s="146" t="s">
        <v>1051</v>
      </c>
      <c r="AB50" s="146" t="s">
        <v>1052</v>
      </c>
    </row>
    <row r="51" spans="1:28" ht="114.75">
      <c r="A51" s="147">
        <v>1100101.2024010699</v>
      </c>
      <c r="B51" s="147">
        <v>20240107</v>
      </c>
      <c r="C51" s="147" t="s">
        <v>807</v>
      </c>
      <c r="D51" s="147" t="s">
        <v>1053</v>
      </c>
      <c r="E51" s="148" t="s">
        <v>1054</v>
      </c>
      <c r="F51" s="149" t="s">
        <v>1055</v>
      </c>
      <c r="G51" s="150" t="s">
        <v>658</v>
      </c>
      <c r="H51" s="150" t="s">
        <v>659</v>
      </c>
      <c r="I51" s="150" t="s">
        <v>660</v>
      </c>
      <c r="J51" s="142" t="s">
        <v>73</v>
      </c>
      <c r="K51" s="143" t="s">
        <v>73</v>
      </c>
      <c r="L51" s="144">
        <v>0</v>
      </c>
      <c r="M51" s="144">
        <v>12000</v>
      </c>
      <c r="N51" s="144">
        <v>0</v>
      </c>
      <c r="O51" s="144" t="s">
        <v>73</v>
      </c>
      <c r="P51" s="145"/>
      <c r="Q51" s="151" t="s">
        <v>1056</v>
      </c>
      <c r="R51" s="151" t="s">
        <v>593</v>
      </c>
      <c r="S51" s="151" t="s">
        <v>664</v>
      </c>
      <c r="T51" s="151" t="s">
        <v>509</v>
      </c>
      <c r="U51" s="151" t="s">
        <v>1057</v>
      </c>
      <c r="V51" s="151" t="s">
        <v>1058</v>
      </c>
      <c r="W51" s="151"/>
      <c r="X51" s="151" t="s">
        <v>1059</v>
      </c>
      <c r="Y51" s="151" t="s">
        <v>1060</v>
      </c>
      <c r="Z51" s="151" t="s">
        <v>1061</v>
      </c>
      <c r="AA51" s="151" t="s">
        <v>1062</v>
      </c>
      <c r="AB51" s="151" t="s">
        <v>1063</v>
      </c>
    </row>
    <row r="52" spans="1:28" ht="191.25">
      <c r="A52" s="147">
        <v>1100611.2024010899</v>
      </c>
      <c r="B52" s="147">
        <v>20240109</v>
      </c>
      <c r="C52" s="147" t="s">
        <v>1064</v>
      </c>
      <c r="D52" s="147" t="s">
        <v>1065</v>
      </c>
      <c r="E52" s="148" t="s">
        <v>1066</v>
      </c>
      <c r="F52" s="149" t="s">
        <v>1067</v>
      </c>
      <c r="G52" s="150" t="s">
        <v>1068</v>
      </c>
      <c r="H52" s="150" t="s">
        <v>1069</v>
      </c>
      <c r="I52" s="150" t="s">
        <v>1070</v>
      </c>
      <c r="J52" s="142" t="s">
        <v>607</v>
      </c>
      <c r="K52" s="143" t="s">
        <v>73</v>
      </c>
      <c r="L52" s="144">
        <v>0</v>
      </c>
      <c r="M52" s="144">
        <v>0</v>
      </c>
      <c r="N52" s="144">
        <v>0</v>
      </c>
      <c r="O52" s="144" t="s">
        <v>73</v>
      </c>
      <c r="P52" s="144" t="s">
        <v>661</v>
      </c>
      <c r="Q52" s="151" t="s">
        <v>1071</v>
      </c>
      <c r="R52" s="151" t="s">
        <v>814</v>
      </c>
      <c r="S52" s="151" t="s">
        <v>509</v>
      </c>
      <c r="T52" s="151"/>
      <c r="U52" s="151" t="s">
        <v>537</v>
      </c>
      <c r="V52" s="151"/>
      <c r="W52" s="151"/>
      <c r="X52" s="151" t="s">
        <v>1072</v>
      </c>
      <c r="Y52" s="151" t="s">
        <v>1073</v>
      </c>
      <c r="Z52" s="151" t="s">
        <v>1074</v>
      </c>
      <c r="AA52" s="151" t="s">
        <v>1075</v>
      </c>
      <c r="AB52" s="151" t="s">
        <v>1076</v>
      </c>
    </row>
    <row r="53" spans="1:28" ht="63.75">
      <c r="A53" s="147">
        <v>1100401.2024011</v>
      </c>
      <c r="B53" s="147">
        <v>20240110</v>
      </c>
      <c r="C53" s="147" t="s">
        <v>572</v>
      </c>
      <c r="D53" s="147" t="s">
        <v>1077</v>
      </c>
      <c r="E53" s="148" t="s">
        <v>1078</v>
      </c>
      <c r="F53" s="149" t="s">
        <v>1079</v>
      </c>
      <c r="G53" s="150" t="s">
        <v>194</v>
      </c>
      <c r="H53" s="150" t="s">
        <v>1080</v>
      </c>
      <c r="I53" s="150" t="s">
        <v>1081</v>
      </c>
      <c r="J53" s="142" t="s">
        <v>607</v>
      </c>
      <c r="K53" s="143" t="s">
        <v>73</v>
      </c>
      <c r="L53" s="144">
        <v>0</v>
      </c>
      <c r="M53" s="144">
        <v>0</v>
      </c>
      <c r="N53" s="144">
        <v>0</v>
      </c>
      <c r="O53" s="144" t="s">
        <v>73</v>
      </c>
      <c r="P53" s="145"/>
      <c r="Q53" s="151" t="s">
        <v>1082</v>
      </c>
      <c r="R53" s="151" t="s">
        <v>724</v>
      </c>
      <c r="S53" s="151" t="s">
        <v>1083</v>
      </c>
      <c r="T53" s="151"/>
      <c r="U53" s="151"/>
      <c r="V53" s="151"/>
      <c r="W53" s="151"/>
      <c r="X53" s="151"/>
      <c r="Y53" s="151" t="s">
        <v>1084</v>
      </c>
      <c r="Z53" s="151" t="s">
        <v>1085</v>
      </c>
      <c r="AA53" s="151" t="s">
        <v>1086</v>
      </c>
      <c r="AB53" s="151" t="s">
        <v>1087</v>
      </c>
    </row>
    <row r="54" spans="1:28" ht="76.5">
      <c r="A54" s="138">
        <v>1100901.2024011</v>
      </c>
      <c r="B54" s="138">
        <v>20240110</v>
      </c>
      <c r="C54" s="138" t="s">
        <v>487</v>
      </c>
      <c r="D54" s="138" t="s">
        <v>1088</v>
      </c>
      <c r="E54" s="139" t="s">
        <v>1089</v>
      </c>
      <c r="F54" s="140" t="s">
        <v>1090</v>
      </c>
      <c r="G54" s="141" t="s">
        <v>1091</v>
      </c>
      <c r="H54" s="141" t="s">
        <v>1092</v>
      </c>
      <c r="I54" s="141" t="s">
        <v>956</v>
      </c>
      <c r="J54" s="142" t="s">
        <v>73</v>
      </c>
      <c r="K54" s="143" t="s">
        <v>73</v>
      </c>
      <c r="L54" s="144">
        <v>0</v>
      </c>
      <c r="M54" s="144">
        <v>0</v>
      </c>
      <c r="N54" s="144">
        <v>0</v>
      </c>
      <c r="O54" s="144" t="s">
        <v>73</v>
      </c>
      <c r="P54" s="145"/>
      <c r="Q54" s="146" t="s">
        <v>1093</v>
      </c>
      <c r="R54" s="146" t="s">
        <v>566</v>
      </c>
      <c r="S54" s="146" t="s">
        <v>791</v>
      </c>
      <c r="T54" s="146" t="s">
        <v>496</v>
      </c>
      <c r="U54" s="146"/>
      <c r="V54" s="146"/>
      <c r="W54" s="146"/>
      <c r="X54" s="146" t="s">
        <v>1094</v>
      </c>
      <c r="Y54" s="146" t="s">
        <v>1095</v>
      </c>
      <c r="Z54" s="146" t="s">
        <v>1096</v>
      </c>
      <c r="AA54" s="146" t="s">
        <v>1097</v>
      </c>
      <c r="AB54" s="146" t="s">
        <v>1098</v>
      </c>
    </row>
    <row r="55" spans="1:28" ht="63.75">
      <c r="A55" s="138">
        <v>2100101.20240111</v>
      </c>
      <c r="B55" s="138">
        <v>20240111</v>
      </c>
      <c r="C55" s="138" t="s">
        <v>697</v>
      </c>
      <c r="D55" s="138" t="s">
        <v>1099</v>
      </c>
      <c r="E55" s="139" t="s">
        <v>1100</v>
      </c>
      <c r="F55" s="140" t="s">
        <v>1101</v>
      </c>
      <c r="G55" s="141" t="s">
        <v>561</v>
      </c>
      <c r="H55" s="141" t="s">
        <v>562</v>
      </c>
      <c r="I55" s="141" t="s">
        <v>563</v>
      </c>
      <c r="J55" s="142" t="s">
        <v>73</v>
      </c>
      <c r="K55" s="143" t="s">
        <v>73</v>
      </c>
      <c r="L55" s="144">
        <v>0</v>
      </c>
      <c r="M55" s="144">
        <v>0</v>
      </c>
      <c r="N55" s="144">
        <v>0</v>
      </c>
      <c r="O55" s="144" t="s">
        <v>73</v>
      </c>
      <c r="P55" s="145"/>
      <c r="Q55" s="146" t="s">
        <v>1102</v>
      </c>
      <c r="R55" s="146" t="s">
        <v>565</v>
      </c>
      <c r="S55" s="146" t="s">
        <v>566</v>
      </c>
      <c r="T55" s="146" t="s">
        <v>496</v>
      </c>
      <c r="U55" s="146"/>
      <c r="V55" s="146"/>
      <c r="W55" s="146"/>
      <c r="X55" s="146" t="s">
        <v>1103</v>
      </c>
      <c r="Y55" s="146" t="s">
        <v>1104</v>
      </c>
      <c r="Z55" s="146" t="s">
        <v>1105</v>
      </c>
      <c r="AA55" s="146" t="s">
        <v>1106</v>
      </c>
      <c r="AB55" s="146" t="s">
        <v>1107</v>
      </c>
    </row>
    <row r="56" spans="1:28" ht="76.5">
      <c r="A56" s="138">
        <v>1100201.20240114</v>
      </c>
      <c r="B56" s="138">
        <v>20240114</v>
      </c>
      <c r="C56" s="138" t="s">
        <v>515</v>
      </c>
      <c r="D56" s="138" t="s">
        <v>1108</v>
      </c>
      <c r="E56" s="139" t="s">
        <v>1109</v>
      </c>
      <c r="F56" s="140" t="s">
        <v>1110</v>
      </c>
      <c r="G56" s="141" t="s">
        <v>1091</v>
      </c>
      <c r="H56" s="141" t="s">
        <v>1111</v>
      </c>
      <c r="I56" s="141" t="s">
        <v>1112</v>
      </c>
      <c r="J56" s="142" t="s">
        <v>73</v>
      </c>
      <c r="K56" s="143" t="s">
        <v>73</v>
      </c>
      <c r="L56" s="144">
        <v>0</v>
      </c>
      <c r="M56" s="144">
        <v>0</v>
      </c>
      <c r="N56" s="144">
        <v>0</v>
      </c>
      <c r="O56" s="144" t="s">
        <v>73</v>
      </c>
      <c r="P56" s="145"/>
      <c r="Q56" s="146" t="s">
        <v>1113</v>
      </c>
      <c r="R56" s="146" t="s">
        <v>566</v>
      </c>
      <c r="S56" s="146"/>
      <c r="T56" s="146"/>
      <c r="U56" s="146"/>
      <c r="V56" s="146"/>
      <c r="W56" s="146"/>
      <c r="X56" s="146"/>
      <c r="Y56" s="146" t="s">
        <v>1114</v>
      </c>
      <c r="Z56" s="146" t="s">
        <v>1115</v>
      </c>
      <c r="AA56" s="146" t="s">
        <v>1116</v>
      </c>
      <c r="AB56" s="146" t="s">
        <v>1117</v>
      </c>
    </row>
    <row r="57" spans="1:28" ht="51">
      <c r="A57" s="138">
        <v>1500401.20240115</v>
      </c>
      <c r="B57" s="138">
        <v>20240115</v>
      </c>
      <c r="C57" s="138" t="s">
        <v>1118</v>
      </c>
      <c r="D57" s="138" t="s">
        <v>1119</v>
      </c>
      <c r="E57" s="139" t="s">
        <v>1120</v>
      </c>
      <c r="F57" s="140" t="s">
        <v>1121</v>
      </c>
      <c r="G57" s="141" t="s">
        <v>1122</v>
      </c>
      <c r="H57" s="141" t="s">
        <v>562</v>
      </c>
      <c r="I57" s="141" t="s">
        <v>1123</v>
      </c>
      <c r="J57" s="142" t="s">
        <v>494</v>
      </c>
      <c r="K57" s="143" t="s">
        <v>73</v>
      </c>
      <c r="L57" s="144">
        <v>0</v>
      </c>
      <c r="M57" s="144">
        <v>0</v>
      </c>
      <c r="N57" s="144">
        <v>0</v>
      </c>
      <c r="O57" s="144" t="s">
        <v>73</v>
      </c>
      <c r="P57" s="145"/>
      <c r="Q57" s="146" t="s">
        <v>1124</v>
      </c>
      <c r="R57" s="146" t="s">
        <v>566</v>
      </c>
      <c r="S57" s="146" t="s">
        <v>496</v>
      </c>
      <c r="T57" s="146"/>
      <c r="U57" s="146" t="s">
        <v>1036</v>
      </c>
      <c r="V57" s="146"/>
      <c r="W57" s="146"/>
      <c r="X57" s="146" t="s">
        <v>1125</v>
      </c>
      <c r="Y57" s="146" t="s">
        <v>119</v>
      </c>
      <c r="Z57" s="146" t="s">
        <v>1126</v>
      </c>
      <c r="AA57" s="146" t="s">
        <v>1127</v>
      </c>
      <c r="AB57" s="146" t="s">
        <v>1128</v>
      </c>
    </row>
    <row r="58" spans="1:28" ht="114.75">
      <c r="A58" s="147">
        <v>1100701.20240116</v>
      </c>
      <c r="B58" s="147">
        <v>20240116</v>
      </c>
      <c r="C58" s="147" t="s">
        <v>940</v>
      </c>
      <c r="D58" s="147" t="s">
        <v>1129</v>
      </c>
      <c r="E58" s="148" t="s">
        <v>1130</v>
      </c>
      <c r="F58" s="149" t="s">
        <v>1131</v>
      </c>
      <c r="G58" s="150" t="s">
        <v>491</v>
      </c>
      <c r="H58" s="150" t="s">
        <v>562</v>
      </c>
      <c r="I58" s="150" t="s">
        <v>1132</v>
      </c>
      <c r="J58" s="142" t="s">
        <v>494</v>
      </c>
      <c r="K58" s="143" t="s">
        <v>607</v>
      </c>
      <c r="L58" s="144">
        <v>0</v>
      </c>
      <c r="M58" s="144">
        <v>0</v>
      </c>
      <c r="N58" s="144">
        <v>0</v>
      </c>
      <c r="O58" s="144" t="s">
        <v>607</v>
      </c>
      <c r="P58" s="145"/>
      <c r="Q58" s="151" t="s">
        <v>1133</v>
      </c>
      <c r="R58" s="151" t="s">
        <v>523</v>
      </c>
      <c r="S58" s="151" t="s">
        <v>1134</v>
      </c>
      <c r="T58" s="151" t="s">
        <v>1135</v>
      </c>
      <c r="U58" s="151"/>
      <c r="V58" s="151"/>
      <c r="W58" s="151"/>
      <c r="X58" s="151" t="s">
        <v>1136</v>
      </c>
      <c r="Y58" s="151" t="s">
        <v>1137</v>
      </c>
      <c r="Z58" s="151" t="s">
        <v>1138</v>
      </c>
      <c r="AA58" s="151" t="s">
        <v>1139</v>
      </c>
      <c r="AB58" s="151" t="s">
        <v>1140</v>
      </c>
    </row>
    <row r="59" spans="1:28" ht="102">
      <c r="A59" s="138">
        <v>7101201.2024011603</v>
      </c>
      <c r="B59" s="138">
        <v>20240116</v>
      </c>
      <c r="C59" s="138" t="s">
        <v>502</v>
      </c>
      <c r="D59" s="138" t="s">
        <v>1141</v>
      </c>
      <c r="E59" s="139" t="s">
        <v>1142</v>
      </c>
      <c r="F59" s="140" t="s">
        <v>1143</v>
      </c>
      <c r="G59" s="141" t="s">
        <v>1144</v>
      </c>
      <c r="H59" s="141" t="s">
        <v>945</v>
      </c>
      <c r="I59" s="141" t="s">
        <v>1145</v>
      </c>
      <c r="J59" s="142" t="s">
        <v>73</v>
      </c>
      <c r="K59" s="143" t="s">
        <v>73</v>
      </c>
      <c r="L59" s="144">
        <v>0</v>
      </c>
      <c r="M59" s="144">
        <v>0</v>
      </c>
      <c r="N59" s="144">
        <v>0</v>
      </c>
      <c r="O59" s="144" t="s">
        <v>73</v>
      </c>
      <c r="P59" s="145"/>
      <c r="Q59" s="154" t="s">
        <v>1146</v>
      </c>
      <c r="R59" s="146" t="s">
        <v>496</v>
      </c>
      <c r="S59" s="146" t="s">
        <v>566</v>
      </c>
      <c r="T59" s="146"/>
      <c r="U59" s="146"/>
      <c r="V59" s="146"/>
      <c r="W59" s="146"/>
      <c r="X59" s="146" t="s">
        <v>1147</v>
      </c>
      <c r="Y59" s="146" t="s">
        <v>1148</v>
      </c>
      <c r="Z59" s="146" t="s">
        <v>1149</v>
      </c>
      <c r="AA59" s="146" t="s">
        <v>1150</v>
      </c>
      <c r="AB59" s="146" t="s">
        <v>1151</v>
      </c>
    </row>
    <row r="60" spans="1:28" ht="178.5">
      <c r="A60" s="138">
        <v>1101101.20240116</v>
      </c>
      <c r="B60" s="138">
        <v>20240116</v>
      </c>
      <c r="C60" s="138" t="s">
        <v>1152</v>
      </c>
      <c r="D60" s="138" t="s">
        <v>1153</v>
      </c>
      <c r="E60" s="153" t="s">
        <v>1154</v>
      </c>
      <c r="F60" s="140" t="s">
        <v>1155</v>
      </c>
      <c r="G60" s="141" t="s">
        <v>1156</v>
      </c>
      <c r="H60" s="141" t="s">
        <v>1157</v>
      </c>
      <c r="I60" s="141" t="s">
        <v>1158</v>
      </c>
      <c r="J60" s="142" t="s">
        <v>607</v>
      </c>
      <c r="K60" s="143" t="s">
        <v>73</v>
      </c>
      <c r="L60" s="144">
        <v>0</v>
      </c>
      <c r="M60" s="144">
        <v>0</v>
      </c>
      <c r="N60" s="144">
        <v>0</v>
      </c>
      <c r="O60" s="144" t="s">
        <v>73</v>
      </c>
      <c r="P60" s="145"/>
      <c r="Q60" s="146" t="s">
        <v>1159</v>
      </c>
      <c r="R60" s="146" t="s">
        <v>509</v>
      </c>
      <c r="S60" s="146"/>
      <c r="T60" s="146"/>
      <c r="U60" s="146"/>
      <c r="V60" s="146"/>
      <c r="W60" s="146"/>
      <c r="X60" s="146" t="s">
        <v>1160</v>
      </c>
      <c r="Y60" s="146" t="s">
        <v>1161</v>
      </c>
      <c r="Z60" s="146" t="s">
        <v>1162</v>
      </c>
      <c r="AA60" s="146" t="s">
        <v>1163</v>
      </c>
      <c r="AB60" s="146" t="s">
        <v>1164</v>
      </c>
    </row>
    <row r="61" spans="1:28" ht="127.5">
      <c r="A61" s="138">
        <v>7100251.2024011603</v>
      </c>
      <c r="B61" s="138">
        <v>20240116</v>
      </c>
      <c r="C61" s="138" t="s">
        <v>1165</v>
      </c>
      <c r="D61" s="138" t="s">
        <v>1166</v>
      </c>
      <c r="E61" s="139" t="s">
        <v>1167</v>
      </c>
      <c r="F61" s="140" t="s">
        <v>1168</v>
      </c>
      <c r="G61" s="141" t="s">
        <v>1169</v>
      </c>
      <c r="H61" s="141" t="s">
        <v>1170</v>
      </c>
      <c r="I61" s="141" t="s">
        <v>1171</v>
      </c>
      <c r="J61" s="142" t="s">
        <v>607</v>
      </c>
      <c r="K61" s="143" t="s">
        <v>73</v>
      </c>
      <c r="L61" s="144">
        <v>0</v>
      </c>
      <c r="M61" s="144">
        <v>0</v>
      </c>
      <c r="N61" s="144">
        <v>0</v>
      </c>
      <c r="O61" s="144" t="s">
        <v>73</v>
      </c>
      <c r="P61" s="145"/>
      <c r="Q61" s="146" t="s">
        <v>1172</v>
      </c>
      <c r="R61" s="146" t="s">
        <v>566</v>
      </c>
      <c r="S61" s="146"/>
      <c r="T61" s="146"/>
      <c r="U61" s="146" t="s">
        <v>1173</v>
      </c>
      <c r="V61" s="146"/>
      <c r="W61" s="146"/>
      <c r="X61" s="146"/>
      <c r="Y61" s="146" t="s">
        <v>1174</v>
      </c>
      <c r="Z61" s="146" t="s">
        <v>1175</v>
      </c>
      <c r="AA61" s="146" t="s">
        <v>1176</v>
      </c>
      <c r="AB61" s="146" t="s">
        <v>1177</v>
      </c>
    </row>
    <row r="62" spans="1:28" ht="127.5">
      <c r="A62" s="138">
        <v>7101201.2024011696</v>
      </c>
      <c r="B62" s="138">
        <v>20240117</v>
      </c>
      <c r="C62" s="138" t="s">
        <v>502</v>
      </c>
      <c r="D62" s="138" t="s">
        <v>503</v>
      </c>
      <c r="E62" s="139" t="s">
        <v>1178</v>
      </c>
      <c r="F62" s="140" t="s">
        <v>1179</v>
      </c>
      <c r="G62" s="141" t="s">
        <v>1180</v>
      </c>
      <c r="H62" s="141" t="s">
        <v>1181</v>
      </c>
      <c r="I62" s="141" t="s">
        <v>1182</v>
      </c>
      <c r="J62" s="142" t="s">
        <v>73</v>
      </c>
      <c r="K62" s="143" t="s">
        <v>73</v>
      </c>
      <c r="L62" s="144">
        <v>0</v>
      </c>
      <c r="M62" s="144">
        <v>0</v>
      </c>
      <c r="N62" s="144">
        <v>0</v>
      </c>
      <c r="O62" s="144" t="s">
        <v>73</v>
      </c>
      <c r="P62" s="145"/>
      <c r="Q62" s="146" t="s">
        <v>1183</v>
      </c>
      <c r="R62" s="146" t="s">
        <v>509</v>
      </c>
      <c r="S62" s="146" t="s">
        <v>536</v>
      </c>
      <c r="T62" s="146" t="s">
        <v>1184</v>
      </c>
      <c r="U62" s="146" t="s">
        <v>1185</v>
      </c>
      <c r="V62" s="146"/>
      <c r="W62" s="146"/>
      <c r="X62" s="146" t="s">
        <v>1186</v>
      </c>
      <c r="Y62" s="146" t="s">
        <v>1187</v>
      </c>
      <c r="Z62" s="146" t="s">
        <v>1188</v>
      </c>
      <c r="AA62" s="146" t="s">
        <v>1189</v>
      </c>
      <c r="AB62" s="146" t="s">
        <v>1190</v>
      </c>
    </row>
    <row r="63" spans="1:28" ht="153">
      <c r="A63" s="138">
        <v>7100251.2024011696</v>
      </c>
      <c r="B63" s="138">
        <v>20240117</v>
      </c>
      <c r="C63" s="138" t="s">
        <v>1165</v>
      </c>
      <c r="D63" s="138" t="s">
        <v>1166</v>
      </c>
      <c r="E63" s="139" t="s">
        <v>1191</v>
      </c>
      <c r="F63" s="140" t="s">
        <v>1192</v>
      </c>
      <c r="G63" s="141" t="s">
        <v>1193</v>
      </c>
      <c r="H63" s="141" t="s">
        <v>1194</v>
      </c>
      <c r="I63" s="141" t="s">
        <v>1195</v>
      </c>
      <c r="J63" s="142" t="s">
        <v>607</v>
      </c>
      <c r="K63" s="143" t="s">
        <v>607</v>
      </c>
      <c r="L63" s="144">
        <v>0</v>
      </c>
      <c r="M63" s="144">
        <v>0</v>
      </c>
      <c r="N63" s="144">
        <v>0</v>
      </c>
      <c r="O63" s="144" t="s">
        <v>607</v>
      </c>
      <c r="P63" s="144" t="s">
        <v>661</v>
      </c>
      <c r="Q63" s="146" t="s">
        <v>1196</v>
      </c>
      <c r="R63" s="146" t="s">
        <v>496</v>
      </c>
      <c r="S63" s="146" t="s">
        <v>566</v>
      </c>
      <c r="T63" s="146"/>
      <c r="U63" s="146"/>
      <c r="V63" s="146"/>
      <c r="W63" s="146"/>
      <c r="X63" s="146"/>
      <c r="Y63" s="146" t="s">
        <v>1197</v>
      </c>
      <c r="Z63" s="146" t="s">
        <v>1198</v>
      </c>
      <c r="AA63" s="146" t="s">
        <v>1199</v>
      </c>
      <c r="AB63" s="146" t="s">
        <v>1200</v>
      </c>
    </row>
    <row r="64" spans="1:28" ht="114.75">
      <c r="A64" s="147">
        <v>2100101.2024012101</v>
      </c>
      <c r="B64" s="147">
        <v>20240121</v>
      </c>
      <c r="C64" s="147" t="s">
        <v>697</v>
      </c>
      <c r="D64" s="147" t="s">
        <v>1201</v>
      </c>
      <c r="E64" s="148" t="s">
        <v>1202</v>
      </c>
      <c r="F64" s="149" t="s">
        <v>1203</v>
      </c>
      <c r="G64" s="150" t="s">
        <v>658</v>
      </c>
      <c r="H64" s="150" t="s">
        <v>659</v>
      </c>
      <c r="I64" s="150" t="s">
        <v>660</v>
      </c>
      <c r="J64" s="142" t="s">
        <v>494</v>
      </c>
      <c r="K64" s="143" t="s">
        <v>73</v>
      </c>
      <c r="L64" s="144">
        <v>0</v>
      </c>
      <c r="M64" s="144">
        <v>0</v>
      </c>
      <c r="N64" s="144">
        <v>0</v>
      </c>
      <c r="O64" s="144" t="s">
        <v>73</v>
      </c>
      <c r="P64" s="145"/>
      <c r="Q64" s="151" t="s">
        <v>1204</v>
      </c>
      <c r="R64" s="151" t="s">
        <v>593</v>
      </c>
      <c r="S64" s="151" t="s">
        <v>664</v>
      </c>
      <c r="T64" s="151" t="s">
        <v>1205</v>
      </c>
      <c r="U64" s="151" t="s">
        <v>1185</v>
      </c>
      <c r="V64" s="151"/>
      <c r="W64" s="151"/>
      <c r="X64" s="151" t="s">
        <v>1206</v>
      </c>
      <c r="Y64" s="151" t="s">
        <v>1207</v>
      </c>
      <c r="Z64" s="151" t="s">
        <v>1208</v>
      </c>
      <c r="AA64" s="151" t="s">
        <v>1209</v>
      </c>
      <c r="AB64" s="151" t="s">
        <v>1210</v>
      </c>
    </row>
    <row r="65" spans="1:28" ht="76.5">
      <c r="A65" s="138">
        <v>2100201.2024012199</v>
      </c>
      <c r="B65" s="138">
        <v>20240122</v>
      </c>
      <c r="C65" s="138" t="s">
        <v>584</v>
      </c>
      <c r="D65" s="138" t="s">
        <v>1211</v>
      </c>
      <c r="E65" s="139" t="s">
        <v>1212</v>
      </c>
      <c r="F65" s="140" t="s">
        <v>1213</v>
      </c>
      <c r="G65" s="141" t="s">
        <v>1214</v>
      </c>
      <c r="H65" s="141" t="s">
        <v>1215</v>
      </c>
      <c r="I65" s="141" t="s">
        <v>624</v>
      </c>
      <c r="J65" s="142" t="s">
        <v>73</v>
      </c>
      <c r="K65" s="143" t="s">
        <v>73</v>
      </c>
      <c r="L65" s="144">
        <v>0</v>
      </c>
      <c r="M65" s="144">
        <v>0</v>
      </c>
      <c r="N65" s="144">
        <v>0</v>
      </c>
      <c r="O65" s="144" t="s">
        <v>73</v>
      </c>
      <c r="P65" s="145"/>
      <c r="Q65" s="146" t="s">
        <v>1216</v>
      </c>
      <c r="R65" s="146" t="s">
        <v>565</v>
      </c>
      <c r="S65" s="146"/>
      <c r="T65" s="146"/>
      <c r="U65" s="146" t="s">
        <v>1185</v>
      </c>
      <c r="V65" s="146"/>
      <c r="W65" s="146"/>
      <c r="X65" s="146" t="s">
        <v>1217</v>
      </c>
      <c r="Y65" s="146" t="s">
        <v>119</v>
      </c>
      <c r="Z65" s="146" t="s">
        <v>1218</v>
      </c>
      <c r="AA65" s="146" t="s">
        <v>1219</v>
      </c>
      <c r="AB65" s="146" t="s">
        <v>1220</v>
      </c>
    </row>
    <row r="66" spans="1:28" ht="114.75">
      <c r="A66" s="147">
        <v>1100201.2024012301</v>
      </c>
      <c r="B66" s="147">
        <v>20240123</v>
      </c>
      <c r="C66" s="147" t="s">
        <v>515</v>
      </c>
      <c r="D66" s="147" t="s">
        <v>717</v>
      </c>
      <c r="E66" s="148" t="s">
        <v>1221</v>
      </c>
      <c r="F66" s="149" t="s">
        <v>1222</v>
      </c>
      <c r="G66" s="150" t="s">
        <v>1223</v>
      </c>
      <c r="H66" s="150" t="s">
        <v>774</v>
      </c>
      <c r="I66" s="150" t="s">
        <v>1224</v>
      </c>
      <c r="J66" s="142" t="s">
        <v>73</v>
      </c>
      <c r="K66" s="143" t="s">
        <v>73</v>
      </c>
      <c r="L66" s="144">
        <v>0</v>
      </c>
      <c r="M66" s="144">
        <v>0</v>
      </c>
      <c r="N66" s="144">
        <v>0</v>
      </c>
      <c r="O66" s="144" t="s">
        <v>73</v>
      </c>
      <c r="P66" s="145"/>
      <c r="Q66" s="151" t="s">
        <v>1225</v>
      </c>
      <c r="R66" s="151" t="s">
        <v>724</v>
      </c>
      <c r="S66" s="151" t="s">
        <v>496</v>
      </c>
      <c r="T66" s="151"/>
      <c r="U66" s="151"/>
      <c r="V66" s="151"/>
      <c r="W66" s="151"/>
      <c r="X66" s="151"/>
      <c r="Y66" s="151" t="s">
        <v>1226</v>
      </c>
      <c r="Z66" s="151" t="s">
        <v>1227</v>
      </c>
      <c r="AA66" s="151" t="s">
        <v>1228</v>
      </c>
      <c r="AB66" s="151" t="s">
        <v>1229</v>
      </c>
    </row>
    <row r="67" spans="1:28" ht="178.5">
      <c r="A67" s="138">
        <v>7101201.2024012301</v>
      </c>
      <c r="B67" s="138">
        <v>20240123</v>
      </c>
      <c r="C67" s="138" t="s">
        <v>502</v>
      </c>
      <c r="D67" s="138" t="s">
        <v>503</v>
      </c>
      <c r="E67" s="139" t="s">
        <v>1230</v>
      </c>
      <c r="F67" s="140" t="s">
        <v>1231</v>
      </c>
      <c r="G67" s="141" t="s">
        <v>1232</v>
      </c>
      <c r="H67" s="141" t="s">
        <v>1233</v>
      </c>
      <c r="I67" s="141" t="s">
        <v>1234</v>
      </c>
      <c r="J67" s="142" t="s">
        <v>73</v>
      </c>
      <c r="K67" s="143" t="s">
        <v>73</v>
      </c>
      <c r="L67" s="144">
        <v>0</v>
      </c>
      <c r="M67" s="144">
        <v>0</v>
      </c>
      <c r="N67" s="144">
        <v>0</v>
      </c>
      <c r="O67" s="144" t="s">
        <v>73</v>
      </c>
      <c r="P67" s="145"/>
      <c r="Q67" s="146" t="s">
        <v>1235</v>
      </c>
      <c r="R67" s="146" t="s">
        <v>565</v>
      </c>
      <c r="S67" s="146" t="s">
        <v>566</v>
      </c>
      <c r="T67" s="146"/>
      <c r="U67" s="146"/>
      <c r="V67" s="146"/>
      <c r="W67" s="146"/>
      <c r="X67" s="146" t="s">
        <v>1236</v>
      </c>
      <c r="Y67" s="146"/>
      <c r="Z67" s="146" t="s">
        <v>1237</v>
      </c>
      <c r="AA67" s="146" t="s">
        <v>1238</v>
      </c>
      <c r="AB67" s="146" t="s">
        <v>1239</v>
      </c>
    </row>
    <row r="68" spans="1:28" ht="51">
      <c r="A68" s="138">
        <v>1100801.2024012399</v>
      </c>
      <c r="B68" s="138">
        <v>20240124</v>
      </c>
      <c r="C68" s="138" t="s">
        <v>528</v>
      </c>
      <c r="D68" s="138" t="s">
        <v>688</v>
      </c>
      <c r="E68" s="139" t="s">
        <v>1240</v>
      </c>
      <c r="F68" s="140" t="s">
        <v>1241</v>
      </c>
      <c r="G68" s="141" t="s">
        <v>216</v>
      </c>
      <c r="H68" s="141" t="s">
        <v>562</v>
      </c>
      <c r="I68" s="141" t="s">
        <v>1242</v>
      </c>
      <c r="J68" s="142" t="s">
        <v>607</v>
      </c>
      <c r="K68" s="143" t="s">
        <v>73</v>
      </c>
      <c r="L68" s="144">
        <v>0</v>
      </c>
      <c r="M68" s="144">
        <v>0</v>
      </c>
      <c r="N68" s="144">
        <v>0</v>
      </c>
      <c r="O68" s="144" t="s">
        <v>73</v>
      </c>
      <c r="P68" s="145"/>
      <c r="Q68" s="146" t="s">
        <v>1243</v>
      </c>
      <c r="R68" s="146" t="s">
        <v>791</v>
      </c>
      <c r="S68" s="146" t="s">
        <v>1244</v>
      </c>
      <c r="T68" s="146" t="s">
        <v>609</v>
      </c>
      <c r="U68" s="146" t="s">
        <v>1036</v>
      </c>
      <c r="V68" s="146" t="s">
        <v>1245</v>
      </c>
      <c r="W68" s="146"/>
      <c r="X68" s="146"/>
      <c r="Y68" s="146" t="s">
        <v>1246</v>
      </c>
      <c r="Z68" s="146" t="s">
        <v>1247</v>
      </c>
      <c r="AA68" s="146" t="s">
        <v>1248</v>
      </c>
      <c r="AB68" s="146" t="s">
        <v>1249</v>
      </c>
    </row>
    <row r="69" spans="1:28" ht="38.25">
      <c r="A69" s="138">
        <v>1100401.2024012399</v>
      </c>
      <c r="B69" s="138">
        <v>20240124</v>
      </c>
      <c r="C69" s="138" t="s">
        <v>572</v>
      </c>
      <c r="D69" s="138" t="s">
        <v>1250</v>
      </c>
      <c r="E69" s="139" t="s">
        <v>1251</v>
      </c>
      <c r="F69" s="140" t="s">
        <v>1252</v>
      </c>
      <c r="G69" s="141" t="s">
        <v>218</v>
      </c>
      <c r="H69" s="141" t="s">
        <v>492</v>
      </c>
      <c r="I69" s="141" t="s">
        <v>1234</v>
      </c>
      <c r="J69" s="142" t="s">
        <v>73</v>
      </c>
      <c r="K69" s="143" t="s">
        <v>73</v>
      </c>
      <c r="L69" s="144">
        <v>0</v>
      </c>
      <c r="M69" s="144">
        <v>0</v>
      </c>
      <c r="N69" s="144">
        <v>0</v>
      </c>
      <c r="O69" s="144" t="s">
        <v>73</v>
      </c>
      <c r="P69" s="145"/>
      <c r="Q69" s="146" t="s">
        <v>1253</v>
      </c>
      <c r="R69" s="146" t="s">
        <v>565</v>
      </c>
      <c r="S69" s="146" t="s">
        <v>566</v>
      </c>
      <c r="T69" s="146"/>
      <c r="U69" s="146"/>
      <c r="V69" s="146"/>
      <c r="W69" s="146"/>
      <c r="X69" s="146"/>
      <c r="Y69" s="146"/>
      <c r="Z69" s="146" t="s">
        <v>1254</v>
      </c>
      <c r="AA69" s="146" t="s">
        <v>1255</v>
      </c>
      <c r="AB69" s="146" t="s">
        <v>1256</v>
      </c>
    </row>
    <row r="70" spans="1:28" ht="178.5">
      <c r="A70" s="147">
        <v>1100701.2024013</v>
      </c>
      <c r="B70" s="147">
        <v>20240130</v>
      </c>
      <c r="C70" s="147" t="s">
        <v>940</v>
      </c>
      <c r="D70" s="147" t="s">
        <v>1257</v>
      </c>
      <c r="E70" s="148" t="s">
        <v>1258</v>
      </c>
      <c r="F70" s="149" t="s">
        <v>1259</v>
      </c>
      <c r="G70" s="150" t="s">
        <v>1260</v>
      </c>
      <c r="H70" s="150" t="s">
        <v>1261</v>
      </c>
      <c r="I70" s="150" t="s">
        <v>1262</v>
      </c>
      <c r="J70" s="142" t="s">
        <v>494</v>
      </c>
      <c r="K70" s="143" t="s">
        <v>73</v>
      </c>
      <c r="L70" s="144">
        <v>0</v>
      </c>
      <c r="M70" s="144">
        <v>0</v>
      </c>
      <c r="N70" s="144">
        <v>0</v>
      </c>
      <c r="O70" s="144" t="s">
        <v>73</v>
      </c>
      <c r="P70" s="145"/>
      <c r="Q70" s="151" t="s">
        <v>1263</v>
      </c>
      <c r="R70" s="151" t="s">
        <v>814</v>
      </c>
      <c r="S70" s="151" t="s">
        <v>509</v>
      </c>
      <c r="T70" s="151"/>
      <c r="U70" s="151"/>
      <c r="V70" s="151"/>
      <c r="W70" s="151"/>
      <c r="X70" s="151" t="s">
        <v>1264</v>
      </c>
      <c r="Y70" s="151" t="s">
        <v>1265</v>
      </c>
      <c r="Z70" s="151" t="s">
        <v>1266</v>
      </c>
      <c r="AA70" s="151" t="s">
        <v>1267</v>
      </c>
      <c r="AB70" s="151" t="s">
        <v>1268</v>
      </c>
    </row>
    <row r="71" spans="1:28" ht="76.5">
      <c r="A71" s="138">
        <v>1100701.2024013</v>
      </c>
      <c r="B71" s="138">
        <v>20240130</v>
      </c>
      <c r="C71" s="138" t="s">
        <v>940</v>
      </c>
      <c r="D71" s="138" t="s">
        <v>1269</v>
      </c>
      <c r="E71" s="139" t="s">
        <v>1270</v>
      </c>
      <c r="F71" s="140" t="s">
        <v>1271</v>
      </c>
      <c r="G71" s="141" t="s">
        <v>1272</v>
      </c>
      <c r="H71" s="141" t="s">
        <v>1273</v>
      </c>
      <c r="I71" s="141" t="s">
        <v>956</v>
      </c>
      <c r="J71" s="142" t="s">
        <v>73</v>
      </c>
      <c r="K71" s="143" t="s">
        <v>73</v>
      </c>
      <c r="L71" s="144">
        <v>0</v>
      </c>
      <c r="M71" s="144">
        <v>0</v>
      </c>
      <c r="N71" s="144">
        <v>0</v>
      </c>
      <c r="O71" s="144" t="s">
        <v>73</v>
      </c>
      <c r="P71" s="144" t="s">
        <v>661</v>
      </c>
      <c r="Q71" s="146" t="s">
        <v>1274</v>
      </c>
      <c r="R71" s="146" t="s">
        <v>496</v>
      </c>
      <c r="S71" s="146"/>
      <c r="T71" s="146"/>
      <c r="U71" s="146"/>
      <c r="V71" s="146"/>
      <c r="W71" s="146"/>
      <c r="X71" s="146"/>
      <c r="Y71" s="146"/>
      <c r="Z71" s="146" t="s">
        <v>1275</v>
      </c>
      <c r="AA71" s="146" t="s">
        <v>1276</v>
      </c>
      <c r="AB71" s="146" t="s">
        <v>1277</v>
      </c>
    </row>
    <row r="72" spans="1:28" ht="229.5">
      <c r="A72" s="147">
        <v>7100501.2024013102</v>
      </c>
      <c r="B72" s="147">
        <v>20240131</v>
      </c>
      <c r="C72" s="147" t="s">
        <v>1278</v>
      </c>
      <c r="D72" s="147" t="s">
        <v>1279</v>
      </c>
      <c r="E72" s="148" t="s">
        <v>1280</v>
      </c>
      <c r="F72" s="149" t="s">
        <v>1281</v>
      </c>
      <c r="G72" s="150" t="s">
        <v>1282</v>
      </c>
      <c r="H72" s="150" t="s">
        <v>1069</v>
      </c>
      <c r="I72" s="150" t="s">
        <v>1283</v>
      </c>
      <c r="J72" s="142" t="s">
        <v>73</v>
      </c>
      <c r="K72" s="143" t="s">
        <v>73</v>
      </c>
      <c r="L72" s="144">
        <v>0</v>
      </c>
      <c r="M72" s="144">
        <v>0</v>
      </c>
      <c r="N72" s="144">
        <v>0</v>
      </c>
      <c r="O72" s="144" t="s">
        <v>73</v>
      </c>
      <c r="P72" s="145"/>
      <c r="Q72" s="151" t="s">
        <v>1284</v>
      </c>
      <c r="R72" s="151" t="s">
        <v>814</v>
      </c>
      <c r="S72" s="151" t="s">
        <v>566</v>
      </c>
      <c r="T72" s="151" t="s">
        <v>565</v>
      </c>
      <c r="U72" s="151"/>
      <c r="V72" s="151"/>
      <c r="W72" s="151"/>
      <c r="X72" s="151" t="s">
        <v>1285</v>
      </c>
      <c r="Y72" s="151" t="s">
        <v>1286</v>
      </c>
      <c r="Z72" s="151" t="s">
        <v>1287</v>
      </c>
      <c r="AA72" s="151" t="s">
        <v>1288</v>
      </c>
      <c r="AB72" s="151" t="s">
        <v>1289</v>
      </c>
    </row>
    <row r="73" spans="1:28" ht="165.75">
      <c r="A73" s="147">
        <v>1601101.20240131</v>
      </c>
      <c r="B73" s="147">
        <v>20240131</v>
      </c>
      <c r="C73" s="147" t="s">
        <v>1290</v>
      </c>
      <c r="D73" s="147" t="s">
        <v>1291</v>
      </c>
      <c r="E73" s="148" t="s">
        <v>1292</v>
      </c>
      <c r="F73" s="149" t="s">
        <v>1293</v>
      </c>
      <c r="G73" s="150" t="s">
        <v>1021</v>
      </c>
      <c r="H73" s="150" t="s">
        <v>1022</v>
      </c>
      <c r="I73" s="150" t="s">
        <v>1023</v>
      </c>
      <c r="J73" s="142" t="s">
        <v>494</v>
      </c>
      <c r="K73" s="143" t="s">
        <v>73</v>
      </c>
      <c r="L73" s="144">
        <v>0</v>
      </c>
      <c r="M73" s="144">
        <v>0</v>
      </c>
      <c r="N73" s="144">
        <v>0</v>
      </c>
      <c r="O73" s="144" t="s">
        <v>73</v>
      </c>
      <c r="P73" s="144" t="s">
        <v>1294</v>
      </c>
      <c r="Q73" s="151" t="s">
        <v>1295</v>
      </c>
      <c r="R73" s="151" t="s">
        <v>802</v>
      </c>
      <c r="S73" s="151" t="s">
        <v>724</v>
      </c>
      <c r="T73" s="151" t="s">
        <v>523</v>
      </c>
      <c r="U73" s="151" t="s">
        <v>1296</v>
      </c>
      <c r="V73" s="151" t="s">
        <v>636</v>
      </c>
      <c r="W73" s="151" t="s">
        <v>1297</v>
      </c>
      <c r="X73" s="151" t="s">
        <v>1298</v>
      </c>
      <c r="Y73" s="151" t="s">
        <v>1299</v>
      </c>
      <c r="Z73" s="151" t="s">
        <v>1300</v>
      </c>
      <c r="AA73" s="151" t="s">
        <v>1301</v>
      </c>
      <c r="AB73" s="151" t="s">
        <v>1302</v>
      </c>
    </row>
    <row r="74" spans="1:28" ht="63.75">
      <c r="A74" s="147">
        <v>1100611.20240131</v>
      </c>
      <c r="B74" s="147">
        <v>20240131</v>
      </c>
      <c r="C74" s="147" t="s">
        <v>1064</v>
      </c>
      <c r="D74" s="147" t="s">
        <v>1303</v>
      </c>
      <c r="E74" s="148" t="s">
        <v>1304</v>
      </c>
      <c r="F74" s="149" t="s">
        <v>1305</v>
      </c>
      <c r="G74" s="150" t="s">
        <v>203</v>
      </c>
      <c r="H74" s="150" t="s">
        <v>721</v>
      </c>
      <c r="I74" s="150" t="s">
        <v>1306</v>
      </c>
      <c r="J74" s="142" t="s">
        <v>607</v>
      </c>
      <c r="K74" s="143" t="s">
        <v>607</v>
      </c>
      <c r="L74" s="144">
        <v>0</v>
      </c>
      <c r="M74" s="144">
        <v>0</v>
      </c>
      <c r="N74" s="144">
        <v>0</v>
      </c>
      <c r="O74" s="144" t="s">
        <v>607</v>
      </c>
      <c r="P74" s="145"/>
      <c r="Q74" s="151" t="s">
        <v>1307</v>
      </c>
      <c r="R74" s="151" t="s">
        <v>724</v>
      </c>
      <c r="S74" s="151" t="s">
        <v>496</v>
      </c>
      <c r="T74" s="151"/>
      <c r="U74" s="151"/>
      <c r="V74" s="151"/>
      <c r="W74" s="151"/>
      <c r="X74" s="151" t="s">
        <v>1308</v>
      </c>
      <c r="Y74" s="151" t="s">
        <v>1309</v>
      </c>
      <c r="Z74" s="151" t="s">
        <v>1310</v>
      </c>
      <c r="AA74" s="151" t="s">
        <v>1311</v>
      </c>
      <c r="AB74" s="151" t="s">
        <v>1312</v>
      </c>
    </row>
    <row r="75" spans="1:28" ht="38.25">
      <c r="A75" s="147">
        <v>2100201.2024013102</v>
      </c>
      <c r="B75" s="147">
        <v>20240131</v>
      </c>
      <c r="C75" s="147" t="s">
        <v>584</v>
      </c>
      <c r="D75" s="147" t="s">
        <v>1313</v>
      </c>
      <c r="E75" s="148" t="s">
        <v>1314</v>
      </c>
      <c r="F75" s="149" t="s">
        <v>1315</v>
      </c>
      <c r="G75" s="150" t="s">
        <v>203</v>
      </c>
      <c r="H75" s="150" t="s">
        <v>811</v>
      </c>
      <c r="I75" s="150" t="s">
        <v>1316</v>
      </c>
      <c r="J75" s="142" t="s">
        <v>607</v>
      </c>
      <c r="K75" s="143" t="s">
        <v>607</v>
      </c>
      <c r="L75" s="144">
        <v>0</v>
      </c>
      <c r="M75" s="144">
        <v>0</v>
      </c>
      <c r="N75" s="144">
        <v>0</v>
      </c>
      <c r="O75" s="144" t="s">
        <v>607</v>
      </c>
      <c r="P75" s="145"/>
      <c r="Q75" s="151" t="s">
        <v>1317</v>
      </c>
      <c r="R75" s="151" t="s">
        <v>551</v>
      </c>
      <c r="S75" s="151"/>
      <c r="T75" s="151"/>
      <c r="U75" s="151"/>
      <c r="V75" s="151"/>
      <c r="W75" s="151"/>
      <c r="X75" s="151"/>
      <c r="Y75" s="151" t="s">
        <v>1318</v>
      </c>
      <c r="Z75" s="151" t="s">
        <v>1319</v>
      </c>
      <c r="AA75" s="151" t="s">
        <v>1320</v>
      </c>
      <c r="AB75" s="151" t="s">
        <v>1321</v>
      </c>
    </row>
    <row r="76" spans="1:28" ht="178.5">
      <c r="A76" s="147">
        <v>8100401.2024020096</v>
      </c>
      <c r="B76" s="147">
        <v>20240201</v>
      </c>
      <c r="C76" s="147" t="s">
        <v>873</v>
      </c>
      <c r="D76" s="147" t="s">
        <v>873</v>
      </c>
      <c r="E76" s="148" t="s">
        <v>1322</v>
      </c>
      <c r="F76" s="149" t="s">
        <v>1323</v>
      </c>
      <c r="G76" s="150" t="s">
        <v>1260</v>
      </c>
      <c r="H76" s="150" t="s">
        <v>1324</v>
      </c>
      <c r="I76" s="150" t="s">
        <v>1262</v>
      </c>
      <c r="J76" s="142" t="s">
        <v>607</v>
      </c>
      <c r="K76" s="143" t="s">
        <v>607</v>
      </c>
      <c r="L76" s="144">
        <v>0</v>
      </c>
      <c r="M76" s="144">
        <v>0</v>
      </c>
      <c r="N76" s="144">
        <v>0</v>
      </c>
      <c r="O76" s="144" t="s">
        <v>607</v>
      </c>
      <c r="P76" s="145"/>
      <c r="Q76" s="151" t="s">
        <v>1325</v>
      </c>
      <c r="R76" s="151" t="s">
        <v>814</v>
      </c>
      <c r="S76" s="151" t="s">
        <v>1244</v>
      </c>
      <c r="T76" s="151" t="s">
        <v>592</v>
      </c>
      <c r="U76" s="151"/>
      <c r="V76" s="151"/>
      <c r="W76" s="151"/>
      <c r="X76" s="151" t="s">
        <v>1326</v>
      </c>
      <c r="Y76" s="151" t="s">
        <v>1327</v>
      </c>
      <c r="Z76" s="151" t="s">
        <v>1328</v>
      </c>
      <c r="AA76" s="151" t="s">
        <v>1329</v>
      </c>
      <c r="AB76" s="151" t="s">
        <v>1330</v>
      </c>
    </row>
    <row r="77" spans="1:28" ht="102">
      <c r="A77" s="147">
        <v>2100701.2024020101</v>
      </c>
      <c r="B77" s="147">
        <v>20240201</v>
      </c>
      <c r="C77" s="147" t="s">
        <v>759</v>
      </c>
      <c r="D77" s="147" t="s">
        <v>1331</v>
      </c>
      <c r="E77" s="148" t="s">
        <v>1332</v>
      </c>
      <c r="F77" s="149" t="s">
        <v>1333</v>
      </c>
      <c r="G77" s="150" t="s">
        <v>547</v>
      </c>
      <c r="H77" s="150" t="s">
        <v>548</v>
      </c>
      <c r="I77" s="150" t="s">
        <v>549</v>
      </c>
      <c r="J77" s="142" t="s">
        <v>494</v>
      </c>
      <c r="K77" s="143" t="s">
        <v>494</v>
      </c>
      <c r="L77" s="144">
        <v>0</v>
      </c>
      <c r="M77" s="144">
        <v>0</v>
      </c>
      <c r="N77" s="144">
        <v>0</v>
      </c>
      <c r="O77" s="144" t="s">
        <v>494</v>
      </c>
      <c r="P77" s="145"/>
      <c r="Q77" s="151" t="s">
        <v>1334</v>
      </c>
      <c r="R77" s="151" t="s">
        <v>551</v>
      </c>
      <c r="S77" s="151"/>
      <c r="T77" s="151"/>
      <c r="U77" s="151"/>
      <c r="V77" s="151"/>
      <c r="W77" s="151"/>
      <c r="X77" s="151" t="s">
        <v>1335</v>
      </c>
      <c r="Y77" s="151" t="s">
        <v>1336</v>
      </c>
      <c r="Z77" s="151" t="s">
        <v>1337</v>
      </c>
      <c r="AA77" s="151" t="s">
        <v>1338</v>
      </c>
      <c r="AB77" s="151" t="s">
        <v>1339</v>
      </c>
    </row>
    <row r="78" spans="1:28" ht="114.75">
      <c r="A78" s="147">
        <v>7100501.2024020096</v>
      </c>
      <c r="B78" s="147">
        <v>20240201</v>
      </c>
      <c r="C78" s="147" t="s">
        <v>1278</v>
      </c>
      <c r="D78" s="147"/>
      <c r="E78" s="148" t="s">
        <v>1340</v>
      </c>
      <c r="F78" s="149" t="s">
        <v>1341</v>
      </c>
      <c r="G78" s="150" t="s">
        <v>822</v>
      </c>
      <c r="H78" s="150" t="s">
        <v>823</v>
      </c>
      <c r="I78" s="150" t="s">
        <v>824</v>
      </c>
      <c r="J78" s="142" t="s">
        <v>73</v>
      </c>
      <c r="K78" s="143" t="s">
        <v>73</v>
      </c>
      <c r="L78" s="144">
        <v>0</v>
      </c>
      <c r="M78" s="144">
        <v>0</v>
      </c>
      <c r="N78" s="144">
        <v>0</v>
      </c>
      <c r="O78" s="144" t="s">
        <v>73</v>
      </c>
      <c r="P78" s="145"/>
      <c r="Q78" s="151" t="s">
        <v>1342</v>
      </c>
      <c r="R78" s="151" t="s">
        <v>814</v>
      </c>
      <c r="S78" s="151" t="s">
        <v>592</v>
      </c>
      <c r="T78" s="151"/>
      <c r="U78" s="151"/>
      <c r="V78" s="151"/>
      <c r="W78" s="151"/>
      <c r="X78" s="151" t="s">
        <v>1343</v>
      </c>
      <c r="Y78" s="151" t="s">
        <v>1344</v>
      </c>
      <c r="Z78" s="151" t="s">
        <v>1345</v>
      </c>
      <c r="AA78" s="151" t="s">
        <v>1346</v>
      </c>
      <c r="AB78" s="151" t="s">
        <v>1347</v>
      </c>
    </row>
    <row r="79" spans="1:28" ht="165.75">
      <c r="A79" s="147">
        <v>2100701.2024020101</v>
      </c>
      <c r="B79" s="147">
        <v>20240201</v>
      </c>
      <c r="C79" s="147" t="s">
        <v>759</v>
      </c>
      <c r="D79" s="147" t="s">
        <v>1348</v>
      </c>
      <c r="E79" s="148" t="s">
        <v>1349</v>
      </c>
      <c r="F79" s="149" t="s">
        <v>1350</v>
      </c>
      <c r="G79" s="150" t="s">
        <v>1021</v>
      </c>
      <c r="H79" s="150" t="s">
        <v>1022</v>
      </c>
      <c r="I79" s="150" t="s">
        <v>1023</v>
      </c>
      <c r="J79" s="142" t="s">
        <v>73</v>
      </c>
      <c r="K79" s="143" t="s">
        <v>73</v>
      </c>
      <c r="L79" s="144">
        <v>0</v>
      </c>
      <c r="M79" s="144">
        <v>0</v>
      </c>
      <c r="N79" s="144">
        <v>0</v>
      </c>
      <c r="O79" s="144" t="s">
        <v>73</v>
      </c>
      <c r="P79" s="145"/>
      <c r="Q79" s="151" t="s">
        <v>1351</v>
      </c>
      <c r="R79" s="151" t="s">
        <v>802</v>
      </c>
      <c r="S79" s="151" t="s">
        <v>509</v>
      </c>
      <c r="T79" s="151" t="s">
        <v>724</v>
      </c>
      <c r="U79" s="151"/>
      <c r="V79" s="151"/>
      <c r="W79" s="151"/>
      <c r="X79" s="151" t="s">
        <v>1352</v>
      </c>
      <c r="Y79" s="151" t="s">
        <v>1353</v>
      </c>
      <c r="Z79" s="151" t="s">
        <v>1354</v>
      </c>
      <c r="AA79" s="151" t="s">
        <v>1355</v>
      </c>
      <c r="AB79" s="151" t="s">
        <v>1356</v>
      </c>
    </row>
    <row r="80" spans="1:28" ht="89.25">
      <c r="A80" s="138">
        <v>1100201.2024020101</v>
      </c>
      <c r="B80" s="138">
        <v>20240201</v>
      </c>
      <c r="C80" s="138" t="s">
        <v>515</v>
      </c>
      <c r="D80" s="138" t="s">
        <v>1357</v>
      </c>
      <c r="E80" s="139" t="s">
        <v>1358</v>
      </c>
      <c r="F80" s="140" t="s">
        <v>1359</v>
      </c>
      <c r="G80" s="141" t="s">
        <v>1360</v>
      </c>
      <c r="H80" s="141" t="s">
        <v>562</v>
      </c>
      <c r="I80" s="141" t="s">
        <v>624</v>
      </c>
      <c r="J80" s="142" t="s">
        <v>494</v>
      </c>
      <c r="K80" s="143" t="s">
        <v>73</v>
      </c>
      <c r="L80" s="144">
        <v>0</v>
      </c>
      <c r="M80" s="144">
        <v>2</v>
      </c>
      <c r="N80" s="144">
        <v>0</v>
      </c>
      <c r="O80" s="144" t="s">
        <v>73</v>
      </c>
      <c r="P80" s="145"/>
      <c r="Q80" s="146" t="s">
        <v>1361</v>
      </c>
      <c r="R80" s="146" t="s">
        <v>566</v>
      </c>
      <c r="S80" s="146" t="s">
        <v>496</v>
      </c>
      <c r="T80" s="146" t="s">
        <v>565</v>
      </c>
      <c r="U80" s="146" t="s">
        <v>1362</v>
      </c>
      <c r="V80" s="146" t="s">
        <v>1363</v>
      </c>
      <c r="W80" s="146"/>
      <c r="X80" s="146" t="s">
        <v>1364</v>
      </c>
      <c r="Y80" s="146" t="s">
        <v>1365</v>
      </c>
      <c r="Z80" s="146" t="s">
        <v>1366</v>
      </c>
      <c r="AA80" s="146" t="s">
        <v>1367</v>
      </c>
      <c r="AB80" s="146" t="s">
        <v>1368</v>
      </c>
    </row>
    <row r="81" spans="1:28" ht="51">
      <c r="A81" s="138">
        <v>7100702.2024020199</v>
      </c>
      <c r="B81" s="138">
        <v>20240202</v>
      </c>
      <c r="C81" s="138" t="s">
        <v>975</v>
      </c>
      <c r="D81" s="138" t="s">
        <v>976</v>
      </c>
      <c r="E81" s="139" t="s">
        <v>1369</v>
      </c>
      <c r="F81" s="140" t="s">
        <v>1370</v>
      </c>
      <c r="G81" s="141" t="s">
        <v>1371</v>
      </c>
      <c r="H81" s="141" t="s">
        <v>492</v>
      </c>
      <c r="I81" s="141" t="s">
        <v>1195</v>
      </c>
      <c r="J81" s="142" t="s">
        <v>607</v>
      </c>
      <c r="K81" s="143" t="s">
        <v>73</v>
      </c>
      <c r="L81" s="144">
        <v>0</v>
      </c>
      <c r="M81" s="144">
        <v>0</v>
      </c>
      <c r="N81" s="144">
        <v>0</v>
      </c>
      <c r="O81" s="144" t="s">
        <v>73</v>
      </c>
      <c r="P81" s="145"/>
      <c r="Q81" s="146" t="s">
        <v>1372</v>
      </c>
      <c r="R81" s="146" t="s">
        <v>496</v>
      </c>
      <c r="S81" s="146"/>
      <c r="T81" s="146"/>
      <c r="U81" s="146"/>
      <c r="V81" s="146"/>
      <c r="W81" s="146"/>
      <c r="X81" s="146" t="s">
        <v>1373</v>
      </c>
      <c r="Y81" s="146"/>
      <c r="Z81" s="146" t="s">
        <v>1374</v>
      </c>
      <c r="AA81" s="146" t="s">
        <v>1375</v>
      </c>
      <c r="AB81" s="146" t="s">
        <v>1376</v>
      </c>
    </row>
    <row r="82" spans="1:28" ht="38.25">
      <c r="A82" s="138">
        <v>2100601.2024020199</v>
      </c>
      <c r="B82" s="138">
        <v>20240202</v>
      </c>
      <c r="C82" s="138" t="s">
        <v>641</v>
      </c>
      <c r="D82" s="138" t="s">
        <v>1377</v>
      </c>
      <c r="E82" s="139" t="s">
        <v>1378</v>
      </c>
      <c r="F82" s="140" t="s">
        <v>1379</v>
      </c>
      <c r="G82" s="141" t="s">
        <v>218</v>
      </c>
      <c r="H82" s="141" t="s">
        <v>562</v>
      </c>
      <c r="I82" s="141" t="s">
        <v>1234</v>
      </c>
      <c r="J82" s="142" t="s">
        <v>73</v>
      </c>
      <c r="K82" s="143" t="s">
        <v>494</v>
      </c>
      <c r="L82" s="144">
        <v>0</v>
      </c>
      <c r="M82" s="144">
        <v>0</v>
      </c>
      <c r="N82" s="152">
        <v>670000000</v>
      </c>
      <c r="O82" s="144" t="s">
        <v>73</v>
      </c>
      <c r="P82" s="145"/>
      <c r="Q82" s="146" t="s">
        <v>1380</v>
      </c>
      <c r="R82" s="146" t="s">
        <v>565</v>
      </c>
      <c r="S82" s="146" t="s">
        <v>566</v>
      </c>
      <c r="T82" s="146"/>
      <c r="U82" s="146" t="s">
        <v>636</v>
      </c>
      <c r="V82" s="146"/>
      <c r="W82" s="146"/>
      <c r="X82" s="146" t="s">
        <v>1381</v>
      </c>
      <c r="Y82" s="146" t="s">
        <v>1382</v>
      </c>
      <c r="Z82" s="146" t="s">
        <v>1383</v>
      </c>
      <c r="AA82" s="146" t="s">
        <v>1384</v>
      </c>
      <c r="AB82" s="146" t="s">
        <v>1385</v>
      </c>
    </row>
    <row r="83" spans="1:28" ht="114.75">
      <c r="A83" s="138">
        <v>1101001.2024020499</v>
      </c>
      <c r="B83" s="138">
        <v>20240205</v>
      </c>
      <c r="C83" s="138" t="s">
        <v>1386</v>
      </c>
      <c r="D83" s="138" t="s">
        <v>1387</v>
      </c>
      <c r="E83" s="139" t="s">
        <v>1388</v>
      </c>
      <c r="F83" s="140" t="s">
        <v>1389</v>
      </c>
      <c r="G83" s="141" t="s">
        <v>1390</v>
      </c>
      <c r="H83" s="141" t="s">
        <v>1391</v>
      </c>
      <c r="I83" s="141" t="s">
        <v>1242</v>
      </c>
      <c r="J83" s="142" t="s">
        <v>607</v>
      </c>
      <c r="K83" s="143" t="s">
        <v>73</v>
      </c>
      <c r="L83" s="144">
        <v>0</v>
      </c>
      <c r="M83" s="144">
        <v>0</v>
      </c>
      <c r="N83" s="144">
        <v>0</v>
      </c>
      <c r="O83" s="144" t="s">
        <v>73</v>
      </c>
      <c r="P83" s="145"/>
      <c r="Q83" s="146" t="s">
        <v>1392</v>
      </c>
      <c r="R83" s="146" t="s">
        <v>509</v>
      </c>
      <c r="S83" s="146"/>
      <c r="T83" s="146"/>
      <c r="U83" s="146"/>
      <c r="V83" s="146"/>
      <c r="W83" s="146"/>
      <c r="X83" s="146" t="s">
        <v>1393</v>
      </c>
      <c r="Y83" s="146" t="s">
        <v>1394</v>
      </c>
      <c r="Z83" s="146" t="s">
        <v>1395</v>
      </c>
      <c r="AA83" s="146" t="s">
        <v>1396</v>
      </c>
      <c r="AB83" s="146" t="s">
        <v>1397</v>
      </c>
    </row>
    <row r="84" spans="1:28" ht="63.75">
      <c r="A84" s="138">
        <v>7101201.2024020497</v>
      </c>
      <c r="B84" s="138">
        <v>20240205</v>
      </c>
      <c r="C84" s="138" t="s">
        <v>502</v>
      </c>
      <c r="D84" s="138" t="s">
        <v>503</v>
      </c>
      <c r="E84" s="139" t="s">
        <v>1398</v>
      </c>
      <c r="F84" s="140" t="s">
        <v>1399</v>
      </c>
      <c r="G84" s="141" t="s">
        <v>216</v>
      </c>
      <c r="H84" s="141" t="s">
        <v>1400</v>
      </c>
      <c r="I84" s="141" t="s">
        <v>1401</v>
      </c>
      <c r="J84" s="142" t="s">
        <v>73</v>
      </c>
      <c r="K84" s="143" t="s">
        <v>73</v>
      </c>
      <c r="L84" s="144">
        <v>0</v>
      </c>
      <c r="M84" s="144">
        <v>0</v>
      </c>
      <c r="N84" s="144">
        <v>0</v>
      </c>
      <c r="O84" s="144" t="s">
        <v>73</v>
      </c>
      <c r="P84" s="145"/>
      <c r="Q84" s="146" t="s">
        <v>1402</v>
      </c>
      <c r="R84" s="146" t="s">
        <v>565</v>
      </c>
      <c r="S84" s="146" t="s">
        <v>592</v>
      </c>
      <c r="T84" s="146" t="s">
        <v>566</v>
      </c>
      <c r="U84" s="146"/>
      <c r="V84" s="146"/>
      <c r="W84" s="146"/>
      <c r="X84" s="146"/>
      <c r="Y84" s="146" t="s">
        <v>1403</v>
      </c>
      <c r="Z84" s="146" t="s">
        <v>1404</v>
      </c>
      <c r="AA84" s="146" t="s">
        <v>1405</v>
      </c>
      <c r="AB84" s="146" t="s">
        <v>1406</v>
      </c>
    </row>
    <row r="85" spans="1:28" ht="38.25">
      <c r="A85" s="138">
        <v>2100801.2024020599</v>
      </c>
      <c r="B85" s="138">
        <v>20240206</v>
      </c>
      <c r="C85" s="138" t="s">
        <v>886</v>
      </c>
      <c r="D85" s="138" t="s">
        <v>1407</v>
      </c>
      <c r="E85" s="139" t="s">
        <v>1408</v>
      </c>
      <c r="F85" s="140" t="s">
        <v>1409</v>
      </c>
      <c r="G85" s="141" t="s">
        <v>194</v>
      </c>
      <c r="H85" s="141" t="s">
        <v>1410</v>
      </c>
      <c r="I85" s="141" t="s">
        <v>1411</v>
      </c>
      <c r="J85" s="142" t="s">
        <v>73</v>
      </c>
      <c r="K85" s="143" t="s">
        <v>73</v>
      </c>
      <c r="L85" s="144">
        <v>0</v>
      </c>
      <c r="M85" s="144">
        <v>0</v>
      </c>
      <c r="N85" s="144">
        <v>0</v>
      </c>
      <c r="O85" s="144" t="s">
        <v>73</v>
      </c>
      <c r="P85" s="145"/>
      <c r="Q85" s="146" t="s">
        <v>1412</v>
      </c>
      <c r="R85" s="146" t="s">
        <v>566</v>
      </c>
      <c r="S85" s="146"/>
      <c r="T85" s="146"/>
      <c r="U85" s="146"/>
      <c r="V85" s="146"/>
      <c r="W85" s="146"/>
      <c r="X85" s="146" t="s">
        <v>1413</v>
      </c>
      <c r="Y85" s="146" t="s">
        <v>1414</v>
      </c>
      <c r="Z85" s="146" t="s">
        <v>1415</v>
      </c>
      <c r="AA85" s="146" t="s">
        <v>1416</v>
      </c>
      <c r="AB85" s="146" t="s">
        <v>1417</v>
      </c>
    </row>
    <row r="86" spans="1:28" ht="89.25">
      <c r="A86" s="147">
        <v>2100101.2024020702</v>
      </c>
      <c r="B86" s="147">
        <v>20240207</v>
      </c>
      <c r="C86" s="147" t="s">
        <v>697</v>
      </c>
      <c r="D86" s="147" t="s">
        <v>1418</v>
      </c>
      <c r="E86" s="148" t="s">
        <v>1419</v>
      </c>
      <c r="F86" s="149" t="s">
        <v>1420</v>
      </c>
      <c r="G86" s="150" t="s">
        <v>1421</v>
      </c>
      <c r="H86" s="150" t="s">
        <v>1391</v>
      </c>
      <c r="I86" s="150" t="s">
        <v>1422</v>
      </c>
      <c r="J86" s="142" t="s">
        <v>73</v>
      </c>
      <c r="K86" s="143" t="s">
        <v>73</v>
      </c>
      <c r="L86" s="144">
        <v>0</v>
      </c>
      <c r="M86" s="144">
        <v>0</v>
      </c>
      <c r="N86" s="144">
        <v>0</v>
      </c>
      <c r="O86" s="144" t="s">
        <v>73</v>
      </c>
      <c r="P86" s="145"/>
      <c r="Q86" s="151" t="s">
        <v>1423</v>
      </c>
      <c r="R86" s="151" t="s">
        <v>802</v>
      </c>
      <c r="S86" s="151" t="s">
        <v>565</v>
      </c>
      <c r="T86" s="151"/>
      <c r="U86" s="151" t="s">
        <v>1424</v>
      </c>
      <c r="V86" s="151"/>
      <c r="W86" s="151"/>
      <c r="X86" s="151"/>
      <c r="Y86" s="151" t="s">
        <v>1425</v>
      </c>
      <c r="Z86" s="151" t="s">
        <v>1426</v>
      </c>
      <c r="AA86" s="151" t="s">
        <v>1427</v>
      </c>
      <c r="AB86" s="151" t="s">
        <v>1428</v>
      </c>
    </row>
    <row r="87" spans="1:28" ht="114.75">
      <c r="A87" s="147">
        <v>1100611.2024020699</v>
      </c>
      <c r="B87" s="147">
        <v>20240207</v>
      </c>
      <c r="C87" s="147" t="s">
        <v>1064</v>
      </c>
      <c r="D87" s="147" t="s">
        <v>1429</v>
      </c>
      <c r="E87" s="148" t="s">
        <v>1430</v>
      </c>
      <c r="F87" s="149" t="s">
        <v>1431</v>
      </c>
      <c r="G87" s="150" t="s">
        <v>658</v>
      </c>
      <c r="H87" s="150" t="s">
        <v>659</v>
      </c>
      <c r="I87" s="150" t="s">
        <v>660</v>
      </c>
      <c r="J87" s="142" t="s">
        <v>494</v>
      </c>
      <c r="K87" s="143" t="s">
        <v>494</v>
      </c>
      <c r="L87" s="144">
        <v>0</v>
      </c>
      <c r="M87" s="144">
        <v>3100000</v>
      </c>
      <c r="N87" s="144">
        <v>0</v>
      </c>
      <c r="O87" s="144" t="s">
        <v>73</v>
      </c>
      <c r="P87" s="145"/>
      <c r="Q87" s="151" t="s">
        <v>1432</v>
      </c>
      <c r="R87" s="151" t="s">
        <v>593</v>
      </c>
      <c r="S87" s="151" t="s">
        <v>664</v>
      </c>
      <c r="T87" s="151"/>
      <c r="U87" s="151"/>
      <c r="V87" s="151"/>
      <c r="W87" s="151"/>
      <c r="X87" s="151" t="s">
        <v>1433</v>
      </c>
      <c r="Y87" s="151" t="s">
        <v>1434</v>
      </c>
      <c r="Z87" s="151" t="s">
        <v>1435</v>
      </c>
      <c r="AA87" s="151" t="s">
        <v>1436</v>
      </c>
      <c r="AB87" s="151" t="s">
        <v>1437</v>
      </c>
    </row>
    <row r="88" spans="1:28" ht="127.5">
      <c r="A88" s="147">
        <v>4100058.2024021102</v>
      </c>
      <c r="B88" s="147">
        <v>20240211</v>
      </c>
      <c r="C88" s="147" t="s">
        <v>618</v>
      </c>
      <c r="D88" s="147" t="s">
        <v>1438</v>
      </c>
      <c r="E88" s="148" t="s">
        <v>1439</v>
      </c>
      <c r="F88" s="149" t="s">
        <v>1440</v>
      </c>
      <c r="G88" s="150" t="s">
        <v>658</v>
      </c>
      <c r="H88" s="150" t="s">
        <v>1441</v>
      </c>
      <c r="I88" s="150" t="s">
        <v>1442</v>
      </c>
      <c r="J88" s="142" t="s">
        <v>73</v>
      </c>
      <c r="K88" s="143" t="s">
        <v>73</v>
      </c>
      <c r="L88" s="144">
        <v>0</v>
      </c>
      <c r="M88" s="144">
        <v>0</v>
      </c>
      <c r="N88" s="144">
        <v>0</v>
      </c>
      <c r="O88" s="144" t="s">
        <v>73</v>
      </c>
      <c r="P88" s="145"/>
      <c r="Q88" s="151" t="s">
        <v>1443</v>
      </c>
      <c r="R88" s="151" t="s">
        <v>1444</v>
      </c>
      <c r="S88" s="151" t="s">
        <v>593</v>
      </c>
      <c r="T88" s="151"/>
      <c r="U88" s="151"/>
      <c r="V88" s="151"/>
      <c r="W88" s="151"/>
      <c r="X88" s="151" t="s">
        <v>1445</v>
      </c>
      <c r="Y88" s="151" t="s">
        <v>1446</v>
      </c>
      <c r="Z88" s="151" t="s">
        <v>1447</v>
      </c>
      <c r="AA88" s="151" t="s">
        <v>1448</v>
      </c>
      <c r="AB88" s="151" t="s">
        <v>1449</v>
      </c>
    </row>
    <row r="89" spans="1:28" ht="191.25">
      <c r="A89" s="147">
        <v>2100311.20240214</v>
      </c>
      <c r="B89" s="147">
        <v>20240214</v>
      </c>
      <c r="C89" s="147" t="s">
        <v>998</v>
      </c>
      <c r="D89" s="147" t="s">
        <v>1450</v>
      </c>
      <c r="E89" s="148" t="s">
        <v>1451</v>
      </c>
      <c r="F89" s="149" t="s">
        <v>1452</v>
      </c>
      <c r="G89" s="150" t="s">
        <v>1453</v>
      </c>
      <c r="H89" s="150" t="s">
        <v>967</v>
      </c>
      <c r="I89" s="150" t="s">
        <v>1454</v>
      </c>
      <c r="J89" s="142" t="s">
        <v>494</v>
      </c>
      <c r="K89" s="143" t="s">
        <v>73</v>
      </c>
      <c r="L89" s="144">
        <v>0</v>
      </c>
      <c r="M89" s="144">
        <v>4</v>
      </c>
      <c r="N89" s="144">
        <v>0</v>
      </c>
      <c r="O89" s="144" t="s">
        <v>73</v>
      </c>
      <c r="P89" s="145"/>
      <c r="Q89" s="151" t="s">
        <v>1455</v>
      </c>
      <c r="R89" s="151" t="s">
        <v>802</v>
      </c>
      <c r="S89" s="151"/>
      <c r="T89" s="151"/>
      <c r="U89" s="151"/>
      <c r="V89" s="151"/>
      <c r="W89" s="151"/>
      <c r="X89" s="151" t="s">
        <v>1456</v>
      </c>
      <c r="Y89" s="151" t="s">
        <v>1457</v>
      </c>
      <c r="Z89" s="151" t="s">
        <v>1458</v>
      </c>
      <c r="AA89" s="151" t="s">
        <v>1459</v>
      </c>
      <c r="AB89" s="151" t="s">
        <v>1460</v>
      </c>
    </row>
    <row r="90" spans="1:28" ht="38.25">
      <c r="A90" s="138">
        <v>2100601.20240214</v>
      </c>
      <c r="B90" s="138">
        <v>20240214</v>
      </c>
      <c r="C90" s="138" t="s">
        <v>641</v>
      </c>
      <c r="D90" s="138" t="s">
        <v>1461</v>
      </c>
      <c r="E90" s="139" t="s">
        <v>1462</v>
      </c>
      <c r="F90" s="140" t="s">
        <v>1463</v>
      </c>
      <c r="G90" s="141" t="s">
        <v>218</v>
      </c>
      <c r="H90" s="141" t="s">
        <v>562</v>
      </c>
      <c r="I90" s="141" t="s">
        <v>1234</v>
      </c>
      <c r="J90" s="142" t="s">
        <v>607</v>
      </c>
      <c r="K90" s="143" t="s">
        <v>73</v>
      </c>
      <c r="L90" s="144">
        <v>0</v>
      </c>
      <c r="M90" s="144">
        <v>0</v>
      </c>
      <c r="N90" s="144">
        <v>0</v>
      </c>
      <c r="O90" s="144" t="s">
        <v>73</v>
      </c>
      <c r="P90" s="145"/>
      <c r="Q90" s="146" t="s">
        <v>1464</v>
      </c>
      <c r="R90" s="146" t="s">
        <v>565</v>
      </c>
      <c r="S90" s="146" t="s">
        <v>1184</v>
      </c>
      <c r="T90" s="146" t="s">
        <v>609</v>
      </c>
      <c r="U90" s="146"/>
      <c r="V90" s="146"/>
      <c r="W90" s="146"/>
      <c r="X90" s="146" t="s">
        <v>1465</v>
      </c>
      <c r="Y90" s="146" t="s">
        <v>1466</v>
      </c>
      <c r="Z90" s="146" t="s">
        <v>1467</v>
      </c>
      <c r="AA90" s="146" t="s">
        <v>1468</v>
      </c>
      <c r="AB90" s="146" t="s">
        <v>1469</v>
      </c>
    </row>
    <row r="91" spans="1:28" ht="38.25">
      <c r="A91" s="138">
        <v>1100801.20240215</v>
      </c>
      <c r="B91" s="138">
        <v>20240215</v>
      </c>
      <c r="C91" s="138" t="s">
        <v>528</v>
      </c>
      <c r="D91" s="138" t="s">
        <v>1470</v>
      </c>
      <c r="E91" s="139" t="s">
        <v>1471</v>
      </c>
      <c r="F91" s="140" t="s">
        <v>1472</v>
      </c>
      <c r="G91" s="141" t="s">
        <v>218</v>
      </c>
      <c r="H91" s="141" t="s">
        <v>562</v>
      </c>
      <c r="I91" s="141" t="s">
        <v>1234</v>
      </c>
      <c r="J91" s="142" t="s">
        <v>73</v>
      </c>
      <c r="K91" s="143" t="s">
        <v>73</v>
      </c>
      <c r="L91" s="144">
        <v>0</v>
      </c>
      <c r="M91" s="144">
        <v>0</v>
      </c>
      <c r="N91" s="144">
        <v>0</v>
      </c>
      <c r="O91" s="144" t="s">
        <v>73</v>
      </c>
      <c r="P91" s="145"/>
      <c r="Q91" s="146" t="s">
        <v>1473</v>
      </c>
      <c r="R91" s="146" t="s">
        <v>565</v>
      </c>
      <c r="S91" s="146" t="s">
        <v>1025</v>
      </c>
      <c r="T91" s="146" t="s">
        <v>496</v>
      </c>
      <c r="U91" s="146"/>
      <c r="V91" s="146"/>
      <c r="W91" s="146"/>
      <c r="X91" s="146" t="s">
        <v>1474</v>
      </c>
      <c r="Y91" s="146" t="s">
        <v>1475</v>
      </c>
      <c r="Z91" s="146" t="s">
        <v>1476</v>
      </c>
      <c r="AA91" s="146" t="s">
        <v>1477</v>
      </c>
      <c r="AB91" s="146" t="s">
        <v>1478</v>
      </c>
    </row>
    <row r="92" spans="1:28" ht="38.25">
      <c r="A92" s="138">
        <v>2100311.20240216</v>
      </c>
      <c r="B92" s="138">
        <v>20240216</v>
      </c>
      <c r="C92" s="138" t="s">
        <v>998</v>
      </c>
      <c r="D92" s="138" t="s">
        <v>1479</v>
      </c>
      <c r="E92" s="139" t="s">
        <v>1480</v>
      </c>
      <c r="F92" s="140" t="s">
        <v>1481</v>
      </c>
      <c r="G92" s="141" t="s">
        <v>218</v>
      </c>
      <c r="H92" s="141" t="s">
        <v>788</v>
      </c>
      <c r="I92" s="141" t="s">
        <v>1234</v>
      </c>
      <c r="J92" s="142" t="s">
        <v>73</v>
      </c>
      <c r="K92" s="143" t="s">
        <v>73</v>
      </c>
      <c r="L92" s="144">
        <v>0</v>
      </c>
      <c r="M92" s="144">
        <v>0</v>
      </c>
      <c r="N92" s="144">
        <v>0</v>
      </c>
      <c r="O92" s="144" t="s">
        <v>73</v>
      </c>
      <c r="P92" s="145"/>
      <c r="Q92" s="146" t="s">
        <v>1482</v>
      </c>
      <c r="R92" s="146" t="s">
        <v>565</v>
      </c>
      <c r="S92" s="146" t="s">
        <v>496</v>
      </c>
      <c r="T92" s="146" t="s">
        <v>592</v>
      </c>
      <c r="U92" s="146"/>
      <c r="V92" s="146"/>
      <c r="W92" s="146"/>
      <c r="X92" s="146" t="s">
        <v>1483</v>
      </c>
      <c r="Y92" s="146" t="s">
        <v>1484</v>
      </c>
      <c r="Z92" s="146" t="s">
        <v>1485</v>
      </c>
      <c r="AA92" s="146" t="s">
        <v>1486</v>
      </c>
      <c r="AB92" s="146" t="s">
        <v>1487</v>
      </c>
    </row>
    <row r="93" spans="1:28" ht="140.25">
      <c r="A93" s="138">
        <v>2100101.2024021801</v>
      </c>
      <c r="B93" s="138">
        <v>20240218</v>
      </c>
      <c r="C93" s="138" t="s">
        <v>697</v>
      </c>
      <c r="D93" s="138" t="s">
        <v>1488</v>
      </c>
      <c r="E93" s="139" t="s">
        <v>1489</v>
      </c>
      <c r="F93" s="140" t="s">
        <v>1490</v>
      </c>
      <c r="G93" s="141" t="s">
        <v>1491</v>
      </c>
      <c r="H93" s="141" t="s">
        <v>562</v>
      </c>
      <c r="I93" s="141" t="s">
        <v>1492</v>
      </c>
      <c r="J93" s="142" t="s">
        <v>73</v>
      </c>
      <c r="K93" s="143" t="s">
        <v>607</v>
      </c>
      <c r="L93" s="144">
        <v>0</v>
      </c>
      <c r="M93" s="144">
        <v>0</v>
      </c>
      <c r="N93" s="144">
        <v>0</v>
      </c>
      <c r="O93" s="144" t="s">
        <v>607</v>
      </c>
      <c r="P93" s="145"/>
      <c r="Q93" s="146" t="s">
        <v>1493</v>
      </c>
      <c r="R93" s="146" t="s">
        <v>496</v>
      </c>
      <c r="S93" s="146"/>
      <c r="T93" s="146"/>
      <c r="U93" s="146"/>
      <c r="V93" s="146"/>
      <c r="W93" s="146"/>
      <c r="X93" s="146"/>
      <c r="Y93" s="146" t="s">
        <v>1494</v>
      </c>
      <c r="Z93" s="146" t="s">
        <v>1495</v>
      </c>
      <c r="AA93" s="146" t="s">
        <v>1496</v>
      </c>
      <c r="AB93" s="146" t="s">
        <v>1497</v>
      </c>
    </row>
    <row r="94" spans="1:28" ht="76.5">
      <c r="A94" s="147">
        <v>1101101.2024022001</v>
      </c>
      <c r="B94" s="147">
        <v>20240220</v>
      </c>
      <c r="C94" s="147" t="s">
        <v>1152</v>
      </c>
      <c r="D94" s="147" t="s">
        <v>1498</v>
      </c>
      <c r="E94" s="148" t="s">
        <v>1499</v>
      </c>
      <c r="F94" s="149" t="s">
        <v>1500</v>
      </c>
      <c r="G94" s="150" t="s">
        <v>1091</v>
      </c>
      <c r="H94" s="150" t="s">
        <v>865</v>
      </c>
      <c r="I94" s="150" t="s">
        <v>866</v>
      </c>
      <c r="J94" s="142" t="s">
        <v>73</v>
      </c>
      <c r="K94" s="143" t="s">
        <v>607</v>
      </c>
      <c r="L94" s="144">
        <v>0</v>
      </c>
      <c r="M94" s="144">
        <v>0</v>
      </c>
      <c r="N94" s="144">
        <v>0</v>
      </c>
      <c r="O94" s="144" t="s">
        <v>607</v>
      </c>
      <c r="P94" s="145"/>
      <c r="Q94" s="151" t="s">
        <v>1501</v>
      </c>
      <c r="R94" s="151" t="s">
        <v>724</v>
      </c>
      <c r="S94" s="151" t="s">
        <v>565</v>
      </c>
      <c r="T94" s="151"/>
      <c r="U94" s="151"/>
      <c r="V94" s="151"/>
      <c r="W94" s="151"/>
      <c r="X94" s="151" t="s">
        <v>1502</v>
      </c>
      <c r="Y94" s="151" t="s">
        <v>1503</v>
      </c>
      <c r="Z94" s="151" t="s">
        <v>1504</v>
      </c>
      <c r="AA94" s="151" t="s">
        <v>1505</v>
      </c>
      <c r="AB94" s="151" t="s">
        <v>1506</v>
      </c>
    </row>
    <row r="95" spans="1:28" ht="114.75">
      <c r="A95" s="147">
        <v>1100901.2024022101</v>
      </c>
      <c r="B95" s="147">
        <v>20240221</v>
      </c>
      <c r="C95" s="147" t="s">
        <v>487</v>
      </c>
      <c r="D95" s="147" t="s">
        <v>1507</v>
      </c>
      <c r="E95" s="148" t="s">
        <v>1508</v>
      </c>
      <c r="F95" s="149" t="s">
        <v>1509</v>
      </c>
      <c r="G95" s="150" t="s">
        <v>658</v>
      </c>
      <c r="H95" s="150" t="s">
        <v>659</v>
      </c>
      <c r="I95" s="150" t="s">
        <v>660</v>
      </c>
      <c r="J95" s="142" t="s">
        <v>73</v>
      </c>
      <c r="K95" s="143" t="s">
        <v>73</v>
      </c>
      <c r="L95" s="144">
        <v>0</v>
      </c>
      <c r="M95" s="144">
        <v>0</v>
      </c>
      <c r="N95" s="144">
        <v>0</v>
      </c>
      <c r="O95" s="144" t="s">
        <v>73</v>
      </c>
      <c r="P95" s="145"/>
      <c r="Q95" s="151" t="s">
        <v>1510</v>
      </c>
      <c r="R95" s="151" t="s">
        <v>593</v>
      </c>
      <c r="S95" s="151"/>
      <c r="T95" s="151"/>
      <c r="U95" s="151" t="s">
        <v>1185</v>
      </c>
      <c r="V95" s="151"/>
      <c r="W95" s="151"/>
      <c r="X95" s="151" t="s">
        <v>1511</v>
      </c>
      <c r="Y95" s="151" t="s">
        <v>1512</v>
      </c>
      <c r="Z95" s="151" t="s">
        <v>1513</v>
      </c>
      <c r="AA95" s="151" t="s">
        <v>1514</v>
      </c>
      <c r="AB95" s="151" t="s">
        <v>1515</v>
      </c>
    </row>
    <row r="96" spans="1:28" ht="127.5">
      <c r="A96" s="147">
        <v>1100801.2024022201</v>
      </c>
      <c r="B96" s="147">
        <v>20240222</v>
      </c>
      <c r="C96" s="147" t="s">
        <v>528</v>
      </c>
      <c r="D96" s="147" t="s">
        <v>1516</v>
      </c>
      <c r="E96" s="148" t="s">
        <v>1517</v>
      </c>
      <c r="F96" s="149" t="s">
        <v>1518</v>
      </c>
      <c r="G96" s="150" t="s">
        <v>658</v>
      </c>
      <c r="H96" s="150" t="s">
        <v>1441</v>
      </c>
      <c r="I96" s="150" t="s">
        <v>1519</v>
      </c>
      <c r="J96" s="142" t="s">
        <v>607</v>
      </c>
      <c r="K96" s="143" t="s">
        <v>607</v>
      </c>
      <c r="L96" s="144">
        <v>0</v>
      </c>
      <c r="M96" s="144">
        <v>0</v>
      </c>
      <c r="N96" s="144">
        <v>0</v>
      </c>
      <c r="O96" s="144" t="s">
        <v>607</v>
      </c>
      <c r="P96" s="145"/>
      <c r="Q96" s="151" t="s">
        <v>1520</v>
      </c>
      <c r="R96" s="151" t="s">
        <v>1444</v>
      </c>
      <c r="S96" s="151" t="s">
        <v>496</v>
      </c>
      <c r="T96" s="151" t="s">
        <v>592</v>
      </c>
      <c r="U96" s="151"/>
      <c r="V96" s="151"/>
      <c r="W96" s="151"/>
      <c r="X96" s="151"/>
      <c r="Y96" s="151" t="s">
        <v>1521</v>
      </c>
      <c r="Z96" s="151" t="s">
        <v>1522</v>
      </c>
      <c r="AA96" s="151" t="s">
        <v>1523</v>
      </c>
      <c r="AB96" s="151" t="s">
        <v>1524</v>
      </c>
    </row>
    <row r="97" spans="1:28" ht="89.25">
      <c r="A97" s="138">
        <v>1100101.2024022201</v>
      </c>
      <c r="B97" s="138">
        <v>20240222</v>
      </c>
      <c r="C97" s="138" t="s">
        <v>807</v>
      </c>
      <c r="D97" s="138" t="s">
        <v>1525</v>
      </c>
      <c r="E97" s="139" t="s">
        <v>1526</v>
      </c>
      <c r="F97" s="140" t="s">
        <v>1527</v>
      </c>
      <c r="G97" s="141" t="s">
        <v>944</v>
      </c>
      <c r="H97" s="141" t="s">
        <v>1528</v>
      </c>
      <c r="I97" s="141" t="s">
        <v>1401</v>
      </c>
      <c r="J97" s="142" t="s">
        <v>494</v>
      </c>
      <c r="K97" s="143" t="s">
        <v>607</v>
      </c>
      <c r="L97" s="144">
        <v>0</v>
      </c>
      <c r="M97" s="144">
        <v>0</v>
      </c>
      <c r="N97" s="144">
        <v>0</v>
      </c>
      <c r="O97" s="144" t="s">
        <v>607</v>
      </c>
      <c r="P97" s="145"/>
      <c r="Q97" s="146" t="s">
        <v>1529</v>
      </c>
      <c r="R97" s="146" t="s">
        <v>592</v>
      </c>
      <c r="S97" s="146" t="s">
        <v>565</v>
      </c>
      <c r="T97" s="146"/>
      <c r="U97" s="146"/>
      <c r="V97" s="146"/>
      <c r="W97" s="146"/>
      <c r="X97" s="146"/>
      <c r="Y97" s="146" t="s">
        <v>1530</v>
      </c>
      <c r="Z97" s="146" t="s">
        <v>1531</v>
      </c>
      <c r="AA97" s="146" t="s">
        <v>1532</v>
      </c>
      <c r="AB97" s="146" t="s">
        <v>1533</v>
      </c>
    </row>
    <row r="98" spans="1:28" ht="38.25">
      <c r="A98" s="138">
        <v>1100101.2024022299</v>
      </c>
      <c r="B98" s="138">
        <v>20240223</v>
      </c>
      <c r="C98" s="138" t="s">
        <v>807</v>
      </c>
      <c r="D98" s="138" t="s">
        <v>1534</v>
      </c>
      <c r="E98" s="139" t="s">
        <v>1535</v>
      </c>
      <c r="F98" s="140" t="s">
        <v>1536</v>
      </c>
      <c r="G98" s="141" t="s">
        <v>214</v>
      </c>
      <c r="H98" s="141" t="s">
        <v>1215</v>
      </c>
      <c r="I98" s="141" t="s">
        <v>1537</v>
      </c>
      <c r="J98" s="142" t="s">
        <v>494</v>
      </c>
      <c r="K98" s="143" t="s">
        <v>494</v>
      </c>
      <c r="L98" s="144">
        <v>21</v>
      </c>
      <c r="M98" s="144">
        <v>0</v>
      </c>
      <c r="N98" s="144">
        <v>0</v>
      </c>
      <c r="O98" s="144" t="s">
        <v>494</v>
      </c>
      <c r="P98" s="145"/>
      <c r="Q98" s="146" t="s">
        <v>1538</v>
      </c>
      <c r="R98" s="146" t="s">
        <v>496</v>
      </c>
      <c r="S98" s="146" t="s">
        <v>791</v>
      </c>
      <c r="T98" s="146" t="s">
        <v>565</v>
      </c>
      <c r="U98" s="146" t="s">
        <v>1296</v>
      </c>
      <c r="V98" s="146" t="s">
        <v>1539</v>
      </c>
      <c r="W98" s="146" t="s">
        <v>1185</v>
      </c>
      <c r="X98" s="146" t="s">
        <v>1540</v>
      </c>
      <c r="Y98" s="146" t="s">
        <v>1541</v>
      </c>
      <c r="Z98" s="146" t="s">
        <v>1542</v>
      </c>
      <c r="AA98" s="146" t="s">
        <v>1543</v>
      </c>
      <c r="AB98" s="146" t="s">
        <v>1544</v>
      </c>
    </row>
    <row r="99" spans="1:28" ht="63.75">
      <c r="A99" s="138">
        <v>1100801.2024022299</v>
      </c>
      <c r="B99" s="138">
        <v>20240223</v>
      </c>
      <c r="C99" s="138" t="s">
        <v>528</v>
      </c>
      <c r="D99" s="138" t="s">
        <v>1545</v>
      </c>
      <c r="E99" s="139" t="s">
        <v>1546</v>
      </c>
      <c r="F99" s="140" t="s">
        <v>1547</v>
      </c>
      <c r="G99" s="141" t="s">
        <v>1548</v>
      </c>
      <c r="H99" s="141" t="s">
        <v>1549</v>
      </c>
      <c r="I99" s="141" t="s">
        <v>1550</v>
      </c>
      <c r="J99" s="142" t="s">
        <v>607</v>
      </c>
      <c r="K99" s="143" t="s">
        <v>73</v>
      </c>
      <c r="L99" s="144">
        <v>0</v>
      </c>
      <c r="M99" s="144">
        <v>0</v>
      </c>
      <c r="N99" s="144">
        <v>0</v>
      </c>
      <c r="O99" s="144" t="s">
        <v>73</v>
      </c>
      <c r="P99" s="145"/>
      <c r="Q99" s="146" t="s">
        <v>1551</v>
      </c>
      <c r="R99" s="146" t="s">
        <v>791</v>
      </c>
      <c r="S99" s="146" t="s">
        <v>536</v>
      </c>
      <c r="T99" s="146"/>
      <c r="U99" s="146"/>
      <c r="V99" s="146"/>
      <c r="W99" s="146"/>
      <c r="X99" s="146"/>
      <c r="Y99" s="146" t="s">
        <v>1552</v>
      </c>
      <c r="Z99" s="146" t="s">
        <v>1553</v>
      </c>
      <c r="AA99" s="146" t="s">
        <v>1554</v>
      </c>
      <c r="AB99" s="146" t="s">
        <v>1555</v>
      </c>
    </row>
    <row r="100" spans="1:28" ht="140.25">
      <c r="A100" s="147">
        <v>1100201.2024022599</v>
      </c>
      <c r="B100" s="147">
        <v>20240226</v>
      </c>
      <c r="C100" s="147" t="s">
        <v>515</v>
      </c>
      <c r="D100" s="147" t="s">
        <v>1556</v>
      </c>
      <c r="E100" s="148" t="s">
        <v>1557</v>
      </c>
      <c r="F100" s="149" t="s">
        <v>1558</v>
      </c>
      <c r="G100" s="150" t="s">
        <v>701</v>
      </c>
      <c r="H100" s="150" t="s">
        <v>548</v>
      </c>
      <c r="I100" s="150" t="s">
        <v>1559</v>
      </c>
      <c r="J100" s="142" t="s">
        <v>494</v>
      </c>
      <c r="K100" s="143" t="s">
        <v>494</v>
      </c>
      <c r="L100" s="144">
        <v>0</v>
      </c>
      <c r="M100" s="144">
        <v>7</v>
      </c>
      <c r="N100" s="144">
        <v>0</v>
      </c>
      <c r="O100" s="144" t="s">
        <v>494</v>
      </c>
      <c r="P100" s="145"/>
      <c r="Q100" s="151" t="s">
        <v>1560</v>
      </c>
      <c r="R100" s="151" t="s">
        <v>802</v>
      </c>
      <c r="S100" s="151"/>
      <c r="T100" s="151"/>
      <c r="U100" s="151"/>
      <c r="V100" s="151"/>
      <c r="W100" s="151"/>
      <c r="X100" s="151" t="s">
        <v>1561</v>
      </c>
      <c r="Y100" s="151" t="s">
        <v>1562</v>
      </c>
      <c r="Z100" s="151" t="s">
        <v>1563</v>
      </c>
      <c r="AA100" s="151" t="s">
        <v>1564</v>
      </c>
      <c r="AB100" s="151" t="s">
        <v>1565</v>
      </c>
    </row>
    <row r="101" spans="1:28" ht="38.25">
      <c r="A101" s="138">
        <v>2100101.2024022699</v>
      </c>
      <c r="B101" s="138">
        <v>20240227</v>
      </c>
      <c r="C101" s="138" t="s">
        <v>697</v>
      </c>
      <c r="D101" s="138" t="s">
        <v>1566</v>
      </c>
      <c r="E101" s="139" t="s">
        <v>1567</v>
      </c>
      <c r="F101" s="140" t="s">
        <v>1568</v>
      </c>
      <c r="G101" s="141" t="s">
        <v>214</v>
      </c>
      <c r="H101" s="141" t="s">
        <v>562</v>
      </c>
      <c r="I101" s="141" t="s">
        <v>1569</v>
      </c>
      <c r="J101" s="142" t="s">
        <v>494</v>
      </c>
      <c r="K101" s="143" t="s">
        <v>73</v>
      </c>
      <c r="L101" s="144">
        <v>0</v>
      </c>
      <c r="M101" s="144">
        <v>0</v>
      </c>
      <c r="N101" s="144">
        <v>0</v>
      </c>
      <c r="O101" s="144" t="s">
        <v>73</v>
      </c>
      <c r="P101" s="145"/>
      <c r="Q101" s="146" t="s">
        <v>1570</v>
      </c>
      <c r="R101" s="146" t="s">
        <v>496</v>
      </c>
      <c r="S101" s="146" t="s">
        <v>566</v>
      </c>
      <c r="T101" s="146"/>
      <c r="U101" s="146"/>
      <c r="V101" s="146"/>
      <c r="W101" s="146"/>
      <c r="X101" s="146"/>
      <c r="Y101" s="146" t="s">
        <v>1571</v>
      </c>
      <c r="Z101" s="146" t="s">
        <v>1572</v>
      </c>
      <c r="AA101" s="146" t="s">
        <v>1573</v>
      </c>
      <c r="AB101" s="146" t="s">
        <v>1574</v>
      </c>
    </row>
    <row r="102" spans="1:28" ht="76.5">
      <c r="A102" s="138">
        <v>1101101.2024030399</v>
      </c>
      <c r="B102" s="138">
        <v>20240304</v>
      </c>
      <c r="C102" s="138" t="s">
        <v>1152</v>
      </c>
      <c r="D102" s="138" t="s">
        <v>1575</v>
      </c>
      <c r="E102" s="139" t="s">
        <v>1576</v>
      </c>
      <c r="F102" s="140" t="s">
        <v>1577</v>
      </c>
      <c r="G102" s="141" t="s">
        <v>1214</v>
      </c>
      <c r="H102" s="141" t="s">
        <v>562</v>
      </c>
      <c r="I102" s="141" t="s">
        <v>1242</v>
      </c>
      <c r="J102" s="142" t="s">
        <v>73</v>
      </c>
      <c r="K102" s="143" t="s">
        <v>73</v>
      </c>
      <c r="L102" s="144">
        <v>0</v>
      </c>
      <c r="M102" s="144">
        <v>1</v>
      </c>
      <c r="N102" s="144">
        <v>0</v>
      </c>
      <c r="O102" s="144" t="s">
        <v>73</v>
      </c>
      <c r="P102" s="145"/>
      <c r="Q102" s="146" t="s">
        <v>1578</v>
      </c>
      <c r="R102" s="146" t="s">
        <v>566</v>
      </c>
      <c r="S102" s="146" t="s">
        <v>565</v>
      </c>
      <c r="T102" s="146"/>
      <c r="U102" s="146" t="s">
        <v>1579</v>
      </c>
      <c r="V102" s="146"/>
      <c r="W102" s="146"/>
      <c r="X102" s="146" t="s">
        <v>1580</v>
      </c>
      <c r="Y102" s="146" t="s">
        <v>1581</v>
      </c>
      <c r="Z102" s="146" t="s">
        <v>1582</v>
      </c>
      <c r="AA102" s="146" t="s">
        <v>1583</v>
      </c>
      <c r="AB102" s="146" t="s">
        <v>1584</v>
      </c>
    </row>
    <row r="103" spans="1:28" ht="76.5">
      <c r="A103" s="138">
        <v>1101101.2024030599</v>
      </c>
      <c r="B103" s="138">
        <v>20240306</v>
      </c>
      <c r="C103" s="138" t="s">
        <v>1152</v>
      </c>
      <c r="D103" s="138" t="s">
        <v>1585</v>
      </c>
      <c r="E103" s="139" t="s">
        <v>1586</v>
      </c>
      <c r="F103" s="140" t="s">
        <v>1587</v>
      </c>
      <c r="G103" s="141" t="s">
        <v>1588</v>
      </c>
      <c r="H103" s="141" t="s">
        <v>562</v>
      </c>
      <c r="I103" s="141" t="s">
        <v>1589</v>
      </c>
      <c r="J103" s="142" t="s">
        <v>73</v>
      </c>
      <c r="K103" s="143" t="s">
        <v>73</v>
      </c>
      <c r="L103" s="144">
        <v>0</v>
      </c>
      <c r="M103" s="144">
        <v>0</v>
      </c>
      <c r="N103" s="144">
        <v>0</v>
      </c>
      <c r="O103" s="144" t="s">
        <v>73</v>
      </c>
      <c r="P103" s="145"/>
      <c r="Q103" s="146" t="s">
        <v>1590</v>
      </c>
      <c r="R103" s="146" t="s">
        <v>496</v>
      </c>
      <c r="S103" s="146" t="s">
        <v>566</v>
      </c>
      <c r="T103" s="146" t="s">
        <v>565</v>
      </c>
      <c r="U103" s="146"/>
      <c r="V103" s="146"/>
      <c r="W103" s="146"/>
      <c r="X103" s="146" t="s">
        <v>1591</v>
      </c>
      <c r="Y103" s="146" t="s">
        <v>1592</v>
      </c>
      <c r="Z103" s="146" t="s">
        <v>1593</v>
      </c>
      <c r="AA103" s="146" t="s">
        <v>1594</v>
      </c>
      <c r="AB103" s="146" t="s">
        <v>1595</v>
      </c>
    </row>
    <row r="104" spans="1:28" ht="191.25">
      <c r="A104" s="138">
        <v>7101201.2024030704</v>
      </c>
      <c r="B104" s="138">
        <v>20240307</v>
      </c>
      <c r="C104" s="138" t="s">
        <v>502</v>
      </c>
      <c r="D104" s="138" t="s">
        <v>503</v>
      </c>
      <c r="E104" s="139" t="s">
        <v>1596</v>
      </c>
      <c r="F104" s="140" t="s">
        <v>1597</v>
      </c>
      <c r="G104" s="141" t="s">
        <v>1598</v>
      </c>
      <c r="H104" s="141" t="s">
        <v>1599</v>
      </c>
      <c r="I104" s="141" t="s">
        <v>1600</v>
      </c>
      <c r="J104" s="142" t="s">
        <v>73</v>
      </c>
      <c r="K104" s="143" t="s">
        <v>73</v>
      </c>
      <c r="L104" s="144">
        <v>0</v>
      </c>
      <c r="M104" s="144">
        <v>0</v>
      </c>
      <c r="N104" s="144">
        <v>0</v>
      </c>
      <c r="O104" s="144" t="s">
        <v>73</v>
      </c>
      <c r="P104" s="145"/>
      <c r="Q104" s="146" t="s">
        <v>1601</v>
      </c>
      <c r="R104" s="146" t="s">
        <v>509</v>
      </c>
      <c r="S104" s="146"/>
      <c r="T104" s="146"/>
      <c r="U104" s="146"/>
      <c r="V104" s="146"/>
      <c r="W104" s="146"/>
      <c r="X104" s="146" t="s">
        <v>1602</v>
      </c>
      <c r="Y104" s="146" t="s">
        <v>1603</v>
      </c>
      <c r="Z104" s="146" t="s">
        <v>1604</v>
      </c>
      <c r="AA104" s="146" t="s">
        <v>1605</v>
      </c>
      <c r="AB104" s="146" t="s">
        <v>1606</v>
      </c>
    </row>
    <row r="105" spans="1:28" ht="191.25">
      <c r="A105" s="138">
        <v>2100601.2024030699</v>
      </c>
      <c r="B105" s="138">
        <v>20240307</v>
      </c>
      <c r="C105" s="138" t="s">
        <v>641</v>
      </c>
      <c r="D105" s="138" t="s">
        <v>1607</v>
      </c>
      <c r="E105" s="153" t="s">
        <v>1608</v>
      </c>
      <c r="F105" s="140" t="s">
        <v>1609</v>
      </c>
      <c r="G105" s="141" t="s">
        <v>1598</v>
      </c>
      <c r="H105" s="141" t="s">
        <v>1610</v>
      </c>
      <c r="I105" s="141" t="s">
        <v>1600</v>
      </c>
      <c r="J105" s="142" t="s">
        <v>73</v>
      </c>
      <c r="K105" s="143" t="s">
        <v>73</v>
      </c>
      <c r="L105" s="144">
        <v>0</v>
      </c>
      <c r="M105" s="144">
        <v>0</v>
      </c>
      <c r="N105" s="144">
        <v>0</v>
      </c>
      <c r="O105" s="144" t="s">
        <v>73</v>
      </c>
      <c r="P105" s="145"/>
      <c r="Q105" s="146" t="s">
        <v>1611</v>
      </c>
      <c r="R105" s="146" t="s">
        <v>509</v>
      </c>
      <c r="S105" s="146"/>
      <c r="T105" s="146"/>
      <c r="U105" s="146"/>
      <c r="V105" s="146"/>
      <c r="W105" s="146"/>
      <c r="X105" s="146" t="s">
        <v>1612</v>
      </c>
      <c r="Y105" s="146" t="s">
        <v>1603</v>
      </c>
      <c r="Z105" s="146" t="s">
        <v>1613</v>
      </c>
      <c r="AA105" s="146" t="s">
        <v>1614</v>
      </c>
      <c r="AB105" s="146" t="s">
        <v>1615</v>
      </c>
    </row>
    <row r="106" spans="1:28" ht="114.75">
      <c r="A106" s="138">
        <v>2100851.2024031002</v>
      </c>
      <c r="B106" s="138">
        <v>20240310</v>
      </c>
      <c r="C106" s="138" t="s">
        <v>986</v>
      </c>
      <c r="D106" s="138" t="s">
        <v>1616</v>
      </c>
      <c r="E106" s="139" t="s">
        <v>1617</v>
      </c>
      <c r="F106" s="140" t="s">
        <v>1618</v>
      </c>
      <c r="G106" s="141" t="s">
        <v>1223</v>
      </c>
      <c r="H106" s="141" t="s">
        <v>562</v>
      </c>
      <c r="I106" s="141" t="s">
        <v>1234</v>
      </c>
      <c r="J106" s="142" t="s">
        <v>73</v>
      </c>
      <c r="K106" s="143" t="s">
        <v>73</v>
      </c>
      <c r="L106" s="144">
        <v>0</v>
      </c>
      <c r="M106" s="144">
        <v>0</v>
      </c>
      <c r="N106" s="144">
        <v>0</v>
      </c>
      <c r="O106" s="144" t="s">
        <v>73</v>
      </c>
      <c r="P106" s="145"/>
      <c r="Q106" s="146" t="s">
        <v>1619</v>
      </c>
      <c r="R106" s="146" t="s">
        <v>565</v>
      </c>
      <c r="S106" s="146" t="s">
        <v>566</v>
      </c>
      <c r="T106" s="146" t="s">
        <v>496</v>
      </c>
      <c r="U106" s="146"/>
      <c r="V106" s="146"/>
      <c r="W106" s="146"/>
      <c r="X106" s="146"/>
      <c r="Y106" s="146" t="s">
        <v>1620</v>
      </c>
      <c r="Z106" s="146" t="s">
        <v>1621</v>
      </c>
      <c r="AA106" s="146" t="s">
        <v>1622</v>
      </c>
      <c r="AB106" s="146" t="s">
        <v>1623</v>
      </c>
    </row>
    <row r="107" spans="1:28" ht="216.75">
      <c r="A107" s="138">
        <v>1100501.20240311</v>
      </c>
      <c r="B107" s="138">
        <v>20240311</v>
      </c>
      <c r="C107" s="138" t="s">
        <v>543</v>
      </c>
      <c r="D107" s="138" t="s">
        <v>1624</v>
      </c>
      <c r="E107" s="139" t="s">
        <v>1625</v>
      </c>
      <c r="F107" s="140" t="s">
        <v>1626</v>
      </c>
      <c r="G107" s="141" t="s">
        <v>1627</v>
      </c>
      <c r="H107" s="141" t="s">
        <v>1628</v>
      </c>
      <c r="I107" s="141" t="s">
        <v>1182</v>
      </c>
      <c r="J107" s="142" t="s">
        <v>607</v>
      </c>
      <c r="K107" s="143" t="s">
        <v>73</v>
      </c>
      <c r="L107" s="144">
        <v>0</v>
      </c>
      <c r="M107" s="144">
        <v>0</v>
      </c>
      <c r="N107" s="144">
        <v>0</v>
      </c>
      <c r="O107" s="144" t="s">
        <v>73</v>
      </c>
      <c r="P107" s="145"/>
      <c r="Q107" s="146" t="s">
        <v>1629</v>
      </c>
      <c r="R107" s="146" t="s">
        <v>509</v>
      </c>
      <c r="S107" s="146" t="s">
        <v>536</v>
      </c>
      <c r="T107" s="146"/>
      <c r="U107" s="146"/>
      <c r="V107" s="146"/>
      <c r="W107" s="146"/>
      <c r="X107" s="146" t="s">
        <v>1630</v>
      </c>
      <c r="Y107" s="146" t="s">
        <v>1631</v>
      </c>
      <c r="Z107" s="146" t="s">
        <v>1632</v>
      </c>
      <c r="AA107" s="146" t="s">
        <v>1633</v>
      </c>
      <c r="AB107" s="146" t="s">
        <v>1634</v>
      </c>
    </row>
    <row r="108" spans="1:28" ht="51">
      <c r="A108" s="138">
        <v>4101008.20240311</v>
      </c>
      <c r="B108" s="138">
        <v>20240311</v>
      </c>
      <c r="C108" s="138" t="s">
        <v>557</v>
      </c>
      <c r="D108" s="138" t="s">
        <v>953</v>
      </c>
      <c r="E108" s="139" t="s">
        <v>1635</v>
      </c>
      <c r="F108" s="140" t="s">
        <v>1636</v>
      </c>
      <c r="G108" s="141" t="s">
        <v>1371</v>
      </c>
      <c r="H108" s="141" t="s">
        <v>1637</v>
      </c>
      <c r="I108" s="141" t="s">
        <v>1638</v>
      </c>
      <c r="J108" s="142" t="s">
        <v>494</v>
      </c>
      <c r="K108" s="143" t="s">
        <v>73</v>
      </c>
      <c r="L108" s="144">
        <v>0</v>
      </c>
      <c r="M108" s="144">
        <v>0</v>
      </c>
      <c r="N108" s="144">
        <v>0</v>
      </c>
      <c r="O108" s="144" t="s">
        <v>73</v>
      </c>
      <c r="P108" s="145"/>
      <c r="Q108" s="146" t="s">
        <v>1639</v>
      </c>
      <c r="R108" s="146" t="s">
        <v>565</v>
      </c>
      <c r="S108" s="146"/>
      <c r="T108" s="146"/>
      <c r="U108" s="146"/>
      <c r="V108" s="146"/>
      <c r="W108" s="146"/>
      <c r="X108" s="146" t="s">
        <v>1640</v>
      </c>
      <c r="Y108" s="146" t="s">
        <v>119</v>
      </c>
      <c r="Z108" s="146" t="s">
        <v>1641</v>
      </c>
      <c r="AA108" s="146" t="s">
        <v>1642</v>
      </c>
      <c r="AB108" s="146" t="s">
        <v>1643</v>
      </c>
    </row>
    <row r="109" spans="1:28" ht="89.25">
      <c r="A109" s="138">
        <v>1100701.2024031701</v>
      </c>
      <c r="B109" s="138">
        <v>20240317</v>
      </c>
      <c r="C109" s="138" t="s">
        <v>940</v>
      </c>
      <c r="D109" s="138" t="s">
        <v>1644</v>
      </c>
      <c r="E109" s="139" t="s">
        <v>1645</v>
      </c>
      <c r="F109" s="140" t="s">
        <v>1646</v>
      </c>
      <c r="G109" s="141" t="s">
        <v>1360</v>
      </c>
      <c r="H109" s="141" t="s">
        <v>562</v>
      </c>
      <c r="I109" s="141" t="s">
        <v>624</v>
      </c>
      <c r="J109" s="142" t="s">
        <v>494</v>
      </c>
      <c r="K109" s="143" t="s">
        <v>73</v>
      </c>
      <c r="L109" s="144">
        <v>0</v>
      </c>
      <c r="M109" s="144">
        <v>0</v>
      </c>
      <c r="N109" s="144">
        <v>0</v>
      </c>
      <c r="O109" s="144" t="s">
        <v>73</v>
      </c>
      <c r="P109" s="145"/>
      <c r="Q109" s="146" t="s">
        <v>1647</v>
      </c>
      <c r="R109" s="146" t="s">
        <v>791</v>
      </c>
      <c r="S109" s="146" t="s">
        <v>565</v>
      </c>
      <c r="T109" s="146"/>
      <c r="U109" s="146" t="s">
        <v>1362</v>
      </c>
      <c r="V109" s="146" t="s">
        <v>1363</v>
      </c>
      <c r="W109" s="146" t="s">
        <v>636</v>
      </c>
      <c r="X109" s="146" t="s">
        <v>1648</v>
      </c>
      <c r="Y109" s="146" t="s">
        <v>1649</v>
      </c>
      <c r="Z109" s="146" t="s">
        <v>1650</v>
      </c>
      <c r="AA109" s="146" t="s">
        <v>1651</v>
      </c>
      <c r="AB109" s="146" t="s">
        <v>1652</v>
      </c>
    </row>
    <row r="110" spans="1:28" ht="63.75">
      <c r="A110" s="138">
        <v>2100201.2024031798</v>
      </c>
      <c r="B110" s="138">
        <v>20240318</v>
      </c>
      <c r="C110" s="138" t="s">
        <v>584</v>
      </c>
      <c r="D110" s="138" t="s">
        <v>1653</v>
      </c>
      <c r="E110" s="139" t="s">
        <v>1654</v>
      </c>
      <c r="F110" s="140" t="s">
        <v>1655</v>
      </c>
      <c r="G110" s="141" t="s">
        <v>193</v>
      </c>
      <c r="H110" s="141" t="s">
        <v>1656</v>
      </c>
      <c r="I110" s="141" t="s">
        <v>1657</v>
      </c>
      <c r="J110" s="142" t="s">
        <v>494</v>
      </c>
      <c r="K110" s="143" t="s">
        <v>607</v>
      </c>
      <c r="L110" s="144">
        <v>0</v>
      </c>
      <c r="M110" s="144">
        <v>0</v>
      </c>
      <c r="N110" s="144">
        <v>0</v>
      </c>
      <c r="O110" s="144" t="s">
        <v>607</v>
      </c>
      <c r="P110" s="145"/>
      <c r="Q110" s="146" t="s">
        <v>1658</v>
      </c>
      <c r="R110" s="146" t="s">
        <v>592</v>
      </c>
      <c r="S110" s="146"/>
      <c r="T110" s="146"/>
      <c r="U110" s="146" t="s">
        <v>1185</v>
      </c>
      <c r="V110" s="146"/>
      <c r="W110" s="146"/>
      <c r="X110" s="146" t="s">
        <v>1659</v>
      </c>
      <c r="Y110" s="146" t="s">
        <v>416</v>
      </c>
      <c r="Z110" s="146" t="s">
        <v>1660</v>
      </c>
      <c r="AA110" s="146" t="s">
        <v>1661</v>
      </c>
      <c r="AB110" s="146" t="s">
        <v>1662</v>
      </c>
    </row>
    <row r="111" spans="1:28" ht="63.75">
      <c r="A111" s="138">
        <v>2100101.2024032199</v>
      </c>
      <c r="B111" s="138">
        <v>20240322</v>
      </c>
      <c r="C111" s="138" t="s">
        <v>697</v>
      </c>
      <c r="D111" s="138" t="s">
        <v>1663</v>
      </c>
      <c r="E111" s="139" t="s">
        <v>1664</v>
      </c>
      <c r="F111" s="140" t="s">
        <v>1665</v>
      </c>
      <c r="G111" s="141" t="s">
        <v>1666</v>
      </c>
      <c r="H111" s="141" t="s">
        <v>1549</v>
      </c>
      <c r="I111" s="141" t="s">
        <v>1638</v>
      </c>
      <c r="J111" s="142" t="s">
        <v>494</v>
      </c>
      <c r="K111" s="143" t="s">
        <v>73</v>
      </c>
      <c r="L111" s="144">
        <v>0</v>
      </c>
      <c r="M111" s="144">
        <v>0</v>
      </c>
      <c r="N111" s="144">
        <v>0</v>
      </c>
      <c r="O111" s="144" t="s">
        <v>73</v>
      </c>
      <c r="P111" s="145"/>
      <c r="Q111" s="146" t="s">
        <v>1667</v>
      </c>
      <c r="R111" s="146" t="s">
        <v>509</v>
      </c>
      <c r="S111" s="146"/>
      <c r="T111" s="146"/>
      <c r="U111" s="146"/>
      <c r="V111" s="146"/>
      <c r="W111" s="146"/>
      <c r="X111" s="146" t="s">
        <v>1668</v>
      </c>
      <c r="Y111" s="146" t="s">
        <v>1669</v>
      </c>
      <c r="Z111" s="146" t="s">
        <v>1670</v>
      </c>
      <c r="AA111" s="146" t="s">
        <v>1671</v>
      </c>
      <c r="AB111" s="146" t="s">
        <v>1672</v>
      </c>
    </row>
    <row r="112" spans="1:28" ht="102">
      <c r="A112" s="147">
        <v>8100201.2024032502</v>
      </c>
      <c r="B112" s="147">
        <v>20240325</v>
      </c>
      <c r="C112" s="147" t="s">
        <v>1673</v>
      </c>
      <c r="D112" s="147" t="s">
        <v>1674</v>
      </c>
      <c r="E112" s="148" t="s">
        <v>1675</v>
      </c>
      <c r="F112" s="149" t="s">
        <v>1676</v>
      </c>
      <c r="G112" s="150" t="s">
        <v>547</v>
      </c>
      <c r="H112" s="150" t="s">
        <v>1677</v>
      </c>
      <c r="I112" s="150" t="s">
        <v>1678</v>
      </c>
      <c r="J112" s="142" t="s">
        <v>73</v>
      </c>
      <c r="K112" s="143" t="s">
        <v>73</v>
      </c>
      <c r="L112" s="144">
        <v>0</v>
      </c>
      <c r="M112" s="144">
        <v>0</v>
      </c>
      <c r="N112" s="144">
        <v>0</v>
      </c>
      <c r="O112" s="144" t="s">
        <v>73</v>
      </c>
      <c r="P112" s="145"/>
      <c r="Q112" s="151" t="s">
        <v>1679</v>
      </c>
      <c r="R112" s="151" t="s">
        <v>970</v>
      </c>
      <c r="S112" s="151" t="s">
        <v>724</v>
      </c>
      <c r="T112" s="151" t="s">
        <v>593</v>
      </c>
      <c r="U112" s="151"/>
      <c r="V112" s="151"/>
      <c r="W112" s="151"/>
      <c r="X112" s="151"/>
      <c r="Y112" s="151" t="s">
        <v>1680</v>
      </c>
      <c r="Z112" s="151" t="s">
        <v>1681</v>
      </c>
      <c r="AA112" s="151" t="s">
        <v>1682</v>
      </c>
      <c r="AB112" s="151" t="s">
        <v>1683</v>
      </c>
    </row>
    <row r="113" spans="1:28" ht="127.5">
      <c r="A113" s="147">
        <v>1500701.2024032599</v>
      </c>
      <c r="B113" s="147">
        <v>20240326</v>
      </c>
      <c r="C113" s="147" t="s">
        <v>918</v>
      </c>
      <c r="D113" s="147" t="s">
        <v>1684</v>
      </c>
      <c r="E113" s="148" t="s">
        <v>1685</v>
      </c>
      <c r="F113" s="149" t="s">
        <v>1686</v>
      </c>
      <c r="G113" s="150" t="s">
        <v>1687</v>
      </c>
      <c r="H113" s="150" t="s">
        <v>900</v>
      </c>
      <c r="I113" s="150" t="s">
        <v>1688</v>
      </c>
      <c r="J113" s="142" t="s">
        <v>607</v>
      </c>
      <c r="K113" s="143" t="s">
        <v>607</v>
      </c>
      <c r="L113" s="144">
        <v>0</v>
      </c>
      <c r="M113" s="144">
        <v>0</v>
      </c>
      <c r="N113" s="144">
        <v>0</v>
      </c>
      <c r="O113" s="144" t="s">
        <v>607</v>
      </c>
      <c r="P113" s="145"/>
      <c r="Q113" s="151" t="s">
        <v>1689</v>
      </c>
      <c r="R113" s="151" t="s">
        <v>970</v>
      </c>
      <c r="S113" s="151" t="s">
        <v>1690</v>
      </c>
      <c r="T113" s="151" t="s">
        <v>496</v>
      </c>
      <c r="U113" s="151" t="s">
        <v>1691</v>
      </c>
      <c r="V113" s="151"/>
      <c r="W113" s="151"/>
      <c r="X113" s="151" t="s">
        <v>1692</v>
      </c>
      <c r="Y113" s="151" t="s">
        <v>1693</v>
      </c>
      <c r="Z113" s="151" t="s">
        <v>1694</v>
      </c>
      <c r="AA113" s="151" t="s">
        <v>1695</v>
      </c>
      <c r="AB113" s="151" t="s">
        <v>1696</v>
      </c>
    </row>
    <row r="114" spans="1:28" ht="89.25">
      <c r="A114" s="138">
        <v>1101001.20240328</v>
      </c>
      <c r="B114" s="138">
        <v>20240328</v>
      </c>
      <c r="C114" s="138" t="s">
        <v>1386</v>
      </c>
      <c r="D114" s="138" t="s">
        <v>1697</v>
      </c>
      <c r="E114" s="139" t="s">
        <v>1698</v>
      </c>
      <c r="F114" s="140" t="s">
        <v>1699</v>
      </c>
      <c r="G114" s="141" t="s">
        <v>944</v>
      </c>
      <c r="H114" s="141" t="s">
        <v>562</v>
      </c>
      <c r="I114" s="141" t="s">
        <v>1700</v>
      </c>
      <c r="J114" s="142" t="s">
        <v>73</v>
      </c>
      <c r="K114" s="143" t="s">
        <v>73</v>
      </c>
      <c r="L114" s="144">
        <v>0</v>
      </c>
      <c r="M114" s="144">
        <v>0</v>
      </c>
      <c r="N114" s="144">
        <v>0</v>
      </c>
      <c r="O114" s="144" t="s">
        <v>73</v>
      </c>
      <c r="P114" s="145"/>
      <c r="Q114" s="146" t="s">
        <v>1701</v>
      </c>
      <c r="R114" s="146" t="s">
        <v>565</v>
      </c>
      <c r="S114" s="146" t="s">
        <v>566</v>
      </c>
      <c r="T114" s="146"/>
      <c r="U114" s="146"/>
      <c r="V114" s="146"/>
      <c r="W114" s="146"/>
      <c r="X114" s="146"/>
      <c r="Y114" s="146" t="s">
        <v>1702</v>
      </c>
      <c r="Z114" s="146" t="s">
        <v>1703</v>
      </c>
      <c r="AA114" s="146" t="s">
        <v>1704</v>
      </c>
      <c r="AB114" s="146" t="s">
        <v>1705</v>
      </c>
    </row>
    <row r="115" spans="1:28" ht="38.25">
      <c r="A115" s="138">
        <v>1100801.20240328</v>
      </c>
      <c r="B115" s="138">
        <v>20240328</v>
      </c>
      <c r="C115" s="138" t="s">
        <v>528</v>
      </c>
      <c r="D115" s="138" t="s">
        <v>1706</v>
      </c>
      <c r="E115" s="139" t="s">
        <v>1707</v>
      </c>
      <c r="F115" s="140" t="s">
        <v>1708</v>
      </c>
      <c r="G115" s="141" t="s">
        <v>218</v>
      </c>
      <c r="H115" s="141" t="s">
        <v>1709</v>
      </c>
      <c r="I115" s="141" t="s">
        <v>1710</v>
      </c>
      <c r="J115" s="142" t="s">
        <v>73</v>
      </c>
      <c r="K115" s="143" t="s">
        <v>73</v>
      </c>
      <c r="L115" s="144">
        <v>0</v>
      </c>
      <c r="M115" s="144">
        <v>0</v>
      </c>
      <c r="N115" s="144">
        <v>0</v>
      </c>
      <c r="O115" s="144" t="s">
        <v>73</v>
      </c>
      <c r="P115" s="145"/>
      <c r="Q115" s="146" t="s">
        <v>1711</v>
      </c>
      <c r="R115" s="146" t="s">
        <v>565</v>
      </c>
      <c r="S115" s="146" t="s">
        <v>566</v>
      </c>
      <c r="T115" s="146"/>
      <c r="U115" s="146"/>
      <c r="V115" s="146"/>
      <c r="W115" s="146"/>
      <c r="X115" s="146" t="s">
        <v>1712</v>
      </c>
      <c r="Y115" s="146" t="s">
        <v>417</v>
      </c>
      <c r="Z115" s="146" t="s">
        <v>1713</v>
      </c>
      <c r="AA115" s="146" t="s">
        <v>1714</v>
      </c>
      <c r="AB115" s="146" t="s">
        <v>1715</v>
      </c>
    </row>
    <row r="116" spans="1:28" ht="102">
      <c r="A116" s="138">
        <v>8100301.2024033004</v>
      </c>
      <c r="B116" s="138">
        <v>20240330</v>
      </c>
      <c r="C116" s="138" t="s">
        <v>783</v>
      </c>
      <c r="D116" s="138" t="s">
        <v>1716</v>
      </c>
      <c r="E116" s="139" t="s">
        <v>1717</v>
      </c>
      <c r="F116" s="140" t="s">
        <v>1718</v>
      </c>
      <c r="G116" s="141" t="s">
        <v>1719</v>
      </c>
      <c r="H116" s="141" t="s">
        <v>1720</v>
      </c>
      <c r="I116" s="141" t="s">
        <v>1721</v>
      </c>
      <c r="J116" s="142" t="s">
        <v>494</v>
      </c>
      <c r="K116" s="143" t="s">
        <v>494</v>
      </c>
      <c r="L116" s="144">
        <v>2</v>
      </c>
      <c r="M116" s="144">
        <v>0</v>
      </c>
      <c r="N116" s="144">
        <v>0</v>
      </c>
      <c r="O116" s="144" t="s">
        <v>73</v>
      </c>
      <c r="P116" s="145"/>
      <c r="Q116" s="146" t="s">
        <v>1722</v>
      </c>
      <c r="R116" s="146" t="s">
        <v>592</v>
      </c>
      <c r="S116" s="146" t="s">
        <v>1723</v>
      </c>
      <c r="T116" s="146"/>
      <c r="U116" s="146"/>
      <c r="V116" s="146"/>
      <c r="W116" s="146"/>
      <c r="X116" s="146" t="s">
        <v>1724</v>
      </c>
      <c r="Y116" s="146" t="s">
        <v>1725</v>
      </c>
      <c r="Z116" s="146" t="s">
        <v>1726</v>
      </c>
      <c r="AA116" s="146" t="s">
        <v>1727</v>
      </c>
      <c r="AB116" s="146" t="s">
        <v>1728</v>
      </c>
    </row>
    <row r="117" spans="1:28" ht="140.25">
      <c r="A117" s="138">
        <v>1100701.20240331</v>
      </c>
      <c r="B117" s="138">
        <v>20240331</v>
      </c>
      <c r="C117" s="138" t="s">
        <v>940</v>
      </c>
      <c r="D117" s="138" t="s">
        <v>1729</v>
      </c>
      <c r="E117" s="139" t="s">
        <v>1730</v>
      </c>
      <c r="F117" s="140" t="s">
        <v>1731</v>
      </c>
      <c r="G117" s="141" t="s">
        <v>1491</v>
      </c>
      <c r="H117" s="141" t="s">
        <v>562</v>
      </c>
      <c r="I117" s="141" t="s">
        <v>624</v>
      </c>
      <c r="J117" s="142" t="s">
        <v>607</v>
      </c>
      <c r="K117" s="143" t="s">
        <v>73</v>
      </c>
      <c r="L117" s="144">
        <v>0</v>
      </c>
      <c r="M117" s="144">
        <v>0</v>
      </c>
      <c r="N117" s="144">
        <v>0</v>
      </c>
      <c r="O117" s="144" t="s">
        <v>73</v>
      </c>
      <c r="P117" s="145"/>
      <c r="Q117" s="146" t="s">
        <v>1732</v>
      </c>
      <c r="R117" s="146" t="s">
        <v>566</v>
      </c>
      <c r="S117" s="146"/>
      <c r="T117" s="146"/>
      <c r="U117" s="146"/>
      <c r="V117" s="146"/>
      <c r="W117" s="146"/>
      <c r="X117" s="146" t="s">
        <v>1733</v>
      </c>
      <c r="Y117" s="146" t="s">
        <v>1734</v>
      </c>
      <c r="Z117" s="146" t="s">
        <v>1735</v>
      </c>
      <c r="AA117" s="146" t="s">
        <v>1736</v>
      </c>
      <c r="AB117" s="146" t="s">
        <v>1737</v>
      </c>
    </row>
    <row r="118" spans="1:28" ht="89.25">
      <c r="A118" s="147">
        <v>2100601.2024040101</v>
      </c>
      <c r="B118" s="147">
        <v>20240401</v>
      </c>
      <c r="C118" s="147" t="s">
        <v>641</v>
      </c>
      <c r="D118" s="147" t="s">
        <v>1738</v>
      </c>
      <c r="E118" s="148" t="s">
        <v>1739</v>
      </c>
      <c r="F118" s="149" t="s">
        <v>1740</v>
      </c>
      <c r="G118" s="150" t="s">
        <v>1741</v>
      </c>
      <c r="H118" s="150" t="s">
        <v>1069</v>
      </c>
      <c r="I118" s="150" t="s">
        <v>1742</v>
      </c>
      <c r="J118" s="142" t="s">
        <v>73</v>
      </c>
      <c r="K118" s="143" t="s">
        <v>73</v>
      </c>
      <c r="L118" s="144">
        <v>0</v>
      </c>
      <c r="M118" s="144">
        <v>0</v>
      </c>
      <c r="N118" s="144">
        <v>0</v>
      </c>
      <c r="O118" s="144" t="s">
        <v>73</v>
      </c>
      <c r="P118" s="145"/>
      <c r="Q118" s="151" t="s">
        <v>1743</v>
      </c>
      <c r="R118" s="151" t="s">
        <v>814</v>
      </c>
      <c r="S118" s="151" t="s">
        <v>565</v>
      </c>
      <c r="T118" s="151"/>
      <c r="U118" s="151"/>
      <c r="V118" s="151"/>
      <c r="W118" s="151"/>
      <c r="X118" s="151" t="s">
        <v>1744</v>
      </c>
      <c r="Y118" s="151"/>
      <c r="Z118" s="151" t="s">
        <v>1745</v>
      </c>
      <c r="AA118" s="151" t="s">
        <v>1746</v>
      </c>
      <c r="AB118" s="151" t="s">
        <v>1747</v>
      </c>
    </row>
    <row r="119" spans="1:28" ht="89.25">
      <c r="A119" s="138">
        <v>2100101.2024040101</v>
      </c>
      <c r="B119" s="138">
        <v>20240401</v>
      </c>
      <c r="C119" s="138" t="s">
        <v>697</v>
      </c>
      <c r="D119" s="138" t="s">
        <v>1748</v>
      </c>
      <c r="E119" s="139" t="s">
        <v>1749</v>
      </c>
      <c r="F119" s="140" t="s">
        <v>1750</v>
      </c>
      <c r="G119" s="141" t="s">
        <v>944</v>
      </c>
      <c r="H119" s="141" t="s">
        <v>900</v>
      </c>
      <c r="I119" s="141" t="s">
        <v>1751</v>
      </c>
      <c r="J119" s="142" t="s">
        <v>73</v>
      </c>
      <c r="K119" s="143" t="s">
        <v>607</v>
      </c>
      <c r="L119" s="144">
        <v>0</v>
      </c>
      <c r="M119" s="144">
        <v>0</v>
      </c>
      <c r="N119" s="144">
        <v>0</v>
      </c>
      <c r="O119" s="144" t="s">
        <v>607</v>
      </c>
      <c r="P119" s="145"/>
      <c r="Q119" s="146" t="s">
        <v>1752</v>
      </c>
      <c r="R119" s="146" t="s">
        <v>565</v>
      </c>
      <c r="S119" s="146" t="s">
        <v>833</v>
      </c>
      <c r="T119" s="146" t="s">
        <v>566</v>
      </c>
      <c r="U119" s="146" t="s">
        <v>1185</v>
      </c>
      <c r="V119" s="146"/>
      <c r="W119" s="146"/>
      <c r="X119" s="146"/>
      <c r="Y119" s="146" t="s">
        <v>1753</v>
      </c>
      <c r="Z119" s="146" t="s">
        <v>1754</v>
      </c>
      <c r="AA119" s="146" t="s">
        <v>1755</v>
      </c>
      <c r="AB119" s="146" t="s">
        <v>1756</v>
      </c>
    </row>
    <row r="120" spans="1:28" ht="140.25">
      <c r="A120" s="138">
        <v>2100401.2024040101</v>
      </c>
      <c r="B120" s="138">
        <v>20240401</v>
      </c>
      <c r="C120" s="138" t="s">
        <v>1757</v>
      </c>
      <c r="D120" s="138" t="s">
        <v>1758</v>
      </c>
      <c r="E120" s="139" t="s">
        <v>1759</v>
      </c>
      <c r="F120" s="140" t="s">
        <v>1760</v>
      </c>
      <c r="G120" s="141" t="s">
        <v>1491</v>
      </c>
      <c r="H120" s="141" t="s">
        <v>562</v>
      </c>
      <c r="I120" s="141" t="s">
        <v>624</v>
      </c>
      <c r="J120" s="142" t="s">
        <v>494</v>
      </c>
      <c r="K120" s="143" t="s">
        <v>73</v>
      </c>
      <c r="L120" s="144">
        <v>0</v>
      </c>
      <c r="M120" s="144">
        <v>0</v>
      </c>
      <c r="N120" s="144">
        <v>0</v>
      </c>
      <c r="O120" s="144" t="s">
        <v>73</v>
      </c>
      <c r="P120" s="145"/>
      <c r="Q120" s="146" t="s">
        <v>1761</v>
      </c>
      <c r="R120" s="146" t="s">
        <v>791</v>
      </c>
      <c r="S120" s="146" t="s">
        <v>1762</v>
      </c>
      <c r="T120" s="146" t="s">
        <v>566</v>
      </c>
      <c r="U120" s="146"/>
      <c r="V120" s="146"/>
      <c r="W120" s="146"/>
      <c r="X120" s="146" t="s">
        <v>1763</v>
      </c>
      <c r="Y120" s="146" t="s">
        <v>1764</v>
      </c>
      <c r="Z120" s="146" t="s">
        <v>1765</v>
      </c>
      <c r="AA120" s="146" t="s">
        <v>1766</v>
      </c>
      <c r="AB120" s="146" t="s">
        <v>1767</v>
      </c>
    </row>
    <row r="121" spans="1:28" ht="38.25">
      <c r="A121" s="138">
        <v>1100801.2024040101</v>
      </c>
      <c r="B121" s="138">
        <v>20240401</v>
      </c>
      <c r="C121" s="138" t="s">
        <v>528</v>
      </c>
      <c r="D121" s="138" t="s">
        <v>1470</v>
      </c>
      <c r="E121" s="139" t="s">
        <v>1768</v>
      </c>
      <c r="F121" s="140" t="s">
        <v>1769</v>
      </c>
      <c r="G121" s="141" t="s">
        <v>218</v>
      </c>
      <c r="H121" s="141" t="s">
        <v>1770</v>
      </c>
      <c r="I121" s="141" t="s">
        <v>1771</v>
      </c>
      <c r="J121" s="142" t="s">
        <v>494</v>
      </c>
      <c r="K121" s="143" t="s">
        <v>73</v>
      </c>
      <c r="L121" s="144">
        <v>0</v>
      </c>
      <c r="M121" s="144">
        <v>0</v>
      </c>
      <c r="N121" s="144">
        <v>0</v>
      </c>
      <c r="O121" s="144" t="s">
        <v>73</v>
      </c>
      <c r="P121" s="145"/>
      <c r="Q121" s="146" t="s">
        <v>1772</v>
      </c>
      <c r="R121" s="146" t="s">
        <v>565</v>
      </c>
      <c r="S121" s="146" t="s">
        <v>566</v>
      </c>
      <c r="T121" s="146"/>
      <c r="U121" s="146"/>
      <c r="V121" s="146"/>
      <c r="W121" s="146"/>
      <c r="X121" s="146" t="s">
        <v>1773</v>
      </c>
      <c r="Y121" s="146" t="s">
        <v>1774</v>
      </c>
      <c r="Z121" s="146" t="s">
        <v>1775</v>
      </c>
      <c r="AA121" s="146" t="s">
        <v>1776</v>
      </c>
      <c r="AB121" s="146" t="s">
        <v>1777</v>
      </c>
    </row>
    <row r="122" spans="1:28" ht="140.25">
      <c r="A122" s="147">
        <v>1100901.2024040199</v>
      </c>
      <c r="B122" s="147">
        <v>20240402</v>
      </c>
      <c r="C122" s="147" t="s">
        <v>487</v>
      </c>
      <c r="D122" s="147" t="s">
        <v>1778</v>
      </c>
      <c r="E122" s="148" t="s">
        <v>1779</v>
      </c>
      <c r="F122" s="149" t="s">
        <v>1780</v>
      </c>
      <c r="G122" s="150" t="s">
        <v>1781</v>
      </c>
      <c r="H122" s="150" t="s">
        <v>823</v>
      </c>
      <c r="I122" s="150" t="s">
        <v>1782</v>
      </c>
      <c r="J122" s="142" t="s">
        <v>607</v>
      </c>
      <c r="K122" s="143" t="s">
        <v>494</v>
      </c>
      <c r="L122" s="144">
        <v>0</v>
      </c>
      <c r="M122" s="144">
        <v>0</v>
      </c>
      <c r="N122" s="152">
        <v>36000000000</v>
      </c>
      <c r="O122" s="144" t="s">
        <v>73</v>
      </c>
      <c r="P122" s="145"/>
      <c r="Q122" s="151" t="s">
        <v>1783</v>
      </c>
      <c r="R122" s="151" t="s">
        <v>551</v>
      </c>
      <c r="S122" s="151"/>
      <c r="T122" s="151"/>
      <c r="U122" s="151"/>
      <c r="V122" s="151"/>
      <c r="W122" s="151"/>
      <c r="X122" s="151" t="s">
        <v>1784</v>
      </c>
      <c r="Y122" s="151" t="s">
        <v>1785</v>
      </c>
      <c r="Z122" s="151" t="s">
        <v>1786</v>
      </c>
      <c r="AA122" s="151" t="s">
        <v>1787</v>
      </c>
      <c r="AB122" s="151" t="s">
        <v>1788</v>
      </c>
    </row>
    <row r="123" spans="1:28" ht="140.25">
      <c r="A123" s="147">
        <v>1100801.2024040299</v>
      </c>
      <c r="B123" s="147">
        <v>20240403</v>
      </c>
      <c r="C123" s="147" t="s">
        <v>528</v>
      </c>
      <c r="D123" s="147" t="s">
        <v>1516</v>
      </c>
      <c r="E123" s="148" t="s">
        <v>1789</v>
      </c>
      <c r="F123" s="149" t="s">
        <v>1790</v>
      </c>
      <c r="G123" s="150" t="s">
        <v>1781</v>
      </c>
      <c r="H123" s="150" t="s">
        <v>823</v>
      </c>
      <c r="I123" s="150" t="s">
        <v>1791</v>
      </c>
      <c r="J123" s="142" t="s">
        <v>73</v>
      </c>
      <c r="K123" s="143" t="s">
        <v>73</v>
      </c>
      <c r="L123" s="144">
        <v>0</v>
      </c>
      <c r="M123" s="144">
        <v>0</v>
      </c>
      <c r="N123" s="144">
        <v>0</v>
      </c>
      <c r="O123" s="144" t="s">
        <v>73</v>
      </c>
      <c r="P123" s="145"/>
      <c r="Q123" s="151" t="s">
        <v>1792</v>
      </c>
      <c r="R123" s="151" t="s">
        <v>814</v>
      </c>
      <c r="S123" s="151" t="s">
        <v>509</v>
      </c>
      <c r="T123" s="151"/>
      <c r="U123" s="151"/>
      <c r="V123" s="151"/>
      <c r="W123" s="151"/>
      <c r="X123" s="151" t="s">
        <v>1793</v>
      </c>
      <c r="Y123" s="151" t="s">
        <v>1794</v>
      </c>
      <c r="Z123" s="151" t="s">
        <v>1795</v>
      </c>
      <c r="AA123" s="151" t="s">
        <v>1796</v>
      </c>
      <c r="AB123" s="151" t="s">
        <v>1797</v>
      </c>
    </row>
    <row r="124" spans="1:28" ht="114.75">
      <c r="A124" s="138">
        <v>1100801.2024040499</v>
      </c>
      <c r="B124" s="138">
        <v>20240405</v>
      </c>
      <c r="C124" s="138" t="s">
        <v>528</v>
      </c>
      <c r="D124" s="138" t="s">
        <v>1798</v>
      </c>
      <c r="E124" s="139" t="s">
        <v>1799</v>
      </c>
      <c r="F124" s="140" t="s">
        <v>1800</v>
      </c>
      <c r="G124" s="141" t="s">
        <v>1390</v>
      </c>
      <c r="H124" s="141" t="s">
        <v>1391</v>
      </c>
      <c r="I124" s="141" t="s">
        <v>1801</v>
      </c>
      <c r="J124" s="142" t="s">
        <v>607</v>
      </c>
      <c r="K124" s="143" t="s">
        <v>73</v>
      </c>
      <c r="L124" s="144">
        <v>0</v>
      </c>
      <c r="M124" s="144">
        <v>0</v>
      </c>
      <c r="N124" s="144">
        <v>0</v>
      </c>
      <c r="O124" s="144" t="s">
        <v>73</v>
      </c>
      <c r="P124" s="145"/>
      <c r="Q124" s="146" t="s">
        <v>1802</v>
      </c>
      <c r="R124" s="146" t="s">
        <v>509</v>
      </c>
      <c r="S124" s="146" t="s">
        <v>1244</v>
      </c>
      <c r="T124" s="146" t="s">
        <v>1803</v>
      </c>
      <c r="U124" s="146" t="s">
        <v>1058</v>
      </c>
      <c r="V124" s="146"/>
      <c r="W124" s="146"/>
      <c r="X124" s="146" t="s">
        <v>1804</v>
      </c>
      <c r="Y124" s="146" t="s">
        <v>1805</v>
      </c>
      <c r="Z124" s="146" t="s">
        <v>1806</v>
      </c>
      <c r="AA124" s="146" t="s">
        <v>1807</v>
      </c>
      <c r="AB124" s="146" t="s">
        <v>1808</v>
      </c>
    </row>
    <row r="125" spans="1:28" ht="51">
      <c r="A125" s="138">
        <v>2100601.2024040502</v>
      </c>
      <c r="B125" s="138">
        <v>20240405</v>
      </c>
      <c r="C125" s="138" t="s">
        <v>641</v>
      </c>
      <c r="D125" s="138" t="s">
        <v>1809</v>
      </c>
      <c r="E125" s="139" t="s">
        <v>1810</v>
      </c>
      <c r="F125" s="140" t="s">
        <v>1811</v>
      </c>
      <c r="G125" s="141" t="s">
        <v>216</v>
      </c>
      <c r="H125" s="141" t="s">
        <v>1549</v>
      </c>
      <c r="I125" s="141" t="s">
        <v>1812</v>
      </c>
      <c r="J125" s="142" t="s">
        <v>607</v>
      </c>
      <c r="K125" s="143" t="s">
        <v>607</v>
      </c>
      <c r="L125" s="144">
        <v>0</v>
      </c>
      <c r="M125" s="144">
        <v>0</v>
      </c>
      <c r="N125" s="144">
        <v>0</v>
      </c>
      <c r="O125" s="144" t="s">
        <v>607</v>
      </c>
      <c r="P125" s="145"/>
      <c r="Q125" s="146" t="s">
        <v>1813</v>
      </c>
      <c r="R125" s="146" t="s">
        <v>496</v>
      </c>
      <c r="S125" s="146" t="s">
        <v>566</v>
      </c>
      <c r="T125" s="146"/>
      <c r="U125" s="146"/>
      <c r="V125" s="146"/>
      <c r="W125" s="146"/>
      <c r="X125" s="146"/>
      <c r="Y125" s="146"/>
      <c r="Z125" s="146" t="s">
        <v>1814</v>
      </c>
      <c r="AA125" s="146" t="s">
        <v>1815</v>
      </c>
      <c r="AB125" s="146" t="s">
        <v>1816</v>
      </c>
    </row>
    <row r="126" spans="1:28" ht="63.75">
      <c r="A126" s="147">
        <v>2100101.2024040702</v>
      </c>
      <c r="B126" s="147">
        <v>20240407</v>
      </c>
      <c r="C126" s="147" t="s">
        <v>697</v>
      </c>
      <c r="D126" s="147" t="s">
        <v>1817</v>
      </c>
      <c r="E126" s="148" t="s">
        <v>1818</v>
      </c>
      <c r="F126" s="149" t="s">
        <v>1819</v>
      </c>
      <c r="G126" s="150" t="s">
        <v>203</v>
      </c>
      <c r="H126" s="150" t="s">
        <v>721</v>
      </c>
      <c r="I126" s="150" t="s">
        <v>1306</v>
      </c>
      <c r="J126" s="142" t="s">
        <v>494</v>
      </c>
      <c r="K126" s="143" t="s">
        <v>607</v>
      </c>
      <c r="L126" s="144">
        <v>0</v>
      </c>
      <c r="M126" s="144">
        <v>0</v>
      </c>
      <c r="N126" s="144">
        <v>0</v>
      </c>
      <c r="O126" s="144" t="s">
        <v>607</v>
      </c>
      <c r="P126" s="145"/>
      <c r="Q126" s="151" t="s">
        <v>1820</v>
      </c>
      <c r="R126" s="151" t="s">
        <v>724</v>
      </c>
      <c r="S126" s="151"/>
      <c r="T126" s="151"/>
      <c r="U126" s="151"/>
      <c r="V126" s="151"/>
      <c r="W126" s="151"/>
      <c r="X126" s="151" t="s">
        <v>1821</v>
      </c>
      <c r="Y126" s="151" t="s">
        <v>1822</v>
      </c>
      <c r="Z126" s="151" t="s">
        <v>1823</v>
      </c>
      <c r="AA126" s="151" t="s">
        <v>1824</v>
      </c>
      <c r="AB126" s="151" t="s">
        <v>1825</v>
      </c>
    </row>
    <row r="127" spans="1:28" ht="114.75">
      <c r="A127" s="138">
        <v>7101201.2024040697</v>
      </c>
      <c r="B127" s="138">
        <v>20240407</v>
      </c>
      <c r="C127" s="138" t="s">
        <v>502</v>
      </c>
      <c r="D127" s="138" t="s">
        <v>1826</v>
      </c>
      <c r="E127" s="139" t="s">
        <v>1827</v>
      </c>
      <c r="F127" s="140" t="s">
        <v>1828</v>
      </c>
      <c r="G127" s="141" t="s">
        <v>1390</v>
      </c>
      <c r="H127" s="141" t="s">
        <v>1391</v>
      </c>
      <c r="I127" s="141" t="s">
        <v>1801</v>
      </c>
      <c r="J127" s="142" t="s">
        <v>494</v>
      </c>
      <c r="K127" s="143" t="s">
        <v>73</v>
      </c>
      <c r="L127" s="144">
        <v>0</v>
      </c>
      <c r="M127" s="144">
        <v>0</v>
      </c>
      <c r="N127" s="144">
        <v>0</v>
      </c>
      <c r="O127" s="144" t="s">
        <v>73</v>
      </c>
      <c r="P127" s="145"/>
      <c r="Q127" s="146" t="s">
        <v>1829</v>
      </c>
      <c r="R127" s="146" t="s">
        <v>496</v>
      </c>
      <c r="S127" s="146"/>
      <c r="T127" s="146"/>
      <c r="U127" s="146"/>
      <c r="V127" s="146"/>
      <c r="W127" s="146"/>
      <c r="X127" s="146"/>
      <c r="Y127" s="146" t="s">
        <v>1830</v>
      </c>
      <c r="Z127" s="146" t="s">
        <v>1831</v>
      </c>
      <c r="AA127" s="146" t="s">
        <v>1832</v>
      </c>
      <c r="AB127" s="146" t="s">
        <v>1833</v>
      </c>
    </row>
    <row r="128" spans="1:28" ht="63.75">
      <c r="A128" s="147">
        <v>2100701.20240408</v>
      </c>
      <c r="B128" s="147">
        <v>20240408</v>
      </c>
      <c r="C128" s="147" t="s">
        <v>759</v>
      </c>
      <c r="D128" s="147" t="s">
        <v>1834</v>
      </c>
      <c r="E128" s="148" t="s">
        <v>1835</v>
      </c>
      <c r="F128" s="149" t="s">
        <v>1836</v>
      </c>
      <c r="G128" s="150" t="s">
        <v>194</v>
      </c>
      <c r="H128" s="150" t="s">
        <v>1080</v>
      </c>
      <c r="I128" s="150" t="s">
        <v>1081</v>
      </c>
      <c r="J128" s="142" t="s">
        <v>73</v>
      </c>
      <c r="K128" s="143" t="s">
        <v>73</v>
      </c>
      <c r="L128" s="144">
        <v>0</v>
      </c>
      <c r="M128" s="144">
        <v>0</v>
      </c>
      <c r="N128" s="144">
        <v>0</v>
      </c>
      <c r="O128" s="144" t="s">
        <v>73</v>
      </c>
      <c r="P128" s="145"/>
      <c r="Q128" s="151" t="s">
        <v>1837</v>
      </c>
      <c r="R128" s="151" t="s">
        <v>724</v>
      </c>
      <c r="S128" s="151"/>
      <c r="T128" s="151"/>
      <c r="U128" s="151"/>
      <c r="V128" s="151"/>
      <c r="W128" s="151"/>
      <c r="X128" s="151" t="s">
        <v>1838</v>
      </c>
      <c r="Y128" s="151" t="s">
        <v>1839</v>
      </c>
      <c r="Z128" s="151" t="s">
        <v>1840</v>
      </c>
      <c r="AA128" s="151" t="s">
        <v>1841</v>
      </c>
      <c r="AB128" s="151" t="s">
        <v>1842</v>
      </c>
    </row>
    <row r="129" spans="1:28" ht="51">
      <c r="A129" s="138">
        <v>1100701.20240408</v>
      </c>
      <c r="B129" s="138">
        <v>20240408</v>
      </c>
      <c r="C129" s="138" t="s">
        <v>940</v>
      </c>
      <c r="D129" s="138" t="s">
        <v>1843</v>
      </c>
      <c r="E129" s="139" t="s">
        <v>1844</v>
      </c>
      <c r="F129" s="140" t="s">
        <v>1845</v>
      </c>
      <c r="G129" s="141" t="s">
        <v>216</v>
      </c>
      <c r="H129" s="141" t="s">
        <v>1846</v>
      </c>
      <c r="I129" s="141" t="s">
        <v>1847</v>
      </c>
      <c r="J129" s="142" t="s">
        <v>494</v>
      </c>
      <c r="K129" s="143" t="s">
        <v>73</v>
      </c>
      <c r="L129" s="155">
        <v>0</v>
      </c>
      <c r="M129" s="155">
        <v>0</v>
      </c>
      <c r="N129" s="155">
        <v>0</v>
      </c>
      <c r="O129" s="144" t="s">
        <v>73</v>
      </c>
      <c r="P129" s="145"/>
      <c r="Q129" s="146" t="s">
        <v>1848</v>
      </c>
      <c r="R129" s="146" t="s">
        <v>566</v>
      </c>
      <c r="S129" s="146"/>
      <c r="T129" s="146"/>
      <c r="U129" s="146" t="s">
        <v>1185</v>
      </c>
      <c r="V129" s="146"/>
      <c r="W129" s="146"/>
      <c r="X129" s="146" t="s">
        <v>1849</v>
      </c>
      <c r="Y129" s="146" t="s">
        <v>1850</v>
      </c>
      <c r="Z129" s="146" t="s">
        <v>1851</v>
      </c>
      <c r="AA129" s="146" t="s">
        <v>1852</v>
      </c>
      <c r="AB129" s="146" t="s">
        <v>1853</v>
      </c>
    </row>
    <row r="130" spans="1:28" ht="51">
      <c r="A130" s="138">
        <v>1101001.20240415</v>
      </c>
      <c r="B130" s="138">
        <v>20240415</v>
      </c>
      <c r="C130" s="138" t="s">
        <v>1386</v>
      </c>
      <c r="D130" s="138" t="s">
        <v>1854</v>
      </c>
      <c r="E130" s="139" t="s">
        <v>1855</v>
      </c>
      <c r="F130" s="140" t="s">
        <v>1856</v>
      </c>
      <c r="G130" s="141" t="s">
        <v>217</v>
      </c>
      <c r="H130" s="141" t="s">
        <v>1857</v>
      </c>
      <c r="I130" s="141" t="s">
        <v>1858</v>
      </c>
      <c r="J130" s="142" t="s">
        <v>73</v>
      </c>
      <c r="K130" s="143" t="s">
        <v>73</v>
      </c>
      <c r="L130" s="144">
        <v>0</v>
      </c>
      <c r="M130" s="144">
        <v>0</v>
      </c>
      <c r="N130" s="144">
        <v>0</v>
      </c>
      <c r="O130" s="144" t="s">
        <v>73</v>
      </c>
      <c r="P130" s="145"/>
      <c r="Q130" s="146" t="s">
        <v>1859</v>
      </c>
      <c r="R130" s="146" t="s">
        <v>496</v>
      </c>
      <c r="S130" s="146" t="s">
        <v>566</v>
      </c>
      <c r="T130" s="146"/>
      <c r="U130" s="146" t="s">
        <v>1185</v>
      </c>
      <c r="V130" s="146" t="s">
        <v>636</v>
      </c>
      <c r="W130" s="146"/>
      <c r="X130" s="146" t="s">
        <v>1860</v>
      </c>
      <c r="Y130" s="146" t="s">
        <v>1861</v>
      </c>
      <c r="Z130" s="146" t="s">
        <v>1862</v>
      </c>
      <c r="AA130" s="146" t="s">
        <v>1863</v>
      </c>
      <c r="AB130" s="146" t="s">
        <v>1864</v>
      </c>
    </row>
    <row r="131" spans="1:28" ht="102">
      <c r="A131" s="147">
        <v>8100101.2024041796</v>
      </c>
      <c r="B131" s="147">
        <v>20240418</v>
      </c>
      <c r="C131" s="147" t="s">
        <v>1865</v>
      </c>
      <c r="D131" s="147" t="s">
        <v>1866</v>
      </c>
      <c r="E131" s="148" t="s">
        <v>1867</v>
      </c>
      <c r="F131" s="149" t="s">
        <v>1868</v>
      </c>
      <c r="G131" s="150" t="s">
        <v>547</v>
      </c>
      <c r="H131" s="150" t="s">
        <v>548</v>
      </c>
      <c r="I131" s="150" t="s">
        <v>800</v>
      </c>
      <c r="J131" s="142" t="s">
        <v>494</v>
      </c>
      <c r="K131" s="143" t="s">
        <v>494</v>
      </c>
      <c r="L131" s="144">
        <v>0</v>
      </c>
      <c r="M131" s="144">
        <v>2</v>
      </c>
      <c r="N131" s="144">
        <v>0</v>
      </c>
      <c r="O131" s="144" t="s">
        <v>494</v>
      </c>
      <c r="P131" s="145"/>
      <c r="Q131" s="151" t="s">
        <v>1869</v>
      </c>
      <c r="R131" s="151" t="s">
        <v>724</v>
      </c>
      <c r="S131" s="151" t="s">
        <v>565</v>
      </c>
      <c r="T131" s="151" t="s">
        <v>970</v>
      </c>
      <c r="U131" s="151" t="s">
        <v>552</v>
      </c>
      <c r="V131" s="151"/>
      <c r="W131" s="151"/>
      <c r="X131" s="151"/>
      <c r="Y131" s="151"/>
      <c r="Z131" s="151" t="s">
        <v>1870</v>
      </c>
      <c r="AA131" s="151" t="s">
        <v>1871</v>
      </c>
      <c r="AB131" s="151" t="s">
        <v>1872</v>
      </c>
    </row>
    <row r="132" spans="1:28" ht="216.75">
      <c r="A132" s="138">
        <v>2100801.2024042401</v>
      </c>
      <c r="B132" s="138">
        <v>20240424</v>
      </c>
      <c r="C132" s="138" t="s">
        <v>886</v>
      </c>
      <c r="D132" s="138" t="s">
        <v>1873</v>
      </c>
      <c r="E132" s="139" t="s">
        <v>1874</v>
      </c>
      <c r="F132" s="140" t="s">
        <v>1875</v>
      </c>
      <c r="G132" s="141" t="s">
        <v>1627</v>
      </c>
      <c r="H132" s="141" t="s">
        <v>1628</v>
      </c>
      <c r="I132" s="141" t="s">
        <v>1182</v>
      </c>
      <c r="J132" s="142" t="s">
        <v>73</v>
      </c>
      <c r="K132" s="143" t="s">
        <v>73</v>
      </c>
      <c r="L132" s="144">
        <v>0</v>
      </c>
      <c r="M132" s="144">
        <v>0</v>
      </c>
      <c r="N132" s="144">
        <v>0</v>
      </c>
      <c r="O132" s="144" t="s">
        <v>73</v>
      </c>
      <c r="P132" s="145"/>
      <c r="Q132" s="146" t="s">
        <v>1876</v>
      </c>
      <c r="R132" s="146" t="s">
        <v>565</v>
      </c>
      <c r="S132" s="146" t="s">
        <v>609</v>
      </c>
      <c r="T132" s="146" t="s">
        <v>536</v>
      </c>
      <c r="U132" s="146" t="s">
        <v>1036</v>
      </c>
      <c r="V132" s="146" t="s">
        <v>612</v>
      </c>
      <c r="W132" s="146"/>
      <c r="X132" s="146" t="s">
        <v>1877</v>
      </c>
      <c r="Y132" s="146" t="s">
        <v>1878</v>
      </c>
      <c r="Z132" s="146" t="s">
        <v>1879</v>
      </c>
      <c r="AA132" s="146" t="s">
        <v>1880</v>
      </c>
      <c r="AB132" s="146" t="s">
        <v>1881</v>
      </c>
    </row>
    <row r="133" spans="1:28" ht="38.25">
      <c r="A133" s="138">
        <v>1101001.20240429</v>
      </c>
      <c r="B133" s="138">
        <v>20240429</v>
      </c>
      <c r="C133" s="138" t="s">
        <v>1386</v>
      </c>
      <c r="D133" s="138" t="s">
        <v>1387</v>
      </c>
      <c r="E133" s="139" t="s">
        <v>1882</v>
      </c>
      <c r="F133" s="140" t="s">
        <v>1883</v>
      </c>
      <c r="G133" s="141" t="s">
        <v>220</v>
      </c>
      <c r="H133" s="141" t="s">
        <v>1637</v>
      </c>
      <c r="I133" s="141" t="s">
        <v>534</v>
      </c>
      <c r="J133" s="142" t="s">
        <v>607</v>
      </c>
      <c r="K133" s="143" t="s">
        <v>73</v>
      </c>
      <c r="L133" s="144">
        <v>0</v>
      </c>
      <c r="M133" s="144">
        <v>0</v>
      </c>
      <c r="N133" s="144">
        <v>0</v>
      </c>
      <c r="O133" s="144" t="s">
        <v>73</v>
      </c>
      <c r="P133" s="145"/>
      <c r="Q133" s="146" t="s">
        <v>1884</v>
      </c>
      <c r="R133" s="146" t="s">
        <v>509</v>
      </c>
      <c r="S133" s="146"/>
      <c r="T133" s="146"/>
      <c r="U133" s="146"/>
      <c r="V133" s="146"/>
      <c r="W133" s="146"/>
      <c r="X133" s="146" t="s">
        <v>1885</v>
      </c>
      <c r="Y133" s="146" t="s">
        <v>1886</v>
      </c>
      <c r="Z133" s="146" t="s">
        <v>1887</v>
      </c>
      <c r="AA133" s="146" t="s">
        <v>1888</v>
      </c>
      <c r="AB133" s="146" t="s">
        <v>1889</v>
      </c>
    </row>
    <row r="134" spans="1:28" ht="63.75">
      <c r="A134" s="138">
        <v>1100611.2024043</v>
      </c>
      <c r="B134" s="138">
        <v>20240430</v>
      </c>
      <c r="C134" s="138" t="s">
        <v>1064</v>
      </c>
      <c r="D134" s="138" t="s">
        <v>1890</v>
      </c>
      <c r="E134" s="139" t="s">
        <v>1891</v>
      </c>
      <c r="F134" s="140" t="s">
        <v>1892</v>
      </c>
      <c r="G134" s="141" t="s">
        <v>194</v>
      </c>
      <c r="H134" s="141" t="s">
        <v>1111</v>
      </c>
      <c r="I134" s="141" t="s">
        <v>1893</v>
      </c>
      <c r="J134" s="142" t="s">
        <v>73</v>
      </c>
      <c r="K134" s="143" t="s">
        <v>73</v>
      </c>
      <c r="L134" s="144">
        <v>0</v>
      </c>
      <c r="M134" s="144">
        <v>0</v>
      </c>
      <c r="N134" s="144">
        <v>0</v>
      </c>
      <c r="O134" s="144" t="s">
        <v>73</v>
      </c>
      <c r="P134" s="145"/>
      <c r="Q134" s="146" t="s">
        <v>1894</v>
      </c>
      <c r="R134" s="146" t="s">
        <v>496</v>
      </c>
      <c r="S134" s="146" t="s">
        <v>566</v>
      </c>
      <c r="T134" s="146"/>
      <c r="U134" s="146" t="s">
        <v>1185</v>
      </c>
      <c r="V134" s="146" t="s">
        <v>1691</v>
      </c>
      <c r="W134" s="146"/>
      <c r="X134" s="146" t="s">
        <v>1895</v>
      </c>
      <c r="Y134" s="146" t="s">
        <v>1896</v>
      </c>
      <c r="Z134" s="146" t="s">
        <v>1897</v>
      </c>
      <c r="AA134" s="146" t="s">
        <v>1898</v>
      </c>
      <c r="AB134" s="146" t="s">
        <v>1899</v>
      </c>
    </row>
    <row r="135" spans="1:28" ht="38.25">
      <c r="A135" s="138">
        <v>1101101.2024050099</v>
      </c>
      <c r="B135" s="138">
        <v>20240501</v>
      </c>
      <c r="C135" s="138" t="s">
        <v>1152</v>
      </c>
      <c r="D135" s="138" t="s">
        <v>1900</v>
      </c>
      <c r="E135" s="139" t="s">
        <v>1901</v>
      </c>
      <c r="F135" s="140" t="s">
        <v>1902</v>
      </c>
      <c r="G135" s="141" t="s">
        <v>203</v>
      </c>
      <c r="H135" s="141" t="s">
        <v>1903</v>
      </c>
      <c r="I135" s="141" t="s">
        <v>1904</v>
      </c>
      <c r="J135" s="142" t="s">
        <v>494</v>
      </c>
      <c r="K135" s="143" t="s">
        <v>73</v>
      </c>
      <c r="L135" s="144">
        <v>0</v>
      </c>
      <c r="M135" s="144">
        <v>0</v>
      </c>
      <c r="N135" s="144">
        <v>0</v>
      </c>
      <c r="O135" s="144" t="s">
        <v>73</v>
      </c>
      <c r="P135" s="145"/>
      <c r="Q135" s="146" t="s">
        <v>1905</v>
      </c>
      <c r="R135" s="146" t="s">
        <v>566</v>
      </c>
      <c r="S135" s="146"/>
      <c r="T135" s="146"/>
      <c r="U135" s="146"/>
      <c r="V135" s="146"/>
      <c r="W135" s="146"/>
      <c r="X135" s="146"/>
      <c r="Y135" s="146" t="s">
        <v>1906</v>
      </c>
      <c r="Z135" s="146" t="s">
        <v>1907</v>
      </c>
      <c r="AA135" s="146" t="s">
        <v>1908</v>
      </c>
      <c r="AB135" s="146" t="s">
        <v>1909</v>
      </c>
    </row>
    <row r="136" spans="1:28" ht="38.25">
      <c r="A136" s="138">
        <v>1100801.2024050199</v>
      </c>
      <c r="B136" s="138">
        <v>20240502</v>
      </c>
      <c r="C136" s="138" t="s">
        <v>528</v>
      </c>
      <c r="D136" s="138" t="s">
        <v>1706</v>
      </c>
      <c r="E136" s="139" t="s">
        <v>1910</v>
      </c>
      <c r="F136" s="140" t="s">
        <v>1911</v>
      </c>
      <c r="G136" s="141" t="s">
        <v>203</v>
      </c>
      <c r="H136" s="141" t="s">
        <v>1912</v>
      </c>
      <c r="I136" s="141" t="s">
        <v>1904</v>
      </c>
      <c r="J136" s="142" t="s">
        <v>607</v>
      </c>
      <c r="K136" s="143" t="s">
        <v>607</v>
      </c>
      <c r="L136" s="144">
        <v>0</v>
      </c>
      <c r="M136" s="144">
        <v>0</v>
      </c>
      <c r="N136" s="144">
        <v>0</v>
      </c>
      <c r="O136" s="144" t="s">
        <v>607</v>
      </c>
      <c r="P136" s="145"/>
      <c r="Q136" s="146" t="s">
        <v>1913</v>
      </c>
      <c r="R136" s="146" t="s">
        <v>509</v>
      </c>
      <c r="S136" s="146" t="s">
        <v>1025</v>
      </c>
      <c r="T136" s="146"/>
      <c r="U136" s="146"/>
      <c r="V136" s="146"/>
      <c r="W136" s="146"/>
      <c r="X136" s="146" t="s">
        <v>754</v>
      </c>
      <c r="Y136" s="146" t="s">
        <v>1914</v>
      </c>
      <c r="Z136" s="146" t="s">
        <v>1915</v>
      </c>
      <c r="AA136" s="146" t="s">
        <v>1916</v>
      </c>
      <c r="AB136" s="146" t="s">
        <v>1917</v>
      </c>
    </row>
    <row r="137" spans="1:28" ht="38.25">
      <c r="A137" s="138">
        <v>1100801.2024050199</v>
      </c>
      <c r="B137" s="138">
        <v>20240502</v>
      </c>
      <c r="C137" s="138" t="s">
        <v>528</v>
      </c>
      <c r="D137" s="138" t="s">
        <v>1918</v>
      </c>
      <c r="E137" s="139" t="s">
        <v>1919</v>
      </c>
      <c r="F137" s="140" t="s">
        <v>1920</v>
      </c>
      <c r="G137" s="141" t="s">
        <v>203</v>
      </c>
      <c r="H137" s="141" t="s">
        <v>1903</v>
      </c>
      <c r="I137" s="141" t="s">
        <v>1904</v>
      </c>
      <c r="J137" s="142" t="s">
        <v>73</v>
      </c>
      <c r="K137" s="143" t="s">
        <v>73</v>
      </c>
      <c r="L137" s="144">
        <v>0</v>
      </c>
      <c r="M137" s="144">
        <v>0</v>
      </c>
      <c r="N137" s="144">
        <v>0</v>
      </c>
      <c r="O137" s="144" t="s">
        <v>73</v>
      </c>
      <c r="P137" s="145"/>
      <c r="Q137" s="146" t="s">
        <v>1921</v>
      </c>
      <c r="R137" s="146" t="s">
        <v>496</v>
      </c>
      <c r="S137" s="146" t="s">
        <v>566</v>
      </c>
      <c r="T137" s="146"/>
      <c r="U137" s="146"/>
      <c r="V137" s="146"/>
      <c r="W137" s="146"/>
      <c r="X137" s="146" t="s">
        <v>1922</v>
      </c>
      <c r="Y137" s="146" t="s">
        <v>1923</v>
      </c>
      <c r="Z137" s="146" t="s">
        <v>1924</v>
      </c>
      <c r="AA137" s="146" t="s">
        <v>1925</v>
      </c>
      <c r="AB137" s="146" t="s">
        <v>1926</v>
      </c>
    </row>
    <row r="138" spans="1:28" ht="38.25">
      <c r="A138" s="138">
        <v>2100101.2024050499</v>
      </c>
      <c r="B138" s="138">
        <v>20240505</v>
      </c>
      <c r="C138" s="138" t="s">
        <v>697</v>
      </c>
      <c r="D138" s="138" t="s">
        <v>1488</v>
      </c>
      <c r="E138" s="139" t="s">
        <v>1927</v>
      </c>
      <c r="F138" s="140" t="s">
        <v>1928</v>
      </c>
      <c r="G138" s="141" t="s">
        <v>194</v>
      </c>
      <c r="H138" s="141" t="s">
        <v>1929</v>
      </c>
      <c r="I138" s="141" t="s">
        <v>1930</v>
      </c>
      <c r="J138" s="142" t="s">
        <v>607</v>
      </c>
      <c r="K138" s="143" t="s">
        <v>73</v>
      </c>
      <c r="L138" s="144">
        <v>0</v>
      </c>
      <c r="M138" s="144">
        <v>0</v>
      </c>
      <c r="N138" s="144">
        <v>0</v>
      </c>
      <c r="O138" s="144" t="s">
        <v>73</v>
      </c>
      <c r="P138" s="145"/>
      <c r="Q138" s="146" t="s">
        <v>1931</v>
      </c>
      <c r="R138" s="146" t="s">
        <v>791</v>
      </c>
      <c r="S138" s="146" t="s">
        <v>496</v>
      </c>
      <c r="T138" s="146"/>
      <c r="U138" s="146" t="s">
        <v>1932</v>
      </c>
      <c r="V138" s="146"/>
      <c r="W138" s="146"/>
      <c r="X138" s="146"/>
      <c r="Y138" s="146" t="s">
        <v>1933</v>
      </c>
      <c r="Z138" s="146" t="s">
        <v>1934</v>
      </c>
      <c r="AA138" s="146" t="s">
        <v>1935</v>
      </c>
      <c r="AB138" s="146" t="s">
        <v>1936</v>
      </c>
    </row>
    <row r="139" spans="1:28" ht="76.5">
      <c r="A139" s="138">
        <v>1100301.20240509</v>
      </c>
      <c r="B139" s="138">
        <v>20240509</v>
      </c>
      <c r="C139" s="138" t="s">
        <v>1937</v>
      </c>
      <c r="D139" s="138" t="s">
        <v>1938</v>
      </c>
      <c r="E139" s="139" t="s">
        <v>1939</v>
      </c>
      <c r="F139" s="140" t="s">
        <v>1940</v>
      </c>
      <c r="G139" s="141" t="s">
        <v>1941</v>
      </c>
      <c r="H139" s="141" t="s">
        <v>1549</v>
      </c>
      <c r="I139" s="141" t="s">
        <v>1942</v>
      </c>
      <c r="J139" s="142" t="s">
        <v>73</v>
      </c>
      <c r="K139" s="143" t="s">
        <v>73</v>
      </c>
      <c r="L139" s="144">
        <v>0</v>
      </c>
      <c r="M139" s="144">
        <v>0</v>
      </c>
      <c r="N139" s="144">
        <v>0</v>
      </c>
      <c r="O139" s="144" t="s">
        <v>73</v>
      </c>
      <c r="P139" s="145"/>
      <c r="Q139" s="146" t="s">
        <v>1943</v>
      </c>
      <c r="R139" s="146" t="s">
        <v>509</v>
      </c>
      <c r="S139" s="146"/>
      <c r="T139" s="146"/>
      <c r="U139" s="146" t="s">
        <v>1944</v>
      </c>
      <c r="V139" s="146" t="s">
        <v>1945</v>
      </c>
      <c r="W139" s="146" t="s">
        <v>1036</v>
      </c>
      <c r="X139" s="146"/>
      <c r="Y139" s="146" t="s">
        <v>1946</v>
      </c>
      <c r="Z139" s="146" t="s">
        <v>1947</v>
      </c>
      <c r="AA139" s="146" t="s">
        <v>1948</v>
      </c>
      <c r="AB139" s="146" t="s">
        <v>1949</v>
      </c>
    </row>
    <row r="140" spans="1:28" ht="38.25">
      <c r="A140" s="138">
        <v>1100501.20240509</v>
      </c>
      <c r="B140" s="138">
        <v>20240509</v>
      </c>
      <c r="C140" s="138" t="s">
        <v>543</v>
      </c>
      <c r="D140" s="138" t="s">
        <v>1950</v>
      </c>
      <c r="E140" s="139" t="s">
        <v>1951</v>
      </c>
      <c r="F140" s="140" t="s">
        <v>1952</v>
      </c>
      <c r="G140" s="141" t="s">
        <v>194</v>
      </c>
      <c r="H140" s="141" t="s">
        <v>1953</v>
      </c>
      <c r="I140" s="141" t="s">
        <v>1930</v>
      </c>
      <c r="J140" s="142" t="s">
        <v>607</v>
      </c>
      <c r="K140" s="143" t="s">
        <v>73</v>
      </c>
      <c r="L140" s="144">
        <v>0</v>
      </c>
      <c r="M140" s="144">
        <v>0</v>
      </c>
      <c r="N140" s="144">
        <v>0</v>
      </c>
      <c r="O140" s="144" t="s">
        <v>73</v>
      </c>
      <c r="P140" s="145"/>
      <c r="Q140" s="146" t="s">
        <v>1954</v>
      </c>
      <c r="R140" s="146" t="s">
        <v>566</v>
      </c>
      <c r="S140" s="146" t="s">
        <v>496</v>
      </c>
      <c r="T140" s="146"/>
      <c r="U140" s="146" t="s">
        <v>1185</v>
      </c>
      <c r="V140" s="146"/>
      <c r="W140" s="146"/>
      <c r="X140" s="146"/>
      <c r="Y140" s="146" t="s">
        <v>1955</v>
      </c>
      <c r="Z140" s="146" t="s">
        <v>1956</v>
      </c>
      <c r="AA140" s="146" t="s">
        <v>1957</v>
      </c>
      <c r="AB140" s="146" t="s">
        <v>1958</v>
      </c>
    </row>
    <row r="141" spans="1:28" ht="38.25">
      <c r="A141" s="138">
        <v>2100311.2024051002</v>
      </c>
      <c r="B141" s="138">
        <v>20240510</v>
      </c>
      <c r="C141" s="138" t="s">
        <v>998</v>
      </c>
      <c r="D141" s="138" t="s">
        <v>1959</v>
      </c>
      <c r="E141" s="139" t="s">
        <v>1960</v>
      </c>
      <c r="F141" s="140" t="s">
        <v>1961</v>
      </c>
      <c r="G141" s="141" t="s">
        <v>200</v>
      </c>
      <c r="H141" s="141" t="s">
        <v>1273</v>
      </c>
      <c r="I141" s="141" t="s">
        <v>1962</v>
      </c>
      <c r="J141" s="142" t="s">
        <v>607</v>
      </c>
      <c r="K141" s="143" t="s">
        <v>607</v>
      </c>
      <c r="L141" s="144">
        <v>0</v>
      </c>
      <c r="M141" s="144">
        <v>0</v>
      </c>
      <c r="N141" s="144">
        <v>0</v>
      </c>
      <c r="O141" s="144" t="s">
        <v>607</v>
      </c>
      <c r="P141" s="145"/>
      <c r="Q141" s="146" t="s">
        <v>1963</v>
      </c>
      <c r="R141" s="146" t="s">
        <v>592</v>
      </c>
      <c r="S141" s="146"/>
      <c r="T141" s="146"/>
      <c r="U141" s="146" t="s">
        <v>636</v>
      </c>
      <c r="V141" s="146"/>
      <c r="W141" s="146"/>
      <c r="X141" s="146" t="s">
        <v>1964</v>
      </c>
      <c r="Y141" s="146" t="s">
        <v>1965</v>
      </c>
      <c r="Z141" s="146" t="s">
        <v>1966</v>
      </c>
      <c r="AA141" s="146" t="s">
        <v>1967</v>
      </c>
      <c r="AB141" s="146" t="s">
        <v>1968</v>
      </c>
    </row>
    <row r="142" spans="1:28" ht="63.75">
      <c r="A142" s="138">
        <v>1100901.2024051</v>
      </c>
      <c r="B142" s="138">
        <v>20240510</v>
      </c>
      <c r="C142" s="138" t="s">
        <v>487</v>
      </c>
      <c r="D142" s="138" t="s">
        <v>1969</v>
      </c>
      <c r="E142" s="139" t="s">
        <v>1970</v>
      </c>
      <c r="F142" s="140" t="s">
        <v>1971</v>
      </c>
      <c r="G142" s="141" t="s">
        <v>204</v>
      </c>
      <c r="H142" s="141" t="s">
        <v>1972</v>
      </c>
      <c r="I142" s="141" t="s">
        <v>1973</v>
      </c>
      <c r="J142" s="142" t="s">
        <v>494</v>
      </c>
      <c r="K142" s="143" t="s">
        <v>73</v>
      </c>
      <c r="L142" s="144">
        <v>0</v>
      </c>
      <c r="M142" s="144">
        <v>0</v>
      </c>
      <c r="N142" s="144">
        <v>0</v>
      </c>
      <c r="O142" s="144" t="s">
        <v>73</v>
      </c>
      <c r="P142" s="145"/>
      <c r="Q142" s="146" t="s">
        <v>1974</v>
      </c>
      <c r="R142" s="146" t="s">
        <v>566</v>
      </c>
      <c r="S142" s="146"/>
      <c r="T142" s="146"/>
      <c r="U142" s="146"/>
      <c r="V142" s="146"/>
      <c r="W142" s="146"/>
      <c r="X142" s="146" t="s">
        <v>1975</v>
      </c>
      <c r="Y142" s="146" t="s">
        <v>1976</v>
      </c>
      <c r="Z142" s="146" t="s">
        <v>1977</v>
      </c>
      <c r="AA142" s="146" t="s">
        <v>1978</v>
      </c>
      <c r="AB142" s="146" t="s">
        <v>1979</v>
      </c>
    </row>
    <row r="143" spans="1:28" ht="165.75">
      <c r="A143" s="138">
        <v>1100901.20240512</v>
      </c>
      <c r="B143" s="138">
        <v>20240512</v>
      </c>
      <c r="C143" s="138" t="s">
        <v>487</v>
      </c>
      <c r="D143" s="138" t="s">
        <v>1980</v>
      </c>
      <c r="E143" s="139" t="s">
        <v>1981</v>
      </c>
      <c r="F143" s="140" t="s">
        <v>1982</v>
      </c>
      <c r="G143" s="141" t="s">
        <v>1983</v>
      </c>
      <c r="H143" s="141" t="s">
        <v>1984</v>
      </c>
      <c r="I143" s="141" t="s">
        <v>1985</v>
      </c>
      <c r="J143" s="142" t="s">
        <v>73</v>
      </c>
      <c r="K143" s="143" t="s">
        <v>73</v>
      </c>
      <c r="L143" s="144">
        <v>0</v>
      </c>
      <c r="M143" s="144">
        <v>0</v>
      </c>
      <c r="N143" s="144">
        <v>0</v>
      </c>
      <c r="O143" s="144" t="s">
        <v>73</v>
      </c>
      <c r="P143" s="145"/>
      <c r="Q143" s="146" t="s">
        <v>1986</v>
      </c>
      <c r="R143" s="146" t="s">
        <v>496</v>
      </c>
      <c r="S143" s="146" t="s">
        <v>592</v>
      </c>
      <c r="T143" s="146"/>
      <c r="U143" s="146"/>
      <c r="V143" s="146"/>
      <c r="W143" s="146"/>
      <c r="X143" s="146" t="s">
        <v>1987</v>
      </c>
      <c r="Y143" s="146" t="s">
        <v>1988</v>
      </c>
      <c r="Z143" s="146" t="s">
        <v>1989</v>
      </c>
      <c r="AA143" s="146" t="s">
        <v>1990</v>
      </c>
      <c r="AB143" s="146" t="s">
        <v>1991</v>
      </c>
    </row>
    <row r="144" spans="1:28" ht="242.25">
      <c r="A144" s="138">
        <v>1101001.20240513</v>
      </c>
      <c r="B144" s="138">
        <v>20240513</v>
      </c>
      <c r="C144" s="138" t="s">
        <v>1386</v>
      </c>
      <c r="D144" s="138" t="s">
        <v>1854</v>
      </c>
      <c r="E144" s="139" t="s">
        <v>1992</v>
      </c>
      <c r="F144" s="140" t="s">
        <v>1993</v>
      </c>
      <c r="G144" s="141" t="s">
        <v>1994</v>
      </c>
      <c r="H144" s="141" t="s">
        <v>1995</v>
      </c>
      <c r="I144" s="141" t="s">
        <v>1996</v>
      </c>
      <c r="J144" s="142" t="s">
        <v>494</v>
      </c>
      <c r="K144" s="143" t="s">
        <v>73</v>
      </c>
      <c r="L144" s="144">
        <v>0</v>
      </c>
      <c r="M144" s="144">
        <v>0</v>
      </c>
      <c r="N144" s="144">
        <v>0</v>
      </c>
      <c r="O144" s="144" t="s">
        <v>73</v>
      </c>
      <c r="P144" s="145"/>
      <c r="Q144" s="146" t="s">
        <v>1997</v>
      </c>
      <c r="R144" s="146" t="s">
        <v>566</v>
      </c>
      <c r="S144" s="146"/>
      <c r="T144" s="146"/>
      <c r="U144" s="146"/>
      <c r="V144" s="146"/>
      <c r="W144" s="146"/>
      <c r="X144" s="146"/>
      <c r="Y144" s="146" t="s">
        <v>1998</v>
      </c>
      <c r="Z144" s="146" t="s">
        <v>1999</v>
      </c>
      <c r="AA144" s="146" t="s">
        <v>2000</v>
      </c>
      <c r="AB144" s="146" t="s">
        <v>2001</v>
      </c>
    </row>
    <row r="145" spans="1:28" ht="76.5">
      <c r="A145" s="138">
        <v>2100201.20240513</v>
      </c>
      <c r="B145" s="138">
        <v>20240513</v>
      </c>
      <c r="C145" s="138" t="s">
        <v>584</v>
      </c>
      <c r="D145" s="138" t="s">
        <v>2002</v>
      </c>
      <c r="E145" s="139" t="s">
        <v>2003</v>
      </c>
      <c r="F145" s="140" t="s">
        <v>2004</v>
      </c>
      <c r="G145" s="141" t="s">
        <v>2005</v>
      </c>
      <c r="H145" s="141" t="s">
        <v>492</v>
      </c>
      <c r="I145" s="141" t="s">
        <v>2006</v>
      </c>
      <c r="J145" s="142" t="s">
        <v>73</v>
      </c>
      <c r="K145" s="143" t="s">
        <v>607</v>
      </c>
      <c r="L145" s="144">
        <v>0</v>
      </c>
      <c r="M145" s="144">
        <v>0</v>
      </c>
      <c r="N145" s="144">
        <v>0</v>
      </c>
      <c r="O145" s="144" t="s">
        <v>607</v>
      </c>
      <c r="P145" s="145"/>
      <c r="Q145" s="146" t="s">
        <v>2007</v>
      </c>
      <c r="R145" s="146" t="s">
        <v>566</v>
      </c>
      <c r="S145" s="146" t="s">
        <v>565</v>
      </c>
      <c r="T145" s="146" t="s">
        <v>536</v>
      </c>
      <c r="U145" s="146" t="s">
        <v>1185</v>
      </c>
      <c r="V145" s="146"/>
      <c r="W145" s="146"/>
      <c r="X145" s="146" t="s">
        <v>2008</v>
      </c>
      <c r="Y145" s="146" t="s">
        <v>2009</v>
      </c>
      <c r="Z145" s="146" t="s">
        <v>2010</v>
      </c>
      <c r="AA145" s="146" t="s">
        <v>2011</v>
      </c>
      <c r="AB145" s="146" t="s">
        <v>2012</v>
      </c>
    </row>
    <row r="146" spans="1:28" ht="25.5">
      <c r="A146" s="138">
        <v>8100401.2024051398</v>
      </c>
      <c r="B146" s="138">
        <v>20240514</v>
      </c>
      <c r="C146" s="138" t="s">
        <v>873</v>
      </c>
      <c r="D146" s="138" t="s">
        <v>2013</v>
      </c>
      <c r="E146" s="153" t="s">
        <v>2014</v>
      </c>
      <c r="F146" s="140" t="s">
        <v>2015</v>
      </c>
      <c r="G146" s="141" t="s">
        <v>210</v>
      </c>
      <c r="H146" s="141" t="s">
        <v>492</v>
      </c>
      <c r="I146" s="141" t="s">
        <v>2016</v>
      </c>
      <c r="J146" s="142" t="s">
        <v>73</v>
      </c>
      <c r="K146" s="143" t="s">
        <v>607</v>
      </c>
      <c r="L146" s="144">
        <v>0</v>
      </c>
      <c r="M146" s="144">
        <v>0</v>
      </c>
      <c r="N146" s="144">
        <v>0</v>
      </c>
      <c r="O146" s="144" t="s">
        <v>607</v>
      </c>
      <c r="P146" s="145"/>
      <c r="Q146" s="146" t="s">
        <v>2017</v>
      </c>
      <c r="R146" s="146" t="s">
        <v>592</v>
      </c>
      <c r="S146" s="146" t="s">
        <v>1083</v>
      </c>
      <c r="T146" s="146" t="s">
        <v>814</v>
      </c>
      <c r="U146" s="146"/>
      <c r="V146" s="146"/>
      <c r="W146" s="146"/>
      <c r="X146" s="146" t="s">
        <v>2018</v>
      </c>
      <c r="Y146" s="146"/>
      <c r="Z146" s="146" t="s">
        <v>2019</v>
      </c>
      <c r="AA146" s="146" t="s">
        <v>2020</v>
      </c>
      <c r="AB146" s="146" t="s">
        <v>2021</v>
      </c>
    </row>
    <row r="147" spans="1:28" ht="165.75">
      <c r="A147" s="138">
        <v>7101201.20240515</v>
      </c>
      <c r="B147" s="138">
        <v>20240515</v>
      </c>
      <c r="C147" s="138" t="s">
        <v>502</v>
      </c>
      <c r="D147" s="138" t="s">
        <v>503</v>
      </c>
      <c r="E147" s="139" t="s">
        <v>2022</v>
      </c>
      <c r="F147" s="140" t="s">
        <v>2023</v>
      </c>
      <c r="G147" s="141" t="s">
        <v>2024</v>
      </c>
      <c r="H147" s="141" t="s">
        <v>562</v>
      </c>
      <c r="I147" s="141" t="s">
        <v>1589</v>
      </c>
      <c r="J147" s="142" t="s">
        <v>73</v>
      </c>
      <c r="K147" s="143" t="s">
        <v>73</v>
      </c>
      <c r="L147" s="144">
        <v>0</v>
      </c>
      <c r="M147" s="144">
        <v>0</v>
      </c>
      <c r="N147" s="144">
        <v>0</v>
      </c>
      <c r="O147" s="144" t="s">
        <v>73</v>
      </c>
      <c r="P147" s="145"/>
      <c r="Q147" s="146" t="s">
        <v>2025</v>
      </c>
      <c r="R147" s="146" t="s">
        <v>509</v>
      </c>
      <c r="S147" s="146"/>
      <c r="T147" s="146"/>
      <c r="U147" s="146"/>
      <c r="V147" s="146"/>
      <c r="W147" s="146"/>
      <c r="X147" s="146" t="s">
        <v>2026</v>
      </c>
      <c r="Y147" s="146" t="s">
        <v>2027</v>
      </c>
      <c r="Z147" s="146" t="s">
        <v>2028</v>
      </c>
      <c r="AA147" s="146" t="s">
        <v>2029</v>
      </c>
      <c r="AB147" s="146" t="s">
        <v>2030</v>
      </c>
    </row>
    <row r="148" spans="1:28" ht="25.5">
      <c r="A148" s="138">
        <v>2100501.2024051598</v>
      </c>
      <c r="B148" s="138">
        <v>20240516</v>
      </c>
      <c r="C148" s="138" t="s">
        <v>2031</v>
      </c>
      <c r="D148" s="138" t="s">
        <v>2032</v>
      </c>
      <c r="E148" s="139" t="s">
        <v>2033</v>
      </c>
      <c r="F148" s="140" t="s">
        <v>2034</v>
      </c>
      <c r="G148" s="141" t="s">
        <v>211</v>
      </c>
      <c r="H148" s="141" t="s">
        <v>492</v>
      </c>
      <c r="I148" s="141" t="s">
        <v>2035</v>
      </c>
      <c r="J148" s="142" t="s">
        <v>73</v>
      </c>
      <c r="K148" s="143" t="s">
        <v>73</v>
      </c>
      <c r="L148" s="144">
        <v>0</v>
      </c>
      <c r="M148" s="144">
        <v>0</v>
      </c>
      <c r="N148" s="144">
        <v>0</v>
      </c>
      <c r="O148" s="144" t="s">
        <v>73</v>
      </c>
      <c r="P148" s="145"/>
      <c r="Q148" s="146" t="s">
        <v>2036</v>
      </c>
      <c r="R148" s="146" t="s">
        <v>791</v>
      </c>
      <c r="S148" s="146" t="s">
        <v>1205</v>
      </c>
      <c r="T148" s="146" t="s">
        <v>566</v>
      </c>
      <c r="U148" s="146"/>
      <c r="V148" s="146"/>
      <c r="W148" s="146"/>
      <c r="X148" s="146"/>
      <c r="Y148" s="146" t="s">
        <v>2037</v>
      </c>
      <c r="Z148" s="146" t="s">
        <v>2038</v>
      </c>
      <c r="AA148" s="146" t="s">
        <v>2039</v>
      </c>
      <c r="AB148" s="146" t="s">
        <v>2040</v>
      </c>
    </row>
    <row r="149" spans="1:28" ht="25.5">
      <c r="A149" s="138">
        <v>1100801.2024051601</v>
      </c>
      <c r="B149" s="138">
        <v>20240516</v>
      </c>
      <c r="C149" s="138" t="s">
        <v>528</v>
      </c>
      <c r="D149" s="138" t="s">
        <v>2041</v>
      </c>
      <c r="E149" s="139" t="s">
        <v>2042</v>
      </c>
      <c r="F149" s="140" t="s">
        <v>2043</v>
      </c>
      <c r="G149" s="141" t="s">
        <v>212</v>
      </c>
      <c r="H149" s="141" t="s">
        <v>2044</v>
      </c>
      <c r="I149" s="141" t="s">
        <v>2045</v>
      </c>
      <c r="J149" s="142" t="s">
        <v>494</v>
      </c>
      <c r="K149" s="143" t="s">
        <v>73</v>
      </c>
      <c r="L149" s="155">
        <v>0</v>
      </c>
      <c r="M149" s="155">
        <v>0</v>
      </c>
      <c r="N149" s="155">
        <v>0</v>
      </c>
      <c r="O149" s="144" t="s">
        <v>73</v>
      </c>
      <c r="P149" s="145"/>
      <c r="Q149" s="146" t="s">
        <v>2046</v>
      </c>
      <c r="R149" s="146" t="s">
        <v>592</v>
      </c>
      <c r="S149" s="146" t="s">
        <v>833</v>
      </c>
      <c r="T149" s="146"/>
      <c r="U149" s="146"/>
      <c r="V149" s="146"/>
      <c r="W149" s="146"/>
      <c r="X149" s="146" t="s">
        <v>2047</v>
      </c>
      <c r="Y149" s="146" t="s">
        <v>2048</v>
      </c>
      <c r="Z149" s="146" t="s">
        <v>2049</v>
      </c>
      <c r="AA149" s="146" t="s">
        <v>2050</v>
      </c>
      <c r="AB149" s="146" t="s">
        <v>2051</v>
      </c>
    </row>
    <row r="150" spans="1:28" ht="63.75">
      <c r="A150" s="138">
        <v>4102008.2024051701</v>
      </c>
      <c r="B150" s="138">
        <v>20240517</v>
      </c>
      <c r="C150" s="138" t="s">
        <v>2052</v>
      </c>
      <c r="D150" s="138" t="s">
        <v>2053</v>
      </c>
      <c r="E150" s="139" t="s">
        <v>2054</v>
      </c>
      <c r="F150" s="140" t="s">
        <v>2055</v>
      </c>
      <c r="G150" s="141" t="s">
        <v>2056</v>
      </c>
      <c r="H150" s="141" t="s">
        <v>1637</v>
      </c>
      <c r="I150" s="141" t="s">
        <v>2057</v>
      </c>
      <c r="J150" s="142" t="s">
        <v>607</v>
      </c>
      <c r="K150" s="143" t="s">
        <v>73</v>
      </c>
      <c r="L150" s="144">
        <v>0</v>
      </c>
      <c r="M150" s="144">
        <v>1</v>
      </c>
      <c r="N150" s="144">
        <v>500</v>
      </c>
      <c r="O150" s="144" t="s">
        <v>73</v>
      </c>
      <c r="P150" s="145"/>
      <c r="Q150" s="146" t="s">
        <v>2058</v>
      </c>
      <c r="R150" s="146" t="s">
        <v>566</v>
      </c>
      <c r="S150" s="146" t="s">
        <v>565</v>
      </c>
      <c r="T150" s="146"/>
      <c r="U150" s="146" t="s">
        <v>2059</v>
      </c>
      <c r="V150" s="146" t="s">
        <v>636</v>
      </c>
      <c r="W150" s="146"/>
      <c r="X150" s="146" t="s">
        <v>2060</v>
      </c>
      <c r="Y150" s="146" t="s">
        <v>2061</v>
      </c>
      <c r="Z150" s="146" t="s">
        <v>2062</v>
      </c>
      <c r="AA150" s="146" t="s">
        <v>2063</v>
      </c>
      <c r="AB150" s="146" t="s">
        <v>2064</v>
      </c>
    </row>
    <row r="151" spans="1:28" ht="38.25">
      <c r="A151" s="138">
        <v>2100351.2024051701</v>
      </c>
      <c r="B151" s="138">
        <v>20240517</v>
      </c>
      <c r="C151" s="138" t="s">
        <v>896</v>
      </c>
      <c r="D151" s="138" t="s">
        <v>2065</v>
      </c>
      <c r="E151" s="139" t="s">
        <v>2066</v>
      </c>
      <c r="F151" s="140" t="s">
        <v>2067</v>
      </c>
      <c r="G151" s="141" t="s">
        <v>194</v>
      </c>
      <c r="H151" s="141" t="s">
        <v>1953</v>
      </c>
      <c r="I151" s="141" t="s">
        <v>1930</v>
      </c>
      <c r="J151" s="142" t="s">
        <v>494</v>
      </c>
      <c r="K151" s="143" t="s">
        <v>73</v>
      </c>
      <c r="L151" s="144">
        <v>0</v>
      </c>
      <c r="M151" s="144">
        <v>0</v>
      </c>
      <c r="N151" s="144">
        <v>0</v>
      </c>
      <c r="O151" s="144" t="s">
        <v>73</v>
      </c>
      <c r="P151" s="145"/>
      <c r="Q151" s="146" t="s">
        <v>2068</v>
      </c>
      <c r="R151" s="146" t="s">
        <v>496</v>
      </c>
      <c r="S151" s="146" t="s">
        <v>566</v>
      </c>
      <c r="T151" s="146" t="s">
        <v>565</v>
      </c>
      <c r="U151" s="146" t="s">
        <v>1185</v>
      </c>
      <c r="V151" s="146"/>
      <c r="W151" s="146"/>
      <c r="X151" s="146" t="s">
        <v>2069</v>
      </c>
      <c r="Y151" s="146" t="s">
        <v>2070</v>
      </c>
      <c r="Z151" s="146" t="s">
        <v>2071</v>
      </c>
      <c r="AA151" s="146" t="s">
        <v>2072</v>
      </c>
      <c r="AB151" s="146" t="s">
        <v>2073</v>
      </c>
    </row>
    <row r="152" spans="1:28" ht="51">
      <c r="A152" s="138">
        <v>1100101.2024052099</v>
      </c>
      <c r="B152" s="138">
        <v>20240521</v>
      </c>
      <c r="C152" s="138" t="s">
        <v>807</v>
      </c>
      <c r="D152" s="138" t="s">
        <v>2074</v>
      </c>
      <c r="E152" s="139" t="s">
        <v>2075</v>
      </c>
      <c r="F152" s="140" t="s">
        <v>2076</v>
      </c>
      <c r="G152" s="141" t="s">
        <v>217</v>
      </c>
      <c r="H152" s="141" t="s">
        <v>2077</v>
      </c>
      <c r="I152" s="141" t="s">
        <v>1858</v>
      </c>
      <c r="J152" s="142" t="s">
        <v>494</v>
      </c>
      <c r="K152" s="143" t="s">
        <v>73</v>
      </c>
      <c r="L152" s="144">
        <v>0</v>
      </c>
      <c r="M152" s="144">
        <v>0</v>
      </c>
      <c r="N152" s="144">
        <v>0</v>
      </c>
      <c r="O152" s="144" t="s">
        <v>73</v>
      </c>
      <c r="P152" s="145"/>
      <c r="Q152" s="146" t="s">
        <v>2078</v>
      </c>
      <c r="R152" s="146" t="s">
        <v>509</v>
      </c>
      <c r="S152" s="146"/>
      <c r="T152" s="146"/>
      <c r="U152" s="146"/>
      <c r="V152" s="146"/>
      <c r="W152" s="146"/>
      <c r="X152" s="146"/>
      <c r="Y152" s="146"/>
      <c r="Z152" s="146" t="s">
        <v>2079</v>
      </c>
      <c r="AA152" s="146" t="s">
        <v>2080</v>
      </c>
      <c r="AB152" s="146" t="s">
        <v>2081</v>
      </c>
    </row>
    <row r="153" spans="1:28" ht="38.25">
      <c r="A153" s="138">
        <v>2100801.2024052199</v>
      </c>
      <c r="B153" s="138">
        <v>20240522</v>
      </c>
      <c r="C153" s="138" t="s">
        <v>886</v>
      </c>
      <c r="D153" s="138" t="s">
        <v>1900</v>
      </c>
      <c r="E153" s="139" t="s">
        <v>2082</v>
      </c>
      <c r="F153" s="140" t="s">
        <v>2083</v>
      </c>
      <c r="G153" s="141" t="s">
        <v>214</v>
      </c>
      <c r="H153" s="141" t="s">
        <v>2084</v>
      </c>
      <c r="I153" s="141" t="s">
        <v>2085</v>
      </c>
      <c r="J153" s="142" t="s">
        <v>494</v>
      </c>
      <c r="K153" s="143" t="s">
        <v>73</v>
      </c>
      <c r="L153" s="144">
        <v>0</v>
      </c>
      <c r="M153" s="144">
        <v>0</v>
      </c>
      <c r="N153" s="144">
        <v>0</v>
      </c>
      <c r="O153" s="144" t="s">
        <v>73</v>
      </c>
      <c r="P153" s="145"/>
      <c r="Q153" s="146" t="s">
        <v>2086</v>
      </c>
      <c r="R153" s="146" t="s">
        <v>791</v>
      </c>
      <c r="S153" s="146" t="s">
        <v>565</v>
      </c>
      <c r="T153" s="146" t="s">
        <v>496</v>
      </c>
      <c r="U153" s="146" t="s">
        <v>1362</v>
      </c>
      <c r="V153" s="146" t="s">
        <v>1363</v>
      </c>
      <c r="W153" s="146" t="s">
        <v>1185</v>
      </c>
      <c r="X153" s="146" t="s">
        <v>2087</v>
      </c>
      <c r="Y153" s="146" t="s">
        <v>2088</v>
      </c>
      <c r="Z153" s="146" t="s">
        <v>2089</v>
      </c>
      <c r="AA153" s="146" t="s">
        <v>2090</v>
      </c>
      <c r="AB153" s="146" t="s">
        <v>2091</v>
      </c>
    </row>
    <row r="154" spans="1:28" ht="38.25">
      <c r="A154" s="138">
        <v>1100201.2024052199</v>
      </c>
      <c r="B154" s="138">
        <v>20240522</v>
      </c>
      <c r="C154" s="138" t="s">
        <v>515</v>
      </c>
      <c r="D154" s="138" t="s">
        <v>2092</v>
      </c>
      <c r="E154" s="139" t="s">
        <v>2093</v>
      </c>
      <c r="F154" s="140" t="s">
        <v>2094</v>
      </c>
      <c r="G154" s="141" t="s">
        <v>200</v>
      </c>
      <c r="H154" s="141" t="s">
        <v>1273</v>
      </c>
      <c r="I154" s="141" t="s">
        <v>2095</v>
      </c>
      <c r="J154" s="142" t="s">
        <v>494</v>
      </c>
      <c r="K154" s="143" t="s">
        <v>73</v>
      </c>
      <c r="L154" s="144">
        <v>0</v>
      </c>
      <c r="M154" s="144">
        <v>0</v>
      </c>
      <c r="N154" s="144">
        <v>0</v>
      </c>
      <c r="O154" s="144" t="s">
        <v>73</v>
      </c>
      <c r="P154" s="145"/>
      <c r="Q154" s="146" t="s">
        <v>2096</v>
      </c>
      <c r="R154" s="146" t="s">
        <v>566</v>
      </c>
      <c r="S154" s="146" t="s">
        <v>565</v>
      </c>
      <c r="T154" s="146" t="s">
        <v>791</v>
      </c>
      <c r="U154" s="146"/>
      <c r="V154" s="146"/>
      <c r="W154" s="146"/>
      <c r="X154" s="146"/>
      <c r="Y154" s="146" t="s">
        <v>2097</v>
      </c>
      <c r="Z154" s="146" t="s">
        <v>2098</v>
      </c>
      <c r="AA154" s="146" t="s">
        <v>2099</v>
      </c>
      <c r="AB154" s="146" t="s">
        <v>2100</v>
      </c>
    </row>
    <row r="155" spans="1:28" ht="63.75">
      <c r="A155" s="138">
        <v>2100851.2024052199</v>
      </c>
      <c r="B155" s="138">
        <v>20240522</v>
      </c>
      <c r="C155" s="138" t="s">
        <v>986</v>
      </c>
      <c r="D155" s="138" t="s">
        <v>2101</v>
      </c>
      <c r="E155" s="139" t="s">
        <v>2102</v>
      </c>
      <c r="F155" s="140" t="s">
        <v>2103</v>
      </c>
      <c r="G155" s="141" t="s">
        <v>2104</v>
      </c>
      <c r="H155" s="141" t="s">
        <v>2105</v>
      </c>
      <c r="I155" s="141" t="s">
        <v>1234</v>
      </c>
      <c r="J155" s="142" t="s">
        <v>73</v>
      </c>
      <c r="K155" s="143" t="s">
        <v>607</v>
      </c>
      <c r="L155" s="144">
        <v>0</v>
      </c>
      <c r="M155" s="144">
        <v>0</v>
      </c>
      <c r="N155" s="144">
        <v>0</v>
      </c>
      <c r="O155" s="144" t="s">
        <v>607</v>
      </c>
      <c r="P155" s="145"/>
      <c r="Q155" s="146" t="s">
        <v>2106</v>
      </c>
      <c r="R155" s="146" t="s">
        <v>566</v>
      </c>
      <c r="S155" s="146" t="s">
        <v>565</v>
      </c>
      <c r="T155" s="146" t="s">
        <v>496</v>
      </c>
      <c r="U155" s="146"/>
      <c r="V155" s="146"/>
      <c r="W155" s="146"/>
      <c r="X155" s="146"/>
      <c r="Y155" s="146" t="s">
        <v>2107</v>
      </c>
      <c r="Z155" s="146" t="s">
        <v>2108</v>
      </c>
      <c r="AA155" s="146" t="s">
        <v>2109</v>
      </c>
      <c r="AB155" s="146" t="s">
        <v>2110</v>
      </c>
    </row>
    <row r="156" spans="1:28" ht="102">
      <c r="A156" s="138">
        <v>2100501.2024052502</v>
      </c>
      <c r="B156" s="138">
        <v>20240525</v>
      </c>
      <c r="C156" s="138" t="s">
        <v>2031</v>
      </c>
      <c r="D156" s="138" t="s">
        <v>2032</v>
      </c>
      <c r="E156" s="139" t="s">
        <v>2111</v>
      </c>
      <c r="F156" s="140" t="s">
        <v>2112</v>
      </c>
      <c r="G156" s="141" t="s">
        <v>822</v>
      </c>
      <c r="H156" s="141" t="s">
        <v>788</v>
      </c>
      <c r="I156" s="141" t="s">
        <v>2113</v>
      </c>
      <c r="J156" s="142" t="s">
        <v>607</v>
      </c>
      <c r="K156" s="143" t="s">
        <v>73</v>
      </c>
      <c r="L156" s="144">
        <v>0</v>
      </c>
      <c r="M156" s="144">
        <v>0</v>
      </c>
      <c r="N156" s="144">
        <v>0</v>
      </c>
      <c r="O156" s="144" t="s">
        <v>73</v>
      </c>
      <c r="P156" s="145"/>
      <c r="Q156" s="146" t="s">
        <v>2114</v>
      </c>
      <c r="R156" s="146" t="s">
        <v>791</v>
      </c>
      <c r="S156" s="146" t="s">
        <v>833</v>
      </c>
      <c r="T156" s="146"/>
      <c r="U156" s="146"/>
      <c r="V156" s="146"/>
      <c r="W156" s="146"/>
      <c r="X156" s="146" t="s">
        <v>2115</v>
      </c>
      <c r="Y156" s="146" t="s">
        <v>2116</v>
      </c>
      <c r="Z156" s="146" t="s">
        <v>2117</v>
      </c>
      <c r="AA156" s="146" t="s">
        <v>2118</v>
      </c>
      <c r="AB156" s="146" t="s">
        <v>2119</v>
      </c>
    </row>
    <row r="157" spans="1:28" ht="38.25">
      <c r="A157" s="138">
        <v>2100501.2024052502</v>
      </c>
      <c r="B157" s="138">
        <v>20240525</v>
      </c>
      <c r="C157" s="138" t="s">
        <v>2031</v>
      </c>
      <c r="D157" s="138" t="s">
        <v>2120</v>
      </c>
      <c r="E157" s="139" t="s">
        <v>2121</v>
      </c>
      <c r="F157" s="140" t="s">
        <v>2122</v>
      </c>
      <c r="G157" s="141" t="s">
        <v>200</v>
      </c>
      <c r="H157" s="141" t="s">
        <v>2123</v>
      </c>
      <c r="I157" s="141" t="s">
        <v>2124</v>
      </c>
      <c r="J157" s="142" t="s">
        <v>607</v>
      </c>
      <c r="K157" s="143" t="s">
        <v>73</v>
      </c>
      <c r="L157" s="144">
        <v>0</v>
      </c>
      <c r="M157" s="144">
        <v>0</v>
      </c>
      <c r="N157" s="144">
        <v>0</v>
      </c>
      <c r="O157" s="144" t="s">
        <v>73</v>
      </c>
      <c r="P157" s="145"/>
      <c r="Q157" s="146" t="s">
        <v>2125</v>
      </c>
      <c r="R157" s="146" t="s">
        <v>592</v>
      </c>
      <c r="S157" s="146" t="s">
        <v>1025</v>
      </c>
      <c r="T157" s="146"/>
      <c r="U157" s="146"/>
      <c r="V157" s="146"/>
      <c r="W157" s="146"/>
      <c r="X157" s="146" t="s">
        <v>2126</v>
      </c>
      <c r="Y157" s="146" t="s">
        <v>2127</v>
      </c>
      <c r="Z157" s="146" t="s">
        <v>2128</v>
      </c>
      <c r="AA157" s="146" t="s">
        <v>2129</v>
      </c>
      <c r="AB157" s="146" t="s">
        <v>2130</v>
      </c>
    </row>
    <row r="158" spans="1:28" ht="102">
      <c r="A158" s="138">
        <v>2100601.2024052599</v>
      </c>
      <c r="B158" s="138">
        <v>20240526</v>
      </c>
      <c r="C158" s="138" t="s">
        <v>641</v>
      </c>
      <c r="D158" s="138" t="s">
        <v>1809</v>
      </c>
      <c r="E158" s="139" t="s">
        <v>2131</v>
      </c>
      <c r="F158" s="140" t="s">
        <v>2132</v>
      </c>
      <c r="G158" s="141" t="s">
        <v>1719</v>
      </c>
      <c r="H158" s="141" t="s">
        <v>2133</v>
      </c>
      <c r="I158" s="141" t="s">
        <v>2134</v>
      </c>
      <c r="J158" s="142" t="s">
        <v>607</v>
      </c>
      <c r="K158" s="143" t="s">
        <v>73</v>
      </c>
      <c r="L158" s="144">
        <v>0</v>
      </c>
      <c r="M158" s="144">
        <v>0</v>
      </c>
      <c r="N158" s="144">
        <v>0</v>
      </c>
      <c r="O158" s="144" t="s">
        <v>73</v>
      </c>
      <c r="P158" s="145"/>
      <c r="Q158" s="146" t="s">
        <v>2135</v>
      </c>
      <c r="R158" s="146" t="s">
        <v>592</v>
      </c>
      <c r="S158" s="146" t="s">
        <v>1083</v>
      </c>
      <c r="T158" s="146"/>
      <c r="U158" s="146"/>
      <c r="V158" s="146"/>
      <c r="W158" s="146"/>
      <c r="X158" s="146" t="s">
        <v>2136</v>
      </c>
      <c r="Y158" s="146" t="s">
        <v>2137</v>
      </c>
      <c r="Z158" s="146" t="s">
        <v>2138</v>
      </c>
      <c r="AA158" s="146" t="s">
        <v>2139</v>
      </c>
      <c r="AB158" s="146" t="s">
        <v>2140</v>
      </c>
    </row>
    <row r="159" spans="1:28" ht="38.25">
      <c r="A159" s="138">
        <v>1100201.20240527</v>
      </c>
      <c r="B159" s="138">
        <v>20240527</v>
      </c>
      <c r="C159" s="138" t="s">
        <v>515</v>
      </c>
      <c r="D159" s="138" t="s">
        <v>2141</v>
      </c>
      <c r="E159" s="139" t="s">
        <v>2142</v>
      </c>
      <c r="F159" s="140" t="s">
        <v>2143</v>
      </c>
      <c r="G159" s="141" t="s">
        <v>214</v>
      </c>
      <c r="H159" s="141" t="s">
        <v>1215</v>
      </c>
      <c r="I159" s="141" t="s">
        <v>2144</v>
      </c>
      <c r="J159" s="142" t="s">
        <v>607</v>
      </c>
      <c r="K159" s="143" t="s">
        <v>494</v>
      </c>
      <c r="L159" s="144">
        <v>0</v>
      </c>
      <c r="M159" s="144">
        <v>3020000000</v>
      </c>
      <c r="N159" s="144">
        <v>0</v>
      </c>
      <c r="O159" s="144" t="s">
        <v>73</v>
      </c>
      <c r="P159" s="145"/>
      <c r="Q159" s="146" t="s">
        <v>2145</v>
      </c>
      <c r="R159" s="146" t="s">
        <v>509</v>
      </c>
      <c r="S159" s="146"/>
      <c r="T159" s="146"/>
      <c r="U159" s="146" t="s">
        <v>1297</v>
      </c>
      <c r="V159" s="146" t="s">
        <v>552</v>
      </c>
      <c r="W159" s="146"/>
      <c r="X159" s="146" t="s">
        <v>2146</v>
      </c>
      <c r="Y159" s="146" t="s">
        <v>2147</v>
      </c>
      <c r="Z159" s="146" t="s">
        <v>2148</v>
      </c>
      <c r="AA159" s="146" t="s">
        <v>2149</v>
      </c>
      <c r="AB159" s="146" t="s">
        <v>2150</v>
      </c>
    </row>
    <row r="160" spans="1:28" ht="51">
      <c r="A160" s="138">
        <v>1100801.20240528</v>
      </c>
      <c r="B160" s="138">
        <v>20240528</v>
      </c>
      <c r="C160" s="138" t="s">
        <v>528</v>
      </c>
      <c r="D160" s="138" t="s">
        <v>2151</v>
      </c>
      <c r="E160" s="139" t="s">
        <v>2152</v>
      </c>
      <c r="F160" s="140" t="s">
        <v>2153</v>
      </c>
      <c r="G160" s="141" t="s">
        <v>216</v>
      </c>
      <c r="H160" s="141" t="s">
        <v>562</v>
      </c>
      <c r="I160" s="141" t="s">
        <v>2154</v>
      </c>
      <c r="J160" s="142" t="s">
        <v>607</v>
      </c>
      <c r="K160" s="143" t="s">
        <v>73</v>
      </c>
      <c r="L160" s="144">
        <v>0</v>
      </c>
      <c r="M160" s="144">
        <v>0</v>
      </c>
      <c r="N160" s="144">
        <v>0</v>
      </c>
      <c r="O160" s="144" t="s">
        <v>73</v>
      </c>
      <c r="P160" s="145"/>
      <c r="Q160" s="146" t="s">
        <v>2155</v>
      </c>
      <c r="R160" s="146" t="s">
        <v>791</v>
      </c>
      <c r="S160" s="146"/>
      <c r="T160" s="146"/>
      <c r="U160" s="146"/>
      <c r="V160" s="146"/>
      <c r="W160" s="146"/>
      <c r="X160" s="146" t="s">
        <v>2156</v>
      </c>
      <c r="Y160" s="146" t="s">
        <v>119</v>
      </c>
      <c r="Z160" s="146" t="s">
        <v>2157</v>
      </c>
      <c r="AA160" s="146" t="s">
        <v>2158</v>
      </c>
      <c r="AB160" s="146" t="s">
        <v>2159</v>
      </c>
    </row>
    <row r="161" spans="1:28" ht="89.25">
      <c r="A161" s="138">
        <v>8100401.2024052897</v>
      </c>
      <c r="B161" s="138">
        <v>20240529</v>
      </c>
      <c r="C161" s="138" t="s">
        <v>873</v>
      </c>
      <c r="D161" s="138" t="s">
        <v>2160</v>
      </c>
      <c r="E161" s="153" t="s">
        <v>2161</v>
      </c>
      <c r="F161" s="140" t="s">
        <v>2162</v>
      </c>
      <c r="G161" s="141" t="s">
        <v>944</v>
      </c>
      <c r="H161" s="141" t="s">
        <v>1549</v>
      </c>
      <c r="I161" s="141" t="s">
        <v>2163</v>
      </c>
      <c r="J161" s="142" t="s">
        <v>494</v>
      </c>
      <c r="K161" s="143" t="s">
        <v>73</v>
      </c>
      <c r="L161" s="144">
        <v>0</v>
      </c>
      <c r="M161" s="144">
        <v>1</v>
      </c>
      <c r="N161" s="144">
        <v>0</v>
      </c>
      <c r="O161" s="144" t="s">
        <v>73</v>
      </c>
      <c r="P161" s="145"/>
      <c r="Q161" s="146" t="s">
        <v>2164</v>
      </c>
      <c r="R161" s="146" t="s">
        <v>565</v>
      </c>
      <c r="S161" s="146"/>
      <c r="T161" s="146"/>
      <c r="U161" s="146"/>
      <c r="V161" s="146"/>
      <c r="W161" s="146"/>
      <c r="X161" s="146" t="s">
        <v>2165</v>
      </c>
      <c r="Y161" s="146" t="s">
        <v>580</v>
      </c>
      <c r="Z161" s="146" t="s">
        <v>2166</v>
      </c>
      <c r="AA161" s="146" t="s">
        <v>2167</v>
      </c>
      <c r="AB161" s="146" t="s">
        <v>2168</v>
      </c>
    </row>
    <row r="162" spans="1:28" ht="76.5">
      <c r="A162" s="138">
        <v>2100101.2024060101</v>
      </c>
      <c r="B162" s="138">
        <v>20240601</v>
      </c>
      <c r="C162" s="138" t="s">
        <v>697</v>
      </c>
      <c r="D162" s="138" t="s">
        <v>2169</v>
      </c>
      <c r="E162" s="139" t="s">
        <v>2170</v>
      </c>
      <c r="F162" s="140" t="s">
        <v>2171</v>
      </c>
      <c r="G162" s="141" t="s">
        <v>1272</v>
      </c>
      <c r="H162" s="141" t="s">
        <v>1092</v>
      </c>
      <c r="I162" s="141" t="s">
        <v>2172</v>
      </c>
      <c r="J162" s="142" t="s">
        <v>494</v>
      </c>
      <c r="K162" s="143" t="s">
        <v>73</v>
      </c>
      <c r="L162" s="144">
        <v>0</v>
      </c>
      <c r="M162" s="144">
        <v>0</v>
      </c>
      <c r="N162" s="144">
        <v>0</v>
      </c>
      <c r="O162" s="144" t="s">
        <v>73</v>
      </c>
      <c r="P162" s="145"/>
      <c r="Q162" s="146" t="s">
        <v>2173</v>
      </c>
      <c r="R162" s="146" t="s">
        <v>566</v>
      </c>
      <c r="S162" s="146"/>
      <c r="T162" s="146"/>
      <c r="U162" s="146"/>
      <c r="V162" s="146"/>
      <c r="W162" s="146"/>
      <c r="X162" s="146" t="s">
        <v>2174</v>
      </c>
      <c r="Y162" s="146" t="s">
        <v>2175</v>
      </c>
      <c r="Z162" s="146" t="s">
        <v>2176</v>
      </c>
      <c r="AA162" s="146" t="s">
        <v>2177</v>
      </c>
      <c r="AB162" s="146" t="s">
        <v>2178</v>
      </c>
    </row>
    <row r="163" spans="1:28" ht="38.25">
      <c r="A163" s="138">
        <v>8100401.2024060097</v>
      </c>
      <c r="B163" s="138">
        <v>20240601</v>
      </c>
      <c r="C163" s="138" t="s">
        <v>873</v>
      </c>
      <c r="D163" s="138" t="s">
        <v>2179</v>
      </c>
      <c r="E163" s="139" t="s">
        <v>2180</v>
      </c>
      <c r="F163" s="140" t="s">
        <v>2181</v>
      </c>
      <c r="G163" s="141" t="s">
        <v>194</v>
      </c>
      <c r="H163" s="141" t="s">
        <v>2182</v>
      </c>
      <c r="I163" s="141" t="s">
        <v>2183</v>
      </c>
      <c r="J163" s="142" t="s">
        <v>607</v>
      </c>
      <c r="K163" s="143" t="s">
        <v>607</v>
      </c>
      <c r="L163" s="144">
        <v>0</v>
      </c>
      <c r="M163" s="144">
        <v>0</v>
      </c>
      <c r="N163" s="144">
        <v>0</v>
      </c>
      <c r="O163" s="144" t="s">
        <v>607</v>
      </c>
      <c r="P163" s="145"/>
      <c r="Q163" s="146" t="s">
        <v>2184</v>
      </c>
      <c r="R163" s="146" t="s">
        <v>592</v>
      </c>
      <c r="S163" s="146" t="s">
        <v>2185</v>
      </c>
      <c r="T163" s="146" t="s">
        <v>2186</v>
      </c>
      <c r="U163" s="146"/>
      <c r="V163" s="146"/>
      <c r="W163" s="146"/>
      <c r="X163" s="146" t="s">
        <v>2187</v>
      </c>
      <c r="Y163" s="146" t="s">
        <v>2188</v>
      </c>
      <c r="Z163" s="146" t="s">
        <v>2189</v>
      </c>
      <c r="AA163" s="146" t="s">
        <v>2190</v>
      </c>
      <c r="AB163" s="146" t="s">
        <v>2191</v>
      </c>
    </row>
    <row r="164" spans="1:28" ht="63.75">
      <c r="A164" s="138">
        <v>2100101.2024060199</v>
      </c>
      <c r="B164" s="138">
        <v>20240602</v>
      </c>
      <c r="C164" s="138" t="s">
        <v>697</v>
      </c>
      <c r="D164" s="138" t="s">
        <v>2192</v>
      </c>
      <c r="E164" s="139" t="s">
        <v>2193</v>
      </c>
      <c r="F164" s="140" t="s">
        <v>2194</v>
      </c>
      <c r="G164" s="141" t="s">
        <v>204</v>
      </c>
      <c r="H164" s="141" t="s">
        <v>1972</v>
      </c>
      <c r="I164" s="141" t="s">
        <v>2195</v>
      </c>
      <c r="J164" s="142" t="s">
        <v>73</v>
      </c>
      <c r="K164" s="143" t="s">
        <v>73</v>
      </c>
      <c r="L164" s="144">
        <v>0</v>
      </c>
      <c r="M164" s="144">
        <v>0</v>
      </c>
      <c r="N164" s="144">
        <v>0</v>
      </c>
      <c r="O164" s="144" t="s">
        <v>73</v>
      </c>
      <c r="P164" s="145"/>
      <c r="Q164" s="146" t="s">
        <v>2196</v>
      </c>
      <c r="R164" s="146" t="s">
        <v>566</v>
      </c>
      <c r="S164" s="146"/>
      <c r="T164" s="146"/>
      <c r="U164" s="146" t="s">
        <v>2197</v>
      </c>
      <c r="V164" s="146"/>
      <c r="W164" s="146"/>
      <c r="X164" s="146"/>
      <c r="Y164" s="146"/>
      <c r="Z164" s="146" t="s">
        <v>2198</v>
      </c>
      <c r="AA164" s="146" t="s">
        <v>2199</v>
      </c>
      <c r="AB164" s="146" t="s">
        <v>2200</v>
      </c>
    </row>
    <row r="165" spans="1:28" ht="89.25">
      <c r="A165" s="138">
        <v>1100701.2024060199</v>
      </c>
      <c r="B165" s="138">
        <v>20240602</v>
      </c>
      <c r="C165" s="138" t="s">
        <v>940</v>
      </c>
      <c r="D165" s="138" t="s">
        <v>2201</v>
      </c>
      <c r="E165" s="139" t="s">
        <v>2202</v>
      </c>
      <c r="F165" s="140" t="s">
        <v>2203</v>
      </c>
      <c r="G165" s="141" t="s">
        <v>2204</v>
      </c>
      <c r="H165" s="141" t="s">
        <v>2205</v>
      </c>
      <c r="I165" s="141" t="s">
        <v>2206</v>
      </c>
      <c r="J165" s="142" t="s">
        <v>73</v>
      </c>
      <c r="K165" s="143" t="s">
        <v>73</v>
      </c>
      <c r="L165" s="144">
        <v>0</v>
      </c>
      <c r="M165" s="144">
        <v>0</v>
      </c>
      <c r="N165" s="144">
        <v>0</v>
      </c>
      <c r="O165" s="144" t="s">
        <v>73</v>
      </c>
      <c r="P165" s="145"/>
      <c r="Q165" s="146" t="s">
        <v>2207</v>
      </c>
      <c r="R165" s="146" t="s">
        <v>565</v>
      </c>
      <c r="S165" s="146"/>
      <c r="T165" s="146"/>
      <c r="U165" s="146" t="s">
        <v>1185</v>
      </c>
      <c r="V165" s="146"/>
      <c r="W165" s="146"/>
      <c r="X165" s="146" t="s">
        <v>2208</v>
      </c>
      <c r="Y165" s="146" t="s">
        <v>2209</v>
      </c>
      <c r="Z165" s="146" t="s">
        <v>2210</v>
      </c>
      <c r="AA165" s="146" t="s">
        <v>2211</v>
      </c>
      <c r="AB165" s="146" t="s">
        <v>2212</v>
      </c>
    </row>
    <row r="166" spans="1:28" ht="76.5">
      <c r="A166" s="138">
        <v>2100101.2024060301</v>
      </c>
      <c r="B166" s="138">
        <v>20240603</v>
      </c>
      <c r="C166" s="138" t="s">
        <v>697</v>
      </c>
      <c r="D166" s="138" t="s">
        <v>1488</v>
      </c>
      <c r="E166" s="139" t="s">
        <v>2213</v>
      </c>
      <c r="F166" s="140" t="s">
        <v>2214</v>
      </c>
      <c r="G166" s="141" t="s">
        <v>2215</v>
      </c>
      <c r="H166" s="141" t="s">
        <v>1637</v>
      </c>
      <c r="I166" s="141" t="s">
        <v>2216</v>
      </c>
      <c r="J166" s="142" t="s">
        <v>607</v>
      </c>
      <c r="K166" s="143" t="s">
        <v>494</v>
      </c>
      <c r="L166" s="144">
        <v>0</v>
      </c>
      <c r="M166" s="144">
        <v>0</v>
      </c>
      <c r="N166" s="144">
        <v>0</v>
      </c>
      <c r="O166" s="144" t="s">
        <v>494</v>
      </c>
      <c r="P166" s="145"/>
      <c r="Q166" s="146" t="s">
        <v>2217</v>
      </c>
      <c r="R166" s="146" t="s">
        <v>565</v>
      </c>
      <c r="S166" s="146" t="s">
        <v>566</v>
      </c>
      <c r="T166" s="146"/>
      <c r="U166" s="146"/>
      <c r="V166" s="146"/>
      <c r="W166" s="146"/>
      <c r="X166" s="146"/>
      <c r="Y166" s="146"/>
      <c r="Z166" s="146" t="s">
        <v>2218</v>
      </c>
      <c r="AA166" s="146" t="s">
        <v>2219</v>
      </c>
      <c r="AB166" s="146" t="s">
        <v>2220</v>
      </c>
    </row>
    <row r="167" spans="1:28" ht="38.25">
      <c r="A167" s="138">
        <v>1101001.2024060299</v>
      </c>
      <c r="B167" s="138">
        <v>20240603</v>
      </c>
      <c r="C167" s="138" t="s">
        <v>1386</v>
      </c>
      <c r="D167" s="138" t="s">
        <v>1387</v>
      </c>
      <c r="E167" s="139" t="s">
        <v>2221</v>
      </c>
      <c r="F167" s="140" t="s">
        <v>2222</v>
      </c>
      <c r="G167" s="141" t="s">
        <v>220</v>
      </c>
      <c r="H167" s="141" t="s">
        <v>1637</v>
      </c>
      <c r="I167" s="141" t="s">
        <v>534</v>
      </c>
      <c r="J167" s="142" t="s">
        <v>494</v>
      </c>
      <c r="K167" s="143" t="s">
        <v>73</v>
      </c>
      <c r="L167" s="144">
        <v>0</v>
      </c>
      <c r="M167" s="144">
        <v>0</v>
      </c>
      <c r="N167" s="144">
        <v>0</v>
      </c>
      <c r="O167" s="144" t="s">
        <v>73</v>
      </c>
      <c r="P167" s="145"/>
      <c r="Q167" s="146" t="s">
        <v>2223</v>
      </c>
      <c r="R167" s="146" t="s">
        <v>509</v>
      </c>
      <c r="S167" s="146"/>
      <c r="T167" s="146"/>
      <c r="U167" s="146" t="s">
        <v>537</v>
      </c>
      <c r="V167" s="146"/>
      <c r="W167" s="146"/>
      <c r="X167" s="146" t="s">
        <v>2224</v>
      </c>
      <c r="Y167" s="146" t="s">
        <v>2225</v>
      </c>
      <c r="Z167" s="146" t="s">
        <v>2226</v>
      </c>
      <c r="AA167" s="146" t="s">
        <v>2227</v>
      </c>
      <c r="AB167" s="146" t="s">
        <v>2228</v>
      </c>
    </row>
    <row r="168" spans="1:28" ht="76.5">
      <c r="A168" s="138">
        <v>4100078.2024060301</v>
      </c>
      <c r="B168" s="138">
        <v>20240603</v>
      </c>
      <c r="C168" s="138" t="s">
        <v>2229</v>
      </c>
      <c r="D168" s="138" t="s">
        <v>2230</v>
      </c>
      <c r="E168" s="139" t="s">
        <v>2231</v>
      </c>
      <c r="F168" s="140" t="s">
        <v>2232</v>
      </c>
      <c r="G168" s="141" t="s">
        <v>2233</v>
      </c>
      <c r="H168" s="141" t="s">
        <v>2234</v>
      </c>
      <c r="I168" s="141" t="s">
        <v>2235</v>
      </c>
      <c r="J168" s="142" t="s">
        <v>73</v>
      </c>
      <c r="K168" s="143" t="s">
        <v>73</v>
      </c>
      <c r="L168" s="144">
        <v>0</v>
      </c>
      <c r="M168" s="144">
        <v>0</v>
      </c>
      <c r="N168" s="144">
        <v>0</v>
      </c>
      <c r="O168" s="144" t="s">
        <v>73</v>
      </c>
      <c r="P168" s="145"/>
      <c r="Q168" s="146" t="s">
        <v>2236</v>
      </c>
      <c r="R168" s="146" t="s">
        <v>509</v>
      </c>
      <c r="S168" s="146"/>
      <c r="T168" s="146"/>
      <c r="U168" s="146" t="s">
        <v>2237</v>
      </c>
      <c r="V168" s="146"/>
      <c r="W168" s="146"/>
      <c r="X168" s="146" t="s">
        <v>2238</v>
      </c>
      <c r="Y168" s="146" t="s">
        <v>2239</v>
      </c>
      <c r="Z168" s="146" t="s">
        <v>2240</v>
      </c>
      <c r="AA168" s="146" t="s">
        <v>2241</v>
      </c>
      <c r="AB168" s="146" t="s">
        <v>2242</v>
      </c>
    </row>
    <row r="169" spans="1:28" ht="76.5">
      <c r="A169" s="138">
        <v>7101201.2024060404</v>
      </c>
      <c r="B169" s="138">
        <v>20240604</v>
      </c>
      <c r="C169" s="138" t="s">
        <v>502</v>
      </c>
      <c r="D169" s="138" t="s">
        <v>1826</v>
      </c>
      <c r="E169" s="139" t="s">
        <v>2243</v>
      </c>
      <c r="F169" s="140" t="s">
        <v>2244</v>
      </c>
      <c r="G169" s="141" t="s">
        <v>2245</v>
      </c>
      <c r="H169" s="141" t="s">
        <v>1912</v>
      </c>
      <c r="I169" s="141" t="s">
        <v>2246</v>
      </c>
      <c r="J169" s="142" t="s">
        <v>494</v>
      </c>
      <c r="K169" s="143" t="s">
        <v>73</v>
      </c>
      <c r="L169" s="144">
        <v>0</v>
      </c>
      <c r="M169" s="144">
        <v>0</v>
      </c>
      <c r="N169" s="144">
        <v>0</v>
      </c>
      <c r="O169" s="144" t="s">
        <v>73</v>
      </c>
      <c r="P169" s="145"/>
      <c r="Q169" s="146" t="s">
        <v>2247</v>
      </c>
      <c r="R169" s="146" t="s">
        <v>509</v>
      </c>
      <c r="S169" s="146"/>
      <c r="T169" s="146"/>
      <c r="U169" s="146"/>
      <c r="V169" s="146"/>
      <c r="W169" s="146"/>
      <c r="X169" s="146" t="s">
        <v>2248</v>
      </c>
      <c r="Y169" s="146" t="s">
        <v>2249</v>
      </c>
      <c r="Z169" s="146" t="s">
        <v>2250</v>
      </c>
      <c r="AA169" s="146" t="s">
        <v>2251</v>
      </c>
      <c r="AB169" s="146" t="s">
        <v>2252</v>
      </c>
    </row>
    <row r="170" spans="1:28" ht="25.5">
      <c r="A170" s="138">
        <v>2100801.2024060502</v>
      </c>
      <c r="B170" s="138">
        <v>20240605</v>
      </c>
      <c r="C170" s="138" t="s">
        <v>886</v>
      </c>
      <c r="D170" s="138" t="s">
        <v>2253</v>
      </c>
      <c r="E170" s="139" t="s">
        <v>2254</v>
      </c>
      <c r="F170" s="140" t="s">
        <v>2255</v>
      </c>
      <c r="G170" s="141" t="s">
        <v>2256</v>
      </c>
      <c r="H170" s="141" t="s">
        <v>562</v>
      </c>
      <c r="I170" s="141" t="s">
        <v>2257</v>
      </c>
      <c r="J170" s="142" t="s">
        <v>73</v>
      </c>
      <c r="K170" s="143" t="s">
        <v>607</v>
      </c>
      <c r="L170" s="144">
        <v>0</v>
      </c>
      <c r="M170" s="144">
        <v>0</v>
      </c>
      <c r="N170" s="144">
        <v>0</v>
      </c>
      <c r="O170" s="144" t="s">
        <v>607</v>
      </c>
      <c r="P170" s="145"/>
      <c r="Q170" s="146" t="s">
        <v>2258</v>
      </c>
      <c r="R170" s="146" t="s">
        <v>509</v>
      </c>
      <c r="S170" s="146"/>
      <c r="T170" s="146"/>
      <c r="U170" s="146"/>
      <c r="V170" s="146"/>
      <c r="W170" s="146"/>
      <c r="X170" s="146" t="s">
        <v>2259</v>
      </c>
      <c r="Y170" s="146"/>
      <c r="Z170" s="146" t="s">
        <v>2260</v>
      </c>
      <c r="AA170" s="146" t="s">
        <v>2261</v>
      </c>
      <c r="AB170" s="146" t="s">
        <v>2262</v>
      </c>
    </row>
    <row r="171" spans="1:28" ht="63.75">
      <c r="A171" s="138">
        <v>1100801.2024060499</v>
      </c>
      <c r="B171" s="138">
        <v>20240605</v>
      </c>
      <c r="C171" s="138" t="s">
        <v>528</v>
      </c>
      <c r="D171" s="138" t="s">
        <v>2263</v>
      </c>
      <c r="E171" s="139" t="s">
        <v>2264</v>
      </c>
      <c r="F171" s="140" t="s">
        <v>2265</v>
      </c>
      <c r="G171" s="141" t="s">
        <v>204</v>
      </c>
      <c r="H171" s="141" t="s">
        <v>1972</v>
      </c>
      <c r="I171" s="141" t="s">
        <v>1973</v>
      </c>
      <c r="J171" s="142" t="s">
        <v>494</v>
      </c>
      <c r="K171" s="143" t="s">
        <v>73</v>
      </c>
      <c r="L171" s="144">
        <v>0</v>
      </c>
      <c r="M171" s="144">
        <v>0</v>
      </c>
      <c r="N171" s="144">
        <v>0</v>
      </c>
      <c r="O171" s="144" t="s">
        <v>73</v>
      </c>
      <c r="P171" s="145"/>
      <c r="Q171" s="146" t="s">
        <v>2266</v>
      </c>
      <c r="R171" s="146" t="s">
        <v>566</v>
      </c>
      <c r="S171" s="146"/>
      <c r="T171" s="146"/>
      <c r="U171" s="146"/>
      <c r="V171" s="146"/>
      <c r="W171" s="146"/>
      <c r="X171" s="146" t="s">
        <v>2267</v>
      </c>
      <c r="Y171" s="146" t="s">
        <v>2268</v>
      </c>
      <c r="Z171" s="146" t="s">
        <v>2269</v>
      </c>
      <c r="AA171" s="146" t="s">
        <v>2270</v>
      </c>
      <c r="AB171" s="146" t="s">
        <v>2271</v>
      </c>
    </row>
    <row r="172" spans="1:28" ht="127.5">
      <c r="A172" s="138">
        <v>2100101.2024060502</v>
      </c>
      <c r="B172" s="138">
        <v>20240605</v>
      </c>
      <c r="C172" s="138" t="s">
        <v>697</v>
      </c>
      <c r="D172" s="138" t="s">
        <v>2169</v>
      </c>
      <c r="E172" s="139" t="s">
        <v>2272</v>
      </c>
      <c r="F172" s="140" t="s">
        <v>2273</v>
      </c>
      <c r="G172" s="141" t="s">
        <v>2274</v>
      </c>
      <c r="H172" s="141" t="s">
        <v>562</v>
      </c>
      <c r="I172" s="141" t="s">
        <v>2275</v>
      </c>
      <c r="J172" s="142" t="s">
        <v>73</v>
      </c>
      <c r="K172" s="143" t="s">
        <v>73</v>
      </c>
      <c r="L172" s="144">
        <v>0</v>
      </c>
      <c r="M172" s="144">
        <v>0</v>
      </c>
      <c r="N172" s="144">
        <v>0</v>
      </c>
      <c r="O172" s="144" t="s">
        <v>73</v>
      </c>
      <c r="P172" s="145"/>
      <c r="Q172" s="146" t="s">
        <v>2276</v>
      </c>
      <c r="R172" s="146" t="s">
        <v>509</v>
      </c>
      <c r="S172" s="146"/>
      <c r="T172" s="146"/>
      <c r="U172" s="146"/>
      <c r="V172" s="146"/>
      <c r="W172" s="146"/>
      <c r="X172" s="146" t="s">
        <v>2277</v>
      </c>
      <c r="Y172" s="146" t="s">
        <v>2278</v>
      </c>
      <c r="Z172" s="146" t="s">
        <v>2279</v>
      </c>
      <c r="AA172" s="146" t="s">
        <v>2280</v>
      </c>
      <c r="AB172" s="146" t="s">
        <v>2281</v>
      </c>
    </row>
    <row r="173" spans="1:28" ht="114.75">
      <c r="A173" s="138">
        <v>1100401.20240607</v>
      </c>
      <c r="B173" s="138">
        <v>20240607</v>
      </c>
      <c r="C173" s="138" t="s">
        <v>572</v>
      </c>
      <c r="D173" s="138" t="s">
        <v>2282</v>
      </c>
      <c r="E173" s="139" t="s">
        <v>2283</v>
      </c>
      <c r="F173" s="140" t="s">
        <v>2284</v>
      </c>
      <c r="G173" s="141" t="s">
        <v>2285</v>
      </c>
      <c r="H173" s="141" t="s">
        <v>788</v>
      </c>
      <c r="I173" s="141" t="s">
        <v>2286</v>
      </c>
      <c r="J173" s="142" t="s">
        <v>494</v>
      </c>
      <c r="K173" s="143" t="s">
        <v>73</v>
      </c>
      <c r="L173" s="144">
        <v>0</v>
      </c>
      <c r="M173" s="144">
        <v>20</v>
      </c>
      <c r="N173" s="144">
        <v>0</v>
      </c>
      <c r="O173" s="144" t="s">
        <v>73</v>
      </c>
      <c r="P173" s="145"/>
      <c r="Q173" s="146" t="s">
        <v>2287</v>
      </c>
      <c r="R173" s="146" t="s">
        <v>496</v>
      </c>
      <c r="S173" s="146" t="s">
        <v>566</v>
      </c>
      <c r="T173" s="146" t="s">
        <v>565</v>
      </c>
      <c r="U173" s="146" t="s">
        <v>2197</v>
      </c>
      <c r="V173" s="146"/>
      <c r="W173" s="146"/>
      <c r="X173" s="146" t="s">
        <v>2288</v>
      </c>
      <c r="Y173" s="146" t="s">
        <v>2289</v>
      </c>
      <c r="Z173" s="146" t="s">
        <v>2290</v>
      </c>
      <c r="AA173" s="146" t="s">
        <v>2291</v>
      </c>
      <c r="AB173" s="146" t="s">
        <v>2292</v>
      </c>
    </row>
    <row r="174" spans="1:28" ht="38.25">
      <c r="A174" s="138">
        <v>2100601.2024060702</v>
      </c>
      <c r="B174" s="138">
        <v>20240607</v>
      </c>
      <c r="C174" s="138" t="s">
        <v>641</v>
      </c>
      <c r="D174" s="138" t="s">
        <v>1377</v>
      </c>
      <c r="E174" s="139" t="s">
        <v>2293</v>
      </c>
      <c r="F174" s="140" t="s">
        <v>2294</v>
      </c>
      <c r="G174" s="141" t="s">
        <v>218</v>
      </c>
      <c r="H174" s="141" t="s">
        <v>562</v>
      </c>
      <c r="I174" s="141" t="s">
        <v>1234</v>
      </c>
      <c r="J174" s="142" t="s">
        <v>73</v>
      </c>
      <c r="K174" s="143" t="s">
        <v>73</v>
      </c>
      <c r="L174" s="144">
        <v>0</v>
      </c>
      <c r="M174" s="144">
        <v>1122</v>
      </c>
      <c r="N174" s="144">
        <v>0</v>
      </c>
      <c r="O174" s="144" t="s">
        <v>73</v>
      </c>
      <c r="P174" s="145"/>
      <c r="Q174" s="146" t="s">
        <v>2295</v>
      </c>
      <c r="R174" s="146" t="s">
        <v>565</v>
      </c>
      <c r="S174" s="146" t="s">
        <v>566</v>
      </c>
      <c r="T174" s="146"/>
      <c r="U174" s="146" t="s">
        <v>2237</v>
      </c>
      <c r="V174" s="146"/>
      <c r="W174" s="146"/>
      <c r="X174" s="146"/>
      <c r="Y174" s="146" t="s">
        <v>2296</v>
      </c>
      <c r="Z174" s="146" t="s">
        <v>2297</v>
      </c>
      <c r="AA174" s="146" t="s">
        <v>2298</v>
      </c>
      <c r="AB174" s="146" t="s">
        <v>2299</v>
      </c>
    </row>
    <row r="175" spans="1:28" ht="76.5">
      <c r="A175" s="138">
        <v>1100901.2024061</v>
      </c>
      <c r="B175" s="138">
        <v>20240610</v>
      </c>
      <c r="C175" s="138" t="s">
        <v>487</v>
      </c>
      <c r="D175" s="138" t="s">
        <v>2300</v>
      </c>
      <c r="E175" s="153" t="s">
        <v>2301</v>
      </c>
      <c r="F175" s="140" t="s">
        <v>2302</v>
      </c>
      <c r="G175" s="141" t="s">
        <v>691</v>
      </c>
      <c r="H175" s="141" t="s">
        <v>2303</v>
      </c>
      <c r="I175" s="141" t="s">
        <v>2304</v>
      </c>
      <c r="J175" s="142" t="s">
        <v>607</v>
      </c>
      <c r="K175" s="143" t="s">
        <v>494</v>
      </c>
      <c r="L175" s="144">
        <v>0</v>
      </c>
      <c r="M175" s="144">
        <v>0</v>
      </c>
      <c r="N175" s="144">
        <v>0</v>
      </c>
      <c r="O175" s="144" t="s">
        <v>494</v>
      </c>
      <c r="P175" s="145"/>
      <c r="Q175" s="146" t="s">
        <v>2305</v>
      </c>
      <c r="R175" s="146" t="s">
        <v>496</v>
      </c>
      <c r="S175" s="146"/>
      <c r="T175" s="146"/>
      <c r="U175" s="146"/>
      <c r="V175" s="146"/>
      <c r="W175" s="146"/>
      <c r="X175" s="146" t="s">
        <v>2306</v>
      </c>
      <c r="Y175" s="146" t="s">
        <v>2307</v>
      </c>
      <c r="Z175" s="146" t="s">
        <v>2308</v>
      </c>
      <c r="AA175" s="146" t="s">
        <v>2309</v>
      </c>
      <c r="AB175" s="146" t="s">
        <v>2310</v>
      </c>
    </row>
    <row r="176" spans="1:28" ht="127.5">
      <c r="A176" s="138">
        <v>2100601.20240614</v>
      </c>
      <c r="B176" s="138">
        <v>20240614</v>
      </c>
      <c r="C176" s="138" t="s">
        <v>641</v>
      </c>
      <c r="D176" s="138" t="s">
        <v>2311</v>
      </c>
      <c r="E176" s="139" t="s">
        <v>2312</v>
      </c>
      <c r="F176" s="140" t="s">
        <v>2313</v>
      </c>
      <c r="G176" s="141" t="s">
        <v>2314</v>
      </c>
      <c r="H176" s="141" t="s">
        <v>2315</v>
      </c>
      <c r="I176" s="141" t="s">
        <v>2316</v>
      </c>
      <c r="J176" s="142" t="s">
        <v>73</v>
      </c>
      <c r="K176" s="143" t="s">
        <v>73</v>
      </c>
      <c r="L176" s="144">
        <v>0</v>
      </c>
      <c r="M176" s="144">
        <v>0</v>
      </c>
      <c r="N176" s="144">
        <v>0</v>
      </c>
      <c r="O176" s="144" t="s">
        <v>73</v>
      </c>
      <c r="P176" s="145"/>
      <c r="Q176" s="146" t="s">
        <v>2317</v>
      </c>
      <c r="R176" s="146" t="s">
        <v>496</v>
      </c>
      <c r="S176" s="146" t="s">
        <v>566</v>
      </c>
      <c r="T176" s="146" t="s">
        <v>565</v>
      </c>
      <c r="U176" s="146" t="s">
        <v>1185</v>
      </c>
      <c r="V176" s="146" t="s">
        <v>1932</v>
      </c>
      <c r="W176" s="146" t="s">
        <v>2318</v>
      </c>
      <c r="X176" s="146" t="s">
        <v>2319</v>
      </c>
      <c r="Y176" s="146" t="s">
        <v>2320</v>
      </c>
      <c r="Z176" s="146" t="s">
        <v>2321</v>
      </c>
      <c r="AA176" s="146" t="s">
        <v>2322</v>
      </c>
      <c r="AB176" s="146" t="s">
        <v>2323</v>
      </c>
    </row>
    <row r="177" spans="1:28" ht="38.25">
      <c r="A177" s="138">
        <v>1100701.20240614</v>
      </c>
      <c r="B177" s="138">
        <v>20240614</v>
      </c>
      <c r="C177" s="138" t="s">
        <v>940</v>
      </c>
      <c r="D177" s="138" t="s">
        <v>1729</v>
      </c>
      <c r="E177" s="139" t="s">
        <v>2324</v>
      </c>
      <c r="F177" s="140" t="s">
        <v>2325</v>
      </c>
      <c r="G177" s="141" t="s">
        <v>218</v>
      </c>
      <c r="H177" s="141" t="s">
        <v>492</v>
      </c>
      <c r="I177" s="141" t="s">
        <v>1234</v>
      </c>
      <c r="J177" s="142" t="s">
        <v>607</v>
      </c>
      <c r="K177" s="143" t="s">
        <v>73</v>
      </c>
      <c r="L177" s="144">
        <v>0</v>
      </c>
      <c r="M177" s="144">
        <v>0</v>
      </c>
      <c r="N177" s="144">
        <v>0</v>
      </c>
      <c r="O177" s="144" t="s">
        <v>73</v>
      </c>
      <c r="P177" s="145"/>
      <c r="Q177" s="146" t="s">
        <v>2326</v>
      </c>
      <c r="R177" s="146" t="s">
        <v>509</v>
      </c>
      <c r="S177" s="146" t="s">
        <v>1025</v>
      </c>
      <c r="T177" s="146" t="s">
        <v>2327</v>
      </c>
      <c r="U177" s="146"/>
      <c r="V177" s="146"/>
      <c r="W177" s="146"/>
      <c r="X177" s="146"/>
      <c r="Y177" s="146" t="s">
        <v>2328</v>
      </c>
      <c r="Z177" s="146" t="s">
        <v>2329</v>
      </c>
      <c r="AA177" s="146" t="s">
        <v>2330</v>
      </c>
      <c r="AB177" s="146" t="s">
        <v>2331</v>
      </c>
    </row>
    <row r="178" spans="1:28" ht="63.75">
      <c r="A178" s="138">
        <v>2100801.2024061698</v>
      </c>
      <c r="B178" s="138">
        <v>20240617</v>
      </c>
      <c r="C178" s="138" t="s">
        <v>886</v>
      </c>
      <c r="D178" s="138" t="s">
        <v>2332</v>
      </c>
      <c r="E178" s="153" t="s">
        <v>2333</v>
      </c>
      <c r="F178" s="140" t="s">
        <v>2334</v>
      </c>
      <c r="G178" s="141" t="s">
        <v>214</v>
      </c>
      <c r="H178" s="141" t="s">
        <v>2335</v>
      </c>
      <c r="I178" s="141" t="s">
        <v>2316</v>
      </c>
      <c r="J178" s="142" t="s">
        <v>73</v>
      </c>
      <c r="K178" s="143" t="s">
        <v>73</v>
      </c>
      <c r="L178" s="144">
        <v>0</v>
      </c>
      <c r="M178" s="144">
        <v>0</v>
      </c>
      <c r="N178" s="144">
        <v>0</v>
      </c>
      <c r="O178" s="144" t="s">
        <v>73</v>
      </c>
      <c r="P178" s="145"/>
      <c r="Q178" s="146" t="s">
        <v>2336</v>
      </c>
      <c r="R178" s="146" t="s">
        <v>496</v>
      </c>
      <c r="S178" s="146" t="s">
        <v>566</v>
      </c>
      <c r="T178" s="146" t="s">
        <v>565</v>
      </c>
      <c r="U178" s="146" t="s">
        <v>1185</v>
      </c>
      <c r="V178" s="146"/>
      <c r="W178" s="146"/>
      <c r="X178" s="146" t="s">
        <v>2337</v>
      </c>
      <c r="Y178" s="146"/>
      <c r="Z178" s="146" t="s">
        <v>2338</v>
      </c>
      <c r="AA178" s="146" t="s">
        <v>2339</v>
      </c>
      <c r="AB178" s="146" t="s">
        <v>2340</v>
      </c>
    </row>
    <row r="179" spans="1:28" ht="51">
      <c r="A179" s="138">
        <v>1101001.2024061701</v>
      </c>
      <c r="B179" s="138">
        <v>20240617</v>
      </c>
      <c r="C179" s="138" t="s">
        <v>1386</v>
      </c>
      <c r="D179" s="138" t="s">
        <v>2341</v>
      </c>
      <c r="E179" s="139" t="s">
        <v>2342</v>
      </c>
      <c r="F179" s="140" t="s">
        <v>2343</v>
      </c>
      <c r="G179" s="141" t="s">
        <v>216</v>
      </c>
      <c r="H179" s="141" t="s">
        <v>1549</v>
      </c>
      <c r="I179" s="141" t="s">
        <v>1812</v>
      </c>
      <c r="J179" s="142" t="s">
        <v>607</v>
      </c>
      <c r="K179" s="143" t="s">
        <v>607</v>
      </c>
      <c r="L179" s="144">
        <v>0</v>
      </c>
      <c r="M179" s="144">
        <v>0</v>
      </c>
      <c r="N179" s="144">
        <v>0</v>
      </c>
      <c r="O179" s="144" t="s">
        <v>607</v>
      </c>
      <c r="P179" s="145"/>
      <c r="Q179" s="146" t="s">
        <v>2344</v>
      </c>
      <c r="R179" s="146" t="s">
        <v>509</v>
      </c>
      <c r="S179" s="146"/>
      <c r="T179" s="146"/>
      <c r="U179" s="146"/>
      <c r="V179" s="146"/>
      <c r="W179" s="146"/>
      <c r="X179" s="146" t="s">
        <v>2345</v>
      </c>
      <c r="Y179" s="146" t="s">
        <v>2346</v>
      </c>
      <c r="Z179" s="146" t="s">
        <v>2347</v>
      </c>
      <c r="AA179" s="146" t="s">
        <v>2348</v>
      </c>
      <c r="AB179" s="146" t="s">
        <v>2349</v>
      </c>
    </row>
    <row r="180" spans="1:28" ht="76.5">
      <c r="A180" s="138">
        <v>1100401.2024061801</v>
      </c>
      <c r="B180" s="138">
        <v>20240618</v>
      </c>
      <c r="C180" s="138" t="s">
        <v>572</v>
      </c>
      <c r="D180" s="138" t="s">
        <v>2350</v>
      </c>
      <c r="E180" s="139" t="s">
        <v>2351</v>
      </c>
      <c r="F180" s="140" t="s">
        <v>2352</v>
      </c>
      <c r="G180" s="141" t="s">
        <v>2353</v>
      </c>
      <c r="H180" s="141" t="s">
        <v>1610</v>
      </c>
      <c r="I180" s="141" t="s">
        <v>2354</v>
      </c>
      <c r="J180" s="142" t="s">
        <v>607</v>
      </c>
      <c r="K180" s="143" t="s">
        <v>73</v>
      </c>
      <c r="L180" s="144">
        <v>0</v>
      </c>
      <c r="M180" s="144">
        <v>0</v>
      </c>
      <c r="N180" s="144">
        <v>0</v>
      </c>
      <c r="O180" s="144" t="s">
        <v>73</v>
      </c>
      <c r="P180" s="145"/>
      <c r="Q180" s="146" t="s">
        <v>2355</v>
      </c>
      <c r="R180" s="146" t="s">
        <v>791</v>
      </c>
      <c r="S180" s="146"/>
      <c r="T180" s="146"/>
      <c r="U180" s="146"/>
      <c r="V180" s="146"/>
      <c r="W180" s="146"/>
      <c r="X180" s="146" t="s">
        <v>2356</v>
      </c>
      <c r="Y180" s="146" t="s">
        <v>994</v>
      </c>
      <c r="Z180" s="146" t="s">
        <v>2357</v>
      </c>
      <c r="AA180" s="146" t="s">
        <v>2358</v>
      </c>
      <c r="AB180" s="146" t="s">
        <v>2359</v>
      </c>
    </row>
    <row r="181" spans="1:28" ht="38.25">
      <c r="A181" s="138">
        <v>2100311.2024061801</v>
      </c>
      <c r="B181" s="138">
        <v>20240618</v>
      </c>
      <c r="C181" s="138" t="s">
        <v>998</v>
      </c>
      <c r="D181" s="138" t="s">
        <v>2360</v>
      </c>
      <c r="E181" s="139" t="s">
        <v>2361</v>
      </c>
      <c r="F181" s="140" t="s">
        <v>2362</v>
      </c>
      <c r="G181" s="141" t="s">
        <v>214</v>
      </c>
      <c r="H181" s="141" t="s">
        <v>1903</v>
      </c>
      <c r="I181" s="141" t="s">
        <v>2363</v>
      </c>
      <c r="J181" s="142" t="s">
        <v>73</v>
      </c>
      <c r="K181" s="143" t="s">
        <v>73</v>
      </c>
      <c r="L181" s="144">
        <v>0</v>
      </c>
      <c r="M181" s="144">
        <v>0</v>
      </c>
      <c r="N181" s="144">
        <v>0</v>
      </c>
      <c r="O181" s="144" t="s">
        <v>73</v>
      </c>
      <c r="P181" s="145"/>
      <c r="Q181" s="146" t="s">
        <v>2364</v>
      </c>
      <c r="R181" s="146" t="s">
        <v>496</v>
      </c>
      <c r="S181" s="146" t="s">
        <v>566</v>
      </c>
      <c r="T181" s="146"/>
      <c r="U181" s="146" t="s">
        <v>1424</v>
      </c>
      <c r="V181" s="146" t="s">
        <v>1932</v>
      </c>
      <c r="W181" s="146"/>
      <c r="X181" s="146" t="s">
        <v>2365</v>
      </c>
      <c r="Y181" s="146" t="s">
        <v>2366</v>
      </c>
      <c r="Z181" s="146" t="s">
        <v>2367</v>
      </c>
      <c r="AA181" s="146" t="s">
        <v>2368</v>
      </c>
      <c r="AB181" s="146" t="s">
        <v>2369</v>
      </c>
    </row>
    <row r="182" spans="1:28" ht="76.5">
      <c r="A182" s="138">
        <v>1100611.2024062001</v>
      </c>
      <c r="B182" s="138">
        <v>20240620</v>
      </c>
      <c r="C182" s="138" t="s">
        <v>1064</v>
      </c>
      <c r="D182" s="138" t="s">
        <v>2370</v>
      </c>
      <c r="E182" s="139" t="s">
        <v>2371</v>
      </c>
      <c r="F182" s="140" t="s">
        <v>2372</v>
      </c>
      <c r="G182" s="141" t="s">
        <v>691</v>
      </c>
      <c r="H182" s="141" t="s">
        <v>692</v>
      </c>
      <c r="I182" s="141" t="s">
        <v>507</v>
      </c>
      <c r="J182" s="142" t="s">
        <v>607</v>
      </c>
      <c r="K182" s="143" t="s">
        <v>73</v>
      </c>
      <c r="L182" s="144">
        <v>0</v>
      </c>
      <c r="M182" s="144">
        <v>0</v>
      </c>
      <c r="N182" s="144">
        <v>0</v>
      </c>
      <c r="O182" s="144" t="s">
        <v>73</v>
      </c>
      <c r="P182" s="145"/>
      <c r="Q182" s="146" t="s">
        <v>2373</v>
      </c>
      <c r="R182" s="146" t="s">
        <v>592</v>
      </c>
      <c r="S182" s="146"/>
      <c r="T182" s="146"/>
      <c r="U182" s="146"/>
      <c r="V182" s="146"/>
      <c r="W182" s="146"/>
      <c r="X182" s="146" t="s">
        <v>2374</v>
      </c>
      <c r="Y182" s="146" t="s">
        <v>2375</v>
      </c>
      <c r="Z182" s="146" t="s">
        <v>2376</v>
      </c>
      <c r="AA182" s="146" t="s">
        <v>2377</v>
      </c>
      <c r="AB182" s="146" t="s">
        <v>2378</v>
      </c>
    </row>
    <row r="183" spans="1:28" ht="89.25">
      <c r="A183" s="138">
        <v>7101201.2024061996</v>
      </c>
      <c r="B183" s="138">
        <v>20240620</v>
      </c>
      <c r="C183" s="138" t="s">
        <v>502</v>
      </c>
      <c r="D183" s="138" t="s">
        <v>2379</v>
      </c>
      <c r="E183" s="139" t="s">
        <v>2380</v>
      </c>
      <c r="F183" s="140" t="s">
        <v>2381</v>
      </c>
      <c r="G183" s="141" t="s">
        <v>944</v>
      </c>
      <c r="H183" s="141" t="s">
        <v>2382</v>
      </c>
      <c r="I183" s="141" t="s">
        <v>2383</v>
      </c>
      <c r="J183" s="142" t="s">
        <v>607</v>
      </c>
      <c r="K183" s="143" t="s">
        <v>73</v>
      </c>
      <c r="L183" s="155">
        <v>0</v>
      </c>
      <c r="M183" s="155">
        <v>0</v>
      </c>
      <c r="N183" s="155">
        <v>0</v>
      </c>
      <c r="O183" s="144" t="s">
        <v>73</v>
      </c>
      <c r="P183" s="145"/>
      <c r="Q183" s="146" t="s">
        <v>2384</v>
      </c>
      <c r="R183" s="146" t="s">
        <v>565</v>
      </c>
      <c r="S183" s="146" t="s">
        <v>566</v>
      </c>
      <c r="T183" s="146"/>
      <c r="U183" s="146"/>
      <c r="V183" s="146"/>
      <c r="W183" s="146"/>
      <c r="X183" s="146" t="s">
        <v>2385</v>
      </c>
      <c r="Y183" s="146" t="s">
        <v>2386</v>
      </c>
      <c r="Z183" s="146" t="s">
        <v>2387</v>
      </c>
      <c r="AA183" s="146" t="s">
        <v>2388</v>
      </c>
      <c r="AB183" s="146" t="s">
        <v>2389</v>
      </c>
    </row>
    <row r="184" spans="1:28" ht="38.25">
      <c r="A184" s="138">
        <v>2100701.2024062099</v>
      </c>
      <c r="B184" s="138">
        <v>20240621</v>
      </c>
      <c r="C184" s="138" t="s">
        <v>759</v>
      </c>
      <c r="D184" s="138" t="s">
        <v>2390</v>
      </c>
      <c r="E184" s="139" t="s">
        <v>2391</v>
      </c>
      <c r="F184" s="140" t="s">
        <v>2392</v>
      </c>
      <c r="G184" s="141" t="s">
        <v>200</v>
      </c>
      <c r="H184" s="141" t="s">
        <v>562</v>
      </c>
      <c r="I184" s="141" t="s">
        <v>956</v>
      </c>
      <c r="J184" s="142" t="s">
        <v>73</v>
      </c>
      <c r="K184" s="143" t="s">
        <v>73</v>
      </c>
      <c r="L184" s="144">
        <v>0</v>
      </c>
      <c r="M184" s="144">
        <v>0</v>
      </c>
      <c r="N184" s="144">
        <v>0</v>
      </c>
      <c r="O184" s="144" t="s">
        <v>73</v>
      </c>
      <c r="P184" s="145"/>
      <c r="Q184" s="146" t="s">
        <v>2393</v>
      </c>
      <c r="R184" s="146" t="s">
        <v>509</v>
      </c>
      <c r="S184" s="146"/>
      <c r="T184" s="146"/>
      <c r="U184" s="146"/>
      <c r="V184" s="146"/>
      <c r="W184" s="146"/>
      <c r="X184" s="146" t="s">
        <v>2394</v>
      </c>
      <c r="Y184" s="146" t="s">
        <v>2395</v>
      </c>
      <c r="Z184" s="146" t="s">
        <v>2396</v>
      </c>
      <c r="AA184" s="146" t="s">
        <v>2397</v>
      </c>
      <c r="AB184" s="146" t="s">
        <v>2398</v>
      </c>
    </row>
    <row r="185" spans="1:28" ht="114.75">
      <c r="A185" s="138">
        <v>1100501.2024062099</v>
      </c>
      <c r="B185" s="138">
        <v>20240621</v>
      </c>
      <c r="C185" s="138" t="s">
        <v>543</v>
      </c>
      <c r="D185" s="138" t="s">
        <v>2399</v>
      </c>
      <c r="E185" s="139" t="s">
        <v>2400</v>
      </c>
      <c r="F185" s="140" t="s">
        <v>2401</v>
      </c>
      <c r="G185" s="141" t="s">
        <v>2402</v>
      </c>
      <c r="H185" s="141" t="s">
        <v>945</v>
      </c>
      <c r="I185" s="141" t="s">
        <v>2403</v>
      </c>
      <c r="J185" s="142" t="s">
        <v>73</v>
      </c>
      <c r="K185" s="143" t="s">
        <v>607</v>
      </c>
      <c r="L185" s="144">
        <v>0</v>
      </c>
      <c r="M185" s="144">
        <v>0</v>
      </c>
      <c r="N185" s="144">
        <v>0</v>
      </c>
      <c r="O185" s="144" t="s">
        <v>607</v>
      </c>
      <c r="P185" s="145"/>
      <c r="Q185" s="146" t="s">
        <v>2404</v>
      </c>
      <c r="R185" s="146" t="s">
        <v>496</v>
      </c>
      <c r="S185" s="146" t="s">
        <v>565</v>
      </c>
      <c r="T185" s="146" t="s">
        <v>566</v>
      </c>
      <c r="U185" s="146"/>
      <c r="V185" s="146"/>
      <c r="W185" s="146"/>
      <c r="X185" s="146" t="s">
        <v>2405</v>
      </c>
      <c r="Y185" s="146" t="s">
        <v>2406</v>
      </c>
      <c r="Z185" s="146" t="s">
        <v>2407</v>
      </c>
      <c r="AA185" s="146" t="s">
        <v>2408</v>
      </c>
      <c r="AB185" s="146" t="s">
        <v>2409</v>
      </c>
    </row>
    <row r="186" spans="1:28" ht="38.25">
      <c r="A186" s="138">
        <v>7100501.2024062397</v>
      </c>
      <c r="B186" s="138">
        <v>20240624</v>
      </c>
      <c r="C186" s="138" t="s">
        <v>1278</v>
      </c>
      <c r="D186" s="138" t="s">
        <v>2410</v>
      </c>
      <c r="E186" s="139" t="s">
        <v>2411</v>
      </c>
      <c r="F186" s="140" t="s">
        <v>2412</v>
      </c>
      <c r="G186" s="141" t="s">
        <v>220</v>
      </c>
      <c r="H186" s="141" t="s">
        <v>1549</v>
      </c>
      <c r="I186" s="141" t="s">
        <v>534</v>
      </c>
      <c r="J186" s="142" t="s">
        <v>607</v>
      </c>
      <c r="K186" s="143" t="s">
        <v>73</v>
      </c>
      <c r="L186" s="144">
        <v>0</v>
      </c>
      <c r="M186" s="144">
        <v>0</v>
      </c>
      <c r="N186" s="144">
        <v>0</v>
      </c>
      <c r="O186" s="144" t="s">
        <v>73</v>
      </c>
      <c r="P186" s="145"/>
      <c r="Q186" s="146" t="s">
        <v>2413</v>
      </c>
      <c r="R186" s="146" t="s">
        <v>509</v>
      </c>
      <c r="S186" s="146"/>
      <c r="T186" s="146"/>
      <c r="U186" s="146" t="s">
        <v>537</v>
      </c>
      <c r="V186" s="146"/>
      <c r="W186" s="146"/>
      <c r="X186" s="146" t="s">
        <v>2414</v>
      </c>
      <c r="Y186" s="146" t="s">
        <v>2415</v>
      </c>
      <c r="Z186" s="146" t="s">
        <v>2416</v>
      </c>
      <c r="AA186" s="146" t="s">
        <v>2417</v>
      </c>
      <c r="AB186" s="146" t="s">
        <v>2418</v>
      </c>
    </row>
    <row r="187" spans="1:28" ht="51">
      <c r="A187" s="138">
        <v>4100078.2024062402</v>
      </c>
      <c r="B187" s="138">
        <v>20240624</v>
      </c>
      <c r="C187" s="138" t="s">
        <v>2229</v>
      </c>
      <c r="D187" s="138" t="s">
        <v>2230</v>
      </c>
      <c r="E187" s="139" t="s">
        <v>2419</v>
      </c>
      <c r="F187" s="140" t="s">
        <v>2420</v>
      </c>
      <c r="G187" s="141" t="s">
        <v>2421</v>
      </c>
      <c r="H187" s="141" t="s">
        <v>1903</v>
      </c>
      <c r="I187" s="141" t="s">
        <v>2422</v>
      </c>
      <c r="J187" s="142" t="s">
        <v>73</v>
      </c>
      <c r="K187" s="143" t="s">
        <v>73</v>
      </c>
      <c r="L187" s="144">
        <v>0</v>
      </c>
      <c r="M187" s="144">
        <v>0</v>
      </c>
      <c r="N187" s="144">
        <v>0</v>
      </c>
      <c r="O187" s="144" t="s">
        <v>73</v>
      </c>
      <c r="P187" s="145"/>
      <c r="Q187" s="146" t="s">
        <v>2423</v>
      </c>
      <c r="R187" s="146" t="s">
        <v>566</v>
      </c>
      <c r="S187" s="146"/>
      <c r="T187" s="146"/>
      <c r="U187" s="146" t="s">
        <v>1185</v>
      </c>
      <c r="V187" s="146" t="s">
        <v>1424</v>
      </c>
      <c r="W187" s="146"/>
      <c r="X187" s="146" t="s">
        <v>2424</v>
      </c>
      <c r="Y187" s="146" t="s">
        <v>2425</v>
      </c>
      <c r="Z187" s="146" t="s">
        <v>2426</v>
      </c>
      <c r="AA187" s="146" t="s">
        <v>2427</v>
      </c>
      <c r="AB187" s="146" t="s">
        <v>2428</v>
      </c>
    </row>
    <row r="188" spans="1:28" ht="89.25">
      <c r="A188" s="138">
        <v>4101008.2024062499</v>
      </c>
      <c r="B188" s="138">
        <v>20240625</v>
      </c>
      <c r="C188" s="138" t="s">
        <v>557</v>
      </c>
      <c r="D188" s="138" t="s">
        <v>2429</v>
      </c>
      <c r="E188" s="139" t="s">
        <v>2430</v>
      </c>
      <c r="F188" s="140" t="s">
        <v>2431</v>
      </c>
      <c r="G188" s="141" t="s">
        <v>944</v>
      </c>
      <c r="H188" s="141" t="s">
        <v>1903</v>
      </c>
      <c r="I188" s="141" t="s">
        <v>2432</v>
      </c>
      <c r="J188" s="142" t="s">
        <v>607</v>
      </c>
      <c r="K188" s="143" t="s">
        <v>607</v>
      </c>
      <c r="L188" s="144">
        <v>0</v>
      </c>
      <c r="M188" s="144">
        <v>0</v>
      </c>
      <c r="N188" s="144">
        <v>0</v>
      </c>
      <c r="O188" s="144" t="s">
        <v>607</v>
      </c>
      <c r="P188" s="145"/>
      <c r="Q188" s="146" t="s">
        <v>2433</v>
      </c>
      <c r="R188" s="146" t="s">
        <v>566</v>
      </c>
      <c r="S188" s="146"/>
      <c r="T188" s="146"/>
      <c r="U188" s="146"/>
      <c r="V188" s="146"/>
      <c r="W188" s="146"/>
      <c r="X188" s="146"/>
      <c r="Y188" s="146"/>
      <c r="Z188" s="146" t="s">
        <v>2434</v>
      </c>
      <c r="AA188" s="146" t="s">
        <v>2435</v>
      </c>
      <c r="AB188" s="146" t="s">
        <v>2436</v>
      </c>
    </row>
    <row r="189" spans="1:28" ht="51">
      <c r="A189" s="138">
        <v>4101008.2024062499</v>
      </c>
      <c r="B189" s="138">
        <v>20240625</v>
      </c>
      <c r="C189" s="138" t="s">
        <v>557</v>
      </c>
      <c r="D189" s="138" t="s">
        <v>2437</v>
      </c>
      <c r="E189" s="139" t="s">
        <v>2438</v>
      </c>
      <c r="F189" s="140" t="s">
        <v>2439</v>
      </c>
      <c r="G189" s="141" t="s">
        <v>1122</v>
      </c>
      <c r="H189" s="141" t="s">
        <v>1092</v>
      </c>
      <c r="I189" s="141" t="s">
        <v>2440</v>
      </c>
      <c r="J189" s="142" t="s">
        <v>494</v>
      </c>
      <c r="K189" s="143" t="s">
        <v>73</v>
      </c>
      <c r="L189" s="144">
        <v>0</v>
      </c>
      <c r="M189" s="144">
        <v>2</v>
      </c>
      <c r="N189" s="152">
        <v>20000</v>
      </c>
      <c r="O189" s="144" t="s">
        <v>73</v>
      </c>
      <c r="P189" s="145"/>
      <c r="Q189" s="146" t="s">
        <v>2441</v>
      </c>
      <c r="R189" s="146" t="s">
        <v>496</v>
      </c>
      <c r="S189" s="146" t="s">
        <v>565</v>
      </c>
      <c r="T189" s="146"/>
      <c r="U189" s="146"/>
      <c r="V189" s="146"/>
      <c r="W189" s="146"/>
      <c r="X189" s="146" t="s">
        <v>2442</v>
      </c>
      <c r="Y189" s="146" t="s">
        <v>2443</v>
      </c>
      <c r="Z189" s="146" t="s">
        <v>2444</v>
      </c>
      <c r="AA189" s="146" t="s">
        <v>2445</v>
      </c>
      <c r="AB189" s="146" t="s">
        <v>2446</v>
      </c>
    </row>
    <row r="190" spans="1:28" ht="38.25">
      <c r="A190" s="138">
        <v>2100801.2024062602</v>
      </c>
      <c r="B190" s="138">
        <v>20240626</v>
      </c>
      <c r="C190" s="138" t="s">
        <v>886</v>
      </c>
      <c r="D190" s="138" t="s">
        <v>1873</v>
      </c>
      <c r="E190" s="139" t="s">
        <v>2447</v>
      </c>
      <c r="F190" s="140" t="s">
        <v>2448</v>
      </c>
      <c r="G190" s="141" t="s">
        <v>210</v>
      </c>
      <c r="H190" s="141" t="s">
        <v>1549</v>
      </c>
      <c r="I190" s="141" t="s">
        <v>2449</v>
      </c>
      <c r="J190" s="142" t="s">
        <v>73</v>
      </c>
      <c r="K190" s="143" t="s">
        <v>73</v>
      </c>
      <c r="L190" s="144">
        <v>0</v>
      </c>
      <c r="M190" s="144">
        <v>0</v>
      </c>
      <c r="N190" s="144">
        <v>0</v>
      </c>
      <c r="O190" s="144" t="s">
        <v>73</v>
      </c>
      <c r="P190" s="145"/>
      <c r="Q190" s="146" t="s">
        <v>2450</v>
      </c>
      <c r="R190" s="146" t="s">
        <v>791</v>
      </c>
      <c r="S190" s="146" t="s">
        <v>566</v>
      </c>
      <c r="T190" s="146" t="s">
        <v>565</v>
      </c>
      <c r="U190" s="146"/>
      <c r="V190" s="146"/>
      <c r="W190" s="146"/>
      <c r="X190" s="146" t="s">
        <v>2451</v>
      </c>
      <c r="Y190" s="146" t="s">
        <v>2452</v>
      </c>
      <c r="Z190" s="146" t="s">
        <v>2453</v>
      </c>
      <c r="AA190" s="146" t="s">
        <v>2454</v>
      </c>
      <c r="AB190" s="146" t="s">
        <v>2455</v>
      </c>
    </row>
    <row r="191" spans="1:28" ht="76.5">
      <c r="A191" s="138">
        <v>1100801.20240627</v>
      </c>
      <c r="B191" s="138">
        <v>20240627</v>
      </c>
      <c r="C191" s="138" t="s">
        <v>528</v>
      </c>
      <c r="D191" s="138" t="s">
        <v>529</v>
      </c>
      <c r="E191" s="139" t="s">
        <v>2456</v>
      </c>
      <c r="F191" s="140" t="s">
        <v>2457</v>
      </c>
      <c r="G191" s="141" t="s">
        <v>2458</v>
      </c>
      <c r="H191" s="141" t="s">
        <v>788</v>
      </c>
      <c r="I191" s="141" t="s">
        <v>2459</v>
      </c>
      <c r="J191" s="142" t="s">
        <v>73</v>
      </c>
      <c r="K191" s="143" t="s">
        <v>73</v>
      </c>
      <c r="L191" s="144">
        <v>0</v>
      </c>
      <c r="M191" s="144">
        <v>0</v>
      </c>
      <c r="N191" s="144">
        <v>0</v>
      </c>
      <c r="O191" s="144" t="s">
        <v>73</v>
      </c>
      <c r="P191" s="145"/>
      <c r="Q191" s="146" t="s">
        <v>2460</v>
      </c>
      <c r="R191" s="146" t="s">
        <v>566</v>
      </c>
      <c r="S191" s="146" t="s">
        <v>496</v>
      </c>
      <c r="T191" s="146"/>
      <c r="U191" s="146" t="s">
        <v>537</v>
      </c>
      <c r="V191" s="146"/>
      <c r="W191" s="146"/>
      <c r="X191" s="146" t="s">
        <v>2461</v>
      </c>
      <c r="Y191" s="146" t="s">
        <v>2462</v>
      </c>
      <c r="Z191" s="146" t="s">
        <v>2463</v>
      </c>
      <c r="AA191" s="146" t="s">
        <v>2464</v>
      </c>
      <c r="AB191" s="146" t="s">
        <v>2465</v>
      </c>
    </row>
    <row r="192" spans="1:28" ht="76.5">
      <c r="A192" s="138">
        <v>2100801.2024063002</v>
      </c>
      <c r="B192" s="138">
        <v>20240630</v>
      </c>
      <c r="C192" s="138" t="s">
        <v>886</v>
      </c>
      <c r="D192" s="138" t="s">
        <v>2466</v>
      </c>
      <c r="E192" s="139" t="s">
        <v>2467</v>
      </c>
      <c r="F192" s="140" t="s">
        <v>2468</v>
      </c>
      <c r="G192" s="141" t="s">
        <v>1091</v>
      </c>
      <c r="H192" s="141" t="s">
        <v>1111</v>
      </c>
      <c r="I192" s="141" t="s">
        <v>2469</v>
      </c>
      <c r="J192" s="142" t="s">
        <v>73</v>
      </c>
      <c r="K192" s="143" t="s">
        <v>73</v>
      </c>
      <c r="L192" s="144">
        <v>0</v>
      </c>
      <c r="M192" s="144">
        <v>0</v>
      </c>
      <c r="N192" s="144">
        <v>0</v>
      </c>
      <c r="O192" s="144" t="s">
        <v>73</v>
      </c>
      <c r="P192" s="145"/>
      <c r="Q192" s="146" t="s">
        <v>2470</v>
      </c>
      <c r="R192" s="146" t="s">
        <v>509</v>
      </c>
      <c r="S192" s="146"/>
      <c r="T192" s="146"/>
      <c r="U192" s="146"/>
      <c r="V192" s="146"/>
      <c r="W192" s="146"/>
      <c r="X192" s="146" t="s">
        <v>2471</v>
      </c>
      <c r="Y192" s="146" t="s">
        <v>2472</v>
      </c>
      <c r="Z192" s="146" t="s">
        <v>2473</v>
      </c>
      <c r="AA192" s="146" t="s">
        <v>2474</v>
      </c>
      <c r="AB192" s="146" t="s">
        <v>2475</v>
      </c>
    </row>
    <row r="193" spans="1:28" ht="89.25">
      <c r="A193" s="138">
        <v>2100801.2024070099</v>
      </c>
      <c r="B193" s="138">
        <v>20240701</v>
      </c>
      <c r="C193" s="138" t="s">
        <v>886</v>
      </c>
      <c r="D193" s="138" t="s">
        <v>2476</v>
      </c>
      <c r="E193" s="139" t="s">
        <v>2477</v>
      </c>
      <c r="F193" s="140" t="s">
        <v>2478</v>
      </c>
      <c r="G193" s="141" t="s">
        <v>2479</v>
      </c>
      <c r="H193" s="141" t="s">
        <v>1215</v>
      </c>
      <c r="I193" s="141" t="s">
        <v>2480</v>
      </c>
      <c r="J193" s="142" t="s">
        <v>494</v>
      </c>
      <c r="K193" s="143" t="s">
        <v>73</v>
      </c>
      <c r="L193" s="144">
        <v>0</v>
      </c>
      <c r="M193" s="144">
        <v>0</v>
      </c>
      <c r="N193" s="144">
        <v>0</v>
      </c>
      <c r="O193" s="144" t="s">
        <v>73</v>
      </c>
      <c r="P193" s="145"/>
      <c r="Q193" s="146" t="s">
        <v>2481</v>
      </c>
      <c r="R193" s="146" t="s">
        <v>496</v>
      </c>
      <c r="S193" s="146" t="s">
        <v>566</v>
      </c>
      <c r="T193" s="146"/>
      <c r="U193" s="146" t="s">
        <v>1363</v>
      </c>
      <c r="V193" s="146" t="s">
        <v>1185</v>
      </c>
      <c r="W193" s="146" t="s">
        <v>2237</v>
      </c>
      <c r="X193" s="146" t="s">
        <v>2482</v>
      </c>
      <c r="Y193" s="146" t="s">
        <v>2483</v>
      </c>
      <c r="Z193" s="146" t="s">
        <v>2484</v>
      </c>
      <c r="AA193" s="146" t="s">
        <v>2485</v>
      </c>
      <c r="AB193" s="146" t="s">
        <v>2486</v>
      </c>
    </row>
    <row r="194" spans="1:28" ht="114.75">
      <c r="A194" s="147">
        <v>1101001.2024070199</v>
      </c>
      <c r="B194" s="147">
        <v>20240702</v>
      </c>
      <c r="C194" s="147" t="s">
        <v>1386</v>
      </c>
      <c r="D194" s="147" t="s">
        <v>1386</v>
      </c>
      <c r="E194" s="148" t="s">
        <v>2487</v>
      </c>
      <c r="F194" s="149" t="s">
        <v>2488</v>
      </c>
      <c r="G194" s="150" t="s">
        <v>658</v>
      </c>
      <c r="H194" s="150" t="s">
        <v>659</v>
      </c>
      <c r="I194" s="150" t="s">
        <v>660</v>
      </c>
      <c r="J194" s="142" t="s">
        <v>607</v>
      </c>
      <c r="K194" s="143" t="s">
        <v>73</v>
      </c>
      <c r="L194" s="144">
        <v>0</v>
      </c>
      <c r="M194" s="144">
        <v>0</v>
      </c>
      <c r="N194" s="144">
        <v>0</v>
      </c>
      <c r="O194" s="144" t="s">
        <v>73</v>
      </c>
      <c r="P194" s="144" t="s">
        <v>2489</v>
      </c>
      <c r="Q194" s="151" t="s">
        <v>2490</v>
      </c>
      <c r="R194" s="151" t="s">
        <v>593</v>
      </c>
      <c r="S194" s="151"/>
      <c r="T194" s="151"/>
      <c r="U194" s="151"/>
      <c r="V194" s="151"/>
      <c r="W194" s="151"/>
      <c r="X194" s="151" t="s">
        <v>2491</v>
      </c>
      <c r="Y194" s="151" t="s">
        <v>2492</v>
      </c>
      <c r="Z194" s="151" t="s">
        <v>2493</v>
      </c>
      <c r="AA194" s="151" t="s">
        <v>2494</v>
      </c>
      <c r="AB194" s="151" t="s">
        <v>2495</v>
      </c>
    </row>
    <row r="195" spans="1:28" ht="153">
      <c r="A195" s="138">
        <v>2100201.2024070201</v>
      </c>
      <c r="B195" s="138">
        <v>20240702</v>
      </c>
      <c r="C195" s="138" t="s">
        <v>584</v>
      </c>
      <c r="D195" s="138" t="s">
        <v>1313</v>
      </c>
      <c r="E195" s="139" t="s">
        <v>2496</v>
      </c>
      <c r="F195" s="140" t="s">
        <v>2497</v>
      </c>
      <c r="G195" s="141" t="s">
        <v>2498</v>
      </c>
      <c r="H195" s="141" t="s">
        <v>1215</v>
      </c>
      <c r="I195" s="141" t="s">
        <v>2499</v>
      </c>
      <c r="J195" s="142" t="s">
        <v>73</v>
      </c>
      <c r="K195" s="143" t="s">
        <v>73</v>
      </c>
      <c r="L195" s="144">
        <v>0</v>
      </c>
      <c r="M195" s="144">
        <v>0</v>
      </c>
      <c r="N195" s="144">
        <v>0</v>
      </c>
      <c r="O195" s="144" t="s">
        <v>73</v>
      </c>
      <c r="P195" s="145"/>
      <c r="Q195" s="146" t="s">
        <v>2500</v>
      </c>
      <c r="R195" s="146" t="s">
        <v>565</v>
      </c>
      <c r="S195" s="146" t="s">
        <v>496</v>
      </c>
      <c r="T195" s="146" t="s">
        <v>566</v>
      </c>
      <c r="U195" s="146" t="s">
        <v>1363</v>
      </c>
      <c r="V195" s="146" t="s">
        <v>2059</v>
      </c>
      <c r="W195" s="146" t="s">
        <v>636</v>
      </c>
      <c r="X195" s="146"/>
      <c r="Y195" s="146" t="s">
        <v>2501</v>
      </c>
      <c r="Z195" s="146" t="s">
        <v>2502</v>
      </c>
      <c r="AA195" s="146" t="s">
        <v>2503</v>
      </c>
      <c r="AB195" s="146" t="s">
        <v>2504</v>
      </c>
    </row>
    <row r="196" spans="1:28" ht="153">
      <c r="A196" s="138">
        <v>7101201.2024070201</v>
      </c>
      <c r="B196" s="138">
        <v>20240702</v>
      </c>
      <c r="C196" s="138" t="s">
        <v>502</v>
      </c>
      <c r="D196" s="138" t="s">
        <v>2379</v>
      </c>
      <c r="E196" s="139" t="s">
        <v>2505</v>
      </c>
      <c r="F196" s="140" t="s">
        <v>2506</v>
      </c>
      <c r="G196" s="141" t="s">
        <v>2507</v>
      </c>
      <c r="H196" s="141" t="s">
        <v>562</v>
      </c>
      <c r="I196" s="141" t="s">
        <v>2499</v>
      </c>
      <c r="J196" s="142" t="s">
        <v>73</v>
      </c>
      <c r="K196" s="143" t="s">
        <v>73</v>
      </c>
      <c r="L196" s="144">
        <v>0</v>
      </c>
      <c r="M196" s="144">
        <v>0</v>
      </c>
      <c r="N196" s="144">
        <v>0</v>
      </c>
      <c r="O196" s="144" t="s">
        <v>73</v>
      </c>
      <c r="P196" s="145"/>
      <c r="Q196" s="146" t="s">
        <v>2508</v>
      </c>
      <c r="R196" s="146" t="s">
        <v>565</v>
      </c>
      <c r="S196" s="146" t="s">
        <v>566</v>
      </c>
      <c r="T196" s="146"/>
      <c r="U196" s="146"/>
      <c r="V196" s="146"/>
      <c r="W196" s="146"/>
      <c r="X196" s="146" t="s">
        <v>2509</v>
      </c>
      <c r="Y196" s="146" t="s">
        <v>2510</v>
      </c>
      <c r="Z196" s="146" t="s">
        <v>2511</v>
      </c>
      <c r="AA196" s="146" t="s">
        <v>2512</v>
      </c>
      <c r="AB196" s="146" t="s">
        <v>2513</v>
      </c>
    </row>
    <row r="197" spans="1:28" ht="51">
      <c r="A197" s="138">
        <v>2100101.2024070201</v>
      </c>
      <c r="B197" s="138">
        <v>20240702</v>
      </c>
      <c r="C197" s="138" t="s">
        <v>697</v>
      </c>
      <c r="D197" s="138" t="s">
        <v>1488</v>
      </c>
      <c r="E197" s="139" t="s">
        <v>2514</v>
      </c>
      <c r="F197" s="140" t="s">
        <v>2515</v>
      </c>
      <c r="G197" s="141" t="s">
        <v>217</v>
      </c>
      <c r="H197" s="141" t="s">
        <v>1857</v>
      </c>
      <c r="I197" s="141" t="s">
        <v>1858</v>
      </c>
      <c r="J197" s="142" t="s">
        <v>73</v>
      </c>
      <c r="K197" s="143" t="s">
        <v>607</v>
      </c>
      <c r="L197" s="144">
        <v>0</v>
      </c>
      <c r="M197" s="144">
        <v>0</v>
      </c>
      <c r="N197" s="144">
        <v>0</v>
      </c>
      <c r="O197" s="144" t="s">
        <v>607</v>
      </c>
      <c r="P197" s="145"/>
      <c r="Q197" s="146" t="s">
        <v>2516</v>
      </c>
      <c r="R197" s="146" t="s">
        <v>496</v>
      </c>
      <c r="S197" s="146" t="s">
        <v>566</v>
      </c>
      <c r="T197" s="146" t="s">
        <v>565</v>
      </c>
      <c r="U197" s="146"/>
      <c r="V197" s="146"/>
      <c r="W197" s="146"/>
      <c r="X197" s="146"/>
      <c r="Y197" s="146"/>
      <c r="Z197" s="146" t="s">
        <v>2517</v>
      </c>
      <c r="AA197" s="146" t="s">
        <v>2518</v>
      </c>
      <c r="AB197" s="146" t="s">
        <v>2519</v>
      </c>
    </row>
    <row r="198" spans="1:28" ht="127.5">
      <c r="A198" s="138">
        <v>10100101.202407001</v>
      </c>
      <c r="B198" s="138">
        <v>20240702</v>
      </c>
      <c r="C198" s="138" t="s">
        <v>850</v>
      </c>
      <c r="D198" s="138" t="s">
        <v>851</v>
      </c>
      <c r="E198" s="139" t="s">
        <v>2520</v>
      </c>
      <c r="F198" s="140" t="s">
        <v>2521</v>
      </c>
      <c r="G198" s="141" t="s">
        <v>2522</v>
      </c>
      <c r="H198" s="141" t="s">
        <v>2105</v>
      </c>
      <c r="I198" s="141" t="s">
        <v>1234</v>
      </c>
      <c r="J198" s="142" t="s">
        <v>73</v>
      </c>
      <c r="K198" s="143" t="s">
        <v>73</v>
      </c>
      <c r="L198" s="144">
        <v>0</v>
      </c>
      <c r="M198" s="144">
        <v>0</v>
      </c>
      <c r="N198" s="152">
        <v>64000000</v>
      </c>
      <c r="O198" s="144" t="s">
        <v>73</v>
      </c>
      <c r="P198" s="145"/>
      <c r="Q198" s="146" t="s">
        <v>2523</v>
      </c>
      <c r="R198" s="146" t="s">
        <v>565</v>
      </c>
      <c r="S198" s="146" t="s">
        <v>566</v>
      </c>
      <c r="T198" s="146"/>
      <c r="U198" s="146" t="s">
        <v>1424</v>
      </c>
      <c r="V198" s="146"/>
      <c r="W198" s="146"/>
      <c r="X198" s="146" t="s">
        <v>743</v>
      </c>
      <c r="Y198" s="146" t="s">
        <v>2524</v>
      </c>
      <c r="Z198" s="146" t="s">
        <v>2525</v>
      </c>
      <c r="AA198" s="146" t="s">
        <v>2526</v>
      </c>
      <c r="AB198" s="146" t="s">
        <v>2527</v>
      </c>
    </row>
    <row r="199" spans="1:28" ht="140.25">
      <c r="A199" s="138">
        <v>1101101.2024070299</v>
      </c>
      <c r="B199" s="138">
        <v>20240703</v>
      </c>
      <c r="C199" s="138" t="s">
        <v>1152</v>
      </c>
      <c r="D199" s="138" t="s">
        <v>1585</v>
      </c>
      <c r="E199" s="139" t="s">
        <v>2528</v>
      </c>
      <c r="F199" s="140" t="s">
        <v>2529</v>
      </c>
      <c r="G199" s="141" t="s">
        <v>2530</v>
      </c>
      <c r="H199" s="141" t="s">
        <v>562</v>
      </c>
      <c r="I199" s="141" t="s">
        <v>2531</v>
      </c>
      <c r="J199" s="142" t="s">
        <v>73</v>
      </c>
      <c r="K199" s="143" t="s">
        <v>73</v>
      </c>
      <c r="L199" s="155">
        <v>0</v>
      </c>
      <c r="M199" s="155">
        <v>0</v>
      </c>
      <c r="N199" s="155">
        <v>0</v>
      </c>
      <c r="O199" s="144" t="s">
        <v>73</v>
      </c>
      <c r="P199" s="145"/>
      <c r="Q199" s="146" t="s">
        <v>2532</v>
      </c>
      <c r="R199" s="146" t="s">
        <v>565</v>
      </c>
      <c r="S199" s="146" t="s">
        <v>566</v>
      </c>
      <c r="T199" s="146"/>
      <c r="U199" s="146"/>
      <c r="V199" s="146"/>
      <c r="W199" s="146"/>
      <c r="X199" s="146" t="s">
        <v>1103</v>
      </c>
      <c r="Y199" s="146" t="s">
        <v>2533</v>
      </c>
      <c r="Z199" s="146" t="s">
        <v>2534</v>
      </c>
      <c r="AA199" s="146" t="s">
        <v>2535</v>
      </c>
      <c r="AB199" s="146" t="s">
        <v>2536</v>
      </c>
    </row>
    <row r="200" spans="1:28" ht="38.25">
      <c r="A200" s="138">
        <v>1100101.2024070299</v>
      </c>
      <c r="B200" s="138">
        <v>20240703</v>
      </c>
      <c r="C200" s="138" t="s">
        <v>807</v>
      </c>
      <c r="D200" s="138" t="s">
        <v>2537</v>
      </c>
      <c r="E200" s="139" t="s">
        <v>2538</v>
      </c>
      <c r="F200" s="140" t="s">
        <v>2539</v>
      </c>
      <c r="G200" s="141" t="s">
        <v>211</v>
      </c>
      <c r="H200" s="141" t="s">
        <v>492</v>
      </c>
      <c r="I200" s="141" t="s">
        <v>2540</v>
      </c>
      <c r="J200" s="142" t="s">
        <v>73</v>
      </c>
      <c r="K200" s="143" t="s">
        <v>73</v>
      </c>
      <c r="L200" s="144">
        <v>0</v>
      </c>
      <c r="M200" s="144">
        <v>0</v>
      </c>
      <c r="N200" s="144">
        <v>0</v>
      </c>
      <c r="O200" s="144" t="s">
        <v>73</v>
      </c>
      <c r="P200" s="145"/>
      <c r="Q200" s="146" t="s">
        <v>2541</v>
      </c>
      <c r="R200" s="146" t="s">
        <v>791</v>
      </c>
      <c r="S200" s="146" t="s">
        <v>2542</v>
      </c>
      <c r="T200" s="146" t="s">
        <v>663</v>
      </c>
      <c r="U200" s="146"/>
      <c r="V200" s="146"/>
      <c r="W200" s="146"/>
      <c r="X200" s="146" t="s">
        <v>2543</v>
      </c>
      <c r="Y200" s="146" t="s">
        <v>2544</v>
      </c>
      <c r="Z200" s="146" t="s">
        <v>2545</v>
      </c>
      <c r="AA200" s="146" t="s">
        <v>2546</v>
      </c>
      <c r="AB200" s="146" t="s">
        <v>2547</v>
      </c>
    </row>
    <row r="201" spans="1:28" ht="76.5">
      <c r="A201" s="138">
        <v>8100101.2024070397</v>
      </c>
      <c r="B201" s="138">
        <v>20240704</v>
      </c>
      <c r="C201" s="138" t="s">
        <v>1865</v>
      </c>
      <c r="D201" s="138" t="s">
        <v>2548</v>
      </c>
      <c r="E201" s="139" t="s">
        <v>2549</v>
      </c>
      <c r="F201" s="140" t="s">
        <v>2550</v>
      </c>
      <c r="G201" s="141" t="s">
        <v>2551</v>
      </c>
      <c r="H201" s="141" t="s">
        <v>562</v>
      </c>
      <c r="I201" s="141" t="s">
        <v>2216</v>
      </c>
      <c r="J201" s="142" t="s">
        <v>607</v>
      </c>
      <c r="K201" s="143" t="s">
        <v>494</v>
      </c>
      <c r="L201" s="144">
        <v>0</v>
      </c>
      <c r="M201" s="144">
        <v>0</v>
      </c>
      <c r="N201" s="144">
        <v>0</v>
      </c>
      <c r="O201" s="144" t="s">
        <v>494</v>
      </c>
      <c r="P201" s="145"/>
      <c r="Q201" s="146" t="s">
        <v>2552</v>
      </c>
      <c r="R201" s="146" t="s">
        <v>565</v>
      </c>
      <c r="S201" s="146"/>
      <c r="T201" s="146"/>
      <c r="U201" s="146"/>
      <c r="V201" s="146"/>
      <c r="W201" s="146"/>
      <c r="X201" s="146"/>
      <c r="Y201" s="146" t="s">
        <v>2553</v>
      </c>
      <c r="Z201" s="146" t="s">
        <v>2554</v>
      </c>
      <c r="AA201" s="146" t="s">
        <v>2555</v>
      </c>
      <c r="AB201" s="146" t="s">
        <v>2556</v>
      </c>
    </row>
    <row r="202" spans="1:28" ht="38.25">
      <c r="A202" s="138">
        <v>1501001.2024070399</v>
      </c>
      <c r="B202" s="138">
        <v>20240704</v>
      </c>
      <c r="C202" s="138" t="s">
        <v>2557</v>
      </c>
      <c r="D202" s="138" t="s">
        <v>2558</v>
      </c>
      <c r="E202" s="139" t="s">
        <v>2559</v>
      </c>
      <c r="F202" s="140" t="s">
        <v>2560</v>
      </c>
      <c r="G202" s="141" t="s">
        <v>194</v>
      </c>
      <c r="H202" s="141" t="s">
        <v>2561</v>
      </c>
      <c r="I202" s="141" t="s">
        <v>2562</v>
      </c>
      <c r="J202" s="142" t="s">
        <v>73</v>
      </c>
      <c r="K202" s="143" t="s">
        <v>607</v>
      </c>
      <c r="L202" s="144">
        <v>0</v>
      </c>
      <c r="M202" s="144">
        <v>0</v>
      </c>
      <c r="N202" s="144">
        <v>0</v>
      </c>
      <c r="O202" s="144" t="s">
        <v>607</v>
      </c>
      <c r="P202" s="145"/>
      <c r="Q202" s="146" t="s">
        <v>2563</v>
      </c>
      <c r="R202" s="146" t="s">
        <v>496</v>
      </c>
      <c r="S202" s="146"/>
      <c r="T202" s="146"/>
      <c r="U202" s="146" t="s">
        <v>1932</v>
      </c>
      <c r="V202" s="146"/>
      <c r="W202" s="146"/>
      <c r="X202" s="146" t="s">
        <v>2564</v>
      </c>
      <c r="Y202" s="146" t="s">
        <v>2565</v>
      </c>
      <c r="Z202" s="146" t="s">
        <v>2566</v>
      </c>
      <c r="AA202" s="146" t="s">
        <v>2567</v>
      </c>
      <c r="AB202" s="146" t="s">
        <v>2568</v>
      </c>
    </row>
    <row r="203" spans="1:28" ht="38.25">
      <c r="A203" s="138">
        <v>1101101.2024070399</v>
      </c>
      <c r="B203" s="138">
        <v>20240704</v>
      </c>
      <c r="C203" s="138" t="s">
        <v>1152</v>
      </c>
      <c r="D203" s="138" t="s">
        <v>2569</v>
      </c>
      <c r="E203" s="139" t="s">
        <v>2570</v>
      </c>
      <c r="F203" s="140" t="s">
        <v>2571</v>
      </c>
      <c r="G203" s="141" t="s">
        <v>200</v>
      </c>
      <c r="H203" s="141" t="s">
        <v>2572</v>
      </c>
      <c r="I203" s="141" t="s">
        <v>956</v>
      </c>
      <c r="J203" s="142" t="s">
        <v>73</v>
      </c>
      <c r="K203" s="143" t="s">
        <v>607</v>
      </c>
      <c r="L203" s="144">
        <v>0</v>
      </c>
      <c r="M203" s="144">
        <v>0</v>
      </c>
      <c r="N203" s="144">
        <v>0</v>
      </c>
      <c r="O203" s="144" t="s">
        <v>607</v>
      </c>
      <c r="P203" s="145"/>
      <c r="Q203" s="146" t="s">
        <v>2573</v>
      </c>
      <c r="R203" s="146" t="s">
        <v>496</v>
      </c>
      <c r="S203" s="146" t="s">
        <v>791</v>
      </c>
      <c r="T203" s="146" t="s">
        <v>592</v>
      </c>
      <c r="U203" s="146"/>
      <c r="V203" s="146"/>
      <c r="W203" s="146"/>
      <c r="X203" s="146" t="s">
        <v>2574</v>
      </c>
      <c r="Y203" s="146" t="s">
        <v>2575</v>
      </c>
      <c r="Z203" s="146" t="s">
        <v>2576</v>
      </c>
      <c r="AA203" s="146" t="s">
        <v>2577</v>
      </c>
      <c r="AB203" s="146" t="s">
        <v>2578</v>
      </c>
    </row>
    <row r="204" spans="1:28" ht="76.5">
      <c r="A204" s="138">
        <v>1101001.2024070499</v>
      </c>
      <c r="B204" s="138">
        <v>20240705</v>
      </c>
      <c r="C204" s="138" t="s">
        <v>1386</v>
      </c>
      <c r="D204" s="138" t="s">
        <v>2579</v>
      </c>
      <c r="E204" s="139" t="s">
        <v>2580</v>
      </c>
      <c r="F204" s="140" t="s">
        <v>2581</v>
      </c>
      <c r="G204" s="141" t="s">
        <v>2551</v>
      </c>
      <c r="H204" s="141" t="s">
        <v>562</v>
      </c>
      <c r="I204" s="141" t="s">
        <v>2216</v>
      </c>
      <c r="J204" s="142" t="s">
        <v>607</v>
      </c>
      <c r="K204" s="143" t="s">
        <v>494</v>
      </c>
      <c r="L204" s="144">
        <v>0</v>
      </c>
      <c r="M204" s="144">
        <v>0</v>
      </c>
      <c r="N204" s="144">
        <v>0</v>
      </c>
      <c r="O204" s="144" t="s">
        <v>494</v>
      </c>
      <c r="P204" s="145"/>
      <c r="Q204" s="146" t="s">
        <v>2582</v>
      </c>
      <c r="R204" s="146" t="s">
        <v>509</v>
      </c>
      <c r="S204" s="146"/>
      <c r="T204" s="146"/>
      <c r="U204" s="146"/>
      <c r="V204" s="146"/>
      <c r="W204" s="146"/>
      <c r="X204" s="146"/>
      <c r="Y204" s="146" t="s">
        <v>2583</v>
      </c>
      <c r="Z204" s="146" t="s">
        <v>2584</v>
      </c>
      <c r="AA204" s="146" t="s">
        <v>2585</v>
      </c>
      <c r="AB204" s="146" t="s">
        <v>2586</v>
      </c>
    </row>
    <row r="205" spans="1:28" ht="165.75">
      <c r="A205" s="138">
        <v>1100701.20240708</v>
      </c>
      <c r="B205" s="138">
        <v>20240708</v>
      </c>
      <c r="C205" s="138" t="s">
        <v>940</v>
      </c>
      <c r="D205" s="138" t="s">
        <v>2587</v>
      </c>
      <c r="E205" s="139" t="s">
        <v>2588</v>
      </c>
      <c r="F205" s="140" t="s">
        <v>2589</v>
      </c>
      <c r="G205" s="141" t="s">
        <v>2590</v>
      </c>
      <c r="H205" s="141" t="s">
        <v>2591</v>
      </c>
      <c r="I205" s="141" t="s">
        <v>2592</v>
      </c>
      <c r="J205" s="142" t="s">
        <v>73</v>
      </c>
      <c r="K205" s="143" t="s">
        <v>73</v>
      </c>
      <c r="L205" s="144">
        <v>0</v>
      </c>
      <c r="M205" s="144">
        <v>0</v>
      </c>
      <c r="N205" s="144">
        <v>0</v>
      </c>
      <c r="O205" s="144" t="s">
        <v>73</v>
      </c>
      <c r="P205" s="145"/>
      <c r="Q205" s="146" t="s">
        <v>2593</v>
      </c>
      <c r="R205" s="146" t="s">
        <v>565</v>
      </c>
      <c r="S205" s="146" t="s">
        <v>496</v>
      </c>
      <c r="T205" s="146" t="s">
        <v>566</v>
      </c>
      <c r="U205" s="146"/>
      <c r="V205" s="146"/>
      <c r="W205" s="146"/>
      <c r="X205" s="146" t="s">
        <v>754</v>
      </c>
      <c r="Y205" s="146" t="s">
        <v>2594</v>
      </c>
      <c r="Z205" s="146" t="s">
        <v>2595</v>
      </c>
      <c r="AA205" s="146" t="s">
        <v>2596</v>
      </c>
      <c r="AB205" s="146" t="s">
        <v>2597</v>
      </c>
    </row>
    <row r="206" spans="1:28" ht="127.5">
      <c r="A206" s="138">
        <v>2100201.2024070802</v>
      </c>
      <c r="B206" s="138">
        <v>20240708</v>
      </c>
      <c r="C206" s="138" t="s">
        <v>584</v>
      </c>
      <c r="D206" s="138" t="s">
        <v>2598</v>
      </c>
      <c r="E206" s="139" t="s">
        <v>2599</v>
      </c>
      <c r="F206" s="140" t="s">
        <v>2600</v>
      </c>
      <c r="G206" s="141" t="s">
        <v>2601</v>
      </c>
      <c r="H206" s="141" t="s">
        <v>492</v>
      </c>
      <c r="I206" s="141" t="s">
        <v>1812</v>
      </c>
      <c r="J206" s="142" t="s">
        <v>73</v>
      </c>
      <c r="K206" s="143" t="s">
        <v>607</v>
      </c>
      <c r="L206" s="144">
        <v>0</v>
      </c>
      <c r="M206" s="144">
        <v>0</v>
      </c>
      <c r="N206" s="144">
        <v>0</v>
      </c>
      <c r="O206" s="144" t="s">
        <v>607</v>
      </c>
      <c r="P206" s="145"/>
      <c r="Q206" s="146" t="s">
        <v>2602</v>
      </c>
      <c r="R206" s="146" t="s">
        <v>509</v>
      </c>
      <c r="S206" s="146"/>
      <c r="T206" s="146"/>
      <c r="U206" s="146"/>
      <c r="V206" s="146"/>
      <c r="W206" s="146"/>
      <c r="X206" s="146" t="s">
        <v>2603</v>
      </c>
      <c r="Y206" s="146" t="s">
        <v>2604</v>
      </c>
      <c r="Z206" s="146" t="s">
        <v>2605</v>
      </c>
      <c r="AA206" s="146" t="s">
        <v>2606</v>
      </c>
      <c r="AB206" s="146" t="s">
        <v>2607</v>
      </c>
    </row>
    <row r="207" spans="1:28" ht="38.25">
      <c r="A207" s="138">
        <v>2100201.20240709</v>
      </c>
      <c r="B207" s="138">
        <v>20240709</v>
      </c>
      <c r="C207" s="138" t="s">
        <v>584</v>
      </c>
      <c r="D207" s="138" t="s">
        <v>1313</v>
      </c>
      <c r="E207" s="139" t="s">
        <v>2608</v>
      </c>
      <c r="F207" s="140" t="s">
        <v>2609</v>
      </c>
      <c r="G207" s="141" t="s">
        <v>220</v>
      </c>
      <c r="H207" s="141" t="s">
        <v>1549</v>
      </c>
      <c r="I207" s="141" t="s">
        <v>534</v>
      </c>
      <c r="J207" s="142" t="s">
        <v>73</v>
      </c>
      <c r="K207" s="143" t="s">
        <v>73</v>
      </c>
      <c r="L207" s="144">
        <v>0</v>
      </c>
      <c r="M207" s="144">
        <v>0</v>
      </c>
      <c r="N207" s="144">
        <v>0</v>
      </c>
      <c r="O207" s="144" t="s">
        <v>73</v>
      </c>
      <c r="P207" s="145"/>
      <c r="Q207" s="146" t="s">
        <v>2610</v>
      </c>
      <c r="R207" s="146" t="s">
        <v>509</v>
      </c>
      <c r="S207" s="146"/>
      <c r="T207" s="146"/>
      <c r="U207" s="146" t="s">
        <v>537</v>
      </c>
      <c r="V207" s="146"/>
      <c r="W207" s="146"/>
      <c r="X207" s="146" t="s">
        <v>2611</v>
      </c>
      <c r="Y207" s="146" t="s">
        <v>2612</v>
      </c>
      <c r="Z207" s="146" t="s">
        <v>2613</v>
      </c>
      <c r="AA207" s="146" t="s">
        <v>2614</v>
      </c>
      <c r="AB207" s="146" t="s">
        <v>2615</v>
      </c>
    </row>
    <row r="208" spans="1:28" ht="38.25">
      <c r="A208" s="138">
        <v>4101008.2024070998</v>
      </c>
      <c r="B208" s="138">
        <v>20240710</v>
      </c>
      <c r="C208" s="138" t="s">
        <v>557</v>
      </c>
      <c r="D208" s="138" t="s">
        <v>2616</v>
      </c>
      <c r="E208" s="139" t="s">
        <v>2617</v>
      </c>
      <c r="F208" s="140" t="s">
        <v>2618</v>
      </c>
      <c r="G208" s="141" t="s">
        <v>200</v>
      </c>
      <c r="H208" s="141" t="s">
        <v>492</v>
      </c>
      <c r="I208" s="141" t="s">
        <v>956</v>
      </c>
      <c r="J208" s="142" t="s">
        <v>73</v>
      </c>
      <c r="K208" s="143" t="s">
        <v>73</v>
      </c>
      <c r="L208" s="144">
        <v>0</v>
      </c>
      <c r="M208" s="144">
        <v>0</v>
      </c>
      <c r="N208" s="144">
        <v>0</v>
      </c>
      <c r="O208" s="144" t="s">
        <v>73</v>
      </c>
      <c r="P208" s="145"/>
      <c r="Q208" s="146" t="s">
        <v>2619</v>
      </c>
      <c r="R208" s="146" t="s">
        <v>565</v>
      </c>
      <c r="S208" s="146" t="s">
        <v>566</v>
      </c>
      <c r="T208" s="146"/>
      <c r="U208" s="146"/>
      <c r="V208" s="146"/>
      <c r="W208" s="146"/>
      <c r="X208" s="146" t="s">
        <v>2620</v>
      </c>
      <c r="Y208" s="146" t="s">
        <v>2621</v>
      </c>
      <c r="Z208" s="146" t="s">
        <v>2622</v>
      </c>
      <c r="AA208" s="146" t="s">
        <v>2623</v>
      </c>
      <c r="AB208" s="146" t="s">
        <v>2624</v>
      </c>
    </row>
    <row r="209" spans="1:28" ht="191.25">
      <c r="A209" s="138">
        <v>2100201.2024071198</v>
      </c>
      <c r="B209" s="138">
        <v>20240712</v>
      </c>
      <c r="C209" s="138" t="s">
        <v>584</v>
      </c>
      <c r="D209" s="138" t="s">
        <v>2625</v>
      </c>
      <c r="E209" s="139" t="s">
        <v>2626</v>
      </c>
      <c r="F209" s="140" t="s">
        <v>2627</v>
      </c>
      <c r="G209" s="141" t="s">
        <v>1598</v>
      </c>
      <c r="H209" s="141" t="s">
        <v>1599</v>
      </c>
      <c r="I209" s="141" t="s">
        <v>2628</v>
      </c>
      <c r="J209" s="142" t="s">
        <v>607</v>
      </c>
      <c r="K209" s="143" t="s">
        <v>73</v>
      </c>
      <c r="L209" s="144">
        <v>0</v>
      </c>
      <c r="M209" s="144">
        <v>0</v>
      </c>
      <c r="N209" s="144">
        <v>0</v>
      </c>
      <c r="O209" s="144" t="s">
        <v>73</v>
      </c>
      <c r="P209" s="145"/>
      <c r="Q209" s="146" t="s">
        <v>2629</v>
      </c>
      <c r="R209" s="146" t="s">
        <v>791</v>
      </c>
      <c r="S209" s="146" t="s">
        <v>592</v>
      </c>
      <c r="T209" s="146" t="s">
        <v>566</v>
      </c>
      <c r="U209" s="146" t="s">
        <v>1036</v>
      </c>
      <c r="V209" s="146"/>
      <c r="W209" s="146"/>
      <c r="X209" s="146" t="s">
        <v>2630</v>
      </c>
      <c r="Y209" s="146" t="s">
        <v>2631</v>
      </c>
      <c r="Z209" s="146" t="s">
        <v>2632</v>
      </c>
      <c r="AA209" s="146" t="s">
        <v>2633</v>
      </c>
      <c r="AB209" s="146" t="s">
        <v>2634</v>
      </c>
    </row>
    <row r="210" spans="1:28" ht="114.75">
      <c r="A210" s="147">
        <v>4101008.2024071501</v>
      </c>
      <c r="B210" s="147">
        <v>20240715</v>
      </c>
      <c r="C210" s="147" t="s">
        <v>557</v>
      </c>
      <c r="D210" s="147" t="s">
        <v>2635</v>
      </c>
      <c r="E210" s="148" t="s">
        <v>2636</v>
      </c>
      <c r="F210" s="149" t="s">
        <v>2637</v>
      </c>
      <c r="G210" s="150" t="s">
        <v>658</v>
      </c>
      <c r="H210" s="150" t="s">
        <v>659</v>
      </c>
      <c r="I210" s="150" t="s">
        <v>660</v>
      </c>
      <c r="J210" s="142" t="s">
        <v>73</v>
      </c>
      <c r="K210" s="143" t="s">
        <v>73</v>
      </c>
      <c r="L210" s="144">
        <v>0</v>
      </c>
      <c r="M210" s="144">
        <v>0</v>
      </c>
      <c r="N210" s="144">
        <v>0</v>
      </c>
      <c r="O210" s="144" t="s">
        <v>73</v>
      </c>
      <c r="P210" s="145"/>
      <c r="Q210" s="151" t="s">
        <v>2638</v>
      </c>
      <c r="R210" s="151" t="s">
        <v>551</v>
      </c>
      <c r="S210" s="151" t="s">
        <v>664</v>
      </c>
      <c r="T210" s="151"/>
      <c r="U210" s="151"/>
      <c r="V210" s="151"/>
      <c r="W210" s="151"/>
      <c r="X210" s="151" t="s">
        <v>2639</v>
      </c>
      <c r="Y210" s="151" t="s">
        <v>2640</v>
      </c>
      <c r="Z210" s="151" t="s">
        <v>2641</v>
      </c>
      <c r="AA210" s="151" t="s">
        <v>2642</v>
      </c>
      <c r="AB210" s="151" t="s">
        <v>2643</v>
      </c>
    </row>
    <row r="211" spans="1:28" ht="38.25">
      <c r="A211" s="138">
        <v>1100901.2024071501</v>
      </c>
      <c r="B211" s="138">
        <v>20240715</v>
      </c>
      <c r="C211" s="138" t="s">
        <v>487</v>
      </c>
      <c r="D211" s="138" t="s">
        <v>2644</v>
      </c>
      <c r="E211" s="139" t="s">
        <v>2645</v>
      </c>
      <c r="F211" s="140" t="s">
        <v>2646</v>
      </c>
      <c r="G211" s="141" t="s">
        <v>193</v>
      </c>
      <c r="H211" s="141" t="s">
        <v>2647</v>
      </c>
      <c r="I211" s="141" t="s">
        <v>534</v>
      </c>
      <c r="J211" s="142" t="s">
        <v>73</v>
      </c>
      <c r="K211" s="143" t="s">
        <v>73</v>
      </c>
      <c r="L211" s="144">
        <v>0</v>
      </c>
      <c r="M211" s="144">
        <v>0</v>
      </c>
      <c r="N211" s="144">
        <v>0</v>
      </c>
      <c r="O211" s="144" t="s">
        <v>73</v>
      </c>
      <c r="P211" s="145"/>
      <c r="Q211" s="146" t="s">
        <v>2648</v>
      </c>
      <c r="R211" s="146" t="s">
        <v>509</v>
      </c>
      <c r="S211" s="146"/>
      <c r="T211" s="146"/>
      <c r="U211" s="146" t="s">
        <v>537</v>
      </c>
      <c r="V211" s="146"/>
      <c r="W211" s="146"/>
      <c r="X211" s="146" t="s">
        <v>2649</v>
      </c>
      <c r="Y211" s="146" t="s">
        <v>2650</v>
      </c>
      <c r="Z211" s="146" t="s">
        <v>2651</v>
      </c>
      <c r="AA211" s="146" t="s">
        <v>2652</v>
      </c>
      <c r="AB211" s="146" t="s">
        <v>2653</v>
      </c>
    </row>
    <row r="212" spans="1:28" ht="38.25">
      <c r="A212" s="138">
        <v>2100851.2024071598</v>
      </c>
      <c r="B212" s="138">
        <v>20240716</v>
      </c>
      <c r="C212" s="138" t="s">
        <v>986</v>
      </c>
      <c r="D212" s="138" t="s">
        <v>2654</v>
      </c>
      <c r="E212" s="139" t="s">
        <v>2655</v>
      </c>
      <c r="F212" s="140" t="s">
        <v>2656</v>
      </c>
      <c r="G212" s="141" t="s">
        <v>210</v>
      </c>
      <c r="H212" s="141" t="s">
        <v>1549</v>
      </c>
      <c r="I212" s="141" t="s">
        <v>2449</v>
      </c>
      <c r="J212" s="142" t="s">
        <v>494</v>
      </c>
      <c r="K212" s="143" t="s">
        <v>73</v>
      </c>
      <c r="L212" s="144">
        <v>0</v>
      </c>
      <c r="M212" s="144">
        <v>0</v>
      </c>
      <c r="N212" s="144">
        <v>0</v>
      </c>
      <c r="O212" s="144" t="s">
        <v>73</v>
      </c>
      <c r="P212" s="145"/>
      <c r="Q212" s="146" t="s">
        <v>2657</v>
      </c>
      <c r="R212" s="146" t="s">
        <v>566</v>
      </c>
      <c r="S212" s="146"/>
      <c r="T212" s="146"/>
      <c r="U212" s="146" t="s">
        <v>1185</v>
      </c>
      <c r="V212" s="146" t="s">
        <v>1945</v>
      </c>
      <c r="W212" s="146" t="s">
        <v>1036</v>
      </c>
      <c r="X212" s="146" t="s">
        <v>2658</v>
      </c>
      <c r="Y212" s="146" t="s">
        <v>2659</v>
      </c>
      <c r="Z212" s="146" t="s">
        <v>2660</v>
      </c>
      <c r="AA212" s="146" t="s">
        <v>2661</v>
      </c>
      <c r="AB212" s="146" t="s">
        <v>2662</v>
      </c>
    </row>
    <row r="213" spans="1:28" ht="63.75">
      <c r="A213" s="147">
        <v>1101001.2024071701</v>
      </c>
      <c r="B213" s="147">
        <v>20240717</v>
      </c>
      <c r="C213" s="147" t="s">
        <v>1386</v>
      </c>
      <c r="D213" s="147" t="s">
        <v>1386</v>
      </c>
      <c r="E213" s="148" t="s">
        <v>2663</v>
      </c>
      <c r="F213" s="149" t="s">
        <v>2664</v>
      </c>
      <c r="G213" s="150" t="s">
        <v>200</v>
      </c>
      <c r="H213" s="150" t="s">
        <v>774</v>
      </c>
      <c r="I213" s="150" t="s">
        <v>1306</v>
      </c>
      <c r="J213" s="142" t="s">
        <v>73</v>
      </c>
      <c r="K213" s="143" t="s">
        <v>73</v>
      </c>
      <c r="L213" s="144">
        <v>0</v>
      </c>
      <c r="M213" s="144">
        <v>0</v>
      </c>
      <c r="N213" s="144">
        <v>0</v>
      </c>
      <c r="O213" s="144" t="s">
        <v>73</v>
      </c>
      <c r="P213" s="145"/>
      <c r="Q213" s="151" t="s">
        <v>2665</v>
      </c>
      <c r="R213" s="151" t="s">
        <v>724</v>
      </c>
      <c r="S213" s="151" t="s">
        <v>970</v>
      </c>
      <c r="T213" s="151"/>
      <c r="U213" s="151"/>
      <c r="V213" s="151"/>
      <c r="W213" s="151"/>
      <c r="X213" s="151" t="s">
        <v>2666</v>
      </c>
      <c r="Y213" s="151"/>
      <c r="Z213" s="151" t="s">
        <v>2667</v>
      </c>
      <c r="AA213" s="151" t="s">
        <v>2668</v>
      </c>
      <c r="AB213" s="151" t="s">
        <v>2669</v>
      </c>
    </row>
    <row r="214" spans="1:28" ht="63.75">
      <c r="A214" s="138">
        <v>2100201.2024071799</v>
      </c>
      <c r="B214" s="138">
        <v>20240718</v>
      </c>
      <c r="C214" s="138" t="s">
        <v>584</v>
      </c>
      <c r="D214" s="138" t="s">
        <v>2670</v>
      </c>
      <c r="E214" s="139" t="s">
        <v>2671</v>
      </c>
      <c r="F214" s="140" t="s">
        <v>2672</v>
      </c>
      <c r="G214" s="141" t="s">
        <v>561</v>
      </c>
      <c r="H214" s="141" t="s">
        <v>492</v>
      </c>
      <c r="I214" s="141" t="s">
        <v>1234</v>
      </c>
      <c r="J214" s="142" t="s">
        <v>73</v>
      </c>
      <c r="K214" s="143" t="s">
        <v>607</v>
      </c>
      <c r="L214" s="144">
        <v>0</v>
      </c>
      <c r="M214" s="144">
        <v>0</v>
      </c>
      <c r="N214" s="144">
        <v>0</v>
      </c>
      <c r="O214" s="144" t="s">
        <v>607</v>
      </c>
      <c r="P214" s="145"/>
      <c r="Q214" s="146" t="s">
        <v>2673</v>
      </c>
      <c r="R214" s="146" t="s">
        <v>565</v>
      </c>
      <c r="S214" s="146" t="s">
        <v>566</v>
      </c>
      <c r="T214" s="146" t="s">
        <v>496</v>
      </c>
      <c r="U214" s="146" t="s">
        <v>636</v>
      </c>
      <c r="V214" s="146"/>
      <c r="W214" s="146"/>
      <c r="X214" s="146" t="s">
        <v>2674</v>
      </c>
      <c r="Y214" s="146" t="s">
        <v>2675</v>
      </c>
      <c r="Z214" s="146" t="s">
        <v>2676</v>
      </c>
      <c r="AA214" s="146" t="s">
        <v>2677</v>
      </c>
      <c r="AB214" s="146" t="s">
        <v>2678</v>
      </c>
    </row>
    <row r="215" spans="1:28" ht="38.25">
      <c r="A215" s="138">
        <v>1100101.2024072099</v>
      </c>
      <c r="B215" s="138">
        <v>20240721</v>
      </c>
      <c r="C215" s="138" t="s">
        <v>807</v>
      </c>
      <c r="D215" s="138" t="s">
        <v>2679</v>
      </c>
      <c r="E215" s="139" t="s">
        <v>2680</v>
      </c>
      <c r="F215" s="140" t="s">
        <v>2681</v>
      </c>
      <c r="G215" s="141" t="s">
        <v>200</v>
      </c>
      <c r="H215" s="141" t="s">
        <v>2682</v>
      </c>
      <c r="I215" s="141" t="s">
        <v>2683</v>
      </c>
      <c r="J215" s="142" t="s">
        <v>607</v>
      </c>
      <c r="K215" s="143" t="s">
        <v>73</v>
      </c>
      <c r="L215" s="144">
        <v>0</v>
      </c>
      <c r="M215" s="144">
        <v>0</v>
      </c>
      <c r="N215" s="144">
        <v>0</v>
      </c>
      <c r="O215" s="144" t="s">
        <v>73</v>
      </c>
      <c r="P215" s="145"/>
      <c r="Q215" s="146" t="s">
        <v>2684</v>
      </c>
      <c r="R215" s="146" t="s">
        <v>496</v>
      </c>
      <c r="S215" s="146"/>
      <c r="T215" s="146"/>
      <c r="U215" s="146"/>
      <c r="V215" s="146"/>
      <c r="W215" s="146"/>
      <c r="X215" s="146" t="s">
        <v>2685</v>
      </c>
      <c r="Y215" s="146" t="s">
        <v>2686</v>
      </c>
      <c r="Z215" s="146" t="s">
        <v>2687</v>
      </c>
      <c r="AA215" s="146" t="s">
        <v>2688</v>
      </c>
      <c r="AB215" s="146" t="s">
        <v>2689</v>
      </c>
    </row>
    <row r="216" spans="1:28" ht="51">
      <c r="A216" s="138">
        <v>2100501.2024072199</v>
      </c>
      <c r="B216" s="138">
        <v>20240722</v>
      </c>
      <c r="C216" s="138" t="s">
        <v>2031</v>
      </c>
      <c r="D216" s="138" t="s">
        <v>2690</v>
      </c>
      <c r="E216" s="153" t="s">
        <v>2691</v>
      </c>
      <c r="F216" s="140" t="s">
        <v>2692</v>
      </c>
      <c r="G216" s="141" t="s">
        <v>218</v>
      </c>
      <c r="H216" s="141" t="s">
        <v>2693</v>
      </c>
      <c r="I216" s="141" t="s">
        <v>2694</v>
      </c>
      <c r="J216" s="142" t="s">
        <v>494</v>
      </c>
      <c r="K216" s="156" t="s">
        <v>73</v>
      </c>
      <c r="L216" s="144">
        <v>0</v>
      </c>
      <c r="M216" s="144">
        <v>0</v>
      </c>
      <c r="N216" s="144">
        <v>0</v>
      </c>
      <c r="O216" s="144" t="s">
        <v>73</v>
      </c>
      <c r="P216" s="157"/>
      <c r="Q216" s="146" t="s">
        <v>2695</v>
      </c>
      <c r="R216" s="146" t="s">
        <v>565</v>
      </c>
      <c r="S216" s="146" t="s">
        <v>791</v>
      </c>
      <c r="T216" s="146" t="s">
        <v>2696</v>
      </c>
      <c r="U216" s="146"/>
      <c r="V216" s="146"/>
      <c r="W216" s="146"/>
      <c r="X216" s="146" t="s">
        <v>2697</v>
      </c>
      <c r="Y216" s="146" t="s">
        <v>2698</v>
      </c>
      <c r="Z216" s="146" t="s">
        <v>2699</v>
      </c>
      <c r="AA216" s="146" t="s">
        <v>2700</v>
      </c>
      <c r="AB216" s="146" t="s">
        <v>2701</v>
      </c>
    </row>
    <row r="217" spans="1:28" ht="89.25">
      <c r="A217" s="138">
        <v>1101001.2024072199</v>
      </c>
      <c r="B217" s="138">
        <v>20240722</v>
      </c>
      <c r="C217" s="138" t="s">
        <v>1386</v>
      </c>
      <c r="D217" s="138" t="s">
        <v>2702</v>
      </c>
      <c r="E217" s="139" t="s">
        <v>2703</v>
      </c>
      <c r="F217" s="140" t="s">
        <v>2704</v>
      </c>
      <c r="G217" s="141" t="s">
        <v>944</v>
      </c>
      <c r="H217" s="141" t="s">
        <v>2705</v>
      </c>
      <c r="I217" s="141" t="s">
        <v>2706</v>
      </c>
      <c r="J217" s="142" t="s">
        <v>73</v>
      </c>
      <c r="K217" s="156" t="s">
        <v>607</v>
      </c>
      <c r="L217" s="144">
        <v>0</v>
      </c>
      <c r="M217" s="144">
        <v>0</v>
      </c>
      <c r="N217" s="144">
        <v>0</v>
      </c>
      <c r="O217" s="144" t="s">
        <v>607</v>
      </c>
      <c r="P217" s="157"/>
      <c r="Q217" s="146" t="s">
        <v>2707</v>
      </c>
      <c r="R217" s="146" t="s">
        <v>509</v>
      </c>
      <c r="S217" s="146"/>
      <c r="T217" s="146"/>
      <c r="U217" s="146"/>
      <c r="V217" s="146"/>
      <c r="W217" s="146"/>
      <c r="X217" s="146" t="s">
        <v>2708</v>
      </c>
      <c r="Y217" s="146" t="s">
        <v>2709</v>
      </c>
      <c r="Z217" s="146" t="s">
        <v>2710</v>
      </c>
      <c r="AA217" s="146" t="s">
        <v>2711</v>
      </c>
      <c r="AB217" s="146" t="s">
        <v>2712</v>
      </c>
    </row>
    <row r="218" spans="1:28" ht="51">
      <c r="A218" s="138">
        <v>7100501.2024072204</v>
      </c>
      <c r="B218" s="138">
        <v>20240722</v>
      </c>
      <c r="C218" s="138" t="s">
        <v>1278</v>
      </c>
      <c r="D218" s="138" t="s">
        <v>2713</v>
      </c>
      <c r="E218" s="139" t="s">
        <v>2714</v>
      </c>
      <c r="F218" s="140" t="s">
        <v>2715</v>
      </c>
      <c r="G218" s="141" t="s">
        <v>2716</v>
      </c>
      <c r="H218" s="141" t="s">
        <v>2717</v>
      </c>
      <c r="I218" s="141" t="s">
        <v>2718</v>
      </c>
      <c r="J218" s="142" t="s">
        <v>494</v>
      </c>
      <c r="K218" s="156" t="s">
        <v>73</v>
      </c>
      <c r="L218" s="144">
        <v>0</v>
      </c>
      <c r="M218" s="144">
        <v>0</v>
      </c>
      <c r="N218" s="144">
        <v>0</v>
      </c>
      <c r="O218" s="144" t="s">
        <v>73</v>
      </c>
      <c r="P218" s="157"/>
      <c r="Q218" s="146" t="s">
        <v>2719</v>
      </c>
      <c r="R218" s="146" t="s">
        <v>791</v>
      </c>
      <c r="S218" s="146" t="s">
        <v>565</v>
      </c>
      <c r="T218" s="146"/>
      <c r="U218" s="146" t="s">
        <v>1297</v>
      </c>
      <c r="V218" s="146"/>
      <c r="W218" s="146"/>
      <c r="X218" s="146" t="s">
        <v>2720</v>
      </c>
      <c r="Y218" s="146" t="s">
        <v>2721</v>
      </c>
      <c r="Z218" s="146" t="s">
        <v>2722</v>
      </c>
      <c r="AA218" s="146" t="s">
        <v>2723</v>
      </c>
      <c r="AB218" s="146" t="s">
        <v>2724</v>
      </c>
    </row>
    <row r="219" spans="1:28" ht="89.25">
      <c r="A219" s="138">
        <v>1100101.2024072299</v>
      </c>
      <c r="B219" s="138">
        <v>20240723</v>
      </c>
      <c r="C219" s="138" t="s">
        <v>807</v>
      </c>
      <c r="D219" s="138" t="s">
        <v>2725</v>
      </c>
      <c r="E219" s="139" t="s">
        <v>2726</v>
      </c>
      <c r="F219" s="140" t="s">
        <v>2727</v>
      </c>
      <c r="G219" s="141" t="s">
        <v>944</v>
      </c>
      <c r="H219" s="141" t="s">
        <v>2682</v>
      </c>
      <c r="I219" s="141" t="s">
        <v>2432</v>
      </c>
      <c r="J219" s="142" t="s">
        <v>494</v>
      </c>
      <c r="K219" s="156" t="s">
        <v>73</v>
      </c>
      <c r="L219" s="144">
        <v>0</v>
      </c>
      <c r="M219" s="144">
        <v>0</v>
      </c>
      <c r="N219" s="144">
        <v>0</v>
      </c>
      <c r="O219" s="144" t="s">
        <v>73</v>
      </c>
      <c r="P219" s="157"/>
      <c r="Q219" s="146" t="s">
        <v>2728</v>
      </c>
      <c r="R219" s="146" t="s">
        <v>565</v>
      </c>
      <c r="S219" s="146" t="s">
        <v>566</v>
      </c>
      <c r="T219" s="146" t="s">
        <v>496</v>
      </c>
      <c r="U219" s="146"/>
      <c r="V219" s="146"/>
      <c r="W219" s="146"/>
      <c r="X219" s="146" t="s">
        <v>2729</v>
      </c>
      <c r="Y219" s="146" t="s">
        <v>2730</v>
      </c>
      <c r="Z219" s="146" t="s">
        <v>2731</v>
      </c>
      <c r="AA219" s="146" t="s">
        <v>2732</v>
      </c>
      <c r="AB219" s="146" t="s">
        <v>2733</v>
      </c>
    </row>
    <row r="220" spans="1:28" ht="127.5">
      <c r="A220" s="138">
        <v>2100201.20240726</v>
      </c>
      <c r="B220" s="138">
        <v>20240726</v>
      </c>
      <c r="C220" s="138" t="s">
        <v>584</v>
      </c>
      <c r="D220" s="138" t="s">
        <v>2734</v>
      </c>
      <c r="E220" s="153" t="s">
        <v>2735</v>
      </c>
      <c r="F220" s="140" t="s">
        <v>2736</v>
      </c>
      <c r="G220" s="141" t="s">
        <v>2737</v>
      </c>
      <c r="H220" s="141" t="s">
        <v>2738</v>
      </c>
      <c r="I220" s="141" t="s">
        <v>2739</v>
      </c>
      <c r="J220" s="142" t="s">
        <v>73</v>
      </c>
      <c r="K220" s="156" t="s">
        <v>73</v>
      </c>
      <c r="L220" s="144">
        <v>0</v>
      </c>
      <c r="M220" s="144">
        <v>0</v>
      </c>
      <c r="N220" s="144">
        <v>0</v>
      </c>
      <c r="O220" s="144" t="s">
        <v>73</v>
      </c>
      <c r="P220" s="157"/>
      <c r="Q220" s="146" t="s">
        <v>2740</v>
      </c>
      <c r="R220" s="146" t="s">
        <v>565</v>
      </c>
      <c r="S220" s="146" t="s">
        <v>566</v>
      </c>
      <c r="T220" s="146" t="s">
        <v>496</v>
      </c>
      <c r="U220" s="146"/>
      <c r="V220" s="146"/>
      <c r="W220" s="146"/>
      <c r="X220" s="146" t="s">
        <v>2741</v>
      </c>
      <c r="Y220" s="146" t="s">
        <v>2742</v>
      </c>
      <c r="Z220" s="146" t="s">
        <v>2743</v>
      </c>
      <c r="AA220" s="146" t="s">
        <v>2744</v>
      </c>
      <c r="AB220" s="146" t="s">
        <v>2745</v>
      </c>
    </row>
    <row r="221" spans="1:28" ht="140.25">
      <c r="A221" s="138">
        <v>2100501.2024072702</v>
      </c>
      <c r="B221" s="138">
        <v>20240727</v>
      </c>
      <c r="C221" s="138" t="s">
        <v>2031</v>
      </c>
      <c r="D221" s="138" t="s">
        <v>2746</v>
      </c>
      <c r="E221" s="153" t="s">
        <v>2747</v>
      </c>
      <c r="F221" s="140" t="s">
        <v>2748</v>
      </c>
      <c r="G221" s="141" t="s">
        <v>2749</v>
      </c>
      <c r="H221" s="141" t="s">
        <v>562</v>
      </c>
      <c r="I221" s="141" t="s">
        <v>2750</v>
      </c>
      <c r="J221" s="142" t="s">
        <v>494</v>
      </c>
      <c r="K221" s="156" t="s">
        <v>73</v>
      </c>
      <c r="L221" s="144">
        <v>0</v>
      </c>
      <c r="M221" s="144">
        <v>0</v>
      </c>
      <c r="N221" s="144">
        <v>0</v>
      </c>
      <c r="O221" s="144" t="s">
        <v>73</v>
      </c>
      <c r="P221" s="157"/>
      <c r="Q221" s="146" t="s">
        <v>2751</v>
      </c>
      <c r="R221" s="146" t="s">
        <v>592</v>
      </c>
      <c r="S221" s="146"/>
      <c r="T221" s="146"/>
      <c r="U221" s="146"/>
      <c r="V221" s="146"/>
      <c r="W221" s="146"/>
      <c r="X221" s="146"/>
      <c r="Y221" s="146" t="s">
        <v>2752</v>
      </c>
      <c r="Z221" s="146" t="s">
        <v>2753</v>
      </c>
      <c r="AA221" s="146" t="s">
        <v>2754</v>
      </c>
      <c r="AB221" s="146" t="s">
        <v>2755</v>
      </c>
    </row>
    <row r="222" spans="1:28" ht="102">
      <c r="A222" s="138">
        <v>2100601.2024072902</v>
      </c>
      <c r="B222" s="138">
        <v>20240729</v>
      </c>
      <c r="C222" s="138" t="s">
        <v>641</v>
      </c>
      <c r="D222" s="138" t="s">
        <v>2756</v>
      </c>
      <c r="E222" s="139" t="s">
        <v>2757</v>
      </c>
      <c r="F222" s="140" t="s">
        <v>2758</v>
      </c>
      <c r="G222" s="141" t="s">
        <v>2759</v>
      </c>
      <c r="H222" s="141" t="s">
        <v>2760</v>
      </c>
      <c r="I222" s="141" t="s">
        <v>2761</v>
      </c>
      <c r="J222" s="142" t="s">
        <v>73</v>
      </c>
      <c r="K222" s="156" t="s">
        <v>494</v>
      </c>
      <c r="L222" s="144">
        <v>17</v>
      </c>
      <c r="M222" s="144">
        <v>0</v>
      </c>
      <c r="N222" s="144">
        <v>0</v>
      </c>
      <c r="O222" s="144" t="s">
        <v>73</v>
      </c>
      <c r="P222" s="157"/>
      <c r="Q222" s="146" t="s">
        <v>2762</v>
      </c>
      <c r="R222" s="146" t="s">
        <v>509</v>
      </c>
      <c r="S222" s="146"/>
      <c r="T222" s="146"/>
      <c r="U222" s="146"/>
      <c r="V222" s="146"/>
      <c r="W222" s="146"/>
      <c r="X222" s="146"/>
      <c r="Y222" s="146" t="s">
        <v>2763</v>
      </c>
      <c r="Z222" s="146" t="s">
        <v>2764</v>
      </c>
      <c r="AA222" s="146" t="s">
        <v>2765</v>
      </c>
      <c r="AB222" s="146" t="s">
        <v>2766</v>
      </c>
    </row>
    <row r="223" spans="1:28" ht="76.5">
      <c r="A223" s="138">
        <v>1100501.2024080099</v>
      </c>
      <c r="B223" s="138">
        <v>20240801</v>
      </c>
      <c r="C223" s="138" t="s">
        <v>543</v>
      </c>
      <c r="D223" s="138" t="s">
        <v>2767</v>
      </c>
      <c r="E223" s="139" t="s">
        <v>2768</v>
      </c>
      <c r="F223" s="140" t="s">
        <v>2769</v>
      </c>
      <c r="G223" s="141" t="s">
        <v>658</v>
      </c>
      <c r="H223" s="141" t="s">
        <v>2770</v>
      </c>
      <c r="I223" s="141" t="s">
        <v>2771</v>
      </c>
      <c r="J223" s="142" t="s">
        <v>73</v>
      </c>
      <c r="K223" s="156" t="s">
        <v>73</v>
      </c>
      <c r="L223" s="144">
        <v>0</v>
      </c>
      <c r="M223" s="144">
        <v>0</v>
      </c>
      <c r="N223" s="144">
        <v>0</v>
      </c>
      <c r="O223" s="144" t="s">
        <v>73</v>
      </c>
      <c r="P223" s="157"/>
      <c r="Q223" s="146" t="s">
        <v>2772</v>
      </c>
      <c r="R223" s="146" t="s">
        <v>791</v>
      </c>
      <c r="S223" s="146" t="s">
        <v>664</v>
      </c>
      <c r="T223" s="146" t="s">
        <v>724</v>
      </c>
      <c r="U223" s="146" t="s">
        <v>2773</v>
      </c>
      <c r="V223" s="146"/>
      <c r="W223" s="146"/>
      <c r="X223" s="146"/>
      <c r="Y223" s="146" t="s">
        <v>2774</v>
      </c>
      <c r="Z223" s="146" t="s">
        <v>2775</v>
      </c>
      <c r="AA223" s="146" t="s">
        <v>2776</v>
      </c>
      <c r="AB223" s="146" t="s">
        <v>2777</v>
      </c>
    </row>
    <row r="224" spans="1:28" ht="127.5">
      <c r="A224" s="138">
        <v>7101201.2024080502</v>
      </c>
      <c r="B224" s="138">
        <v>20240805</v>
      </c>
      <c r="C224" s="138" t="s">
        <v>502</v>
      </c>
      <c r="D224" s="138" t="s">
        <v>2778</v>
      </c>
      <c r="E224" s="139" t="s">
        <v>2779</v>
      </c>
      <c r="F224" s="140" t="s">
        <v>2780</v>
      </c>
      <c r="G224" s="141" t="s">
        <v>2737</v>
      </c>
      <c r="H224" s="141" t="s">
        <v>562</v>
      </c>
      <c r="I224" s="141" t="s">
        <v>2739</v>
      </c>
      <c r="J224" s="142" t="s">
        <v>607</v>
      </c>
      <c r="K224" s="156" t="s">
        <v>73</v>
      </c>
      <c r="L224" s="144">
        <v>0</v>
      </c>
      <c r="M224" s="144">
        <v>0</v>
      </c>
      <c r="N224" s="144">
        <v>0</v>
      </c>
      <c r="O224" s="144" t="s">
        <v>73</v>
      </c>
      <c r="P224" s="157"/>
      <c r="Q224" s="146" t="s">
        <v>2781</v>
      </c>
      <c r="R224" s="146" t="s">
        <v>565</v>
      </c>
      <c r="S224" s="146" t="s">
        <v>566</v>
      </c>
      <c r="T224" s="146"/>
      <c r="U224" s="146"/>
      <c r="V224" s="146"/>
      <c r="W224" s="146"/>
      <c r="X224" s="146" t="s">
        <v>2782</v>
      </c>
      <c r="Y224" s="146" t="s">
        <v>119</v>
      </c>
      <c r="Z224" s="146" t="s">
        <v>2783</v>
      </c>
      <c r="AA224" s="146" t="s">
        <v>2784</v>
      </c>
      <c r="AB224" s="146" t="s">
        <v>2785</v>
      </c>
    </row>
    <row r="225" spans="1:28" ht="127.5">
      <c r="A225" s="138">
        <v>4101008.2024080502</v>
      </c>
      <c r="B225" s="138">
        <v>20240805</v>
      </c>
      <c r="C225" s="138" t="s">
        <v>557</v>
      </c>
      <c r="D225" s="138" t="s">
        <v>2786</v>
      </c>
      <c r="E225" s="139" t="s">
        <v>2787</v>
      </c>
      <c r="F225" s="140" t="s">
        <v>2788</v>
      </c>
      <c r="G225" s="141" t="s">
        <v>2737</v>
      </c>
      <c r="H225" s="141" t="s">
        <v>492</v>
      </c>
      <c r="I225" s="141" t="s">
        <v>2739</v>
      </c>
      <c r="J225" s="142" t="s">
        <v>607</v>
      </c>
      <c r="K225" s="156" t="s">
        <v>73</v>
      </c>
      <c r="L225" s="144">
        <v>0</v>
      </c>
      <c r="M225" s="144">
        <v>0</v>
      </c>
      <c r="N225" s="152">
        <v>683790</v>
      </c>
      <c r="O225" s="144" t="s">
        <v>73</v>
      </c>
      <c r="P225" s="157"/>
      <c r="Q225" s="146" t="s">
        <v>2789</v>
      </c>
      <c r="R225" s="146" t="s">
        <v>565</v>
      </c>
      <c r="S225" s="146" t="s">
        <v>566</v>
      </c>
      <c r="T225" s="146"/>
      <c r="U225" s="146" t="s">
        <v>611</v>
      </c>
      <c r="V225" s="146"/>
      <c r="W225" s="146"/>
      <c r="X225" s="146" t="s">
        <v>1407</v>
      </c>
      <c r="Y225" s="146"/>
      <c r="Z225" s="146" t="s">
        <v>2790</v>
      </c>
      <c r="AA225" s="146" t="s">
        <v>2791</v>
      </c>
      <c r="AB225" s="146" t="s">
        <v>2792</v>
      </c>
    </row>
    <row r="226" spans="1:28" ht="102">
      <c r="A226" s="138">
        <v>1101001.20240805</v>
      </c>
      <c r="B226" s="138">
        <v>20240805</v>
      </c>
      <c r="C226" s="138" t="s">
        <v>1386</v>
      </c>
      <c r="D226" s="138" t="s">
        <v>1386</v>
      </c>
      <c r="E226" s="139" t="s">
        <v>2793</v>
      </c>
      <c r="F226" s="140" t="s">
        <v>2794</v>
      </c>
      <c r="G226" s="141" t="s">
        <v>2795</v>
      </c>
      <c r="H226" s="141" t="s">
        <v>562</v>
      </c>
      <c r="I226" s="141" t="s">
        <v>2796</v>
      </c>
      <c r="J226" s="142" t="s">
        <v>73</v>
      </c>
      <c r="K226" s="156" t="s">
        <v>73</v>
      </c>
      <c r="L226" s="144">
        <v>0</v>
      </c>
      <c r="M226" s="144">
        <v>0</v>
      </c>
      <c r="N226" s="144">
        <v>0</v>
      </c>
      <c r="O226" s="144" t="s">
        <v>73</v>
      </c>
      <c r="P226" s="157"/>
      <c r="Q226" s="146" t="s">
        <v>2797</v>
      </c>
      <c r="R226" s="146" t="s">
        <v>592</v>
      </c>
      <c r="S226" s="146"/>
      <c r="T226" s="146"/>
      <c r="U226" s="146"/>
      <c r="V226" s="146"/>
      <c r="W226" s="146"/>
      <c r="X226" s="146" t="s">
        <v>2798</v>
      </c>
      <c r="Y226" s="146"/>
      <c r="Z226" s="146" t="s">
        <v>2799</v>
      </c>
      <c r="AA226" s="146" t="s">
        <v>2800</v>
      </c>
      <c r="AB226" s="146" t="s">
        <v>2801</v>
      </c>
    </row>
    <row r="227" spans="1:28" ht="76.5">
      <c r="A227" s="138">
        <v>2100201.2024080502</v>
      </c>
      <c r="B227" s="138">
        <v>20240805</v>
      </c>
      <c r="C227" s="138" t="s">
        <v>584</v>
      </c>
      <c r="D227" s="138" t="s">
        <v>2802</v>
      </c>
      <c r="E227" s="139" t="s">
        <v>2803</v>
      </c>
      <c r="F227" s="140" t="s">
        <v>2804</v>
      </c>
      <c r="G227" s="141" t="s">
        <v>2805</v>
      </c>
      <c r="H227" s="141" t="s">
        <v>2806</v>
      </c>
      <c r="I227" s="141" t="s">
        <v>2807</v>
      </c>
      <c r="J227" s="142" t="s">
        <v>494</v>
      </c>
      <c r="K227" s="156" t="s">
        <v>73</v>
      </c>
      <c r="L227" s="144">
        <v>0</v>
      </c>
      <c r="M227" s="144">
        <v>0</v>
      </c>
      <c r="N227" s="144">
        <v>0</v>
      </c>
      <c r="O227" s="144" t="s">
        <v>73</v>
      </c>
      <c r="P227" s="157"/>
      <c r="Q227" s="146" t="s">
        <v>2808</v>
      </c>
      <c r="R227" s="146" t="s">
        <v>509</v>
      </c>
      <c r="S227" s="146" t="s">
        <v>1244</v>
      </c>
      <c r="T227" s="146" t="s">
        <v>833</v>
      </c>
      <c r="U227" s="146" t="s">
        <v>1185</v>
      </c>
      <c r="V227" s="146"/>
      <c r="W227" s="146"/>
      <c r="X227" s="146" t="s">
        <v>2809</v>
      </c>
      <c r="Y227" s="146" t="s">
        <v>2810</v>
      </c>
      <c r="Z227" s="146" t="s">
        <v>2811</v>
      </c>
      <c r="AA227" s="146" t="s">
        <v>2812</v>
      </c>
      <c r="AB227" s="146" t="s">
        <v>2813</v>
      </c>
    </row>
    <row r="228" spans="1:28" ht="25.5">
      <c r="A228" s="138">
        <v>1100901.20240806</v>
      </c>
      <c r="B228" s="138">
        <v>20240806</v>
      </c>
      <c r="C228" s="138" t="s">
        <v>487</v>
      </c>
      <c r="D228" s="138" t="s">
        <v>2814</v>
      </c>
      <c r="E228" s="139" t="s">
        <v>2815</v>
      </c>
      <c r="F228" s="140" t="s">
        <v>2816</v>
      </c>
      <c r="G228" s="141" t="s">
        <v>210</v>
      </c>
      <c r="H228" s="141" t="s">
        <v>492</v>
      </c>
      <c r="I228" s="141" t="s">
        <v>2817</v>
      </c>
      <c r="J228" s="142" t="s">
        <v>494</v>
      </c>
      <c r="K228" s="156" t="s">
        <v>73</v>
      </c>
      <c r="L228" s="144">
        <v>0</v>
      </c>
      <c r="M228" s="144">
        <v>0</v>
      </c>
      <c r="N228" s="144">
        <v>0</v>
      </c>
      <c r="O228" s="144" t="s">
        <v>73</v>
      </c>
      <c r="P228" s="157"/>
      <c r="Q228" s="146" t="s">
        <v>2818</v>
      </c>
      <c r="R228" s="146" t="s">
        <v>791</v>
      </c>
      <c r="S228" s="146" t="s">
        <v>566</v>
      </c>
      <c r="T228" s="146"/>
      <c r="U228" s="146" t="s">
        <v>2819</v>
      </c>
      <c r="V228" s="146" t="s">
        <v>2197</v>
      </c>
      <c r="W228" s="146"/>
      <c r="X228" s="146" t="s">
        <v>2820</v>
      </c>
      <c r="Y228" s="146" t="s">
        <v>2821</v>
      </c>
      <c r="Z228" s="146" t="s">
        <v>2822</v>
      </c>
      <c r="AA228" s="146" t="s">
        <v>2823</v>
      </c>
      <c r="AB228" s="146" t="s">
        <v>2824</v>
      </c>
    </row>
    <row r="229" spans="1:28" ht="153">
      <c r="A229" s="138">
        <v>1100801.20240806</v>
      </c>
      <c r="B229" s="138">
        <v>20240806</v>
      </c>
      <c r="C229" s="138" t="s">
        <v>528</v>
      </c>
      <c r="D229" s="138" t="s">
        <v>529</v>
      </c>
      <c r="E229" s="139" t="s">
        <v>2825</v>
      </c>
      <c r="F229" s="140" t="s">
        <v>2826</v>
      </c>
      <c r="G229" s="141" t="s">
        <v>2827</v>
      </c>
      <c r="H229" s="141" t="s">
        <v>2705</v>
      </c>
      <c r="I229" s="141" t="s">
        <v>2828</v>
      </c>
      <c r="J229" s="142" t="s">
        <v>607</v>
      </c>
      <c r="K229" s="156" t="s">
        <v>73</v>
      </c>
      <c r="L229" s="144">
        <v>0</v>
      </c>
      <c r="M229" s="144">
        <v>0</v>
      </c>
      <c r="N229" s="144">
        <v>0</v>
      </c>
      <c r="O229" s="144" t="s">
        <v>73</v>
      </c>
      <c r="P229" s="145"/>
      <c r="Q229" s="146" t="s">
        <v>2829</v>
      </c>
      <c r="R229" s="146" t="s">
        <v>566</v>
      </c>
      <c r="S229" s="146" t="s">
        <v>565</v>
      </c>
      <c r="T229" s="146"/>
      <c r="U229" s="146"/>
      <c r="V229" s="146"/>
      <c r="W229" s="146"/>
      <c r="X229" s="146"/>
      <c r="Y229" s="146" t="s">
        <v>119</v>
      </c>
      <c r="Z229" s="146" t="s">
        <v>2830</v>
      </c>
      <c r="AA229" s="146" t="s">
        <v>2831</v>
      </c>
      <c r="AB229" s="146" t="s">
        <v>2832</v>
      </c>
    </row>
    <row r="230" spans="1:28" ht="102">
      <c r="A230" s="138">
        <v>2100801.20240806</v>
      </c>
      <c r="B230" s="138">
        <v>20240806</v>
      </c>
      <c r="C230" s="138" t="s">
        <v>886</v>
      </c>
      <c r="D230" s="138" t="s">
        <v>2833</v>
      </c>
      <c r="E230" s="139" t="s">
        <v>2834</v>
      </c>
      <c r="F230" s="140" t="s">
        <v>2835</v>
      </c>
      <c r="G230" s="141" t="s">
        <v>2836</v>
      </c>
      <c r="H230" s="141" t="s">
        <v>2837</v>
      </c>
      <c r="I230" s="141" t="s">
        <v>2838</v>
      </c>
      <c r="J230" s="142" t="s">
        <v>607</v>
      </c>
      <c r="K230" s="156" t="s">
        <v>73</v>
      </c>
      <c r="L230" s="144">
        <v>0</v>
      </c>
      <c r="M230" s="144">
        <v>3</v>
      </c>
      <c r="N230" s="144">
        <v>0</v>
      </c>
      <c r="O230" s="144" t="s">
        <v>73</v>
      </c>
      <c r="P230" s="157"/>
      <c r="Q230" s="146" t="s">
        <v>2839</v>
      </c>
      <c r="R230" s="146" t="s">
        <v>566</v>
      </c>
      <c r="S230" s="146" t="s">
        <v>2696</v>
      </c>
      <c r="T230" s="146" t="s">
        <v>791</v>
      </c>
      <c r="U230" s="146"/>
      <c r="V230" s="146"/>
      <c r="W230" s="146"/>
      <c r="X230" s="146" t="s">
        <v>2840</v>
      </c>
      <c r="Y230" s="146" t="s">
        <v>2841</v>
      </c>
      <c r="Z230" s="146" t="s">
        <v>2842</v>
      </c>
      <c r="AA230" s="146" t="s">
        <v>2843</v>
      </c>
      <c r="AB230" s="146" t="s">
        <v>2844</v>
      </c>
    </row>
    <row r="231" spans="1:28" ht="153">
      <c r="A231" s="138">
        <v>1101001.20240806</v>
      </c>
      <c r="B231" s="138">
        <v>20240806</v>
      </c>
      <c r="C231" s="138" t="s">
        <v>1386</v>
      </c>
      <c r="D231" s="138" t="s">
        <v>1697</v>
      </c>
      <c r="E231" s="139" t="s">
        <v>2845</v>
      </c>
      <c r="F231" s="140" t="s">
        <v>2846</v>
      </c>
      <c r="G231" s="141" t="s">
        <v>2847</v>
      </c>
      <c r="H231" s="141" t="s">
        <v>1194</v>
      </c>
      <c r="I231" s="141" t="s">
        <v>2848</v>
      </c>
      <c r="J231" s="142" t="s">
        <v>73</v>
      </c>
      <c r="K231" s="156" t="s">
        <v>73</v>
      </c>
      <c r="L231" s="144">
        <v>0</v>
      </c>
      <c r="M231" s="144">
        <v>0</v>
      </c>
      <c r="N231" s="144">
        <v>0</v>
      </c>
      <c r="O231" s="144" t="s">
        <v>73</v>
      </c>
      <c r="P231" s="157"/>
      <c r="Q231" s="146" t="s">
        <v>2849</v>
      </c>
      <c r="R231" s="146" t="s">
        <v>496</v>
      </c>
      <c r="S231" s="146" t="s">
        <v>566</v>
      </c>
      <c r="T231" s="146"/>
      <c r="U231" s="146"/>
      <c r="V231" s="146"/>
      <c r="W231" s="146"/>
      <c r="X231" s="146" t="s">
        <v>2850</v>
      </c>
      <c r="Y231" s="146" t="s">
        <v>2851</v>
      </c>
      <c r="Z231" s="146" t="s">
        <v>2852</v>
      </c>
      <c r="AA231" s="146" t="s">
        <v>2853</v>
      </c>
      <c r="AB231" s="146" t="s">
        <v>2854</v>
      </c>
    </row>
    <row r="232" spans="1:28" ht="38.25">
      <c r="A232" s="138">
        <v>1100801.20240807</v>
      </c>
      <c r="B232" s="138">
        <v>20240807</v>
      </c>
      <c r="C232" s="138" t="s">
        <v>528</v>
      </c>
      <c r="D232" s="138" t="s">
        <v>1706</v>
      </c>
      <c r="E232" s="139" t="s">
        <v>2855</v>
      </c>
      <c r="F232" s="140" t="s">
        <v>2856</v>
      </c>
      <c r="G232" s="141" t="s">
        <v>210</v>
      </c>
      <c r="H232" s="141" t="s">
        <v>1637</v>
      </c>
      <c r="I232" s="141" t="s">
        <v>2817</v>
      </c>
      <c r="J232" s="142" t="s">
        <v>494</v>
      </c>
      <c r="K232" s="156" t="s">
        <v>607</v>
      </c>
      <c r="L232" s="144">
        <v>0</v>
      </c>
      <c r="M232" s="144">
        <v>0</v>
      </c>
      <c r="N232" s="144">
        <v>0</v>
      </c>
      <c r="O232" s="144" t="s">
        <v>607</v>
      </c>
      <c r="P232" s="157"/>
      <c r="Q232" s="146" t="s">
        <v>2857</v>
      </c>
      <c r="R232" s="146" t="s">
        <v>566</v>
      </c>
      <c r="S232" s="146" t="s">
        <v>2858</v>
      </c>
      <c r="T232" s="146" t="s">
        <v>791</v>
      </c>
      <c r="U232" s="146" t="s">
        <v>1932</v>
      </c>
      <c r="V232" s="146"/>
      <c r="W232" s="146"/>
      <c r="X232" s="146"/>
      <c r="Y232" s="146" t="s">
        <v>2859</v>
      </c>
      <c r="Z232" s="146" t="s">
        <v>2860</v>
      </c>
      <c r="AA232" s="146" t="s">
        <v>2861</v>
      </c>
      <c r="AB232" s="146" t="s">
        <v>2862</v>
      </c>
    </row>
    <row r="233" spans="1:28" ht="63.75">
      <c r="A233" s="138">
        <v>1400601.20240808</v>
      </c>
      <c r="B233" s="138">
        <v>20240808</v>
      </c>
      <c r="C233" s="138" t="s">
        <v>2863</v>
      </c>
      <c r="D233" s="138" t="s">
        <v>2864</v>
      </c>
      <c r="E233" s="139" t="s">
        <v>2865</v>
      </c>
      <c r="F233" s="140" t="s">
        <v>2866</v>
      </c>
      <c r="G233" s="141" t="s">
        <v>2056</v>
      </c>
      <c r="H233" s="141" t="s">
        <v>1637</v>
      </c>
      <c r="I233" s="141" t="s">
        <v>624</v>
      </c>
      <c r="J233" s="142" t="s">
        <v>494</v>
      </c>
      <c r="K233" s="156" t="s">
        <v>73</v>
      </c>
      <c r="L233" s="144">
        <v>0</v>
      </c>
      <c r="M233" s="144">
        <v>0</v>
      </c>
      <c r="N233" s="152">
        <v>510000</v>
      </c>
      <c r="O233" s="144" t="s">
        <v>73</v>
      </c>
      <c r="P233" s="157"/>
      <c r="Q233" s="146" t="s">
        <v>2867</v>
      </c>
      <c r="R233" s="146" t="s">
        <v>565</v>
      </c>
      <c r="S233" s="146" t="s">
        <v>496</v>
      </c>
      <c r="T233" s="146" t="s">
        <v>802</v>
      </c>
      <c r="U233" s="146" t="s">
        <v>552</v>
      </c>
      <c r="V233" s="146"/>
      <c r="W233" s="146"/>
      <c r="X233" s="146"/>
      <c r="Y233" s="146" t="s">
        <v>2868</v>
      </c>
      <c r="Z233" s="146" t="s">
        <v>2869</v>
      </c>
      <c r="AA233" s="146" t="s">
        <v>2870</v>
      </c>
      <c r="AB233" s="146" t="s">
        <v>2871</v>
      </c>
    </row>
    <row r="234" spans="1:28" ht="38.25">
      <c r="A234" s="138">
        <v>2100701.2024081</v>
      </c>
      <c r="B234" s="138">
        <v>20240810</v>
      </c>
      <c r="C234" s="138" t="s">
        <v>759</v>
      </c>
      <c r="D234" s="138" t="s">
        <v>2872</v>
      </c>
      <c r="E234" s="139" t="s">
        <v>2873</v>
      </c>
      <c r="F234" s="140" t="s">
        <v>2874</v>
      </c>
      <c r="G234" s="141" t="s">
        <v>194</v>
      </c>
      <c r="H234" s="141" t="s">
        <v>562</v>
      </c>
      <c r="I234" s="141" t="s">
        <v>2875</v>
      </c>
      <c r="J234" s="142" t="s">
        <v>607</v>
      </c>
      <c r="K234" s="156" t="s">
        <v>73</v>
      </c>
      <c r="L234" s="144">
        <v>0</v>
      </c>
      <c r="M234" s="144">
        <v>0</v>
      </c>
      <c r="N234" s="144">
        <v>0</v>
      </c>
      <c r="O234" s="144" t="s">
        <v>73</v>
      </c>
      <c r="P234" s="157"/>
      <c r="Q234" s="146" t="s">
        <v>2876</v>
      </c>
      <c r="R234" s="146" t="s">
        <v>791</v>
      </c>
      <c r="S234" s="146" t="s">
        <v>2877</v>
      </c>
      <c r="T234" s="146"/>
      <c r="U234" s="146"/>
      <c r="V234" s="146"/>
      <c r="W234" s="146"/>
      <c r="X234" s="146" t="s">
        <v>2878</v>
      </c>
      <c r="Y234" s="146" t="s">
        <v>2879</v>
      </c>
      <c r="Z234" s="146" t="s">
        <v>2880</v>
      </c>
      <c r="AA234" s="146" t="s">
        <v>2881</v>
      </c>
      <c r="AB234" s="146" t="s">
        <v>2882</v>
      </c>
    </row>
    <row r="235" spans="1:28" ht="51">
      <c r="A235" s="138">
        <v>1100701.2024081</v>
      </c>
      <c r="B235" s="138">
        <v>20240810</v>
      </c>
      <c r="C235" s="138" t="s">
        <v>940</v>
      </c>
      <c r="D235" s="138" t="s">
        <v>2883</v>
      </c>
      <c r="E235" s="139" t="s">
        <v>2884</v>
      </c>
      <c r="F235" s="140" t="s">
        <v>2885</v>
      </c>
      <c r="G235" s="141" t="s">
        <v>211</v>
      </c>
      <c r="H235" s="141" t="s">
        <v>2105</v>
      </c>
      <c r="I235" s="141" t="s">
        <v>2035</v>
      </c>
      <c r="J235" s="142" t="s">
        <v>73</v>
      </c>
      <c r="K235" s="156" t="s">
        <v>73</v>
      </c>
      <c r="L235" s="144">
        <v>0</v>
      </c>
      <c r="M235" s="144">
        <v>0</v>
      </c>
      <c r="N235" s="144">
        <v>0</v>
      </c>
      <c r="O235" s="144" t="s">
        <v>73</v>
      </c>
      <c r="P235" s="157"/>
      <c r="Q235" s="146" t="s">
        <v>2886</v>
      </c>
      <c r="R235" s="146" t="s">
        <v>509</v>
      </c>
      <c r="S235" s="146" t="s">
        <v>2542</v>
      </c>
      <c r="T235" s="146" t="s">
        <v>663</v>
      </c>
      <c r="U235" s="146" t="s">
        <v>2887</v>
      </c>
      <c r="V235" s="146"/>
      <c r="W235" s="146"/>
      <c r="X235" s="146" t="s">
        <v>2888</v>
      </c>
      <c r="Y235" s="146" t="s">
        <v>2889</v>
      </c>
      <c r="Z235" s="146" t="s">
        <v>2890</v>
      </c>
      <c r="AA235" s="146" t="s">
        <v>2891</v>
      </c>
      <c r="AB235" s="146" t="s">
        <v>2892</v>
      </c>
    </row>
    <row r="236" spans="1:28" ht="114.75">
      <c r="A236" s="138">
        <v>2100801.20240812</v>
      </c>
      <c r="B236" s="138">
        <v>20240812</v>
      </c>
      <c r="C236" s="138" t="s">
        <v>886</v>
      </c>
      <c r="D236" s="138" t="s">
        <v>2893</v>
      </c>
      <c r="E236" s="139" t="s">
        <v>2894</v>
      </c>
      <c r="F236" s="140" t="s">
        <v>2895</v>
      </c>
      <c r="G236" s="141" t="s">
        <v>2896</v>
      </c>
      <c r="H236" s="141" t="s">
        <v>492</v>
      </c>
      <c r="I236" s="141" t="s">
        <v>2739</v>
      </c>
      <c r="J236" s="142" t="s">
        <v>494</v>
      </c>
      <c r="K236" s="156" t="s">
        <v>494</v>
      </c>
      <c r="L236" s="144">
        <v>0</v>
      </c>
      <c r="M236" s="144">
        <v>880000</v>
      </c>
      <c r="N236" s="152">
        <v>544500000</v>
      </c>
      <c r="O236" s="144" t="s">
        <v>494</v>
      </c>
      <c r="P236" s="157"/>
      <c r="Q236" s="146" t="s">
        <v>2897</v>
      </c>
      <c r="R236" s="146" t="s">
        <v>565</v>
      </c>
      <c r="S236" s="146" t="s">
        <v>566</v>
      </c>
      <c r="T236" s="146"/>
      <c r="U236" s="146"/>
      <c r="V236" s="146"/>
      <c r="W236" s="146"/>
      <c r="X236" s="146" t="s">
        <v>2898</v>
      </c>
      <c r="Y236" s="146" t="s">
        <v>2899</v>
      </c>
      <c r="Z236" s="146" t="s">
        <v>2900</v>
      </c>
      <c r="AA236" s="146" t="s">
        <v>2901</v>
      </c>
      <c r="AB236" s="146" t="s">
        <v>2902</v>
      </c>
    </row>
    <row r="237" spans="1:28" ht="63.75">
      <c r="A237" s="138">
        <v>7101201.2024081498</v>
      </c>
      <c r="B237" s="138">
        <v>20240815</v>
      </c>
      <c r="C237" s="138" t="s">
        <v>502</v>
      </c>
      <c r="D237" s="138" t="s">
        <v>2778</v>
      </c>
      <c r="E237" s="139" t="s">
        <v>2903</v>
      </c>
      <c r="F237" s="140" t="s">
        <v>2904</v>
      </c>
      <c r="G237" s="141" t="s">
        <v>2905</v>
      </c>
      <c r="H237" s="141" t="s">
        <v>1215</v>
      </c>
      <c r="I237" s="141" t="s">
        <v>2906</v>
      </c>
      <c r="J237" s="142" t="s">
        <v>607</v>
      </c>
      <c r="K237" s="156" t="s">
        <v>494</v>
      </c>
      <c r="L237" s="144">
        <v>0</v>
      </c>
      <c r="M237" s="144">
        <v>3</v>
      </c>
      <c r="N237" s="152">
        <v>39654243000</v>
      </c>
      <c r="O237" s="144" t="s">
        <v>607</v>
      </c>
      <c r="P237" s="157"/>
      <c r="Q237" s="146" t="s">
        <v>2907</v>
      </c>
      <c r="R237" s="146" t="s">
        <v>791</v>
      </c>
      <c r="S237" s="146"/>
      <c r="T237" s="146"/>
      <c r="U237" s="146"/>
      <c r="V237" s="146"/>
      <c r="W237" s="146"/>
      <c r="X237" s="146" t="s">
        <v>2908</v>
      </c>
      <c r="Y237" s="146" t="s">
        <v>2909</v>
      </c>
      <c r="Z237" s="146" t="s">
        <v>2910</v>
      </c>
      <c r="AA237" s="146" t="s">
        <v>2911</v>
      </c>
      <c r="AB237" s="146" t="s">
        <v>2912</v>
      </c>
    </row>
    <row r="238" spans="1:28" ht="369.75">
      <c r="A238" s="138">
        <v>2100801.2024081801</v>
      </c>
      <c r="B238" s="138">
        <v>20240818</v>
      </c>
      <c r="C238" s="138" t="s">
        <v>886</v>
      </c>
      <c r="D238" s="138" t="s">
        <v>2913</v>
      </c>
      <c r="E238" s="139" t="s">
        <v>2914</v>
      </c>
      <c r="F238" s="140" t="s">
        <v>2915</v>
      </c>
      <c r="G238" s="141" t="s">
        <v>2916</v>
      </c>
      <c r="H238" s="141" t="s">
        <v>2917</v>
      </c>
      <c r="I238" s="141" t="s">
        <v>2918</v>
      </c>
      <c r="J238" s="142" t="s">
        <v>73</v>
      </c>
      <c r="K238" s="156" t="s">
        <v>73</v>
      </c>
      <c r="L238" s="144">
        <v>0</v>
      </c>
      <c r="M238" s="144">
        <v>0</v>
      </c>
      <c r="N238" s="144">
        <v>0</v>
      </c>
      <c r="O238" s="144" t="s">
        <v>73</v>
      </c>
      <c r="P238" s="157"/>
      <c r="Q238" s="146" t="s">
        <v>2919</v>
      </c>
      <c r="R238" s="146" t="s">
        <v>565</v>
      </c>
      <c r="S238" s="146" t="s">
        <v>566</v>
      </c>
      <c r="T238" s="146"/>
      <c r="U238" s="146"/>
      <c r="V238" s="146"/>
      <c r="W238" s="146"/>
      <c r="X238" s="146"/>
      <c r="Y238" s="146" t="s">
        <v>2920</v>
      </c>
      <c r="Z238" s="146" t="s">
        <v>2921</v>
      </c>
      <c r="AA238" s="146" t="s">
        <v>2922</v>
      </c>
      <c r="AB238" s="146" t="s">
        <v>2923</v>
      </c>
    </row>
    <row r="239" spans="1:28" ht="191.25">
      <c r="A239" s="147">
        <v>8100201.2024081899</v>
      </c>
      <c r="B239" s="147">
        <v>20240819</v>
      </c>
      <c r="C239" s="147" t="s">
        <v>1673</v>
      </c>
      <c r="D239" s="147" t="s">
        <v>1674</v>
      </c>
      <c r="E239" s="148" t="s">
        <v>2924</v>
      </c>
      <c r="F239" s="149" t="s">
        <v>2925</v>
      </c>
      <c r="G239" s="150" t="s">
        <v>2926</v>
      </c>
      <c r="H239" s="150" t="s">
        <v>2927</v>
      </c>
      <c r="I239" s="150" t="s">
        <v>2928</v>
      </c>
      <c r="J239" s="142" t="s">
        <v>607</v>
      </c>
      <c r="K239" s="143" t="s">
        <v>607</v>
      </c>
      <c r="L239" s="144">
        <v>0</v>
      </c>
      <c r="M239" s="144">
        <v>0</v>
      </c>
      <c r="N239" s="144">
        <v>0</v>
      </c>
      <c r="O239" s="144" t="s">
        <v>607</v>
      </c>
      <c r="P239" s="145"/>
      <c r="Q239" s="151" t="s">
        <v>2929</v>
      </c>
      <c r="R239" s="151" t="s">
        <v>970</v>
      </c>
      <c r="S239" s="151"/>
      <c r="T239" s="151"/>
      <c r="U239" s="151" t="s">
        <v>2930</v>
      </c>
      <c r="V239" s="151"/>
      <c r="W239" s="151"/>
      <c r="X239" s="151" t="s">
        <v>2931</v>
      </c>
      <c r="Y239" s="151" t="s">
        <v>2932</v>
      </c>
      <c r="Z239" s="151" t="s">
        <v>2933</v>
      </c>
      <c r="AA239" s="151" t="s">
        <v>2934</v>
      </c>
      <c r="AB239" s="151" t="s">
        <v>2935</v>
      </c>
    </row>
    <row r="240" spans="1:28" ht="76.5">
      <c r="A240" s="138">
        <v>2100201.2024082001</v>
      </c>
      <c r="B240" s="138">
        <v>20240820</v>
      </c>
      <c r="C240" s="138" t="s">
        <v>584</v>
      </c>
      <c r="D240" s="138" t="s">
        <v>839</v>
      </c>
      <c r="E240" s="139" t="s">
        <v>2936</v>
      </c>
      <c r="F240" s="140" t="s">
        <v>2937</v>
      </c>
      <c r="G240" s="141" t="s">
        <v>1214</v>
      </c>
      <c r="H240" s="141" t="s">
        <v>562</v>
      </c>
      <c r="I240" s="141" t="s">
        <v>1242</v>
      </c>
      <c r="J240" s="142" t="s">
        <v>494</v>
      </c>
      <c r="K240" s="156" t="s">
        <v>73</v>
      </c>
      <c r="L240" s="144">
        <v>0</v>
      </c>
      <c r="M240" s="144">
        <v>0</v>
      </c>
      <c r="N240" s="144">
        <v>0</v>
      </c>
      <c r="O240" s="144" t="s">
        <v>73</v>
      </c>
      <c r="P240" s="157"/>
      <c r="Q240" s="146" t="s">
        <v>2938</v>
      </c>
      <c r="R240" s="146" t="s">
        <v>496</v>
      </c>
      <c r="S240" s="146" t="s">
        <v>536</v>
      </c>
      <c r="T240" s="146"/>
      <c r="U240" s="146" t="s">
        <v>1245</v>
      </c>
      <c r="V240" s="146" t="s">
        <v>1058</v>
      </c>
      <c r="W240" s="146"/>
      <c r="X240" s="146" t="s">
        <v>2939</v>
      </c>
      <c r="Y240" s="146" t="s">
        <v>2940</v>
      </c>
      <c r="Z240" s="146" t="s">
        <v>2941</v>
      </c>
      <c r="AA240" s="146" t="s">
        <v>2942</v>
      </c>
      <c r="AB240" s="146" t="s">
        <v>2943</v>
      </c>
    </row>
    <row r="241" spans="1:28" ht="51">
      <c r="A241" s="138">
        <v>2100311.2024082001</v>
      </c>
      <c r="B241" s="138">
        <v>20240820</v>
      </c>
      <c r="C241" s="138" t="s">
        <v>998</v>
      </c>
      <c r="D241" s="138" t="s">
        <v>2944</v>
      </c>
      <c r="E241" s="139" t="s">
        <v>2945</v>
      </c>
      <c r="F241" s="140" t="s">
        <v>2946</v>
      </c>
      <c r="G241" s="141" t="s">
        <v>204</v>
      </c>
      <c r="H241" s="141" t="s">
        <v>2947</v>
      </c>
      <c r="I241" s="141" t="s">
        <v>2948</v>
      </c>
      <c r="J241" s="142" t="s">
        <v>494</v>
      </c>
      <c r="K241" s="156" t="s">
        <v>73</v>
      </c>
      <c r="L241" s="144">
        <v>0</v>
      </c>
      <c r="M241" s="144">
        <v>0</v>
      </c>
      <c r="N241" s="144">
        <v>0</v>
      </c>
      <c r="O241" s="144" t="s">
        <v>73</v>
      </c>
      <c r="P241" s="157"/>
      <c r="Q241" s="146" t="s">
        <v>2949</v>
      </c>
      <c r="R241" s="146" t="s">
        <v>592</v>
      </c>
      <c r="S241" s="146" t="s">
        <v>2950</v>
      </c>
      <c r="T241" s="146"/>
      <c r="U241" s="146" t="s">
        <v>1185</v>
      </c>
      <c r="V241" s="146" t="s">
        <v>1036</v>
      </c>
      <c r="W241" s="146"/>
      <c r="X241" s="146" t="s">
        <v>2951</v>
      </c>
      <c r="Y241" s="146" t="s">
        <v>2952</v>
      </c>
      <c r="Z241" s="146" t="s">
        <v>2953</v>
      </c>
      <c r="AA241" s="146" t="s">
        <v>2954</v>
      </c>
      <c r="AB241" s="146" t="s">
        <v>2955</v>
      </c>
    </row>
    <row r="242" spans="1:28" ht="63.75">
      <c r="A242" s="138">
        <v>1600451.2024082099</v>
      </c>
      <c r="B242" s="138">
        <v>20240821</v>
      </c>
      <c r="C242" s="138" t="s">
        <v>2956</v>
      </c>
      <c r="D242" s="138" t="s">
        <v>2957</v>
      </c>
      <c r="E242" s="139" t="s">
        <v>2958</v>
      </c>
      <c r="F242" s="140" t="s">
        <v>2959</v>
      </c>
      <c r="G242" s="141" t="s">
        <v>2056</v>
      </c>
      <c r="H242" s="141" t="s">
        <v>1637</v>
      </c>
      <c r="I242" s="141" t="s">
        <v>2960</v>
      </c>
      <c r="J242" s="142" t="s">
        <v>607</v>
      </c>
      <c r="K242" s="156" t="s">
        <v>73</v>
      </c>
      <c r="L242" s="144">
        <v>0</v>
      </c>
      <c r="M242" s="144">
        <v>0</v>
      </c>
      <c r="N242" s="144">
        <v>0</v>
      </c>
      <c r="O242" s="144" t="s">
        <v>73</v>
      </c>
      <c r="P242" s="158" t="s">
        <v>2961</v>
      </c>
      <c r="Q242" s="146" t="s">
        <v>2962</v>
      </c>
      <c r="R242" s="146" t="s">
        <v>565</v>
      </c>
      <c r="S242" s="146" t="s">
        <v>566</v>
      </c>
      <c r="T242" s="146"/>
      <c r="U242" s="146" t="s">
        <v>1296</v>
      </c>
      <c r="V242" s="146" t="s">
        <v>2059</v>
      </c>
      <c r="W242" s="146" t="s">
        <v>636</v>
      </c>
      <c r="X242" s="146"/>
      <c r="Y242" s="146" t="s">
        <v>2963</v>
      </c>
      <c r="Z242" s="146" t="s">
        <v>2964</v>
      </c>
      <c r="AA242" s="146" t="s">
        <v>2965</v>
      </c>
      <c r="AB242" s="146" t="s">
        <v>2966</v>
      </c>
    </row>
    <row r="243" spans="1:28" ht="89.25">
      <c r="A243" s="138">
        <v>2100201.2024082202</v>
      </c>
      <c r="B243" s="138">
        <v>20240822</v>
      </c>
      <c r="C243" s="138" t="s">
        <v>584</v>
      </c>
      <c r="D243" s="138" t="s">
        <v>1313</v>
      </c>
      <c r="E243" s="153" t="s">
        <v>2967</v>
      </c>
      <c r="F243" s="140" t="s">
        <v>2968</v>
      </c>
      <c r="G243" s="141" t="s">
        <v>944</v>
      </c>
      <c r="H243" s="141" t="s">
        <v>2969</v>
      </c>
      <c r="I243" s="141" t="s">
        <v>2970</v>
      </c>
      <c r="J243" s="142" t="s">
        <v>494</v>
      </c>
      <c r="K243" s="156" t="s">
        <v>73</v>
      </c>
      <c r="L243" s="144">
        <v>0</v>
      </c>
      <c r="M243" s="144">
        <v>0</v>
      </c>
      <c r="N243" s="144">
        <v>0</v>
      </c>
      <c r="O243" s="144" t="s">
        <v>73</v>
      </c>
      <c r="P243" s="157"/>
      <c r="Q243" s="146" t="s">
        <v>2971</v>
      </c>
      <c r="R243" s="146" t="s">
        <v>565</v>
      </c>
      <c r="S243" s="146" t="s">
        <v>566</v>
      </c>
      <c r="T243" s="146"/>
      <c r="U243" s="146" t="s">
        <v>1185</v>
      </c>
      <c r="V243" s="146"/>
      <c r="W243" s="146"/>
      <c r="X243" s="146" t="s">
        <v>2972</v>
      </c>
      <c r="Y243" s="146" t="s">
        <v>2973</v>
      </c>
      <c r="Z243" s="146" t="s">
        <v>2974</v>
      </c>
      <c r="AA243" s="146" t="s">
        <v>2975</v>
      </c>
      <c r="AB243" s="146" t="s">
        <v>2976</v>
      </c>
    </row>
    <row r="244" spans="1:28" ht="204">
      <c r="A244" s="138">
        <v>1100701.2024082299</v>
      </c>
      <c r="B244" s="138">
        <v>20240823</v>
      </c>
      <c r="C244" s="138" t="s">
        <v>940</v>
      </c>
      <c r="D244" s="138" t="s">
        <v>2977</v>
      </c>
      <c r="E244" s="139" t="s">
        <v>2978</v>
      </c>
      <c r="F244" s="140" t="s">
        <v>2979</v>
      </c>
      <c r="G244" s="141" t="s">
        <v>2980</v>
      </c>
      <c r="H244" s="141" t="s">
        <v>2981</v>
      </c>
      <c r="I244" s="141" t="s">
        <v>2982</v>
      </c>
      <c r="J244" s="142" t="s">
        <v>607</v>
      </c>
      <c r="K244" s="156" t="s">
        <v>73</v>
      </c>
      <c r="L244" s="144">
        <v>0</v>
      </c>
      <c r="M244" s="144">
        <v>0</v>
      </c>
      <c r="N244" s="144">
        <v>0</v>
      </c>
      <c r="O244" s="144" t="s">
        <v>73</v>
      </c>
      <c r="P244" s="157"/>
      <c r="Q244" s="146" t="s">
        <v>2983</v>
      </c>
      <c r="R244" s="146" t="s">
        <v>565</v>
      </c>
      <c r="S244" s="146" t="s">
        <v>1184</v>
      </c>
      <c r="T244" s="146" t="s">
        <v>536</v>
      </c>
      <c r="U244" s="146" t="s">
        <v>2237</v>
      </c>
      <c r="V244" s="146"/>
      <c r="W244" s="146"/>
      <c r="X244" s="146" t="s">
        <v>2984</v>
      </c>
      <c r="Y244" s="146" t="s">
        <v>2985</v>
      </c>
      <c r="Z244" s="146" t="s">
        <v>2986</v>
      </c>
      <c r="AA244" s="146" t="s">
        <v>2987</v>
      </c>
      <c r="AB244" s="146" t="s">
        <v>2988</v>
      </c>
    </row>
    <row r="245" spans="1:28" ht="102">
      <c r="A245" s="147">
        <v>1100611.2024082399</v>
      </c>
      <c r="B245" s="147">
        <v>20240824</v>
      </c>
      <c r="C245" s="147" t="s">
        <v>1064</v>
      </c>
      <c r="D245" s="147" t="s">
        <v>2989</v>
      </c>
      <c r="E245" s="148" t="s">
        <v>2990</v>
      </c>
      <c r="F245" s="149" t="s">
        <v>2991</v>
      </c>
      <c r="G245" s="150" t="s">
        <v>2992</v>
      </c>
      <c r="H245" s="150" t="s">
        <v>2993</v>
      </c>
      <c r="I245" s="150" t="s">
        <v>2994</v>
      </c>
      <c r="J245" s="142" t="s">
        <v>494</v>
      </c>
      <c r="K245" s="143" t="s">
        <v>73</v>
      </c>
      <c r="L245" s="144">
        <v>0</v>
      </c>
      <c r="M245" s="144">
        <v>0</v>
      </c>
      <c r="N245" s="144">
        <v>900</v>
      </c>
      <c r="O245" s="144" t="s">
        <v>73</v>
      </c>
      <c r="P245" s="145"/>
      <c r="Q245" s="151" t="s">
        <v>2995</v>
      </c>
      <c r="R245" s="151" t="s">
        <v>523</v>
      </c>
      <c r="S245" s="151" t="s">
        <v>593</v>
      </c>
      <c r="T245" s="151"/>
      <c r="U245" s="151" t="s">
        <v>537</v>
      </c>
      <c r="V245" s="151"/>
      <c r="W245" s="151"/>
      <c r="X245" s="151" t="s">
        <v>2996</v>
      </c>
      <c r="Y245" s="151" t="s">
        <v>2997</v>
      </c>
      <c r="Z245" s="151" t="s">
        <v>2998</v>
      </c>
      <c r="AA245" s="151" t="s">
        <v>2999</v>
      </c>
      <c r="AB245" s="151" t="s">
        <v>3000</v>
      </c>
    </row>
    <row r="246" spans="1:28" ht="204">
      <c r="A246" s="138">
        <v>2100701.2024082602</v>
      </c>
      <c r="B246" s="138">
        <v>20240826</v>
      </c>
      <c r="C246" s="138" t="s">
        <v>759</v>
      </c>
      <c r="D246" s="138" t="s">
        <v>3001</v>
      </c>
      <c r="E246" s="139" t="s">
        <v>3002</v>
      </c>
      <c r="F246" s="140" t="s">
        <v>3003</v>
      </c>
      <c r="G246" s="141" t="s">
        <v>2980</v>
      </c>
      <c r="H246" s="141" t="s">
        <v>2981</v>
      </c>
      <c r="I246" s="141" t="s">
        <v>2982</v>
      </c>
      <c r="J246" s="142" t="s">
        <v>73</v>
      </c>
      <c r="K246" s="156" t="s">
        <v>73</v>
      </c>
      <c r="L246" s="144">
        <v>0</v>
      </c>
      <c r="M246" s="144">
        <v>0</v>
      </c>
      <c r="N246" s="144">
        <v>0</v>
      </c>
      <c r="O246" s="144" t="s">
        <v>73</v>
      </c>
      <c r="P246" s="157"/>
      <c r="Q246" s="146" t="s">
        <v>3004</v>
      </c>
      <c r="R246" s="146" t="s">
        <v>592</v>
      </c>
      <c r="S246" s="146" t="s">
        <v>2950</v>
      </c>
      <c r="T246" s="146"/>
      <c r="U246" s="146" t="s">
        <v>1185</v>
      </c>
      <c r="V246" s="146"/>
      <c r="W246" s="146"/>
      <c r="X246" s="146"/>
      <c r="Y246" s="146"/>
      <c r="Z246" s="146" t="s">
        <v>3005</v>
      </c>
      <c r="AA246" s="146" t="s">
        <v>3006</v>
      </c>
      <c r="AB246" s="146" t="s">
        <v>3007</v>
      </c>
    </row>
    <row r="247" spans="1:28" ht="127.5">
      <c r="A247" s="138">
        <v>2100201.2024082602</v>
      </c>
      <c r="B247" s="138">
        <v>20240826</v>
      </c>
      <c r="C247" s="138" t="s">
        <v>584</v>
      </c>
      <c r="D247" s="138" t="s">
        <v>1313</v>
      </c>
      <c r="E247" s="139" t="s">
        <v>3008</v>
      </c>
      <c r="F247" s="140" t="s">
        <v>3009</v>
      </c>
      <c r="G247" s="141" t="s">
        <v>2737</v>
      </c>
      <c r="H247" s="141" t="s">
        <v>3010</v>
      </c>
      <c r="I247" s="141" t="s">
        <v>2739</v>
      </c>
      <c r="J247" s="142" t="s">
        <v>607</v>
      </c>
      <c r="K247" s="156" t="s">
        <v>73</v>
      </c>
      <c r="L247" s="144">
        <v>0</v>
      </c>
      <c r="M247" s="144">
        <v>0</v>
      </c>
      <c r="N247" s="144">
        <v>0</v>
      </c>
      <c r="O247" s="144" t="s">
        <v>73</v>
      </c>
      <c r="P247" s="157"/>
      <c r="Q247" s="146" t="s">
        <v>3011</v>
      </c>
      <c r="R247" s="146" t="s">
        <v>565</v>
      </c>
      <c r="S247" s="146" t="s">
        <v>566</v>
      </c>
      <c r="T247" s="146"/>
      <c r="U247" s="146"/>
      <c r="V247" s="146"/>
      <c r="W247" s="146"/>
      <c r="X247" s="146" t="s">
        <v>3012</v>
      </c>
      <c r="Y247" s="146" t="s">
        <v>417</v>
      </c>
      <c r="Z247" s="146" t="s">
        <v>3013</v>
      </c>
      <c r="AA247" s="146" t="s">
        <v>3014</v>
      </c>
      <c r="AB247" s="146" t="s">
        <v>3015</v>
      </c>
    </row>
    <row r="248" spans="1:28" ht="63.75">
      <c r="A248" s="138">
        <v>2100201.2024082602</v>
      </c>
      <c r="B248" s="138">
        <v>20240826</v>
      </c>
      <c r="C248" s="138" t="s">
        <v>584</v>
      </c>
      <c r="D248" s="138" t="s">
        <v>3016</v>
      </c>
      <c r="E248" s="139" t="s">
        <v>3017</v>
      </c>
      <c r="F248" s="140" t="s">
        <v>3018</v>
      </c>
      <c r="G248" s="141" t="s">
        <v>3019</v>
      </c>
      <c r="H248" s="141" t="s">
        <v>562</v>
      </c>
      <c r="I248" s="141" t="s">
        <v>3020</v>
      </c>
      <c r="J248" s="142" t="s">
        <v>494</v>
      </c>
      <c r="K248" s="156" t="s">
        <v>494</v>
      </c>
      <c r="L248" s="144">
        <v>1</v>
      </c>
      <c r="M248" s="144">
        <v>0</v>
      </c>
      <c r="N248" s="144">
        <v>0</v>
      </c>
      <c r="O248" s="144" t="s">
        <v>494</v>
      </c>
      <c r="P248" s="157"/>
      <c r="Q248" s="146" t="s">
        <v>3021</v>
      </c>
      <c r="R248" s="146" t="s">
        <v>565</v>
      </c>
      <c r="S248" s="146"/>
      <c r="T248" s="146"/>
      <c r="U248" s="146" t="s">
        <v>1185</v>
      </c>
      <c r="V248" s="146" t="s">
        <v>537</v>
      </c>
      <c r="W248" s="146"/>
      <c r="X248" s="146" t="s">
        <v>3022</v>
      </c>
      <c r="Y248" s="146" t="s">
        <v>3023</v>
      </c>
      <c r="Z248" s="146" t="s">
        <v>3024</v>
      </c>
      <c r="AA248" s="146" t="s">
        <v>3025</v>
      </c>
      <c r="AB248" s="146" t="s">
        <v>3026</v>
      </c>
    </row>
    <row r="249" spans="1:28" ht="204">
      <c r="A249" s="138">
        <v>2100201.2024082602</v>
      </c>
      <c r="B249" s="138">
        <v>20240826</v>
      </c>
      <c r="C249" s="138" t="s">
        <v>584</v>
      </c>
      <c r="D249" s="138" t="s">
        <v>3027</v>
      </c>
      <c r="E249" s="139" t="s">
        <v>3028</v>
      </c>
      <c r="F249" s="140" t="s">
        <v>3029</v>
      </c>
      <c r="G249" s="141" t="s">
        <v>3030</v>
      </c>
      <c r="H249" s="141" t="s">
        <v>945</v>
      </c>
      <c r="I249" s="141" t="s">
        <v>3031</v>
      </c>
      <c r="J249" s="142" t="s">
        <v>607</v>
      </c>
      <c r="K249" s="156" t="s">
        <v>73</v>
      </c>
      <c r="L249" s="144">
        <v>0</v>
      </c>
      <c r="M249" s="144">
        <v>0</v>
      </c>
      <c r="N249" s="144">
        <v>0</v>
      </c>
      <c r="O249" s="144" t="s">
        <v>73</v>
      </c>
      <c r="P249" s="157"/>
      <c r="Q249" s="146" t="s">
        <v>3032</v>
      </c>
      <c r="R249" s="146" t="s">
        <v>566</v>
      </c>
      <c r="S249" s="146" t="s">
        <v>496</v>
      </c>
      <c r="T249" s="146"/>
      <c r="U249" s="146" t="s">
        <v>1691</v>
      </c>
      <c r="V249" s="146" t="s">
        <v>537</v>
      </c>
      <c r="W249" s="146"/>
      <c r="X249" s="146" t="s">
        <v>3033</v>
      </c>
      <c r="Y249" s="146" t="s">
        <v>3034</v>
      </c>
      <c r="Z249" s="146" t="s">
        <v>3035</v>
      </c>
      <c r="AA249" s="146" t="s">
        <v>3036</v>
      </c>
      <c r="AB249" s="146" t="s">
        <v>3037</v>
      </c>
    </row>
    <row r="250" spans="1:28" ht="63.75">
      <c r="A250" s="138">
        <v>1100201.20240827</v>
      </c>
      <c r="B250" s="138">
        <v>20240827</v>
      </c>
      <c r="C250" s="138" t="s">
        <v>515</v>
      </c>
      <c r="D250" s="138" t="s">
        <v>3038</v>
      </c>
      <c r="E250" s="139" t="s">
        <v>3039</v>
      </c>
      <c r="F250" s="140" t="s">
        <v>3040</v>
      </c>
      <c r="G250" s="141" t="s">
        <v>2056</v>
      </c>
      <c r="H250" s="141" t="s">
        <v>1637</v>
      </c>
      <c r="I250" s="141" t="s">
        <v>624</v>
      </c>
      <c r="J250" s="142" t="s">
        <v>494</v>
      </c>
      <c r="K250" s="156" t="s">
        <v>73</v>
      </c>
      <c r="L250" s="144">
        <v>0</v>
      </c>
      <c r="M250" s="144">
        <v>0</v>
      </c>
      <c r="N250" s="144">
        <v>0</v>
      </c>
      <c r="O250" s="144" t="s">
        <v>73</v>
      </c>
      <c r="P250" s="157"/>
      <c r="Q250" s="146" t="s">
        <v>3041</v>
      </c>
      <c r="R250" s="146" t="s">
        <v>791</v>
      </c>
      <c r="S250" s="146" t="s">
        <v>724</v>
      </c>
      <c r="T250" s="146" t="s">
        <v>523</v>
      </c>
      <c r="U250" s="146" t="s">
        <v>1362</v>
      </c>
      <c r="V250" s="146"/>
      <c r="W250" s="146"/>
      <c r="X250" s="146" t="s">
        <v>3042</v>
      </c>
      <c r="Y250" s="146" t="s">
        <v>3043</v>
      </c>
      <c r="Z250" s="146" t="s">
        <v>3044</v>
      </c>
      <c r="AA250" s="146" t="s">
        <v>3045</v>
      </c>
      <c r="AB250" s="146" t="s">
        <v>3046</v>
      </c>
    </row>
    <row r="251" spans="1:28" ht="102">
      <c r="A251" s="147">
        <v>2100701.2024082802</v>
      </c>
      <c r="B251" s="147">
        <v>20240828</v>
      </c>
      <c r="C251" s="147" t="s">
        <v>759</v>
      </c>
      <c r="D251" s="147" t="s">
        <v>3047</v>
      </c>
      <c r="E251" s="148" t="s">
        <v>3048</v>
      </c>
      <c r="F251" s="149" t="s">
        <v>3049</v>
      </c>
      <c r="G251" s="150" t="s">
        <v>547</v>
      </c>
      <c r="H251" s="150" t="s">
        <v>548</v>
      </c>
      <c r="I251" s="150" t="s">
        <v>549</v>
      </c>
      <c r="J251" s="142" t="s">
        <v>494</v>
      </c>
      <c r="K251" s="143" t="s">
        <v>494</v>
      </c>
      <c r="L251" s="144">
        <v>0</v>
      </c>
      <c r="M251" s="144">
        <v>793</v>
      </c>
      <c r="N251" s="144">
        <v>0</v>
      </c>
      <c r="O251" s="144" t="s">
        <v>494</v>
      </c>
      <c r="P251" s="145"/>
      <c r="Q251" s="151" t="s">
        <v>3050</v>
      </c>
      <c r="R251" s="151" t="s">
        <v>802</v>
      </c>
      <c r="S251" s="151" t="s">
        <v>523</v>
      </c>
      <c r="T251" s="151" t="s">
        <v>496</v>
      </c>
      <c r="U251" s="151" t="s">
        <v>552</v>
      </c>
      <c r="V251" s="151"/>
      <c r="W251" s="151"/>
      <c r="X251" s="151" t="s">
        <v>3051</v>
      </c>
      <c r="Y251" s="151" t="s">
        <v>3052</v>
      </c>
      <c r="Z251" s="151" t="s">
        <v>3053</v>
      </c>
      <c r="AA251" s="151" t="s">
        <v>3054</v>
      </c>
      <c r="AB251" s="151" t="s">
        <v>3055</v>
      </c>
    </row>
    <row r="252" spans="1:28" ht="63.75">
      <c r="A252" s="138">
        <v>2100501.2024082802</v>
      </c>
      <c r="B252" s="138">
        <v>20240828</v>
      </c>
      <c r="C252" s="138" t="s">
        <v>2031</v>
      </c>
      <c r="D252" s="138" t="s">
        <v>3056</v>
      </c>
      <c r="E252" s="139" t="s">
        <v>3057</v>
      </c>
      <c r="F252" s="140" t="s">
        <v>3058</v>
      </c>
      <c r="G252" s="141" t="s">
        <v>3059</v>
      </c>
      <c r="H252" s="141" t="s">
        <v>1215</v>
      </c>
      <c r="I252" s="141" t="s">
        <v>3060</v>
      </c>
      <c r="J252" s="142" t="s">
        <v>494</v>
      </c>
      <c r="K252" s="156" t="s">
        <v>73</v>
      </c>
      <c r="L252" s="144">
        <v>0</v>
      </c>
      <c r="M252" s="144">
        <v>0</v>
      </c>
      <c r="N252" s="144">
        <v>0</v>
      </c>
      <c r="O252" s="144" t="s">
        <v>73</v>
      </c>
      <c r="P252" s="157"/>
      <c r="Q252" s="146" t="s">
        <v>3061</v>
      </c>
      <c r="R252" s="146" t="s">
        <v>791</v>
      </c>
      <c r="S252" s="146" t="s">
        <v>1244</v>
      </c>
      <c r="T252" s="146" t="s">
        <v>496</v>
      </c>
      <c r="U252" s="146" t="s">
        <v>1363</v>
      </c>
      <c r="V252" s="146" t="s">
        <v>552</v>
      </c>
      <c r="W252" s="146"/>
      <c r="X252" s="146" t="s">
        <v>3062</v>
      </c>
      <c r="Y252" s="146" t="s">
        <v>3063</v>
      </c>
      <c r="Z252" s="146" t="s">
        <v>3064</v>
      </c>
      <c r="AA252" s="146" t="s">
        <v>3065</v>
      </c>
      <c r="AB252" s="146" t="s">
        <v>3066</v>
      </c>
    </row>
    <row r="253" spans="1:28" ht="51">
      <c r="A253" s="138">
        <v>1100901.20240829</v>
      </c>
      <c r="B253" s="138">
        <v>20240829</v>
      </c>
      <c r="C253" s="138" t="s">
        <v>487</v>
      </c>
      <c r="D253" s="138" t="s">
        <v>3067</v>
      </c>
      <c r="E253" s="139" t="s">
        <v>3068</v>
      </c>
      <c r="F253" s="140" t="s">
        <v>3069</v>
      </c>
      <c r="G253" s="141" t="s">
        <v>204</v>
      </c>
      <c r="H253" s="141" t="s">
        <v>3070</v>
      </c>
      <c r="I253" s="141" t="s">
        <v>3071</v>
      </c>
      <c r="J253" s="142" t="s">
        <v>494</v>
      </c>
      <c r="K253" s="156" t="s">
        <v>494</v>
      </c>
      <c r="L253" s="144">
        <v>0</v>
      </c>
      <c r="M253" s="144">
        <v>0</v>
      </c>
      <c r="N253" s="144">
        <v>0</v>
      </c>
      <c r="O253" s="144" t="s">
        <v>494</v>
      </c>
      <c r="P253" s="157"/>
      <c r="Q253" s="146" t="s">
        <v>3072</v>
      </c>
      <c r="R253" s="146" t="s">
        <v>566</v>
      </c>
      <c r="S253" s="146" t="s">
        <v>496</v>
      </c>
      <c r="T253" s="146" t="s">
        <v>565</v>
      </c>
      <c r="U253" s="146" t="s">
        <v>1424</v>
      </c>
      <c r="V253" s="146"/>
      <c r="W253" s="146"/>
      <c r="X253" s="146"/>
      <c r="Y253" s="146" t="s">
        <v>3073</v>
      </c>
      <c r="Z253" s="146" t="s">
        <v>3074</v>
      </c>
      <c r="AA253" s="146" t="s">
        <v>3075</v>
      </c>
      <c r="AB253" s="146" t="s">
        <v>3076</v>
      </c>
    </row>
    <row r="254" spans="1:28" ht="102">
      <c r="A254" s="147">
        <v>1200301.2024083</v>
      </c>
      <c r="B254" s="147">
        <v>20240830</v>
      </c>
      <c r="C254" s="147" t="s">
        <v>3077</v>
      </c>
      <c r="D254" s="147" t="s">
        <v>3078</v>
      </c>
      <c r="E254" s="148" t="s">
        <v>3079</v>
      </c>
      <c r="F254" s="149" t="s">
        <v>3080</v>
      </c>
      <c r="G254" s="150" t="s">
        <v>547</v>
      </c>
      <c r="H254" s="150" t="s">
        <v>548</v>
      </c>
      <c r="I254" s="150" t="s">
        <v>800</v>
      </c>
      <c r="J254" s="142" t="s">
        <v>494</v>
      </c>
      <c r="K254" s="143" t="s">
        <v>494</v>
      </c>
      <c r="L254" s="144">
        <v>0</v>
      </c>
      <c r="M254" s="144">
        <v>3</v>
      </c>
      <c r="N254" s="144">
        <v>0</v>
      </c>
      <c r="O254" s="144" t="s">
        <v>494</v>
      </c>
      <c r="P254" s="145"/>
      <c r="Q254" s="151" t="s">
        <v>3081</v>
      </c>
      <c r="R254" s="151" t="s">
        <v>802</v>
      </c>
      <c r="S254" s="151" t="s">
        <v>509</v>
      </c>
      <c r="T254" s="151"/>
      <c r="U254" s="151" t="s">
        <v>1363</v>
      </c>
      <c r="V254" s="151" t="s">
        <v>552</v>
      </c>
      <c r="W254" s="151"/>
      <c r="X254" s="151" t="s">
        <v>3082</v>
      </c>
      <c r="Y254" s="151" t="s">
        <v>3083</v>
      </c>
      <c r="Z254" s="151" t="s">
        <v>3084</v>
      </c>
      <c r="AA254" s="151" t="s">
        <v>3085</v>
      </c>
      <c r="AB254" s="151" t="s">
        <v>3086</v>
      </c>
    </row>
    <row r="255" spans="1:28" ht="51">
      <c r="A255" s="138">
        <v>4101808.20240831</v>
      </c>
      <c r="B255" s="138">
        <v>20240831</v>
      </c>
      <c r="C255" s="138" t="s">
        <v>3087</v>
      </c>
      <c r="D255" s="138" t="s">
        <v>3088</v>
      </c>
      <c r="E255" s="139" t="s">
        <v>3089</v>
      </c>
      <c r="F255" s="140" t="s">
        <v>3090</v>
      </c>
      <c r="G255" s="141" t="s">
        <v>204</v>
      </c>
      <c r="H255" s="141" t="s">
        <v>3070</v>
      </c>
      <c r="I255" s="141" t="s">
        <v>3071</v>
      </c>
      <c r="J255" s="142" t="s">
        <v>494</v>
      </c>
      <c r="K255" s="156" t="s">
        <v>73</v>
      </c>
      <c r="L255" s="144">
        <v>0</v>
      </c>
      <c r="M255" s="144">
        <v>0</v>
      </c>
      <c r="N255" s="144">
        <v>0</v>
      </c>
      <c r="O255" s="144" t="s">
        <v>73</v>
      </c>
      <c r="P255" s="157"/>
      <c r="Q255" s="146" t="s">
        <v>3091</v>
      </c>
      <c r="R255" s="146" t="s">
        <v>565</v>
      </c>
      <c r="S255" s="146" t="s">
        <v>2696</v>
      </c>
      <c r="T255" s="146" t="s">
        <v>3092</v>
      </c>
      <c r="U255" s="146"/>
      <c r="V255" s="146"/>
      <c r="W255" s="146"/>
      <c r="X255" s="146"/>
      <c r="Y255" s="146" t="s">
        <v>3093</v>
      </c>
      <c r="Z255" s="146" t="s">
        <v>3094</v>
      </c>
      <c r="AA255" s="146" t="s">
        <v>3095</v>
      </c>
      <c r="AB255" s="146" t="s">
        <v>3096</v>
      </c>
    </row>
    <row r="256" spans="1:28" ht="63.75">
      <c r="A256" s="138">
        <v>2100201.20240831</v>
      </c>
      <c r="B256" s="138">
        <v>20240831</v>
      </c>
      <c r="C256" s="138" t="s">
        <v>584</v>
      </c>
      <c r="D256" s="138" t="s">
        <v>2802</v>
      </c>
      <c r="E256" s="139" t="s">
        <v>3097</v>
      </c>
      <c r="F256" s="140" t="s">
        <v>3098</v>
      </c>
      <c r="G256" s="141" t="s">
        <v>3059</v>
      </c>
      <c r="H256" s="141" t="s">
        <v>1637</v>
      </c>
      <c r="I256" s="141" t="s">
        <v>3099</v>
      </c>
      <c r="J256" s="142" t="s">
        <v>494</v>
      </c>
      <c r="K256" s="156" t="s">
        <v>494</v>
      </c>
      <c r="L256" s="144">
        <v>0</v>
      </c>
      <c r="M256" s="144">
        <v>1</v>
      </c>
      <c r="N256" s="152">
        <v>34700</v>
      </c>
      <c r="O256" s="144" t="s">
        <v>494</v>
      </c>
      <c r="P256" s="157"/>
      <c r="Q256" s="146" t="s">
        <v>3100</v>
      </c>
      <c r="R256" s="146" t="s">
        <v>509</v>
      </c>
      <c r="S256" s="146" t="s">
        <v>833</v>
      </c>
      <c r="T256" s="146" t="s">
        <v>1723</v>
      </c>
      <c r="U256" s="146" t="s">
        <v>1363</v>
      </c>
      <c r="V256" s="146" t="s">
        <v>636</v>
      </c>
      <c r="W256" s="146" t="s">
        <v>537</v>
      </c>
      <c r="X256" s="146" t="s">
        <v>3101</v>
      </c>
      <c r="Y256" s="146" t="s">
        <v>3102</v>
      </c>
      <c r="Z256" s="146" t="s">
        <v>3103</v>
      </c>
      <c r="AA256" s="146" t="s">
        <v>3104</v>
      </c>
      <c r="AB256" s="146" t="s">
        <v>3105</v>
      </c>
    </row>
    <row r="257" spans="1:28" ht="38.25">
      <c r="A257" s="138">
        <v>2100801.2024090202</v>
      </c>
      <c r="B257" s="138">
        <v>20240902</v>
      </c>
      <c r="C257" s="138" t="s">
        <v>886</v>
      </c>
      <c r="D257" s="138" t="s">
        <v>3106</v>
      </c>
      <c r="E257" s="139" t="s">
        <v>3107</v>
      </c>
      <c r="F257" s="140" t="s">
        <v>3108</v>
      </c>
      <c r="G257" s="141" t="s">
        <v>191</v>
      </c>
      <c r="H257" s="141" t="s">
        <v>1092</v>
      </c>
      <c r="I257" s="141" t="s">
        <v>3109</v>
      </c>
      <c r="J257" s="142" t="s">
        <v>607</v>
      </c>
      <c r="K257" s="156" t="s">
        <v>607</v>
      </c>
      <c r="L257" s="144">
        <v>0</v>
      </c>
      <c r="M257" s="144">
        <v>0</v>
      </c>
      <c r="N257" s="144">
        <v>0</v>
      </c>
      <c r="O257" s="144" t="s">
        <v>607</v>
      </c>
      <c r="P257" s="157"/>
      <c r="Q257" s="146" t="s">
        <v>3110</v>
      </c>
      <c r="R257" s="146" t="s">
        <v>592</v>
      </c>
      <c r="S257" s="146"/>
      <c r="T257" s="146"/>
      <c r="U257" s="146" t="s">
        <v>594</v>
      </c>
      <c r="V257" s="146"/>
      <c r="W257" s="146"/>
      <c r="X257" s="146" t="s">
        <v>3111</v>
      </c>
      <c r="Y257" s="146" t="s">
        <v>3112</v>
      </c>
      <c r="Z257" s="146" t="s">
        <v>3113</v>
      </c>
      <c r="AA257" s="146" t="s">
        <v>3114</v>
      </c>
      <c r="AB257" s="146" t="s">
        <v>3115</v>
      </c>
    </row>
    <row r="258" spans="1:28" ht="89.25">
      <c r="A258" s="138">
        <v>4101008.2024090202</v>
      </c>
      <c r="B258" s="138">
        <v>20240902</v>
      </c>
      <c r="C258" s="138" t="s">
        <v>557</v>
      </c>
      <c r="D258" s="138" t="s">
        <v>3116</v>
      </c>
      <c r="E258" s="139" t="s">
        <v>3117</v>
      </c>
      <c r="F258" s="140" t="s">
        <v>3118</v>
      </c>
      <c r="G258" s="141" t="s">
        <v>944</v>
      </c>
      <c r="H258" s="141" t="s">
        <v>3119</v>
      </c>
      <c r="I258" s="141" t="s">
        <v>3120</v>
      </c>
      <c r="J258" s="142" t="s">
        <v>494</v>
      </c>
      <c r="K258" s="156" t="s">
        <v>73</v>
      </c>
      <c r="L258" s="144">
        <v>0</v>
      </c>
      <c r="M258" s="144">
        <v>0</v>
      </c>
      <c r="N258" s="144">
        <v>0</v>
      </c>
      <c r="O258" s="144" t="s">
        <v>73</v>
      </c>
      <c r="P258" s="157"/>
      <c r="Q258" s="146" t="s">
        <v>3121</v>
      </c>
      <c r="R258" s="146" t="s">
        <v>509</v>
      </c>
      <c r="S258" s="146" t="s">
        <v>1244</v>
      </c>
      <c r="T258" s="146"/>
      <c r="U258" s="146"/>
      <c r="V258" s="146"/>
      <c r="W258" s="146"/>
      <c r="X258" s="146"/>
      <c r="Y258" s="146" t="s">
        <v>3122</v>
      </c>
      <c r="Z258" s="146" t="s">
        <v>3123</v>
      </c>
      <c r="AA258" s="146" t="s">
        <v>3124</v>
      </c>
      <c r="AB258" s="146" t="s">
        <v>3125</v>
      </c>
    </row>
    <row r="259" spans="1:28" ht="76.5">
      <c r="A259" s="138">
        <v>2100801.2024090299</v>
      </c>
      <c r="B259" s="138">
        <v>20240903</v>
      </c>
      <c r="C259" s="138" t="s">
        <v>886</v>
      </c>
      <c r="D259" s="138" t="s">
        <v>3126</v>
      </c>
      <c r="E259" s="139" t="s">
        <v>3127</v>
      </c>
      <c r="F259" s="140" t="s">
        <v>3128</v>
      </c>
      <c r="G259" s="141" t="s">
        <v>3129</v>
      </c>
      <c r="H259" s="141" t="s">
        <v>562</v>
      </c>
      <c r="I259" s="141" t="s">
        <v>3130</v>
      </c>
      <c r="J259" s="142" t="s">
        <v>494</v>
      </c>
      <c r="K259" s="156" t="s">
        <v>73</v>
      </c>
      <c r="L259" s="144">
        <v>0</v>
      </c>
      <c r="M259" s="144">
        <v>0</v>
      </c>
      <c r="N259" s="144">
        <v>0</v>
      </c>
      <c r="O259" s="144" t="s">
        <v>73</v>
      </c>
      <c r="P259" s="157"/>
      <c r="Q259" s="146" t="s">
        <v>3131</v>
      </c>
      <c r="R259" s="146" t="s">
        <v>496</v>
      </c>
      <c r="S259" s="146" t="s">
        <v>565</v>
      </c>
      <c r="T259" s="146" t="s">
        <v>566</v>
      </c>
      <c r="U259" s="146"/>
      <c r="V259" s="146"/>
      <c r="W259" s="146"/>
      <c r="X259" s="146" t="s">
        <v>3132</v>
      </c>
      <c r="Y259" s="146" t="s">
        <v>3133</v>
      </c>
      <c r="Z259" s="146" t="s">
        <v>3134</v>
      </c>
      <c r="AA259" s="146" t="s">
        <v>3135</v>
      </c>
      <c r="AB259" s="146" t="s">
        <v>3136</v>
      </c>
    </row>
    <row r="260" spans="1:28" ht="63.75">
      <c r="A260" s="138">
        <v>1101001.2024090399</v>
      </c>
      <c r="B260" s="138">
        <v>20240904</v>
      </c>
      <c r="C260" s="138" t="s">
        <v>1386</v>
      </c>
      <c r="D260" s="138" t="s">
        <v>1387</v>
      </c>
      <c r="E260" s="139" t="s">
        <v>3137</v>
      </c>
      <c r="F260" s="140" t="s">
        <v>3138</v>
      </c>
      <c r="G260" s="141" t="s">
        <v>2056</v>
      </c>
      <c r="H260" s="141" t="s">
        <v>1637</v>
      </c>
      <c r="I260" s="141" t="s">
        <v>624</v>
      </c>
      <c r="J260" s="142" t="s">
        <v>494</v>
      </c>
      <c r="K260" s="156" t="s">
        <v>73</v>
      </c>
      <c r="L260" s="144">
        <v>0</v>
      </c>
      <c r="M260" s="144">
        <v>0</v>
      </c>
      <c r="N260" s="144">
        <v>0</v>
      </c>
      <c r="O260" s="144" t="s">
        <v>73</v>
      </c>
      <c r="P260" s="157"/>
      <c r="Q260" s="146" t="s">
        <v>3139</v>
      </c>
      <c r="R260" s="146" t="s">
        <v>566</v>
      </c>
      <c r="S260" s="146" t="s">
        <v>496</v>
      </c>
      <c r="T260" s="146"/>
      <c r="U260" s="146" t="s">
        <v>1932</v>
      </c>
      <c r="V260" s="146"/>
      <c r="W260" s="146"/>
      <c r="X260" s="146" t="s">
        <v>3140</v>
      </c>
      <c r="Y260" s="146" t="s">
        <v>3141</v>
      </c>
      <c r="Z260" s="146" t="s">
        <v>3142</v>
      </c>
      <c r="AA260" s="146" t="s">
        <v>3143</v>
      </c>
      <c r="AB260" s="146" t="s">
        <v>3144</v>
      </c>
    </row>
    <row r="261" spans="1:28" ht="63.75">
      <c r="A261" s="147">
        <v>1100101.20240905</v>
      </c>
      <c r="B261" s="147">
        <v>20240905</v>
      </c>
      <c r="C261" s="147" t="s">
        <v>807</v>
      </c>
      <c r="D261" s="147" t="s">
        <v>3145</v>
      </c>
      <c r="E261" s="148" t="s">
        <v>3146</v>
      </c>
      <c r="F261" s="149" t="s">
        <v>3147</v>
      </c>
      <c r="G261" s="150" t="s">
        <v>3148</v>
      </c>
      <c r="H261" s="150" t="s">
        <v>2572</v>
      </c>
      <c r="I261" s="150" t="s">
        <v>3149</v>
      </c>
      <c r="J261" s="142" t="s">
        <v>73</v>
      </c>
      <c r="K261" s="143" t="s">
        <v>73</v>
      </c>
      <c r="L261" s="144">
        <v>0</v>
      </c>
      <c r="M261" s="144">
        <v>0</v>
      </c>
      <c r="N261" s="144">
        <v>0</v>
      </c>
      <c r="O261" s="144" t="s">
        <v>73</v>
      </c>
      <c r="P261" s="145"/>
      <c r="Q261" s="151" t="s">
        <v>3150</v>
      </c>
      <c r="R261" s="151" t="s">
        <v>593</v>
      </c>
      <c r="S261" s="151" t="s">
        <v>523</v>
      </c>
      <c r="T261" s="151"/>
      <c r="U261" s="151"/>
      <c r="V261" s="151"/>
      <c r="W261" s="151"/>
      <c r="X261" s="151" t="s">
        <v>3151</v>
      </c>
      <c r="Y261" s="151" t="s">
        <v>3152</v>
      </c>
      <c r="Z261" s="151" t="s">
        <v>3153</v>
      </c>
      <c r="AA261" s="151" t="s">
        <v>3154</v>
      </c>
      <c r="AB261" s="151" t="s">
        <v>3155</v>
      </c>
    </row>
    <row r="262" spans="1:28" ht="127.5">
      <c r="A262" s="138">
        <v>7101201.2024090504</v>
      </c>
      <c r="B262" s="138">
        <v>20240905</v>
      </c>
      <c r="C262" s="138" t="s">
        <v>502</v>
      </c>
      <c r="D262" s="138" t="s">
        <v>3156</v>
      </c>
      <c r="E262" s="139" t="s">
        <v>3157</v>
      </c>
      <c r="F262" s="140" t="s">
        <v>3158</v>
      </c>
      <c r="G262" s="141" t="s">
        <v>3159</v>
      </c>
      <c r="H262" s="141" t="s">
        <v>1628</v>
      </c>
      <c r="I262" s="141" t="s">
        <v>3160</v>
      </c>
      <c r="J262" s="142" t="s">
        <v>607</v>
      </c>
      <c r="K262" s="156" t="s">
        <v>494</v>
      </c>
      <c r="L262" s="144">
        <v>0</v>
      </c>
      <c r="M262" s="144">
        <v>0</v>
      </c>
      <c r="N262" s="144">
        <v>0</v>
      </c>
      <c r="O262" s="144" t="s">
        <v>494</v>
      </c>
      <c r="P262" s="157"/>
      <c r="Q262" s="146" t="s">
        <v>3161</v>
      </c>
      <c r="R262" s="146" t="s">
        <v>592</v>
      </c>
      <c r="S262" s="146" t="s">
        <v>536</v>
      </c>
      <c r="T262" s="146" t="s">
        <v>1184</v>
      </c>
      <c r="U262" s="146" t="s">
        <v>611</v>
      </c>
      <c r="V262" s="146"/>
      <c r="W262" s="146"/>
      <c r="X262" s="146"/>
      <c r="Y262" s="146" t="s">
        <v>3162</v>
      </c>
      <c r="Z262" s="146" t="s">
        <v>3163</v>
      </c>
      <c r="AA262" s="146" t="s">
        <v>3164</v>
      </c>
      <c r="AB262" s="146" t="s">
        <v>3165</v>
      </c>
    </row>
    <row r="263" spans="1:28" ht="102">
      <c r="A263" s="147">
        <v>1101001.20240906</v>
      </c>
      <c r="B263" s="147">
        <v>20240906</v>
      </c>
      <c r="C263" s="147" t="s">
        <v>1386</v>
      </c>
      <c r="D263" s="147" t="s">
        <v>1386</v>
      </c>
      <c r="E263" s="148" t="s">
        <v>3166</v>
      </c>
      <c r="F263" s="149" t="s">
        <v>3167</v>
      </c>
      <c r="G263" s="150" t="s">
        <v>547</v>
      </c>
      <c r="H263" s="150" t="s">
        <v>548</v>
      </c>
      <c r="I263" s="150" t="s">
        <v>549</v>
      </c>
      <c r="J263" s="142" t="s">
        <v>73</v>
      </c>
      <c r="K263" s="143" t="s">
        <v>494</v>
      </c>
      <c r="L263" s="144">
        <v>0</v>
      </c>
      <c r="M263" s="144">
        <v>600</v>
      </c>
      <c r="N263" s="144">
        <v>0</v>
      </c>
      <c r="O263" s="144" t="s">
        <v>494</v>
      </c>
      <c r="P263" s="145"/>
      <c r="Q263" s="151" t="s">
        <v>3168</v>
      </c>
      <c r="R263" s="151" t="s">
        <v>523</v>
      </c>
      <c r="S263" s="151" t="s">
        <v>724</v>
      </c>
      <c r="T263" s="151" t="s">
        <v>791</v>
      </c>
      <c r="U263" s="151" t="s">
        <v>552</v>
      </c>
      <c r="V263" s="151"/>
      <c r="W263" s="151"/>
      <c r="X263" s="151"/>
      <c r="Y263" s="151" t="s">
        <v>3169</v>
      </c>
      <c r="Z263" s="151" t="s">
        <v>3170</v>
      </c>
      <c r="AA263" s="151" t="s">
        <v>3171</v>
      </c>
      <c r="AB263" s="151" t="s">
        <v>3172</v>
      </c>
    </row>
    <row r="264" spans="1:28" ht="63.75">
      <c r="A264" s="138">
        <v>7100251.20240907</v>
      </c>
      <c r="B264" s="138">
        <v>20240907</v>
      </c>
      <c r="C264" s="138" t="s">
        <v>1165</v>
      </c>
      <c r="D264" s="138" t="s">
        <v>3173</v>
      </c>
      <c r="E264" s="139" t="s">
        <v>3174</v>
      </c>
      <c r="F264" s="140" t="s">
        <v>3175</v>
      </c>
      <c r="G264" s="141" t="s">
        <v>2056</v>
      </c>
      <c r="H264" s="141" t="s">
        <v>1637</v>
      </c>
      <c r="I264" s="141" t="s">
        <v>624</v>
      </c>
      <c r="J264" s="142" t="s">
        <v>494</v>
      </c>
      <c r="K264" s="156" t="s">
        <v>73</v>
      </c>
      <c r="L264" s="144">
        <v>0</v>
      </c>
      <c r="M264" s="144">
        <v>200</v>
      </c>
      <c r="N264" s="144">
        <v>0</v>
      </c>
      <c r="O264" s="144" t="s">
        <v>73</v>
      </c>
      <c r="P264" s="157"/>
      <c r="Q264" s="146" t="s">
        <v>3176</v>
      </c>
      <c r="R264" s="146" t="s">
        <v>565</v>
      </c>
      <c r="S264" s="146" t="s">
        <v>566</v>
      </c>
      <c r="T264" s="146"/>
      <c r="U264" s="146" t="s">
        <v>1363</v>
      </c>
      <c r="V264" s="146" t="s">
        <v>1185</v>
      </c>
      <c r="W264" s="146" t="s">
        <v>636</v>
      </c>
      <c r="X264" s="146" t="s">
        <v>3177</v>
      </c>
      <c r="Y264" s="146" t="s">
        <v>3178</v>
      </c>
      <c r="Z264" s="146" t="s">
        <v>3179</v>
      </c>
      <c r="AA264" s="146" t="s">
        <v>3180</v>
      </c>
      <c r="AB264" s="146" t="s">
        <v>3181</v>
      </c>
    </row>
    <row r="265" spans="1:28" ht="102">
      <c r="A265" s="147">
        <v>4101008.2024090802</v>
      </c>
      <c r="B265" s="147">
        <v>20240908</v>
      </c>
      <c r="C265" s="147" t="s">
        <v>557</v>
      </c>
      <c r="D265" s="147" t="s">
        <v>3182</v>
      </c>
      <c r="E265" s="148" t="s">
        <v>3183</v>
      </c>
      <c r="F265" s="149" t="s">
        <v>3184</v>
      </c>
      <c r="G265" s="150" t="s">
        <v>547</v>
      </c>
      <c r="H265" s="150" t="s">
        <v>548</v>
      </c>
      <c r="I265" s="150" t="s">
        <v>800</v>
      </c>
      <c r="J265" s="142" t="s">
        <v>494</v>
      </c>
      <c r="K265" s="143" t="s">
        <v>494</v>
      </c>
      <c r="L265" s="144">
        <v>0</v>
      </c>
      <c r="M265" s="144">
        <v>0</v>
      </c>
      <c r="N265" s="144">
        <v>0</v>
      </c>
      <c r="O265" s="144" t="s">
        <v>494</v>
      </c>
      <c r="P265" s="145"/>
      <c r="Q265" s="151" t="s">
        <v>3185</v>
      </c>
      <c r="R265" s="151" t="s">
        <v>724</v>
      </c>
      <c r="S265" s="151" t="s">
        <v>523</v>
      </c>
      <c r="T265" s="151"/>
      <c r="U265" s="151" t="s">
        <v>1579</v>
      </c>
      <c r="V265" s="151" t="s">
        <v>552</v>
      </c>
      <c r="W265" s="151"/>
      <c r="X265" s="151" t="s">
        <v>3186</v>
      </c>
      <c r="Y265" s="151"/>
      <c r="Z265" s="151" t="s">
        <v>3187</v>
      </c>
      <c r="AA265" s="151" t="s">
        <v>3188</v>
      </c>
      <c r="AB265" s="151" t="s">
        <v>3189</v>
      </c>
    </row>
    <row r="266" spans="1:28" ht="114.75">
      <c r="A266" s="138">
        <v>2100201.2024090802</v>
      </c>
      <c r="B266" s="138">
        <v>20240908</v>
      </c>
      <c r="C266" s="138" t="s">
        <v>584</v>
      </c>
      <c r="D266" s="138" t="s">
        <v>3190</v>
      </c>
      <c r="E266" s="139" t="s">
        <v>3191</v>
      </c>
      <c r="F266" s="140" t="s">
        <v>3192</v>
      </c>
      <c r="G266" s="141" t="s">
        <v>1223</v>
      </c>
      <c r="H266" s="141" t="s">
        <v>3193</v>
      </c>
      <c r="I266" s="141" t="s">
        <v>2739</v>
      </c>
      <c r="J266" s="142" t="s">
        <v>73</v>
      </c>
      <c r="K266" s="156" t="s">
        <v>73</v>
      </c>
      <c r="L266" s="144">
        <v>0</v>
      </c>
      <c r="M266" s="144">
        <v>0</v>
      </c>
      <c r="N266" s="144">
        <v>0</v>
      </c>
      <c r="O266" s="144" t="s">
        <v>73</v>
      </c>
      <c r="P266" s="157"/>
      <c r="Q266" s="146" t="s">
        <v>3194</v>
      </c>
      <c r="R266" s="146" t="s">
        <v>565</v>
      </c>
      <c r="S266" s="146" t="s">
        <v>566</v>
      </c>
      <c r="T266" s="146"/>
      <c r="U266" s="146"/>
      <c r="V266" s="146"/>
      <c r="W266" s="146"/>
      <c r="X266" s="146"/>
      <c r="Y266" s="146" t="s">
        <v>3195</v>
      </c>
      <c r="Z266" s="146" t="s">
        <v>3196</v>
      </c>
      <c r="AA266" s="146" t="s">
        <v>3197</v>
      </c>
      <c r="AB266" s="146" t="s">
        <v>3198</v>
      </c>
    </row>
    <row r="267" spans="1:28" ht="204">
      <c r="A267" s="138">
        <v>7101201.2024090895</v>
      </c>
      <c r="B267" s="138">
        <v>20240909</v>
      </c>
      <c r="C267" s="138" t="s">
        <v>502</v>
      </c>
      <c r="D267" s="138" t="s">
        <v>2778</v>
      </c>
      <c r="E267" s="139" t="s">
        <v>3199</v>
      </c>
      <c r="F267" s="140" t="s">
        <v>3200</v>
      </c>
      <c r="G267" s="141" t="s">
        <v>2980</v>
      </c>
      <c r="H267" s="141" t="s">
        <v>2981</v>
      </c>
      <c r="I267" s="141" t="s">
        <v>2982</v>
      </c>
      <c r="J267" s="142" t="s">
        <v>73</v>
      </c>
      <c r="K267" s="156" t="s">
        <v>73</v>
      </c>
      <c r="L267" s="144">
        <v>0</v>
      </c>
      <c r="M267" s="144">
        <v>0</v>
      </c>
      <c r="N267" s="144">
        <v>0</v>
      </c>
      <c r="O267" s="144" t="s">
        <v>73</v>
      </c>
      <c r="P267" s="157"/>
      <c r="Q267" s="146" t="s">
        <v>3201</v>
      </c>
      <c r="R267" s="146" t="s">
        <v>509</v>
      </c>
      <c r="S267" s="146"/>
      <c r="T267" s="146"/>
      <c r="U267" s="146"/>
      <c r="V267" s="146"/>
      <c r="W267" s="146"/>
      <c r="X267" s="146" t="s">
        <v>3202</v>
      </c>
      <c r="Y267" s="146" t="s">
        <v>3203</v>
      </c>
      <c r="Z267" s="146" t="s">
        <v>3204</v>
      </c>
      <c r="AA267" s="146" t="s">
        <v>3205</v>
      </c>
      <c r="AB267" s="146" t="s">
        <v>3206</v>
      </c>
    </row>
    <row r="268" spans="1:28" ht="63.75">
      <c r="A268" s="138">
        <v>1500601.20240909</v>
      </c>
      <c r="B268" s="138">
        <v>20240909</v>
      </c>
      <c r="C268" s="138" t="s">
        <v>654</v>
      </c>
      <c r="D268" s="138" t="s">
        <v>3207</v>
      </c>
      <c r="E268" s="139" t="s">
        <v>3208</v>
      </c>
      <c r="F268" s="140" t="s">
        <v>3209</v>
      </c>
      <c r="G268" s="141" t="s">
        <v>2056</v>
      </c>
      <c r="H268" s="141" t="s">
        <v>1637</v>
      </c>
      <c r="I268" s="141" t="s">
        <v>624</v>
      </c>
      <c r="J268" s="142" t="s">
        <v>607</v>
      </c>
      <c r="K268" s="156" t="s">
        <v>73</v>
      </c>
      <c r="L268" s="144">
        <v>1</v>
      </c>
      <c r="M268" s="144">
        <v>0</v>
      </c>
      <c r="N268" s="144">
        <v>0</v>
      </c>
      <c r="O268" s="144" t="s">
        <v>73</v>
      </c>
      <c r="P268" s="157"/>
      <c r="Q268" s="146" t="s">
        <v>3210</v>
      </c>
      <c r="R268" s="146" t="s">
        <v>592</v>
      </c>
      <c r="S268" s="146" t="s">
        <v>3211</v>
      </c>
      <c r="T268" s="146" t="s">
        <v>833</v>
      </c>
      <c r="U268" s="146" t="s">
        <v>1944</v>
      </c>
      <c r="V268" s="146" t="s">
        <v>1691</v>
      </c>
      <c r="W268" s="146" t="s">
        <v>3212</v>
      </c>
      <c r="X268" s="146" t="s">
        <v>3213</v>
      </c>
      <c r="Y268" s="146" t="s">
        <v>3214</v>
      </c>
      <c r="Z268" s="146" t="s">
        <v>3215</v>
      </c>
      <c r="AA268" s="146" t="s">
        <v>3216</v>
      </c>
      <c r="AB268" s="146" t="s">
        <v>3217</v>
      </c>
    </row>
    <row r="269" spans="1:28" ht="229.5">
      <c r="A269" s="138">
        <v>1100101.20240909</v>
      </c>
      <c r="B269" s="138">
        <v>20240909</v>
      </c>
      <c r="C269" s="138" t="s">
        <v>807</v>
      </c>
      <c r="D269" s="138" t="s">
        <v>3218</v>
      </c>
      <c r="E269" s="139" t="s">
        <v>3219</v>
      </c>
      <c r="F269" s="140" t="s">
        <v>3220</v>
      </c>
      <c r="G269" s="141" t="s">
        <v>3221</v>
      </c>
      <c r="H269" s="141" t="s">
        <v>3222</v>
      </c>
      <c r="I269" s="141" t="s">
        <v>624</v>
      </c>
      <c r="J269" s="142" t="s">
        <v>607</v>
      </c>
      <c r="K269" s="156" t="s">
        <v>73</v>
      </c>
      <c r="L269" s="144">
        <v>0</v>
      </c>
      <c r="M269" s="144">
        <v>2</v>
      </c>
      <c r="N269" s="144">
        <v>0</v>
      </c>
      <c r="O269" s="144" t="s">
        <v>73</v>
      </c>
      <c r="P269" s="157"/>
      <c r="Q269" s="146" t="s">
        <v>3223</v>
      </c>
      <c r="R269" s="146" t="s">
        <v>566</v>
      </c>
      <c r="S269" s="146" t="s">
        <v>496</v>
      </c>
      <c r="T269" s="146"/>
      <c r="U269" s="146"/>
      <c r="V269" s="146"/>
      <c r="W269" s="146"/>
      <c r="X269" s="146"/>
      <c r="Y269" s="146"/>
      <c r="Z269" s="146" t="s">
        <v>3224</v>
      </c>
      <c r="AA269" s="146" t="s">
        <v>3225</v>
      </c>
      <c r="AB269" s="146" t="s">
        <v>3226</v>
      </c>
    </row>
    <row r="270" spans="1:28" ht="76.5">
      <c r="A270" s="138">
        <v>1100401.20240911</v>
      </c>
      <c r="B270" s="138">
        <v>20240911</v>
      </c>
      <c r="C270" s="138" t="s">
        <v>572</v>
      </c>
      <c r="D270" s="138" t="s">
        <v>3227</v>
      </c>
      <c r="E270" s="139" t="s">
        <v>3228</v>
      </c>
      <c r="F270" s="140" t="s">
        <v>3229</v>
      </c>
      <c r="G270" s="141" t="s">
        <v>3230</v>
      </c>
      <c r="H270" s="141" t="s">
        <v>788</v>
      </c>
      <c r="I270" s="141" t="s">
        <v>3231</v>
      </c>
      <c r="J270" s="142" t="s">
        <v>607</v>
      </c>
      <c r="K270" s="156" t="s">
        <v>73</v>
      </c>
      <c r="L270" s="144">
        <v>0</v>
      </c>
      <c r="M270" s="144">
        <v>0</v>
      </c>
      <c r="N270" s="144">
        <v>0</v>
      </c>
      <c r="O270" s="144" t="s">
        <v>73</v>
      </c>
      <c r="P270" s="157"/>
      <c r="Q270" s="146" t="s">
        <v>3232</v>
      </c>
      <c r="R270" s="146" t="s">
        <v>566</v>
      </c>
      <c r="S270" s="146" t="s">
        <v>496</v>
      </c>
      <c r="T270" s="146"/>
      <c r="U270" s="146"/>
      <c r="V270" s="146"/>
      <c r="W270" s="146"/>
      <c r="X270" s="146"/>
      <c r="Y270" s="146" t="s">
        <v>3233</v>
      </c>
      <c r="Z270" s="146" t="s">
        <v>3234</v>
      </c>
      <c r="AA270" s="146" t="s">
        <v>3235</v>
      </c>
      <c r="AB270" s="146" t="s">
        <v>3236</v>
      </c>
    </row>
    <row r="271" spans="1:28" ht="51">
      <c r="A271" s="138">
        <v>4101008.20240911</v>
      </c>
      <c r="B271" s="138">
        <v>20240911</v>
      </c>
      <c r="C271" s="138" t="s">
        <v>557</v>
      </c>
      <c r="D271" s="138" t="s">
        <v>3237</v>
      </c>
      <c r="E271" s="139" t="s">
        <v>3238</v>
      </c>
      <c r="F271" s="140" t="s">
        <v>3239</v>
      </c>
      <c r="G271" s="141" t="s">
        <v>1741</v>
      </c>
      <c r="H271" s="141" t="s">
        <v>3240</v>
      </c>
      <c r="I271" s="141" t="s">
        <v>3241</v>
      </c>
      <c r="J271" s="142" t="s">
        <v>494</v>
      </c>
      <c r="K271" s="156" t="s">
        <v>73</v>
      </c>
      <c r="L271" s="144">
        <v>0</v>
      </c>
      <c r="M271" s="144">
        <v>0</v>
      </c>
      <c r="N271" s="144">
        <v>0</v>
      </c>
      <c r="O271" s="144" t="s">
        <v>73</v>
      </c>
      <c r="P271" s="157"/>
      <c r="Q271" s="146" t="s">
        <v>3242</v>
      </c>
      <c r="R271" s="146" t="s">
        <v>496</v>
      </c>
      <c r="S271" s="146" t="s">
        <v>566</v>
      </c>
      <c r="T271" s="146" t="s">
        <v>2950</v>
      </c>
      <c r="U271" s="146"/>
      <c r="V271" s="146"/>
      <c r="W271" s="146"/>
      <c r="X271" s="146"/>
      <c r="Y271" s="146" t="s">
        <v>3243</v>
      </c>
      <c r="Z271" s="146" t="s">
        <v>3244</v>
      </c>
      <c r="AA271" s="146" t="s">
        <v>3245</v>
      </c>
      <c r="AB271" s="146" t="s">
        <v>3246</v>
      </c>
    </row>
    <row r="272" spans="1:28" ht="89.25">
      <c r="A272" s="138">
        <v>2100101.2024091198</v>
      </c>
      <c r="B272" s="138">
        <v>20240912</v>
      </c>
      <c r="C272" s="138" t="s">
        <v>697</v>
      </c>
      <c r="D272" s="138" t="s">
        <v>3247</v>
      </c>
      <c r="E272" s="139" t="s">
        <v>3248</v>
      </c>
      <c r="F272" s="140" t="s">
        <v>3249</v>
      </c>
      <c r="G272" s="141" t="s">
        <v>3250</v>
      </c>
      <c r="H272" s="141" t="s">
        <v>492</v>
      </c>
      <c r="I272" s="141" t="s">
        <v>3251</v>
      </c>
      <c r="J272" s="142" t="s">
        <v>73</v>
      </c>
      <c r="K272" s="156" t="s">
        <v>73</v>
      </c>
      <c r="L272" s="144">
        <v>0</v>
      </c>
      <c r="M272" s="144">
        <v>0</v>
      </c>
      <c r="N272" s="144">
        <v>0</v>
      </c>
      <c r="O272" s="144" t="s">
        <v>73</v>
      </c>
      <c r="P272" s="145"/>
      <c r="Q272" s="146" t="s">
        <v>3252</v>
      </c>
      <c r="R272" s="146" t="s">
        <v>565</v>
      </c>
      <c r="S272" s="146" t="s">
        <v>566</v>
      </c>
      <c r="T272" s="146" t="s">
        <v>496</v>
      </c>
      <c r="U272" s="146" t="s">
        <v>611</v>
      </c>
      <c r="V272" s="146"/>
      <c r="W272" s="146"/>
      <c r="X272" s="146" t="s">
        <v>3253</v>
      </c>
      <c r="Y272" s="146" t="s">
        <v>3254</v>
      </c>
      <c r="Z272" s="146" t="s">
        <v>3255</v>
      </c>
      <c r="AA272" s="146" t="s">
        <v>3256</v>
      </c>
      <c r="AB272" s="146" t="s">
        <v>3257</v>
      </c>
    </row>
    <row r="273" spans="1:28" ht="204">
      <c r="A273" s="138">
        <v>4104008.2024091301</v>
      </c>
      <c r="B273" s="138">
        <v>20240913</v>
      </c>
      <c r="C273" s="138" t="s">
        <v>3258</v>
      </c>
      <c r="D273" s="138" t="s">
        <v>3259</v>
      </c>
      <c r="E273" s="139" t="s">
        <v>3260</v>
      </c>
      <c r="F273" s="140" t="s">
        <v>3261</v>
      </c>
      <c r="G273" s="141" t="s">
        <v>2980</v>
      </c>
      <c r="H273" s="141" t="s">
        <v>2981</v>
      </c>
      <c r="I273" s="141" t="s">
        <v>2982</v>
      </c>
      <c r="J273" s="142" t="s">
        <v>607</v>
      </c>
      <c r="K273" s="156" t="s">
        <v>73</v>
      </c>
      <c r="L273" s="144">
        <v>0</v>
      </c>
      <c r="M273" s="144">
        <v>0</v>
      </c>
      <c r="N273" s="144">
        <v>0</v>
      </c>
      <c r="O273" s="144" t="s">
        <v>73</v>
      </c>
      <c r="P273" s="157"/>
      <c r="Q273" s="146" t="s">
        <v>3262</v>
      </c>
      <c r="R273" s="146" t="s">
        <v>592</v>
      </c>
      <c r="S273" s="146" t="s">
        <v>1244</v>
      </c>
      <c r="T273" s="146"/>
      <c r="U273" s="146" t="s">
        <v>1944</v>
      </c>
      <c r="V273" s="146" t="s">
        <v>1945</v>
      </c>
      <c r="W273" s="146" t="s">
        <v>1036</v>
      </c>
      <c r="X273" s="146" t="s">
        <v>3263</v>
      </c>
      <c r="Y273" s="146" t="s">
        <v>3264</v>
      </c>
      <c r="Z273" s="146" t="s">
        <v>3265</v>
      </c>
      <c r="AA273" s="146" t="s">
        <v>3266</v>
      </c>
      <c r="AB273" s="146" t="s">
        <v>3267</v>
      </c>
    </row>
    <row r="274" spans="1:28" ht="127.5">
      <c r="A274" s="138">
        <v>1101101.2024091301</v>
      </c>
      <c r="B274" s="138">
        <v>20240913</v>
      </c>
      <c r="C274" s="138" t="s">
        <v>1152</v>
      </c>
      <c r="D274" s="138" t="s">
        <v>3268</v>
      </c>
      <c r="E274" s="139" t="s">
        <v>3269</v>
      </c>
      <c r="F274" s="140" t="s">
        <v>3270</v>
      </c>
      <c r="G274" s="141" t="s">
        <v>3271</v>
      </c>
      <c r="H274" s="141" t="s">
        <v>3222</v>
      </c>
      <c r="I274" s="141" t="s">
        <v>624</v>
      </c>
      <c r="J274" s="142" t="s">
        <v>73</v>
      </c>
      <c r="K274" s="156" t="s">
        <v>73</v>
      </c>
      <c r="L274" s="144">
        <v>0</v>
      </c>
      <c r="M274" s="144">
        <v>5</v>
      </c>
      <c r="N274" s="152">
        <v>325000</v>
      </c>
      <c r="O274" s="144" t="s">
        <v>73</v>
      </c>
      <c r="P274" s="157"/>
      <c r="Q274" s="146" t="s">
        <v>3272</v>
      </c>
      <c r="R274" s="146" t="s">
        <v>565</v>
      </c>
      <c r="S274" s="146"/>
      <c r="T274" s="146"/>
      <c r="U274" s="146" t="s">
        <v>636</v>
      </c>
      <c r="V274" s="146" t="s">
        <v>1424</v>
      </c>
      <c r="W274" s="146"/>
      <c r="X274" s="146" t="s">
        <v>3273</v>
      </c>
      <c r="Y274" s="146" t="s">
        <v>3274</v>
      </c>
      <c r="Z274" s="146" t="s">
        <v>3275</v>
      </c>
      <c r="AA274" s="146" t="s">
        <v>3276</v>
      </c>
      <c r="AB274" s="146" t="s">
        <v>3277</v>
      </c>
    </row>
    <row r="275" spans="1:28" ht="102">
      <c r="A275" s="138">
        <v>1101001.2024091301</v>
      </c>
      <c r="B275" s="138">
        <v>20240913</v>
      </c>
      <c r="C275" s="138" t="s">
        <v>1386</v>
      </c>
      <c r="D275" s="138" t="s">
        <v>3278</v>
      </c>
      <c r="E275" s="139" t="s">
        <v>3279</v>
      </c>
      <c r="F275" s="140" t="s">
        <v>3280</v>
      </c>
      <c r="G275" s="141" t="s">
        <v>3281</v>
      </c>
      <c r="H275" s="141" t="s">
        <v>1215</v>
      </c>
      <c r="I275" s="141" t="s">
        <v>624</v>
      </c>
      <c r="J275" s="142" t="s">
        <v>494</v>
      </c>
      <c r="K275" s="156" t="s">
        <v>73</v>
      </c>
      <c r="L275" s="144">
        <v>0</v>
      </c>
      <c r="M275" s="144">
        <v>0</v>
      </c>
      <c r="N275" s="144">
        <v>0</v>
      </c>
      <c r="O275" s="144" t="s">
        <v>73</v>
      </c>
      <c r="P275" s="157"/>
      <c r="Q275" s="146" t="s">
        <v>3282</v>
      </c>
      <c r="R275" s="146" t="s">
        <v>509</v>
      </c>
      <c r="S275" s="146"/>
      <c r="T275" s="146"/>
      <c r="U275" s="146" t="s">
        <v>1297</v>
      </c>
      <c r="V275" s="146"/>
      <c r="W275" s="146"/>
      <c r="X275" s="146"/>
      <c r="Y275" s="146" t="s">
        <v>3283</v>
      </c>
      <c r="Z275" s="146" t="s">
        <v>3284</v>
      </c>
      <c r="AA275" s="146" t="s">
        <v>3285</v>
      </c>
      <c r="AB275" s="146" t="s">
        <v>3286</v>
      </c>
    </row>
    <row r="276" spans="1:28" ht="76.5">
      <c r="A276" s="138">
        <v>2100701.2024091301</v>
      </c>
      <c r="B276" s="138">
        <v>20240913</v>
      </c>
      <c r="C276" s="138" t="s">
        <v>759</v>
      </c>
      <c r="D276" s="138" t="s">
        <v>3287</v>
      </c>
      <c r="E276" s="139" t="s">
        <v>3288</v>
      </c>
      <c r="F276" s="140" t="s">
        <v>3289</v>
      </c>
      <c r="G276" s="141" t="s">
        <v>3290</v>
      </c>
      <c r="H276" s="141" t="s">
        <v>562</v>
      </c>
      <c r="I276" s="141" t="s">
        <v>624</v>
      </c>
      <c r="J276" s="142" t="s">
        <v>607</v>
      </c>
      <c r="K276" s="156" t="s">
        <v>73</v>
      </c>
      <c r="L276" s="144">
        <v>0</v>
      </c>
      <c r="M276" s="144">
        <v>0</v>
      </c>
      <c r="N276" s="144">
        <v>0</v>
      </c>
      <c r="O276" s="144" t="s">
        <v>73</v>
      </c>
      <c r="P276" s="157"/>
      <c r="Q276" s="146" t="s">
        <v>3291</v>
      </c>
      <c r="R276" s="146" t="s">
        <v>566</v>
      </c>
      <c r="S276" s="146"/>
      <c r="T276" s="146"/>
      <c r="U276" s="146" t="s">
        <v>1185</v>
      </c>
      <c r="V276" s="146"/>
      <c r="W276" s="146"/>
      <c r="X276" s="146" t="s">
        <v>3292</v>
      </c>
      <c r="Y276" s="146" t="s">
        <v>3293</v>
      </c>
      <c r="Z276" s="146" t="s">
        <v>3294</v>
      </c>
      <c r="AA276" s="146" t="s">
        <v>3295</v>
      </c>
      <c r="AB276" s="146" t="s">
        <v>3296</v>
      </c>
    </row>
    <row r="277" spans="1:28" ht="63.75">
      <c r="A277" s="138">
        <v>2100311.2024091701</v>
      </c>
      <c r="B277" s="138">
        <v>20240917</v>
      </c>
      <c r="C277" s="138" t="s">
        <v>998</v>
      </c>
      <c r="D277" s="138" t="s">
        <v>3297</v>
      </c>
      <c r="E277" s="139" t="s">
        <v>3298</v>
      </c>
      <c r="F277" s="140" t="s">
        <v>3299</v>
      </c>
      <c r="G277" s="141" t="s">
        <v>2056</v>
      </c>
      <c r="H277" s="141" t="s">
        <v>1637</v>
      </c>
      <c r="I277" s="141" t="s">
        <v>2960</v>
      </c>
      <c r="J277" s="142" t="s">
        <v>73</v>
      </c>
      <c r="K277" s="156" t="s">
        <v>73</v>
      </c>
      <c r="L277" s="144">
        <v>0</v>
      </c>
      <c r="M277" s="144">
        <v>0</v>
      </c>
      <c r="N277" s="144">
        <v>0</v>
      </c>
      <c r="O277" s="144" t="s">
        <v>73</v>
      </c>
      <c r="P277" s="157"/>
      <c r="Q277" s="146" t="s">
        <v>3300</v>
      </c>
      <c r="R277" s="146" t="s">
        <v>566</v>
      </c>
      <c r="S277" s="146" t="s">
        <v>565</v>
      </c>
      <c r="T277" s="146" t="s">
        <v>496</v>
      </c>
      <c r="U277" s="146"/>
      <c r="V277" s="146"/>
      <c r="W277" s="146"/>
      <c r="X277" s="146"/>
      <c r="Y277" s="146"/>
      <c r="Z277" s="146" t="s">
        <v>3301</v>
      </c>
      <c r="AA277" s="146" t="s">
        <v>3302</v>
      </c>
      <c r="AB277" s="146" t="s">
        <v>3303</v>
      </c>
    </row>
    <row r="278" spans="1:28" ht="204">
      <c r="A278" s="138">
        <v>1101101.2024091801</v>
      </c>
      <c r="B278" s="138">
        <v>20240918</v>
      </c>
      <c r="C278" s="138" t="s">
        <v>1152</v>
      </c>
      <c r="D278" s="138" t="s">
        <v>3304</v>
      </c>
      <c r="E278" s="139" t="s">
        <v>3305</v>
      </c>
      <c r="F278" s="140" t="s">
        <v>3306</v>
      </c>
      <c r="G278" s="141" t="s">
        <v>2980</v>
      </c>
      <c r="H278" s="141" t="s">
        <v>2981</v>
      </c>
      <c r="I278" s="141" t="s">
        <v>2982</v>
      </c>
      <c r="J278" s="142" t="s">
        <v>73</v>
      </c>
      <c r="K278" s="156" t="s">
        <v>73</v>
      </c>
      <c r="L278" s="144">
        <v>0</v>
      </c>
      <c r="M278" s="144">
        <v>0</v>
      </c>
      <c r="N278" s="144">
        <v>0</v>
      </c>
      <c r="O278" s="144" t="s">
        <v>73</v>
      </c>
      <c r="P278" s="157"/>
      <c r="Q278" s="146" t="s">
        <v>3307</v>
      </c>
      <c r="R278" s="146" t="s">
        <v>565</v>
      </c>
      <c r="S278" s="146"/>
      <c r="T278" s="146"/>
      <c r="U278" s="146" t="s">
        <v>612</v>
      </c>
      <c r="V278" s="146"/>
      <c r="W278" s="146"/>
      <c r="X278" s="146" t="s">
        <v>3308</v>
      </c>
      <c r="Y278" s="146" t="s">
        <v>3309</v>
      </c>
      <c r="Z278" s="146" t="s">
        <v>3310</v>
      </c>
      <c r="AA278" s="146" t="s">
        <v>3311</v>
      </c>
      <c r="AB278" s="146" t="s">
        <v>3312</v>
      </c>
    </row>
    <row r="279" spans="1:28" ht="127.5">
      <c r="A279" s="138">
        <v>1101101.2024091899</v>
      </c>
      <c r="B279" s="138">
        <v>20240919</v>
      </c>
      <c r="C279" s="138" t="s">
        <v>1152</v>
      </c>
      <c r="D279" s="138" t="s">
        <v>1900</v>
      </c>
      <c r="E279" s="139" t="s">
        <v>3313</v>
      </c>
      <c r="F279" s="140" t="s">
        <v>3314</v>
      </c>
      <c r="G279" s="141" t="s">
        <v>3271</v>
      </c>
      <c r="H279" s="141" t="s">
        <v>3222</v>
      </c>
      <c r="I279" s="141" t="s">
        <v>624</v>
      </c>
      <c r="J279" s="142" t="s">
        <v>73</v>
      </c>
      <c r="K279" s="156" t="s">
        <v>73</v>
      </c>
      <c r="L279" s="144">
        <v>0</v>
      </c>
      <c r="M279" s="144">
        <v>0</v>
      </c>
      <c r="N279" s="144">
        <v>0</v>
      </c>
      <c r="O279" s="144" t="s">
        <v>73</v>
      </c>
      <c r="P279" s="157"/>
      <c r="Q279" s="146" t="s">
        <v>3315</v>
      </c>
      <c r="R279" s="146" t="s">
        <v>791</v>
      </c>
      <c r="S279" s="146" t="s">
        <v>566</v>
      </c>
      <c r="T279" s="146" t="s">
        <v>496</v>
      </c>
      <c r="U279" s="146"/>
      <c r="V279" s="146"/>
      <c r="W279" s="146"/>
      <c r="X279" s="146"/>
      <c r="Y279" s="146" t="s">
        <v>755</v>
      </c>
      <c r="Z279" s="146" t="s">
        <v>3316</v>
      </c>
      <c r="AA279" s="146" t="s">
        <v>3317</v>
      </c>
      <c r="AB279" s="146" t="s">
        <v>3318</v>
      </c>
    </row>
    <row r="280" spans="1:28" ht="89.25">
      <c r="A280" s="138">
        <v>2100101.2024091999</v>
      </c>
      <c r="B280" s="138">
        <v>20240920</v>
      </c>
      <c r="C280" s="138" t="s">
        <v>697</v>
      </c>
      <c r="D280" s="138" t="s">
        <v>3319</v>
      </c>
      <c r="E280" s="139" t="s">
        <v>3320</v>
      </c>
      <c r="F280" s="140" t="s">
        <v>3321</v>
      </c>
      <c r="G280" s="141" t="s">
        <v>944</v>
      </c>
      <c r="H280" s="141" t="s">
        <v>492</v>
      </c>
      <c r="I280" s="141" t="s">
        <v>2432</v>
      </c>
      <c r="J280" s="142" t="s">
        <v>494</v>
      </c>
      <c r="K280" s="156" t="s">
        <v>73</v>
      </c>
      <c r="L280" s="144">
        <v>0</v>
      </c>
      <c r="M280" s="144">
        <v>0</v>
      </c>
      <c r="N280" s="144">
        <v>0</v>
      </c>
      <c r="O280" s="144" t="s">
        <v>73</v>
      </c>
      <c r="P280" s="157"/>
      <c r="Q280" s="146" t="s">
        <v>3322</v>
      </c>
      <c r="R280" s="146" t="s">
        <v>565</v>
      </c>
      <c r="S280" s="146" t="s">
        <v>566</v>
      </c>
      <c r="T280" s="146" t="s">
        <v>496</v>
      </c>
      <c r="U280" s="146"/>
      <c r="V280" s="146"/>
      <c r="W280" s="146"/>
      <c r="X280" s="146" t="s">
        <v>3323</v>
      </c>
      <c r="Y280" s="146" t="s">
        <v>3324</v>
      </c>
      <c r="Z280" s="146" t="s">
        <v>3325</v>
      </c>
      <c r="AA280" s="146" t="s">
        <v>3326</v>
      </c>
      <c r="AB280" s="146" t="s">
        <v>3327</v>
      </c>
    </row>
    <row r="281" spans="1:28" ht="127.5">
      <c r="A281" s="138">
        <v>1100901.2024091999</v>
      </c>
      <c r="B281" s="138">
        <v>20240920</v>
      </c>
      <c r="C281" s="138" t="s">
        <v>487</v>
      </c>
      <c r="D281" s="138" t="s">
        <v>3328</v>
      </c>
      <c r="E281" s="139" t="s">
        <v>3329</v>
      </c>
      <c r="F281" s="140" t="s">
        <v>3330</v>
      </c>
      <c r="G281" s="141" t="s">
        <v>2737</v>
      </c>
      <c r="H281" s="141" t="s">
        <v>2738</v>
      </c>
      <c r="I281" s="141" t="s">
        <v>2739</v>
      </c>
      <c r="J281" s="142" t="s">
        <v>494</v>
      </c>
      <c r="K281" s="156" t="s">
        <v>73</v>
      </c>
      <c r="L281" s="144">
        <v>0</v>
      </c>
      <c r="M281" s="144">
        <v>0</v>
      </c>
      <c r="N281" s="144">
        <v>0</v>
      </c>
      <c r="O281" s="144" t="s">
        <v>73</v>
      </c>
      <c r="P281" s="157"/>
      <c r="Q281" s="146" t="s">
        <v>3331</v>
      </c>
      <c r="R281" s="146" t="s">
        <v>565</v>
      </c>
      <c r="S281" s="146" t="s">
        <v>496</v>
      </c>
      <c r="T281" s="146"/>
      <c r="U281" s="146" t="s">
        <v>1579</v>
      </c>
      <c r="V281" s="146" t="s">
        <v>3332</v>
      </c>
      <c r="W281" s="146" t="s">
        <v>612</v>
      </c>
      <c r="X281" s="146" t="s">
        <v>3333</v>
      </c>
      <c r="Y281" s="146" t="s">
        <v>3334</v>
      </c>
      <c r="Z281" s="146" t="s">
        <v>3335</v>
      </c>
      <c r="AA281" s="146" t="s">
        <v>3336</v>
      </c>
      <c r="AB281" s="146" t="s">
        <v>3337</v>
      </c>
    </row>
    <row r="282" spans="1:28" ht="114.75">
      <c r="A282" s="138">
        <v>1100801.2024091999</v>
      </c>
      <c r="B282" s="138">
        <v>20240920</v>
      </c>
      <c r="C282" s="138" t="s">
        <v>528</v>
      </c>
      <c r="D282" s="138" t="s">
        <v>3338</v>
      </c>
      <c r="E282" s="139" t="s">
        <v>3339</v>
      </c>
      <c r="F282" s="140" t="s">
        <v>3340</v>
      </c>
      <c r="G282" s="141" t="s">
        <v>3341</v>
      </c>
      <c r="H282" s="141" t="s">
        <v>562</v>
      </c>
      <c r="I282" s="141" t="s">
        <v>2796</v>
      </c>
      <c r="J282" s="142" t="s">
        <v>73</v>
      </c>
      <c r="K282" s="156" t="s">
        <v>73</v>
      </c>
      <c r="L282" s="144">
        <v>1</v>
      </c>
      <c r="M282" s="144">
        <v>0</v>
      </c>
      <c r="N282" s="144">
        <v>0</v>
      </c>
      <c r="O282" s="144" t="s">
        <v>73</v>
      </c>
      <c r="P282" s="157"/>
      <c r="Q282" s="146" t="s">
        <v>3342</v>
      </c>
      <c r="R282" s="146" t="s">
        <v>566</v>
      </c>
      <c r="S282" s="146"/>
      <c r="T282" s="146"/>
      <c r="U282" s="146" t="s">
        <v>1297</v>
      </c>
      <c r="V282" s="146" t="s">
        <v>1932</v>
      </c>
      <c r="W282" s="146"/>
      <c r="X282" s="146" t="s">
        <v>3343</v>
      </c>
      <c r="Y282" s="146" t="s">
        <v>3344</v>
      </c>
      <c r="Z282" s="146" t="s">
        <v>3345</v>
      </c>
      <c r="AA282" s="146" t="s">
        <v>3346</v>
      </c>
      <c r="AB282" s="146" t="s">
        <v>3347</v>
      </c>
    </row>
    <row r="283" spans="1:28" ht="140.25">
      <c r="A283" s="138">
        <v>2100201.2024091999</v>
      </c>
      <c r="B283" s="138">
        <v>20240920</v>
      </c>
      <c r="C283" s="138" t="s">
        <v>584</v>
      </c>
      <c r="D283" s="138" t="s">
        <v>1211</v>
      </c>
      <c r="E283" s="139" t="s">
        <v>3348</v>
      </c>
      <c r="F283" s="140" t="s">
        <v>3349</v>
      </c>
      <c r="G283" s="141" t="s">
        <v>3350</v>
      </c>
      <c r="H283" s="141" t="s">
        <v>3351</v>
      </c>
      <c r="I283" s="141" t="s">
        <v>3352</v>
      </c>
      <c r="J283" s="142" t="s">
        <v>73</v>
      </c>
      <c r="K283" s="156" t="s">
        <v>73</v>
      </c>
      <c r="L283" s="144">
        <v>0</v>
      </c>
      <c r="M283" s="144">
        <v>0</v>
      </c>
      <c r="N283" s="144">
        <v>0</v>
      </c>
      <c r="O283" s="144" t="s">
        <v>73</v>
      </c>
      <c r="P283" s="157"/>
      <c r="Q283" s="146" t="s">
        <v>3353</v>
      </c>
      <c r="R283" s="146" t="s">
        <v>496</v>
      </c>
      <c r="S283" s="146" t="s">
        <v>565</v>
      </c>
      <c r="T283" s="146" t="s">
        <v>566</v>
      </c>
      <c r="U283" s="146"/>
      <c r="V283" s="146"/>
      <c r="W283" s="146"/>
      <c r="X283" s="146"/>
      <c r="Y283" s="146" t="s">
        <v>3354</v>
      </c>
      <c r="Z283" s="146" t="s">
        <v>3355</v>
      </c>
      <c r="AA283" s="146" t="s">
        <v>3356</v>
      </c>
      <c r="AB283" s="146" t="s">
        <v>3357</v>
      </c>
    </row>
    <row r="284" spans="1:28" ht="63.75">
      <c r="A284" s="138">
        <v>2100311.2024092199</v>
      </c>
      <c r="B284" s="138">
        <v>20240922</v>
      </c>
      <c r="C284" s="138" t="s">
        <v>998</v>
      </c>
      <c r="D284" s="138" t="s">
        <v>3358</v>
      </c>
      <c r="E284" s="139" t="s">
        <v>3359</v>
      </c>
      <c r="F284" s="140" t="s">
        <v>3360</v>
      </c>
      <c r="G284" s="141" t="s">
        <v>2056</v>
      </c>
      <c r="H284" s="141" t="s">
        <v>1637</v>
      </c>
      <c r="I284" s="141" t="s">
        <v>2960</v>
      </c>
      <c r="J284" s="142" t="s">
        <v>73</v>
      </c>
      <c r="K284" s="156" t="s">
        <v>73</v>
      </c>
      <c r="L284" s="144">
        <v>0</v>
      </c>
      <c r="M284" s="144">
        <v>0</v>
      </c>
      <c r="N284" s="144">
        <v>0</v>
      </c>
      <c r="O284" s="144" t="s">
        <v>73</v>
      </c>
      <c r="P284" s="157"/>
      <c r="Q284" s="146" t="s">
        <v>3361</v>
      </c>
      <c r="R284" s="146" t="s">
        <v>566</v>
      </c>
      <c r="S284" s="146" t="s">
        <v>565</v>
      </c>
      <c r="T284" s="146"/>
      <c r="U284" s="146" t="s">
        <v>1185</v>
      </c>
      <c r="V284" s="146"/>
      <c r="W284" s="146"/>
      <c r="X284" s="146"/>
      <c r="Y284" s="146" t="s">
        <v>3362</v>
      </c>
      <c r="Z284" s="146" t="s">
        <v>3363</v>
      </c>
      <c r="AA284" s="146" t="s">
        <v>3364</v>
      </c>
      <c r="AB284" s="146" t="s">
        <v>3365</v>
      </c>
    </row>
    <row r="285" spans="1:28" ht="38.25">
      <c r="A285" s="138">
        <v>4101008.20240924</v>
      </c>
      <c r="B285" s="138">
        <v>20240924</v>
      </c>
      <c r="C285" s="138" t="s">
        <v>557</v>
      </c>
      <c r="D285" s="138" t="s">
        <v>558</v>
      </c>
      <c r="E285" s="139" t="s">
        <v>3366</v>
      </c>
      <c r="F285" s="140" t="s">
        <v>3367</v>
      </c>
      <c r="G285" s="141" t="s">
        <v>200</v>
      </c>
      <c r="H285" s="141" t="s">
        <v>1215</v>
      </c>
      <c r="I285" s="141" t="s">
        <v>3368</v>
      </c>
      <c r="J285" s="142" t="s">
        <v>494</v>
      </c>
      <c r="K285" s="156" t="s">
        <v>73</v>
      </c>
      <c r="L285" s="144">
        <v>0</v>
      </c>
      <c r="M285" s="144">
        <v>0</v>
      </c>
      <c r="N285" s="144">
        <v>0</v>
      </c>
      <c r="O285" s="144" t="s">
        <v>73</v>
      </c>
      <c r="P285" s="157"/>
      <c r="Q285" s="146" t="s">
        <v>3369</v>
      </c>
      <c r="R285" s="146" t="s">
        <v>496</v>
      </c>
      <c r="S285" s="146"/>
      <c r="T285" s="146"/>
      <c r="U285" s="146" t="s">
        <v>1185</v>
      </c>
      <c r="V285" s="146"/>
      <c r="W285" s="146"/>
      <c r="X285" s="146" t="s">
        <v>3370</v>
      </c>
      <c r="Y285" s="146" t="s">
        <v>3324</v>
      </c>
      <c r="Z285" s="146" t="s">
        <v>3371</v>
      </c>
      <c r="AA285" s="146" t="s">
        <v>3372</v>
      </c>
      <c r="AB285" s="146" t="s">
        <v>3373</v>
      </c>
    </row>
    <row r="286" spans="1:28" ht="153">
      <c r="A286" s="138">
        <v>2100851.20240924</v>
      </c>
      <c r="B286" s="138">
        <v>20240924</v>
      </c>
      <c r="C286" s="138" t="s">
        <v>986</v>
      </c>
      <c r="D286" s="138" t="s">
        <v>3374</v>
      </c>
      <c r="E286" s="139" t="s">
        <v>3375</v>
      </c>
      <c r="F286" s="140" t="s">
        <v>3376</v>
      </c>
      <c r="G286" s="141" t="s">
        <v>3377</v>
      </c>
      <c r="H286" s="141" t="s">
        <v>3378</v>
      </c>
      <c r="I286" s="141" t="s">
        <v>3379</v>
      </c>
      <c r="J286" s="142" t="s">
        <v>494</v>
      </c>
      <c r="K286" s="156" t="s">
        <v>73</v>
      </c>
      <c r="L286" s="144">
        <v>0</v>
      </c>
      <c r="M286" s="144">
        <v>0</v>
      </c>
      <c r="N286" s="144">
        <v>0</v>
      </c>
      <c r="O286" s="144" t="s">
        <v>73</v>
      </c>
      <c r="P286" s="157"/>
      <c r="Q286" s="146" t="s">
        <v>3380</v>
      </c>
      <c r="R286" s="146" t="s">
        <v>592</v>
      </c>
      <c r="S286" s="146" t="s">
        <v>833</v>
      </c>
      <c r="T286" s="146"/>
      <c r="U286" s="146" t="s">
        <v>1185</v>
      </c>
      <c r="V286" s="146"/>
      <c r="W286" s="146"/>
      <c r="X286" s="146" t="s">
        <v>3381</v>
      </c>
      <c r="Y286" s="146" t="s">
        <v>3382</v>
      </c>
      <c r="Z286" s="146" t="s">
        <v>3383</v>
      </c>
      <c r="AA286" s="146" t="s">
        <v>3384</v>
      </c>
      <c r="AB286" s="146" t="s">
        <v>3385</v>
      </c>
    </row>
    <row r="287" spans="1:28" ht="114.75">
      <c r="A287" s="147">
        <v>8100101.20240926</v>
      </c>
      <c r="B287" s="147">
        <v>20240926</v>
      </c>
      <c r="C287" s="147" t="s">
        <v>1865</v>
      </c>
      <c r="D287" s="147" t="s">
        <v>3386</v>
      </c>
      <c r="E287" s="148" t="s">
        <v>3387</v>
      </c>
      <c r="F287" s="149" t="s">
        <v>3388</v>
      </c>
      <c r="G287" s="150" t="s">
        <v>890</v>
      </c>
      <c r="H287" s="150" t="s">
        <v>659</v>
      </c>
      <c r="I287" s="150" t="s">
        <v>660</v>
      </c>
      <c r="J287" s="142" t="s">
        <v>494</v>
      </c>
      <c r="K287" s="143" t="s">
        <v>607</v>
      </c>
      <c r="L287" s="144">
        <v>0</v>
      </c>
      <c r="M287" s="144">
        <v>0</v>
      </c>
      <c r="N287" s="144">
        <v>0</v>
      </c>
      <c r="O287" s="144" t="s">
        <v>607</v>
      </c>
      <c r="P287" s="145"/>
      <c r="Q287" s="151" t="s">
        <v>3389</v>
      </c>
      <c r="R287" s="151" t="s">
        <v>593</v>
      </c>
      <c r="S287" s="151"/>
      <c r="T287" s="151"/>
      <c r="U287" s="151"/>
      <c r="V287" s="151"/>
      <c r="W287" s="151"/>
      <c r="X287" s="151" t="s">
        <v>3390</v>
      </c>
      <c r="Y287" s="151" t="s">
        <v>3391</v>
      </c>
      <c r="Z287" s="151" t="s">
        <v>3392</v>
      </c>
      <c r="AA287" s="151" t="s">
        <v>3393</v>
      </c>
      <c r="AB287" s="151" t="s">
        <v>3394</v>
      </c>
    </row>
    <row r="288" spans="1:28" ht="89.25">
      <c r="A288" s="138">
        <v>2100851.2024100199</v>
      </c>
      <c r="B288" s="138">
        <v>20241002</v>
      </c>
      <c r="C288" s="138" t="s">
        <v>986</v>
      </c>
      <c r="D288" s="138" t="s">
        <v>3395</v>
      </c>
      <c r="E288" s="139" t="s">
        <v>3396</v>
      </c>
      <c r="F288" s="140" t="s">
        <v>3397</v>
      </c>
      <c r="G288" s="141" t="s">
        <v>944</v>
      </c>
      <c r="H288" s="141" t="s">
        <v>492</v>
      </c>
      <c r="I288" s="141" t="s">
        <v>2432</v>
      </c>
      <c r="J288" s="142" t="s">
        <v>73</v>
      </c>
      <c r="K288" s="156" t="s">
        <v>73</v>
      </c>
      <c r="L288" s="144">
        <v>0</v>
      </c>
      <c r="M288" s="144">
        <v>0</v>
      </c>
      <c r="N288" s="144">
        <v>0</v>
      </c>
      <c r="O288" s="144" t="s">
        <v>73</v>
      </c>
      <c r="P288" s="157"/>
      <c r="Q288" s="146" t="s">
        <v>3398</v>
      </c>
      <c r="R288" s="146" t="s">
        <v>566</v>
      </c>
      <c r="S288" s="146" t="s">
        <v>565</v>
      </c>
      <c r="T288" s="146"/>
      <c r="U288" s="146"/>
      <c r="V288" s="146"/>
      <c r="W288" s="146"/>
      <c r="X288" s="146"/>
      <c r="Y288" s="146" t="s">
        <v>3399</v>
      </c>
      <c r="Z288" s="146" t="s">
        <v>3400</v>
      </c>
      <c r="AA288" s="146" t="s">
        <v>3401</v>
      </c>
      <c r="AB288" s="146" t="s">
        <v>3402</v>
      </c>
    </row>
    <row r="289" spans="1:28" ht="38.25">
      <c r="A289" s="138">
        <v>1100101.2024100299</v>
      </c>
      <c r="B289" s="138">
        <v>20241003</v>
      </c>
      <c r="C289" s="138" t="s">
        <v>807</v>
      </c>
      <c r="D289" s="138" t="s">
        <v>2537</v>
      </c>
      <c r="E289" s="139" t="s">
        <v>3403</v>
      </c>
      <c r="F289" s="140" t="s">
        <v>3404</v>
      </c>
      <c r="G289" s="141" t="s">
        <v>200</v>
      </c>
      <c r="H289" s="141" t="s">
        <v>562</v>
      </c>
      <c r="I289" s="141" t="s">
        <v>660</v>
      </c>
      <c r="J289" s="142" t="s">
        <v>607</v>
      </c>
      <c r="K289" s="156" t="s">
        <v>73</v>
      </c>
      <c r="L289" s="144">
        <v>0</v>
      </c>
      <c r="M289" s="144">
        <v>0</v>
      </c>
      <c r="N289" s="144">
        <v>0</v>
      </c>
      <c r="O289" s="144" t="s">
        <v>73</v>
      </c>
      <c r="P289" s="157"/>
      <c r="Q289" s="146" t="s">
        <v>3405</v>
      </c>
      <c r="R289" s="146" t="s">
        <v>509</v>
      </c>
      <c r="S289" s="146"/>
      <c r="T289" s="146"/>
      <c r="U289" s="146"/>
      <c r="V289" s="146"/>
      <c r="W289" s="146"/>
      <c r="X289" s="146" t="s">
        <v>3406</v>
      </c>
      <c r="Y289" s="146" t="s">
        <v>3407</v>
      </c>
      <c r="Z289" s="146" t="s">
        <v>3408</v>
      </c>
      <c r="AA289" s="146" t="s">
        <v>3409</v>
      </c>
      <c r="AB289" s="146" t="s">
        <v>3410</v>
      </c>
    </row>
    <row r="290" spans="1:28" ht="127.5">
      <c r="A290" s="138">
        <v>2100601.2024100302</v>
      </c>
      <c r="B290" s="138">
        <v>20241003</v>
      </c>
      <c r="C290" s="138" t="s">
        <v>641</v>
      </c>
      <c r="D290" s="138" t="s">
        <v>3411</v>
      </c>
      <c r="E290" s="139" t="s">
        <v>3412</v>
      </c>
      <c r="F290" s="140" t="s">
        <v>3413</v>
      </c>
      <c r="G290" s="141" t="s">
        <v>3414</v>
      </c>
      <c r="H290" s="141" t="s">
        <v>3415</v>
      </c>
      <c r="I290" s="141" t="s">
        <v>3416</v>
      </c>
      <c r="J290" s="142" t="s">
        <v>607</v>
      </c>
      <c r="K290" s="156" t="s">
        <v>73</v>
      </c>
      <c r="L290" s="144">
        <v>0</v>
      </c>
      <c r="M290" s="144">
        <v>0</v>
      </c>
      <c r="N290" s="144">
        <v>0</v>
      </c>
      <c r="O290" s="144" t="s">
        <v>73</v>
      </c>
      <c r="P290" s="157"/>
      <c r="Q290" s="146" t="s">
        <v>3417</v>
      </c>
      <c r="R290" s="146" t="s">
        <v>566</v>
      </c>
      <c r="S290" s="146" t="s">
        <v>565</v>
      </c>
      <c r="T290" s="146"/>
      <c r="U290" s="146"/>
      <c r="V290" s="146"/>
      <c r="W290" s="146"/>
      <c r="X290" s="146"/>
      <c r="Y290" s="146" t="s">
        <v>3418</v>
      </c>
      <c r="Z290" s="146" t="s">
        <v>3419</v>
      </c>
      <c r="AA290" s="146" t="s">
        <v>3420</v>
      </c>
      <c r="AB290" s="146" t="s">
        <v>3421</v>
      </c>
    </row>
    <row r="291" spans="1:28" ht="51">
      <c r="A291" s="138">
        <v>2100201.20241004</v>
      </c>
      <c r="B291" s="138">
        <v>20241004</v>
      </c>
      <c r="C291" s="138" t="s">
        <v>584</v>
      </c>
      <c r="D291" s="138" t="s">
        <v>1313</v>
      </c>
      <c r="E291" s="139" t="s">
        <v>3422</v>
      </c>
      <c r="F291" s="140" t="s">
        <v>3423</v>
      </c>
      <c r="G291" s="141" t="s">
        <v>204</v>
      </c>
      <c r="H291" s="141" t="s">
        <v>2105</v>
      </c>
      <c r="I291" s="141" t="s">
        <v>624</v>
      </c>
      <c r="J291" s="142" t="s">
        <v>607</v>
      </c>
      <c r="K291" s="156" t="s">
        <v>73</v>
      </c>
      <c r="L291" s="144">
        <v>0</v>
      </c>
      <c r="M291" s="144">
        <v>0</v>
      </c>
      <c r="N291" s="144">
        <v>0</v>
      </c>
      <c r="O291" s="144" t="s">
        <v>73</v>
      </c>
      <c r="P291" s="157"/>
      <c r="Q291" s="146" t="s">
        <v>3424</v>
      </c>
      <c r="R291" s="146" t="s">
        <v>565</v>
      </c>
      <c r="S291" s="146" t="s">
        <v>496</v>
      </c>
      <c r="T291" s="146" t="s">
        <v>566</v>
      </c>
      <c r="U291" s="146"/>
      <c r="V291" s="146"/>
      <c r="W291" s="146"/>
      <c r="X291" s="146"/>
      <c r="Y291" s="146" t="s">
        <v>3425</v>
      </c>
      <c r="Z291" s="146" t="s">
        <v>3426</v>
      </c>
      <c r="AA291" s="146" t="s">
        <v>3427</v>
      </c>
      <c r="AB291" s="146" t="s">
        <v>3428</v>
      </c>
    </row>
    <row r="292" spans="1:28" ht="204">
      <c r="A292" s="138">
        <v>2100801.2024100702</v>
      </c>
      <c r="B292" s="138">
        <v>20241007</v>
      </c>
      <c r="C292" s="138" t="s">
        <v>886</v>
      </c>
      <c r="D292" s="138" t="s">
        <v>3429</v>
      </c>
      <c r="E292" s="139" t="s">
        <v>3430</v>
      </c>
      <c r="F292" s="140" t="s">
        <v>3431</v>
      </c>
      <c r="G292" s="141" t="s">
        <v>2980</v>
      </c>
      <c r="H292" s="141" t="s">
        <v>2981</v>
      </c>
      <c r="I292" s="141" t="s">
        <v>2982</v>
      </c>
      <c r="J292" s="142" t="s">
        <v>607</v>
      </c>
      <c r="K292" s="156" t="s">
        <v>73</v>
      </c>
      <c r="L292" s="144">
        <v>0</v>
      </c>
      <c r="M292" s="144">
        <v>0</v>
      </c>
      <c r="N292" s="144">
        <v>0</v>
      </c>
      <c r="O292" s="144" t="s">
        <v>73</v>
      </c>
      <c r="P292" s="157"/>
      <c r="Q292" s="146" t="s">
        <v>3432</v>
      </c>
      <c r="R292" s="146" t="s">
        <v>509</v>
      </c>
      <c r="S292" s="146" t="s">
        <v>609</v>
      </c>
      <c r="T292" s="146" t="s">
        <v>1184</v>
      </c>
      <c r="U292" s="146" t="s">
        <v>3332</v>
      </c>
      <c r="V292" s="146" t="s">
        <v>612</v>
      </c>
      <c r="W292" s="146"/>
      <c r="X292" s="146" t="s">
        <v>3433</v>
      </c>
      <c r="Y292" s="146" t="s">
        <v>3434</v>
      </c>
      <c r="Z292" s="146" t="s">
        <v>3435</v>
      </c>
      <c r="AA292" s="146" t="s">
        <v>3436</v>
      </c>
      <c r="AB292" s="146" t="s">
        <v>3437</v>
      </c>
    </row>
    <row r="293" spans="1:28" ht="38.25">
      <c r="A293" s="138">
        <v>1100611.20241007</v>
      </c>
      <c r="B293" s="138">
        <v>20241007</v>
      </c>
      <c r="C293" s="138" t="s">
        <v>1064</v>
      </c>
      <c r="D293" s="138" t="s">
        <v>3438</v>
      </c>
      <c r="E293" s="139" t="s">
        <v>3439</v>
      </c>
      <c r="F293" s="140" t="s">
        <v>3440</v>
      </c>
      <c r="G293" s="141" t="s">
        <v>204</v>
      </c>
      <c r="H293" s="141" t="s">
        <v>2084</v>
      </c>
      <c r="I293" s="141" t="s">
        <v>3071</v>
      </c>
      <c r="J293" s="142" t="s">
        <v>73</v>
      </c>
      <c r="K293" s="156" t="s">
        <v>73</v>
      </c>
      <c r="L293" s="144">
        <v>0</v>
      </c>
      <c r="M293" s="144">
        <v>0</v>
      </c>
      <c r="N293" s="144">
        <v>0</v>
      </c>
      <c r="O293" s="144" t="s">
        <v>73</v>
      </c>
      <c r="P293" s="157"/>
      <c r="Q293" s="146" t="s">
        <v>3441</v>
      </c>
      <c r="R293" s="146" t="s">
        <v>496</v>
      </c>
      <c r="S293" s="146" t="s">
        <v>566</v>
      </c>
      <c r="T293" s="146" t="s">
        <v>565</v>
      </c>
      <c r="U293" s="146"/>
      <c r="V293" s="146"/>
      <c r="W293" s="146"/>
      <c r="X293" s="146" t="s">
        <v>3442</v>
      </c>
      <c r="Y293" s="146" t="s">
        <v>3443</v>
      </c>
      <c r="Z293" s="146" t="s">
        <v>3444</v>
      </c>
      <c r="AA293" s="146" t="s">
        <v>3445</v>
      </c>
      <c r="AB293" s="146" t="s">
        <v>3446</v>
      </c>
    </row>
    <row r="294" spans="1:28" ht="114.75">
      <c r="A294" s="138">
        <v>2100201.20241008</v>
      </c>
      <c r="B294" s="138">
        <v>20241008</v>
      </c>
      <c r="C294" s="138" t="s">
        <v>584</v>
      </c>
      <c r="D294" s="138" t="s">
        <v>3447</v>
      </c>
      <c r="E294" s="139" t="s">
        <v>3448</v>
      </c>
      <c r="F294" s="140" t="s">
        <v>3449</v>
      </c>
      <c r="G294" s="141" t="s">
        <v>3450</v>
      </c>
      <c r="H294" s="141" t="s">
        <v>1022</v>
      </c>
      <c r="I294" s="141" t="s">
        <v>3451</v>
      </c>
      <c r="J294" s="142" t="s">
        <v>494</v>
      </c>
      <c r="K294" s="156" t="s">
        <v>73</v>
      </c>
      <c r="L294" s="144">
        <v>0</v>
      </c>
      <c r="M294" s="144">
        <v>0</v>
      </c>
      <c r="N294" s="144">
        <v>0</v>
      </c>
      <c r="O294" s="144" t="s">
        <v>73</v>
      </c>
      <c r="P294" s="157"/>
      <c r="Q294" s="146" t="s">
        <v>3452</v>
      </c>
      <c r="R294" s="146" t="s">
        <v>566</v>
      </c>
      <c r="S294" s="146" t="s">
        <v>2950</v>
      </c>
      <c r="T294" s="146"/>
      <c r="U294" s="146"/>
      <c r="V294" s="146"/>
      <c r="W294" s="146"/>
      <c r="X294" s="146" t="s">
        <v>3453</v>
      </c>
      <c r="Y294" s="146" t="s">
        <v>2583</v>
      </c>
      <c r="Z294" s="146" t="s">
        <v>3454</v>
      </c>
      <c r="AA294" s="146" t="s">
        <v>3455</v>
      </c>
      <c r="AB294" s="146" t="s">
        <v>3456</v>
      </c>
    </row>
    <row r="295" spans="1:28" ht="191.25">
      <c r="A295" s="138">
        <v>2100851.20241008</v>
      </c>
      <c r="B295" s="138">
        <v>20241008</v>
      </c>
      <c r="C295" s="138" t="s">
        <v>986</v>
      </c>
      <c r="D295" s="138" t="s">
        <v>1644</v>
      </c>
      <c r="E295" s="139" t="s">
        <v>3457</v>
      </c>
      <c r="F295" s="140" t="s">
        <v>3458</v>
      </c>
      <c r="G295" s="141" t="s">
        <v>3459</v>
      </c>
      <c r="H295" s="141" t="s">
        <v>646</v>
      </c>
      <c r="I295" s="141" t="s">
        <v>1638</v>
      </c>
      <c r="J295" s="142" t="s">
        <v>494</v>
      </c>
      <c r="K295" s="143" t="s">
        <v>73</v>
      </c>
      <c r="L295" s="144">
        <v>0</v>
      </c>
      <c r="M295" s="144">
        <v>52</v>
      </c>
      <c r="N295" s="144">
        <v>0</v>
      </c>
      <c r="O295" s="144" t="s">
        <v>73</v>
      </c>
      <c r="P295" s="145"/>
      <c r="Q295" s="146" t="s">
        <v>3460</v>
      </c>
      <c r="R295" s="146" t="s">
        <v>566</v>
      </c>
      <c r="S295" s="146" t="s">
        <v>496</v>
      </c>
      <c r="T295" s="146" t="s">
        <v>565</v>
      </c>
      <c r="U295" s="146"/>
      <c r="V295" s="146"/>
      <c r="W295" s="146"/>
      <c r="X295" s="146" t="s">
        <v>3461</v>
      </c>
      <c r="Y295" s="146" t="s">
        <v>3462</v>
      </c>
      <c r="Z295" s="146" t="s">
        <v>3463</v>
      </c>
      <c r="AA295" s="146" t="s">
        <v>3464</v>
      </c>
      <c r="AB295" s="146" t="s">
        <v>3465</v>
      </c>
    </row>
    <row r="296" spans="1:28" ht="25.5">
      <c r="A296" s="138">
        <v>7100501.2024100795</v>
      </c>
      <c r="B296" s="138">
        <v>20241008</v>
      </c>
      <c r="C296" s="138" t="s">
        <v>1278</v>
      </c>
      <c r="D296" s="138" t="s">
        <v>3466</v>
      </c>
      <c r="E296" s="139" t="s">
        <v>3467</v>
      </c>
      <c r="F296" s="140" t="s">
        <v>3468</v>
      </c>
      <c r="G296" s="141" t="s">
        <v>211</v>
      </c>
      <c r="H296" s="141" t="s">
        <v>492</v>
      </c>
      <c r="I296" s="141" t="s">
        <v>3469</v>
      </c>
      <c r="J296" s="142" t="s">
        <v>607</v>
      </c>
      <c r="K296" s="156" t="s">
        <v>607</v>
      </c>
      <c r="L296" s="144">
        <v>0</v>
      </c>
      <c r="M296" s="144">
        <v>0</v>
      </c>
      <c r="N296" s="144">
        <v>0</v>
      </c>
      <c r="O296" s="144" t="s">
        <v>607</v>
      </c>
      <c r="P296" s="157"/>
      <c r="Q296" s="146" t="s">
        <v>3470</v>
      </c>
      <c r="R296" s="146" t="s">
        <v>509</v>
      </c>
      <c r="S296" s="146"/>
      <c r="T296" s="146"/>
      <c r="U296" s="146"/>
      <c r="V296" s="146"/>
      <c r="W296" s="146"/>
      <c r="X296" s="146" t="s">
        <v>3471</v>
      </c>
      <c r="Y296" s="146" t="s">
        <v>3472</v>
      </c>
      <c r="Z296" s="146" t="s">
        <v>3473</v>
      </c>
      <c r="AA296" s="146" t="s">
        <v>3474</v>
      </c>
      <c r="AB296" s="146" t="s">
        <v>3475</v>
      </c>
    </row>
    <row r="297" spans="1:28" ht="63.75">
      <c r="A297" s="138">
        <v>7100501.2024100898</v>
      </c>
      <c r="B297" s="138">
        <v>20241009</v>
      </c>
      <c r="C297" s="138" t="s">
        <v>1278</v>
      </c>
      <c r="D297" s="138" t="s">
        <v>3476</v>
      </c>
      <c r="E297" s="139" t="s">
        <v>3477</v>
      </c>
      <c r="F297" s="140" t="s">
        <v>3478</v>
      </c>
      <c r="G297" s="141" t="s">
        <v>3479</v>
      </c>
      <c r="H297" s="141" t="s">
        <v>3010</v>
      </c>
      <c r="I297" s="141" t="s">
        <v>3480</v>
      </c>
      <c r="J297" s="142" t="s">
        <v>607</v>
      </c>
      <c r="K297" s="156" t="s">
        <v>607</v>
      </c>
      <c r="L297" s="144">
        <v>0</v>
      </c>
      <c r="M297" s="144">
        <v>0</v>
      </c>
      <c r="N297" s="144">
        <v>0</v>
      </c>
      <c r="O297" s="144" t="s">
        <v>607</v>
      </c>
      <c r="P297" s="157"/>
      <c r="Q297" s="146" t="s">
        <v>3481</v>
      </c>
      <c r="R297" s="146" t="s">
        <v>791</v>
      </c>
      <c r="S297" s="146" t="s">
        <v>1025</v>
      </c>
      <c r="T297" s="146" t="s">
        <v>2950</v>
      </c>
      <c r="U297" s="146" t="s">
        <v>1185</v>
      </c>
      <c r="V297" s="146"/>
      <c r="W297" s="146"/>
      <c r="X297" s="146"/>
      <c r="Y297" s="146" t="s">
        <v>3482</v>
      </c>
      <c r="Z297" s="146" t="s">
        <v>3483</v>
      </c>
      <c r="AA297" s="146" t="s">
        <v>3484</v>
      </c>
      <c r="AB297" s="146" t="s">
        <v>3485</v>
      </c>
    </row>
    <row r="298" spans="1:28" ht="63.75">
      <c r="A298" s="138">
        <v>1100801.2024101</v>
      </c>
      <c r="B298" s="138">
        <v>20241010</v>
      </c>
      <c r="C298" s="138" t="s">
        <v>528</v>
      </c>
      <c r="D298" s="138" t="s">
        <v>3486</v>
      </c>
      <c r="E298" s="139" t="s">
        <v>3487</v>
      </c>
      <c r="F298" s="140" t="s">
        <v>3488</v>
      </c>
      <c r="G298" s="141" t="s">
        <v>2056</v>
      </c>
      <c r="H298" s="141" t="s">
        <v>1637</v>
      </c>
      <c r="I298" s="141" t="s">
        <v>2960</v>
      </c>
      <c r="J298" s="142" t="s">
        <v>73</v>
      </c>
      <c r="K298" s="156" t="s">
        <v>73</v>
      </c>
      <c r="L298" s="144">
        <v>0</v>
      </c>
      <c r="M298" s="144">
        <v>0</v>
      </c>
      <c r="N298" s="144">
        <v>0</v>
      </c>
      <c r="O298" s="144" t="s">
        <v>73</v>
      </c>
      <c r="P298" s="157"/>
      <c r="Q298" s="146" t="s">
        <v>3489</v>
      </c>
      <c r="R298" s="146" t="s">
        <v>565</v>
      </c>
      <c r="S298" s="146" t="s">
        <v>566</v>
      </c>
      <c r="T298" s="146" t="s">
        <v>496</v>
      </c>
      <c r="U298" s="146" t="s">
        <v>636</v>
      </c>
      <c r="V298" s="146"/>
      <c r="W298" s="146"/>
      <c r="X298" s="146"/>
      <c r="Y298" s="146"/>
      <c r="Z298" s="146" t="s">
        <v>3490</v>
      </c>
      <c r="AA298" s="146" t="s">
        <v>3491</v>
      </c>
      <c r="AB298" s="146" t="s">
        <v>3492</v>
      </c>
    </row>
    <row r="299" spans="1:28" ht="114.75">
      <c r="A299" s="138">
        <v>1101101.2024101</v>
      </c>
      <c r="B299" s="138">
        <v>20241010</v>
      </c>
      <c r="C299" s="138" t="s">
        <v>1152</v>
      </c>
      <c r="D299" s="138" t="s">
        <v>1900</v>
      </c>
      <c r="E299" s="139" t="s">
        <v>3493</v>
      </c>
      <c r="F299" s="140" t="s">
        <v>3494</v>
      </c>
      <c r="G299" s="141" t="s">
        <v>3495</v>
      </c>
      <c r="H299" s="141" t="s">
        <v>3496</v>
      </c>
      <c r="I299" s="141" t="s">
        <v>3497</v>
      </c>
      <c r="J299" s="142" t="s">
        <v>607</v>
      </c>
      <c r="K299" s="156" t="s">
        <v>73</v>
      </c>
      <c r="L299" s="144">
        <v>0</v>
      </c>
      <c r="M299" s="144">
        <v>0</v>
      </c>
      <c r="N299" s="144">
        <v>0</v>
      </c>
      <c r="O299" s="144" t="s">
        <v>73</v>
      </c>
      <c r="P299" s="157"/>
      <c r="Q299" s="146" t="s">
        <v>3498</v>
      </c>
      <c r="R299" s="146" t="s">
        <v>566</v>
      </c>
      <c r="S299" s="146" t="s">
        <v>565</v>
      </c>
      <c r="T299" s="146"/>
      <c r="U299" s="146"/>
      <c r="V299" s="146"/>
      <c r="W299" s="146"/>
      <c r="X299" s="146"/>
      <c r="Y299" s="146" t="s">
        <v>3499</v>
      </c>
      <c r="Z299" s="146" t="s">
        <v>3500</v>
      </c>
      <c r="AA299" s="146" t="s">
        <v>3501</v>
      </c>
      <c r="AB299" s="146" t="s">
        <v>3502</v>
      </c>
    </row>
    <row r="300" spans="1:28" ht="51">
      <c r="A300" s="138">
        <v>2100701.2024101098</v>
      </c>
      <c r="B300" s="138">
        <v>20241011</v>
      </c>
      <c r="C300" s="138" t="s">
        <v>759</v>
      </c>
      <c r="D300" s="138" t="s">
        <v>3503</v>
      </c>
      <c r="E300" s="139" t="s">
        <v>3504</v>
      </c>
      <c r="F300" s="140" t="s">
        <v>3505</v>
      </c>
      <c r="G300" s="141" t="s">
        <v>1371</v>
      </c>
      <c r="H300" s="141" t="s">
        <v>562</v>
      </c>
      <c r="I300" s="141" t="s">
        <v>3506</v>
      </c>
      <c r="J300" s="142" t="s">
        <v>607</v>
      </c>
      <c r="K300" s="156" t="s">
        <v>607</v>
      </c>
      <c r="L300" s="144">
        <v>0</v>
      </c>
      <c r="M300" s="144">
        <v>0</v>
      </c>
      <c r="N300" s="144">
        <v>0</v>
      </c>
      <c r="O300" s="144" t="s">
        <v>607</v>
      </c>
      <c r="P300" s="157"/>
      <c r="Q300" s="146" t="s">
        <v>3507</v>
      </c>
      <c r="R300" s="146" t="s">
        <v>509</v>
      </c>
      <c r="S300" s="146" t="s">
        <v>1083</v>
      </c>
      <c r="T300" s="146" t="s">
        <v>1690</v>
      </c>
      <c r="U300" s="146"/>
      <c r="V300" s="146"/>
      <c r="W300" s="146"/>
      <c r="X300" s="146" t="s">
        <v>3508</v>
      </c>
      <c r="Y300" s="146" t="s">
        <v>3509</v>
      </c>
      <c r="Z300" s="146" t="s">
        <v>3510</v>
      </c>
      <c r="AA300" s="146" t="s">
        <v>3511</v>
      </c>
      <c r="AB300" s="146" t="s">
        <v>3512</v>
      </c>
    </row>
    <row r="301" spans="1:28" ht="267.75">
      <c r="A301" s="138">
        <v>4100158.2024101298</v>
      </c>
      <c r="B301" s="138">
        <v>20241013</v>
      </c>
      <c r="C301" s="138" t="s">
        <v>3513</v>
      </c>
      <c r="D301" s="138" t="s">
        <v>3514</v>
      </c>
      <c r="E301" s="139" t="s">
        <v>3515</v>
      </c>
      <c r="F301" s="140" t="s">
        <v>3516</v>
      </c>
      <c r="G301" s="141" t="s">
        <v>3517</v>
      </c>
      <c r="H301" s="141" t="s">
        <v>3518</v>
      </c>
      <c r="I301" s="141" t="s">
        <v>3519</v>
      </c>
      <c r="J301" s="142" t="s">
        <v>494</v>
      </c>
      <c r="K301" s="156" t="s">
        <v>73</v>
      </c>
      <c r="L301" s="144">
        <v>0</v>
      </c>
      <c r="M301" s="144">
        <v>0</v>
      </c>
      <c r="N301" s="144">
        <v>0</v>
      </c>
      <c r="O301" s="144" t="s">
        <v>73</v>
      </c>
      <c r="P301" s="157"/>
      <c r="Q301" s="146" t="s">
        <v>3520</v>
      </c>
      <c r="R301" s="146" t="s">
        <v>565</v>
      </c>
      <c r="S301" s="146" t="s">
        <v>791</v>
      </c>
      <c r="T301" s="146" t="s">
        <v>496</v>
      </c>
      <c r="U301" s="146"/>
      <c r="V301" s="146"/>
      <c r="W301" s="146"/>
      <c r="X301" s="146" t="s">
        <v>3521</v>
      </c>
      <c r="Y301" s="146" t="s">
        <v>3522</v>
      </c>
      <c r="Z301" s="146" t="s">
        <v>3523</v>
      </c>
      <c r="AA301" s="146" t="s">
        <v>3524</v>
      </c>
      <c r="AB301" s="146" t="s">
        <v>3525</v>
      </c>
    </row>
    <row r="302" spans="1:28" ht="114.75">
      <c r="A302" s="147">
        <v>7101201.2024101401</v>
      </c>
      <c r="B302" s="147">
        <v>20241014</v>
      </c>
      <c r="C302" s="147" t="s">
        <v>502</v>
      </c>
      <c r="D302" s="147" t="s">
        <v>3526</v>
      </c>
      <c r="E302" s="148" t="s">
        <v>3527</v>
      </c>
      <c r="F302" s="149" t="s">
        <v>3528</v>
      </c>
      <c r="G302" s="150" t="s">
        <v>822</v>
      </c>
      <c r="H302" s="150" t="s">
        <v>823</v>
      </c>
      <c r="I302" s="150" t="s">
        <v>824</v>
      </c>
      <c r="J302" s="142" t="s">
        <v>607</v>
      </c>
      <c r="K302" s="143" t="s">
        <v>494</v>
      </c>
      <c r="L302" s="144">
        <v>0</v>
      </c>
      <c r="M302" s="144">
        <v>0</v>
      </c>
      <c r="N302" s="144">
        <v>0</v>
      </c>
      <c r="O302" s="144" t="s">
        <v>494</v>
      </c>
      <c r="P302" s="145"/>
      <c r="Q302" s="151" t="s">
        <v>3529</v>
      </c>
      <c r="R302" s="151" t="s">
        <v>814</v>
      </c>
      <c r="S302" s="151" t="s">
        <v>791</v>
      </c>
      <c r="T302" s="151" t="s">
        <v>565</v>
      </c>
      <c r="U302" s="151"/>
      <c r="V302" s="151"/>
      <c r="W302" s="151"/>
      <c r="X302" s="151" t="s">
        <v>3530</v>
      </c>
      <c r="Y302" s="151" t="s">
        <v>3531</v>
      </c>
      <c r="Z302" s="151" t="s">
        <v>3532</v>
      </c>
      <c r="AA302" s="151" t="s">
        <v>3533</v>
      </c>
      <c r="AB302" s="151" t="s">
        <v>3534</v>
      </c>
    </row>
    <row r="303" spans="1:28" ht="63.75">
      <c r="A303" s="138">
        <v>1100101.2024101401</v>
      </c>
      <c r="B303" s="138">
        <v>20241014</v>
      </c>
      <c r="C303" s="138" t="s">
        <v>807</v>
      </c>
      <c r="D303" s="138" t="s">
        <v>3535</v>
      </c>
      <c r="E303" s="139" t="s">
        <v>3536</v>
      </c>
      <c r="F303" s="140" t="s">
        <v>3537</v>
      </c>
      <c r="G303" s="141" t="s">
        <v>2056</v>
      </c>
      <c r="H303" s="141" t="s">
        <v>1637</v>
      </c>
      <c r="I303" s="141" t="s">
        <v>2960</v>
      </c>
      <c r="J303" s="142" t="s">
        <v>73</v>
      </c>
      <c r="K303" s="156" t="s">
        <v>73</v>
      </c>
      <c r="L303" s="144">
        <v>0</v>
      </c>
      <c r="M303" s="144">
        <v>1</v>
      </c>
      <c r="N303" s="144">
        <v>920</v>
      </c>
      <c r="O303" s="144" t="s">
        <v>73</v>
      </c>
      <c r="P303" s="157"/>
      <c r="Q303" s="146" t="s">
        <v>3538</v>
      </c>
      <c r="R303" s="146" t="s">
        <v>566</v>
      </c>
      <c r="S303" s="146" t="s">
        <v>565</v>
      </c>
      <c r="T303" s="146" t="s">
        <v>496</v>
      </c>
      <c r="U303" s="146" t="s">
        <v>636</v>
      </c>
      <c r="V303" s="146"/>
      <c r="W303" s="146"/>
      <c r="X303" s="146" t="s">
        <v>3539</v>
      </c>
      <c r="Y303" s="146" t="s">
        <v>3540</v>
      </c>
      <c r="Z303" s="146" t="s">
        <v>3541</v>
      </c>
      <c r="AA303" s="146" t="s">
        <v>3542</v>
      </c>
      <c r="AB303" s="146" t="s">
        <v>3543</v>
      </c>
    </row>
    <row r="304" spans="1:28" ht="76.5">
      <c r="A304" s="138">
        <v>7100501.2024101401</v>
      </c>
      <c r="B304" s="138">
        <v>20241014</v>
      </c>
      <c r="C304" s="138" t="s">
        <v>1278</v>
      </c>
      <c r="D304" s="138" t="s">
        <v>2713</v>
      </c>
      <c r="E304" s="139" t="s">
        <v>3544</v>
      </c>
      <c r="F304" s="140" t="s">
        <v>3545</v>
      </c>
      <c r="G304" s="141" t="s">
        <v>3546</v>
      </c>
      <c r="H304" s="141" t="s">
        <v>562</v>
      </c>
      <c r="I304" s="141" t="s">
        <v>3547</v>
      </c>
      <c r="J304" s="142" t="s">
        <v>607</v>
      </c>
      <c r="K304" s="156" t="s">
        <v>73</v>
      </c>
      <c r="L304" s="144">
        <v>0</v>
      </c>
      <c r="M304" s="144">
        <v>0</v>
      </c>
      <c r="N304" s="144">
        <v>0</v>
      </c>
      <c r="O304" s="144" t="s">
        <v>73</v>
      </c>
      <c r="P304" s="157"/>
      <c r="Q304" s="146" t="s">
        <v>3548</v>
      </c>
      <c r="R304" s="146" t="s">
        <v>496</v>
      </c>
      <c r="S304" s="146"/>
      <c r="T304" s="146"/>
      <c r="U304" s="146"/>
      <c r="V304" s="146"/>
      <c r="W304" s="146"/>
      <c r="X304" s="146"/>
      <c r="Y304" s="146" t="s">
        <v>3549</v>
      </c>
      <c r="Z304" s="146" t="s">
        <v>3550</v>
      </c>
      <c r="AA304" s="146" t="s">
        <v>3551</v>
      </c>
      <c r="AB304" s="146" t="s">
        <v>3552</v>
      </c>
    </row>
    <row r="305" spans="1:28" ht="89.25">
      <c r="A305" s="138">
        <v>7100501.2024101401</v>
      </c>
      <c r="B305" s="138">
        <v>20241014</v>
      </c>
      <c r="C305" s="138" t="s">
        <v>1278</v>
      </c>
      <c r="D305" s="138" t="s">
        <v>2410</v>
      </c>
      <c r="E305" s="139" t="s">
        <v>3553</v>
      </c>
      <c r="F305" s="140" t="s">
        <v>3554</v>
      </c>
      <c r="G305" s="141" t="s">
        <v>944</v>
      </c>
      <c r="H305" s="141" t="s">
        <v>3555</v>
      </c>
      <c r="I305" s="141" t="s">
        <v>3556</v>
      </c>
      <c r="J305" s="142" t="s">
        <v>494</v>
      </c>
      <c r="K305" s="156" t="s">
        <v>73</v>
      </c>
      <c r="L305" s="144">
        <v>0</v>
      </c>
      <c r="M305" s="144">
        <v>0</v>
      </c>
      <c r="N305" s="144">
        <v>0</v>
      </c>
      <c r="O305" s="144" t="s">
        <v>73</v>
      </c>
      <c r="P305" s="157"/>
      <c r="Q305" s="146" t="s">
        <v>3557</v>
      </c>
      <c r="R305" s="146" t="s">
        <v>565</v>
      </c>
      <c r="S305" s="146" t="s">
        <v>566</v>
      </c>
      <c r="T305" s="146" t="s">
        <v>496</v>
      </c>
      <c r="U305" s="146" t="s">
        <v>1185</v>
      </c>
      <c r="V305" s="146"/>
      <c r="W305" s="146"/>
      <c r="X305" s="146" t="s">
        <v>3558</v>
      </c>
      <c r="Y305" s="146"/>
      <c r="Z305" s="146" t="s">
        <v>3559</v>
      </c>
      <c r="AA305" s="146" t="s">
        <v>3560</v>
      </c>
      <c r="AB305" s="146" t="s">
        <v>3561</v>
      </c>
    </row>
    <row r="306" spans="1:28" ht="76.5">
      <c r="A306" s="138">
        <v>2100501.2024101401</v>
      </c>
      <c r="B306" s="138">
        <v>20241014</v>
      </c>
      <c r="C306" s="138" t="s">
        <v>2031</v>
      </c>
      <c r="D306" s="138" t="s">
        <v>3562</v>
      </c>
      <c r="E306" s="139" t="s">
        <v>3563</v>
      </c>
      <c r="F306" s="140" t="s">
        <v>3564</v>
      </c>
      <c r="G306" s="141" t="s">
        <v>3230</v>
      </c>
      <c r="H306" s="141" t="s">
        <v>788</v>
      </c>
      <c r="I306" s="141" t="s">
        <v>3231</v>
      </c>
      <c r="J306" s="142" t="s">
        <v>607</v>
      </c>
      <c r="K306" s="143" t="s">
        <v>607</v>
      </c>
      <c r="L306" s="144">
        <v>0</v>
      </c>
      <c r="M306" s="144">
        <v>0</v>
      </c>
      <c r="N306" s="144">
        <v>0</v>
      </c>
      <c r="O306" s="144" t="s">
        <v>607</v>
      </c>
      <c r="P306" s="145"/>
      <c r="Q306" s="146" t="s">
        <v>3565</v>
      </c>
      <c r="R306" s="146" t="s">
        <v>509</v>
      </c>
      <c r="S306" s="146"/>
      <c r="T306" s="146"/>
      <c r="U306" s="146"/>
      <c r="V306" s="146"/>
      <c r="W306" s="146"/>
      <c r="X306" s="146" t="s">
        <v>3566</v>
      </c>
      <c r="Y306" s="146" t="s">
        <v>3567</v>
      </c>
      <c r="Z306" s="146" t="s">
        <v>3568</v>
      </c>
      <c r="AA306" s="146" t="s">
        <v>3569</v>
      </c>
      <c r="AB306" s="146" t="s">
        <v>3570</v>
      </c>
    </row>
    <row r="307" spans="1:28" ht="38.25">
      <c r="A307" s="138">
        <v>4100078.2024101499</v>
      </c>
      <c r="B307" s="138">
        <v>20241015</v>
      </c>
      <c r="C307" s="138" t="s">
        <v>2229</v>
      </c>
      <c r="D307" s="138" t="s">
        <v>3571</v>
      </c>
      <c r="E307" s="153" t="s">
        <v>3572</v>
      </c>
      <c r="F307" s="140" t="s">
        <v>3573</v>
      </c>
      <c r="G307" s="141" t="s">
        <v>211</v>
      </c>
      <c r="H307" s="141" t="s">
        <v>492</v>
      </c>
      <c r="I307" s="141" t="s">
        <v>3574</v>
      </c>
      <c r="J307" s="142" t="s">
        <v>607</v>
      </c>
      <c r="K307" s="156" t="s">
        <v>73</v>
      </c>
      <c r="L307" s="144">
        <v>0</v>
      </c>
      <c r="M307" s="144">
        <v>0</v>
      </c>
      <c r="N307" s="144">
        <v>0</v>
      </c>
      <c r="O307" s="144" t="s">
        <v>73</v>
      </c>
      <c r="P307" s="157"/>
      <c r="Q307" s="146" t="s">
        <v>3575</v>
      </c>
      <c r="R307" s="146" t="s">
        <v>791</v>
      </c>
      <c r="S307" s="146" t="s">
        <v>663</v>
      </c>
      <c r="T307" s="146" t="s">
        <v>2858</v>
      </c>
      <c r="U307" s="146"/>
      <c r="V307" s="146"/>
      <c r="W307" s="146"/>
      <c r="X307" s="146" t="s">
        <v>3576</v>
      </c>
      <c r="Y307" s="146" t="s">
        <v>3577</v>
      </c>
      <c r="Z307" s="146" t="s">
        <v>3578</v>
      </c>
      <c r="AA307" s="146" t="s">
        <v>3579</v>
      </c>
      <c r="AB307" s="146" t="s">
        <v>3580</v>
      </c>
    </row>
    <row r="308" spans="1:28" ht="63.75">
      <c r="A308" s="138">
        <v>1100901.2024101501</v>
      </c>
      <c r="B308" s="138">
        <v>20241015</v>
      </c>
      <c r="C308" s="138" t="s">
        <v>487</v>
      </c>
      <c r="D308" s="138" t="s">
        <v>3581</v>
      </c>
      <c r="E308" s="139" t="s">
        <v>3582</v>
      </c>
      <c r="F308" s="140" t="s">
        <v>3583</v>
      </c>
      <c r="G308" s="141" t="s">
        <v>2056</v>
      </c>
      <c r="H308" s="141" t="s">
        <v>1637</v>
      </c>
      <c r="I308" s="141" t="s">
        <v>2960</v>
      </c>
      <c r="J308" s="142" t="s">
        <v>607</v>
      </c>
      <c r="K308" s="156" t="s">
        <v>73</v>
      </c>
      <c r="L308" s="144">
        <v>0</v>
      </c>
      <c r="M308" s="144">
        <v>24</v>
      </c>
      <c r="N308" s="144">
        <v>0</v>
      </c>
      <c r="O308" s="144" t="s">
        <v>73</v>
      </c>
      <c r="P308" s="158" t="s">
        <v>2961</v>
      </c>
      <c r="Q308" s="146" t="s">
        <v>3584</v>
      </c>
      <c r="R308" s="146" t="s">
        <v>566</v>
      </c>
      <c r="S308" s="146" t="s">
        <v>565</v>
      </c>
      <c r="T308" s="146"/>
      <c r="U308" s="146" t="s">
        <v>636</v>
      </c>
      <c r="V308" s="146" t="s">
        <v>1424</v>
      </c>
      <c r="W308" s="146"/>
      <c r="X308" s="146"/>
      <c r="Y308" s="146" t="s">
        <v>3585</v>
      </c>
      <c r="Z308" s="146" t="s">
        <v>3586</v>
      </c>
      <c r="AA308" s="146" t="s">
        <v>3587</v>
      </c>
      <c r="AB308" s="146" t="s">
        <v>3588</v>
      </c>
    </row>
    <row r="309" spans="1:28" ht="38.25">
      <c r="A309" s="138">
        <v>2100351.2024101601</v>
      </c>
      <c r="B309" s="138">
        <v>20241016</v>
      </c>
      <c r="C309" s="138" t="s">
        <v>896</v>
      </c>
      <c r="D309" s="138" t="s">
        <v>3589</v>
      </c>
      <c r="E309" s="139" t="s">
        <v>3590</v>
      </c>
      <c r="F309" s="140" t="s">
        <v>3591</v>
      </c>
      <c r="G309" s="141" t="s">
        <v>218</v>
      </c>
      <c r="H309" s="141" t="s">
        <v>3592</v>
      </c>
      <c r="I309" s="141" t="s">
        <v>2739</v>
      </c>
      <c r="J309" s="142" t="s">
        <v>73</v>
      </c>
      <c r="K309" s="156" t="s">
        <v>607</v>
      </c>
      <c r="L309" s="144">
        <v>0</v>
      </c>
      <c r="M309" s="144">
        <v>0</v>
      </c>
      <c r="N309" s="144">
        <v>0</v>
      </c>
      <c r="O309" s="144" t="s">
        <v>607</v>
      </c>
      <c r="P309" s="157"/>
      <c r="Q309" s="146" t="s">
        <v>3593</v>
      </c>
      <c r="R309" s="146" t="s">
        <v>565</v>
      </c>
      <c r="S309" s="146" t="s">
        <v>566</v>
      </c>
      <c r="T309" s="146" t="s">
        <v>496</v>
      </c>
      <c r="U309" s="146" t="s">
        <v>3594</v>
      </c>
      <c r="V309" s="146"/>
      <c r="W309" s="146"/>
      <c r="X309" s="146"/>
      <c r="Y309" s="146" t="s">
        <v>3595</v>
      </c>
      <c r="Z309" s="146" t="s">
        <v>3596</v>
      </c>
      <c r="AA309" s="146" t="s">
        <v>3597</v>
      </c>
      <c r="AB309" s="146" t="s">
        <v>3598</v>
      </c>
    </row>
    <row r="310" spans="1:28" ht="51">
      <c r="A310" s="138">
        <v>1200101.2024101601</v>
      </c>
      <c r="B310" s="138">
        <v>20241016</v>
      </c>
      <c r="C310" s="138" t="s">
        <v>3599</v>
      </c>
      <c r="D310" s="138" t="s">
        <v>3600</v>
      </c>
      <c r="E310" s="139" t="s">
        <v>3601</v>
      </c>
      <c r="F310" s="140" t="s">
        <v>3602</v>
      </c>
      <c r="G310" s="141" t="s">
        <v>1371</v>
      </c>
      <c r="H310" s="141" t="s">
        <v>562</v>
      </c>
      <c r="I310" s="141" t="s">
        <v>3506</v>
      </c>
      <c r="J310" s="142" t="s">
        <v>607</v>
      </c>
      <c r="K310" s="156" t="s">
        <v>607</v>
      </c>
      <c r="L310" s="144">
        <v>0</v>
      </c>
      <c r="M310" s="144">
        <v>0</v>
      </c>
      <c r="N310" s="144">
        <v>0</v>
      </c>
      <c r="O310" s="144" t="s">
        <v>607</v>
      </c>
      <c r="P310" s="157"/>
      <c r="Q310" s="146" t="s">
        <v>3603</v>
      </c>
      <c r="R310" s="146" t="s">
        <v>592</v>
      </c>
      <c r="S310" s="146" t="s">
        <v>1083</v>
      </c>
      <c r="T310" s="146" t="s">
        <v>2186</v>
      </c>
      <c r="U310" s="146"/>
      <c r="V310" s="146"/>
      <c r="W310" s="146"/>
      <c r="X310" s="146" t="s">
        <v>3604</v>
      </c>
      <c r="Y310" s="146" t="s">
        <v>3605</v>
      </c>
      <c r="Z310" s="146" t="s">
        <v>3606</v>
      </c>
      <c r="AA310" s="146" t="s">
        <v>3607</v>
      </c>
      <c r="AB310" s="146" t="s">
        <v>3608</v>
      </c>
    </row>
    <row r="311" spans="1:28" ht="89.25">
      <c r="A311" s="147">
        <v>2100351.2024101699</v>
      </c>
      <c r="B311" s="147">
        <v>20241017</v>
      </c>
      <c r="C311" s="147" t="s">
        <v>896</v>
      </c>
      <c r="D311" s="147" t="s">
        <v>3609</v>
      </c>
      <c r="E311" s="148" t="s">
        <v>3610</v>
      </c>
      <c r="F311" s="149" t="s">
        <v>3611</v>
      </c>
      <c r="G311" s="150" t="s">
        <v>3612</v>
      </c>
      <c r="H311" s="150" t="s">
        <v>1069</v>
      </c>
      <c r="I311" s="150" t="s">
        <v>3613</v>
      </c>
      <c r="J311" s="142" t="s">
        <v>607</v>
      </c>
      <c r="K311" s="143" t="s">
        <v>73</v>
      </c>
      <c r="L311" s="144">
        <v>0</v>
      </c>
      <c r="M311" s="144">
        <v>0</v>
      </c>
      <c r="N311" s="144">
        <v>0</v>
      </c>
      <c r="O311" s="144" t="s">
        <v>73</v>
      </c>
      <c r="P311" s="145"/>
      <c r="Q311" s="151" t="s">
        <v>3614</v>
      </c>
      <c r="R311" s="151" t="s">
        <v>814</v>
      </c>
      <c r="S311" s="151" t="s">
        <v>2950</v>
      </c>
      <c r="T311" s="151"/>
      <c r="U311" s="151"/>
      <c r="V311" s="151"/>
      <c r="W311" s="151"/>
      <c r="X311" s="151" t="s">
        <v>3615</v>
      </c>
      <c r="Y311" s="151" t="s">
        <v>3616</v>
      </c>
      <c r="Z311" s="151" t="s">
        <v>3617</v>
      </c>
      <c r="AA311" s="151" t="s">
        <v>3618</v>
      </c>
      <c r="AB311" s="151" t="s">
        <v>3619</v>
      </c>
    </row>
    <row r="312" spans="1:28" ht="191.25">
      <c r="A312" s="147">
        <v>1400701.2024101701</v>
      </c>
      <c r="B312" s="147">
        <v>20241017</v>
      </c>
      <c r="C312" s="147" t="s">
        <v>3620</v>
      </c>
      <c r="D312" s="147" t="s">
        <v>3621</v>
      </c>
      <c r="E312" s="148" t="s">
        <v>3622</v>
      </c>
      <c r="F312" s="149" t="s">
        <v>3623</v>
      </c>
      <c r="G312" s="150" t="s">
        <v>2926</v>
      </c>
      <c r="H312" s="150" t="s">
        <v>2927</v>
      </c>
      <c r="I312" s="150" t="s">
        <v>2928</v>
      </c>
      <c r="J312" s="142" t="s">
        <v>607</v>
      </c>
      <c r="K312" s="143" t="s">
        <v>607</v>
      </c>
      <c r="L312" s="144">
        <v>0</v>
      </c>
      <c r="M312" s="144">
        <v>0</v>
      </c>
      <c r="N312" s="144">
        <v>0</v>
      </c>
      <c r="O312" s="144" t="s">
        <v>607</v>
      </c>
      <c r="P312" s="145"/>
      <c r="Q312" s="151" t="s">
        <v>3624</v>
      </c>
      <c r="R312" s="151" t="s">
        <v>551</v>
      </c>
      <c r="S312" s="151"/>
      <c r="T312" s="151"/>
      <c r="U312" s="151"/>
      <c r="V312" s="151"/>
      <c r="W312" s="151"/>
      <c r="X312" s="151"/>
      <c r="Y312" s="151" t="s">
        <v>3620</v>
      </c>
      <c r="Z312" s="151" t="s">
        <v>3625</v>
      </c>
      <c r="AA312" s="151" t="s">
        <v>3626</v>
      </c>
      <c r="AB312" s="151" t="s">
        <v>3627</v>
      </c>
    </row>
    <row r="313" spans="1:28" ht="191.25">
      <c r="A313" s="138">
        <v>1101101.2024101799</v>
      </c>
      <c r="B313" s="138">
        <v>20241018</v>
      </c>
      <c r="C313" s="138" t="s">
        <v>1152</v>
      </c>
      <c r="D313" s="138" t="s">
        <v>3628</v>
      </c>
      <c r="E313" s="139" t="s">
        <v>3629</v>
      </c>
      <c r="F313" s="140" t="s">
        <v>3630</v>
      </c>
      <c r="G313" s="141" t="s">
        <v>3631</v>
      </c>
      <c r="H313" s="141" t="s">
        <v>2947</v>
      </c>
      <c r="I313" s="141" t="s">
        <v>3632</v>
      </c>
      <c r="J313" s="142" t="s">
        <v>494</v>
      </c>
      <c r="K313" s="156" t="s">
        <v>73</v>
      </c>
      <c r="L313" s="144">
        <v>1</v>
      </c>
      <c r="M313" s="144">
        <v>0</v>
      </c>
      <c r="N313" s="144">
        <v>0</v>
      </c>
      <c r="O313" s="144" t="s">
        <v>73</v>
      </c>
      <c r="P313" s="157"/>
      <c r="Q313" s="146" t="s">
        <v>3633</v>
      </c>
      <c r="R313" s="146" t="s">
        <v>592</v>
      </c>
      <c r="S313" s="146" t="s">
        <v>565</v>
      </c>
      <c r="T313" s="146"/>
      <c r="U313" s="146" t="s">
        <v>3634</v>
      </c>
      <c r="V313" s="146"/>
      <c r="W313" s="146"/>
      <c r="X313" s="146" t="s">
        <v>3635</v>
      </c>
      <c r="Y313" s="146" t="s">
        <v>3636</v>
      </c>
      <c r="Z313" s="146" t="s">
        <v>3637</v>
      </c>
      <c r="AA313" s="146" t="s">
        <v>3638</v>
      </c>
      <c r="AB313" s="146" t="s">
        <v>3639</v>
      </c>
    </row>
    <row r="314" spans="1:28" ht="12.75">
      <c r="A314" s="138"/>
      <c r="B314" s="138"/>
      <c r="C314" s="138"/>
      <c r="D314" s="138"/>
      <c r="E314" s="139"/>
      <c r="F314" s="140"/>
      <c r="G314" s="141"/>
      <c r="H314" s="141"/>
      <c r="I314" s="141"/>
      <c r="J314" s="142"/>
      <c r="K314" s="159"/>
      <c r="L314" s="144"/>
      <c r="M314" s="144"/>
      <c r="N314" s="144"/>
      <c r="O314" s="144"/>
      <c r="P314" s="157"/>
      <c r="Q314" s="146"/>
      <c r="R314" s="146"/>
      <c r="S314" s="146"/>
      <c r="T314" s="146"/>
      <c r="U314" s="146"/>
      <c r="V314" s="146"/>
      <c r="W314" s="146"/>
      <c r="X314" s="146"/>
      <c r="Y314" s="146"/>
      <c r="Z314" s="146"/>
      <c r="AA314" s="146"/>
      <c r="AB314" s="146"/>
    </row>
    <row r="315" spans="1:28" ht="12.75">
      <c r="A315" s="138"/>
      <c r="B315" s="138"/>
      <c r="C315" s="138"/>
      <c r="D315" s="138"/>
      <c r="E315" s="139"/>
      <c r="F315" s="140"/>
      <c r="G315" s="141"/>
      <c r="H315" s="141"/>
      <c r="I315" s="141"/>
      <c r="J315" s="142"/>
      <c r="K315" s="159"/>
      <c r="L315" s="144"/>
      <c r="M315" s="144"/>
      <c r="N315" s="144"/>
      <c r="O315" s="144"/>
      <c r="P315" s="157"/>
      <c r="Q315" s="146"/>
      <c r="R315" s="146"/>
      <c r="S315" s="146"/>
      <c r="T315" s="146"/>
      <c r="U315" s="146"/>
      <c r="V315" s="146"/>
      <c r="W315" s="146"/>
      <c r="X315" s="146"/>
      <c r="Y315" s="146"/>
      <c r="Z315" s="146"/>
      <c r="AA315" s="146"/>
      <c r="AB315" s="146"/>
    </row>
    <row r="316" spans="1:28" ht="12.75">
      <c r="A316" s="138"/>
      <c r="B316" s="138"/>
      <c r="C316" s="138"/>
      <c r="D316" s="138"/>
      <c r="E316" s="139"/>
      <c r="F316" s="140"/>
      <c r="G316" s="141"/>
      <c r="H316" s="141"/>
      <c r="I316" s="141"/>
      <c r="J316" s="142"/>
      <c r="K316" s="159"/>
      <c r="L316" s="144"/>
      <c r="M316" s="144"/>
      <c r="N316" s="144"/>
      <c r="O316" s="144"/>
      <c r="P316" s="157"/>
      <c r="Q316" s="146"/>
      <c r="R316" s="146"/>
      <c r="S316" s="146"/>
      <c r="T316" s="146"/>
      <c r="U316" s="146"/>
      <c r="V316" s="146"/>
      <c r="W316" s="146"/>
      <c r="X316" s="146"/>
      <c r="Y316" s="146"/>
      <c r="Z316" s="146"/>
      <c r="AA316" s="146"/>
      <c r="AB316" s="146"/>
    </row>
    <row r="317" spans="1:28" ht="12.75">
      <c r="A317" s="138"/>
      <c r="B317" s="138"/>
      <c r="C317" s="138"/>
      <c r="D317" s="138"/>
      <c r="E317" s="139"/>
      <c r="F317" s="140"/>
      <c r="G317" s="141"/>
      <c r="H317" s="141"/>
      <c r="I317" s="141"/>
      <c r="J317" s="142"/>
      <c r="K317" s="159"/>
      <c r="L317" s="144"/>
      <c r="M317" s="144"/>
      <c r="N317" s="144"/>
      <c r="O317" s="144"/>
      <c r="P317" s="157"/>
      <c r="Q317" s="146"/>
      <c r="R317" s="146"/>
      <c r="S317" s="146"/>
      <c r="T317" s="146"/>
      <c r="U317" s="146"/>
      <c r="V317" s="146"/>
      <c r="W317" s="146"/>
      <c r="X317" s="146"/>
      <c r="Y317" s="146"/>
      <c r="Z317" s="146"/>
      <c r="AA317" s="146"/>
      <c r="AB317" s="146"/>
    </row>
    <row r="318" spans="1:28" ht="12.75">
      <c r="A318" s="138"/>
      <c r="B318" s="138"/>
      <c r="C318" s="138"/>
      <c r="D318" s="138"/>
      <c r="E318" s="139"/>
      <c r="F318" s="140"/>
      <c r="G318" s="141"/>
      <c r="H318" s="141"/>
      <c r="I318" s="141"/>
      <c r="J318" s="142"/>
      <c r="K318" s="159"/>
      <c r="L318" s="144"/>
      <c r="M318" s="144"/>
      <c r="N318" s="144"/>
      <c r="O318" s="144"/>
      <c r="P318" s="157"/>
      <c r="Q318" s="146"/>
      <c r="R318" s="146"/>
      <c r="S318" s="146"/>
      <c r="T318" s="146"/>
      <c r="U318" s="146"/>
      <c r="V318" s="146"/>
      <c r="W318" s="146"/>
      <c r="X318" s="146"/>
      <c r="Y318" s="146"/>
      <c r="Z318" s="146"/>
      <c r="AA318" s="146"/>
      <c r="AB318" s="146"/>
    </row>
    <row r="319" spans="1:28" ht="12.75">
      <c r="A319" s="138"/>
      <c r="B319" s="138"/>
      <c r="C319" s="138"/>
      <c r="D319" s="138"/>
      <c r="E319" s="139"/>
      <c r="F319" s="140"/>
      <c r="G319" s="141"/>
      <c r="H319" s="141"/>
      <c r="I319" s="141"/>
      <c r="J319" s="142"/>
      <c r="K319" s="159"/>
      <c r="L319" s="144"/>
      <c r="M319" s="144"/>
      <c r="N319" s="144"/>
      <c r="O319" s="144"/>
      <c r="P319" s="157"/>
      <c r="Q319" s="146"/>
      <c r="R319" s="146"/>
      <c r="S319" s="146"/>
      <c r="T319" s="146"/>
      <c r="U319" s="146"/>
      <c r="V319" s="146"/>
      <c r="W319" s="146"/>
      <c r="X319" s="146"/>
      <c r="Y319" s="146"/>
      <c r="Z319" s="146"/>
      <c r="AA319" s="146"/>
      <c r="AB319" s="146"/>
    </row>
    <row r="320" spans="1:28" ht="12.75">
      <c r="A320" s="138"/>
      <c r="B320" s="138"/>
      <c r="C320" s="138"/>
      <c r="D320" s="138"/>
      <c r="E320" s="139"/>
      <c r="F320" s="140"/>
      <c r="G320" s="141"/>
      <c r="H320" s="141"/>
      <c r="I320" s="141"/>
      <c r="J320" s="142"/>
      <c r="K320" s="159"/>
      <c r="L320" s="144"/>
      <c r="M320" s="144"/>
      <c r="N320" s="144"/>
      <c r="O320" s="144"/>
      <c r="P320" s="157"/>
      <c r="Q320" s="146"/>
      <c r="R320" s="146"/>
      <c r="S320" s="146"/>
      <c r="T320" s="146"/>
      <c r="U320" s="146"/>
      <c r="V320" s="146"/>
      <c r="W320" s="146"/>
      <c r="X320" s="146"/>
      <c r="Y320" s="146"/>
      <c r="Z320" s="146"/>
      <c r="AA320" s="146"/>
      <c r="AB320" s="146"/>
    </row>
    <row r="321" spans="1:28" ht="12.75">
      <c r="A321" s="138"/>
      <c r="B321" s="138"/>
      <c r="C321" s="138"/>
      <c r="D321" s="138"/>
      <c r="E321" s="139"/>
      <c r="F321" s="140"/>
      <c r="G321" s="141"/>
      <c r="H321" s="141"/>
      <c r="I321" s="141"/>
      <c r="J321" s="142"/>
      <c r="K321" s="159"/>
      <c r="L321" s="144"/>
      <c r="M321" s="144"/>
      <c r="N321" s="144"/>
      <c r="O321" s="144"/>
      <c r="P321" s="157"/>
      <c r="Q321" s="146"/>
      <c r="R321" s="146"/>
      <c r="S321" s="146"/>
      <c r="T321" s="146"/>
      <c r="U321" s="146"/>
      <c r="V321" s="146"/>
      <c r="W321" s="146"/>
      <c r="X321" s="146"/>
      <c r="Y321" s="146"/>
      <c r="Z321" s="146"/>
      <c r="AA321" s="146"/>
      <c r="AB321" s="146"/>
    </row>
    <row r="322" spans="1:28" ht="12.75">
      <c r="A322" s="138"/>
      <c r="B322" s="138"/>
      <c r="C322" s="138"/>
      <c r="D322" s="138"/>
      <c r="E322" s="139"/>
      <c r="F322" s="140"/>
      <c r="G322" s="141"/>
      <c r="H322" s="141"/>
      <c r="I322" s="141"/>
      <c r="J322" s="142"/>
      <c r="K322" s="159"/>
      <c r="L322" s="144"/>
      <c r="M322" s="144"/>
      <c r="N322" s="144"/>
      <c r="O322" s="144"/>
      <c r="P322" s="157"/>
      <c r="Q322" s="146"/>
      <c r="R322" s="146"/>
      <c r="S322" s="146"/>
      <c r="T322" s="146"/>
      <c r="U322" s="146"/>
      <c r="V322" s="146"/>
      <c r="W322" s="146"/>
      <c r="X322" s="146"/>
      <c r="Y322" s="146"/>
      <c r="Z322" s="146"/>
      <c r="AA322" s="146"/>
      <c r="AB322" s="146"/>
    </row>
    <row r="323" spans="1:28" ht="12.75">
      <c r="A323" s="138"/>
      <c r="B323" s="138"/>
      <c r="C323" s="138"/>
      <c r="D323" s="138"/>
      <c r="E323" s="139"/>
      <c r="F323" s="140"/>
      <c r="G323" s="141"/>
      <c r="H323" s="141"/>
      <c r="I323" s="141"/>
      <c r="J323" s="142"/>
      <c r="K323" s="159"/>
      <c r="L323" s="144"/>
      <c r="M323" s="144"/>
      <c r="N323" s="144"/>
      <c r="O323" s="144"/>
      <c r="P323" s="157"/>
      <c r="Q323" s="146"/>
      <c r="R323" s="146"/>
      <c r="S323" s="146"/>
      <c r="T323" s="146"/>
      <c r="U323" s="146"/>
      <c r="V323" s="146"/>
      <c r="W323" s="146"/>
      <c r="X323" s="146"/>
      <c r="Y323" s="146"/>
      <c r="Z323" s="146"/>
      <c r="AA323" s="146"/>
      <c r="AB323" s="146"/>
    </row>
    <row r="324" spans="1:28" ht="12.75">
      <c r="A324" s="138"/>
      <c r="B324" s="138"/>
      <c r="C324" s="138"/>
      <c r="D324" s="138"/>
      <c r="E324" s="139"/>
      <c r="F324" s="140"/>
      <c r="G324" s="141"/>
      <c r="H324" s="141"/>
      <c r="I324" s="141"/>
      <c r="J324" s="142"/>
      <c r="K324" s="159"/>
      <c r="L324" s="144"/>
      <c r="M324" s="144"/>
      <c r="N324" s="144"/>
      <c r="O324" s="144"/>
      <c r="P324" s="157"/>
      <c r="Q324" s="146"/>
      <c r="R324" s="146"/>
      <c r="S324" s="146"/>
      <c r="T324" s="146"/>
      <c r="U324" s="146"/>
      <c r="V324" s="146"/>
      <c r="W324" s="146"/>
      <c r="X324" s="146"/>
      <c r="Y324" s="146"/>
      <c r="Z324" s="146"/>
      <c r="AA324" s="146"/>
      <c r="AB324" s="146"/>
    </row>
    <row r="325" spans="1:28" ht="12.75">
      <c r="A325" s="138"/>
      <c r="B325" s="138"/>
      <c r="C325" s="138"/>
      <c r="D325" s="138"/>
      <c r="E325" s="139"/>
      <c r="F325" s="140"/>
      <c r="G325" s="141"/>
      <c r="H325" s="141"/>
      <c r="I325" s="141"/>
      <c r="J325" s="142"/>
      <c r="K325" s="159"/>
      <c r="L325" s="144"/>
      <c r="M325" s="144"/>
      <c r="N325" s="144"/>
      <c r="O325" s="144"/>
      <c r="P325" s="157"/>
      <c r="Q325" s="146"/>
      <c r="R325" s="146"/>
      <c r="S325" s="146"/>
      <c r="T325" s="146"/>
      <c r="U325" s="146"/>
      <c r="V325" s="146"/>
      <c r="W325" s="146"/>
      <c r="X325" s="146"/>
      <c r="Y325" s="146"/>
      <c r="Z325" s="146"/>
      <c r="AA325" s="146"/>
      <c r="AB325" s="146"/>
    </row>
    <row r="326" spans="1:28" ht="12.75">
      <c r="A326" s="138"/>
      <c r="B326" s="138"/>
      <c r="C326" s="138"/>
      <c r="D326" s="138"/>
      <c r="E326" s="139"/>
      <c r="F326" s="140"/>
      <c r="G326" s="141"/>
      <c r="H326" s="141"/>
      <c r="I326" s="141"/>
      <c r="J326" s="142"/>
      <c r="K326" s="159"/>
      <c r="L326" s="144"/>
      <c r="M326" s="144"/>
      <c r="N326" s="144"/>
      <c r="O326" s="144"/>
      <c r="P326" s="157"/>
      <c r="Q326" s="146"/>
      <c r="R326" s="146"/>
      <c r="S326" s="146"/>
      <c r="T326" s="146"/>
      <c r="U326" s="146"/>
      <c r="V326" s="146"/>
      <c r="W326" s="146"/>
      <c r="X326" s="146"/>
      <c r="Y326" s="146"/>
      <c r="Z326" s="146"/>
      <c r="AA326" s="146"/>
      <c r="AB326" s="146"/>
    </row>
    <row r="327" spans="1:28" ht="12.75">
      <c r="A327" s="138"/>
      <c r="B327" s="138"/>
      <c r="C327" s="138"/>
      <c r="D327" s="138"/>
      <c r="E327" s="139"/>
      <c r="F327" s="140"/>
      <c r="G327" s="141"/>
      <c r="H327" s="141"/>
      <c r="I327" s="141"/>
      <c r="J327" s="142"/>
      <c r="K327" s="159"/>
      <c r="L327" s="144"/>
      <c r="M327" s="144"/>
      <c r="N327" s="144"/>
      <c r="O327" s="144"/>
      <c r="P327" s="157"/>
      <c r="Q327" s="146"/>
      <c r="R327" s="146"/>
      <c r="S327" s="146"/>
      <c r="T327" s="146"/>
      <c r="U327" s="146"/>
      <c r="V327" s="146"/>
      <c r="W327" s="146"/>
      <c r="X327" s="146"/>
      <c r="Y327" s="146"/>
      <c r="Z327" s="146"/>
      <c r="AA327" s="146"/>
      <c r="AB327" s="146"/>
    </row>
    <row r="328" spans="1:28" ht="12.75">
      <c r="A328" s="138"/>
      <c r="B328" s="138"/>
      <c r="C328" s="138"/>
      <c r="D328" s="138"/>
      <c r="E328" s="139"/>
      <c r="F328" s="140"/>
      <c r="G328" s="141"/>
      <c r="H328" s="141"/>
      <c r="I328" s="141"/>
      <c r="J328" s="142"/>
      <c r="K328" s="159"/>
      <c r="L328" s="144"/>
      <c r="M328" s="144"/>
      <c r="N328" s="144"/>
      <c r="O328" s="144"/>
      <c r="P328" s="157"/>
      <c r="Q328" s="146"/>
      <c r="R328" s="146"/>
      <c r="S328" s="146"/>
      <c r="T328" s="146"/>
      <c r="U328" s="146"/>
      <c r="V328" s="146"/>
      <c r="W328" s="146"/>
      <c r="X328" s="146"/>
      <c r="Y328" s="146"/>
      <c r="Z328" s="146"/>
      <c r="AA328" s="146"/>
      <c r="AB328" s="146"/>
    </row>
    <row r="329" spans="1:28" ht="12.75">
      <c r="A329" s="138"/>
      <c r="B329" s="138"/>
      <c r="C329" s="138"/>
      <c r="D329" s="138"/>
      <c r="E329" s="139"/>
      <c r="F329" s="140"/>
      <c r="G329" s="141"/>
      <c r="H329" s="141"/>
      <c r="I329" s="141"/>
      <c r="J329" s="142"/>
      <c r="K329" s="159"/>
      <c r="L329" s="144"/>
      <c r="M329" s="144"/>
      <c r="N329" s="144"/>
      <c r="O329" s="144"/>
      <c r="P329" s="157"/>
      <c r="Q329" s="146"/>
      <c r="R329" s="146"/>
      <c r="S329" s="146"/>
      <c r="T329" s="146"/>
      <c r="U329" s="146"/>
      <c r="V329" s="146"/>
      <c r="W329" s="146"/>
      <c r="X329" s="146"/>
      <c r="Y329" s="146"/>
      <c r="Z329" s="146"/>
      <c r="AA329" s="146"/>
      <c r="AB329" s="146"/>
    </row>
    <row r="330" spans="1:28" ht="12.75">
      <c r="A330" s="138"/>
      <c r="B330" s="138"/>
      <c r="C330" s="138"/>
      <c r="D330" s="138"/>
      <c r="E330" s="139"/>
      <c r="F330" s="140"/>
      <c r="G330" s="141"/>
      <c r="H330" s="141"/>
      <c r="I330" s="141"/>
      <c r="J330" s="142"/>
      <c r="K330" s="159"/>
      <c r="L330" s="144"/>
      <c r="M330" s="144"/>
      <c r="N330" s="144"/>
      <c r="O330" s="144"/>
      <c r="P330" s="157"/>
      <c r="Q330" s="146"/>
      <c r="R330" s="146"/>
      <c r="S330" s="146"/>
      <c r="T330" s="146"/>
      <c r="U330" s="146"/>
      <c r="V330" s="146"/>
      <c r="W330" s="146"/>
      <c r="X330" s="146"/>
      <c r="Y330" s="146"/>
      <c r="Z330" s="146"/>
      <c r="AA330" s="146"/>
      <c r="AB330" s="146"/>
    </row>
    <row r="331" spans="1:28" ht="12.75">
      <c r="A331" s="138"/>
      <c r="B331" s="138"/>
      <c r="C331" s="138"/>
      <c r="D331" s="138"/>
      <c r="E331" s="139"/>
      <c r="F331" s="140"/>
      <c r="G331" s="141"/>
      <c r="H331" s="141"/>
      <c r="I331" s="141"/>
      <c r="J331" s="142"/>
      <c r="K331" s="159"/>
      <c r="L331" s="144"/>
      <c r="M331" s="144"/>
      <c r="N331" s="144"/>
      <c r="O331" s="144"/>
      <c r="P331" s="157"/>
      <c r="Q331" s="146"/>
      <c r="R331" s="146"/>
      <c r="S331" s="146"/>
      <c r="T331" s="146"/>
      <c r="U331" s="146"/>
      <c r="V331" s="146"/>
      <c r="W331" s="146"/>
      <c r="X331" s="146"/>
      <c r="Y331" s="146"/>
      <c r="Z331" s="146"/>
      <c r="AA331" s="146"/>
      <c r="AB331" s="146"/>
    </row>
    <row r="332" spans="1:28" ht="12.75">
      <c r="A332" s="138"/>
      <c r="B332" s="138"/>
      <c r="C332" s="138"/>
      <c r="D332" s="138"/>
      <c r="E332" s="139"/>
      <c r="F332" s="140"/>
      <c r="G332" s="141"/>
      <c r="H332" s="141"/>
      <c r="I332" s="141"/>
      <c r="J332" s="142"/>
      <c r="K332" s="159"/>
      <c r="L332" s="144"/>
      <c r="M332" s="144"/>
      <c r="N332" s="144"/>
      <c r="O332" s="144"/>
      <c r="P332" s="157"/>
      <c r="Q332" s="146"/>
      <c r="R332" s="146"/>
      <c r="S332" s="146"/>
      <c r="T332" s="146"/>
      <c r="U332" s="146"/>
      <c r="V332" s="146"/>
      <c r="W332" s="146"/>
      <c r="X332" s="146"/>
      <c r="Y332" s="146"/>
      <c r="Z332" s="146"/>
      <c r="AA332" s="146"/>
      <c r="AB332" s="146"/>
    </row>
    <row r="333" spans="1:28" ht="12.75">
      <c r="A333" s="138"/>
      <c r="B333" s="138"/>
      <c r="C333" s="138"/>
      <c r="D333" s="138"/>
      <c r="E333" s="139"/>
      <c r="F333" s="140"/>
      <c r="G333" s="141"/>
      <c r="H333" s="141"/>
      <c r="I333" s="141"/>
      <c r="J333" s="142"/>
      <c r="K333" s="159"/>
      <c r="L333" s="144"/>
      <c r="M333" s="144"/>
      <c r="N333" s="144"/>
      <c r="O333" s="144"/>
      <c r="P333" s="157"/>
      <c r="Q333" s="146"/>
      <c r="R333" s="146"/>
      <c r="S333" s="146"/>
      <c r="T333" s="146"/>
      <c r="U333" s="146"/>
      <c r="V333" s="146"/>
      <c r="W333" s="146"/>
      <c r="X333" s="146"/>
      <c r="Y333" s="146"/>
      <c r="Z333" s="146"/>
      <c r="AA333" s="146"/>
      <c r="AB333" s="146"/>
    </row>
    <row r="334" spans="1:28" ht="12.75">
      <c r="A334" s="138"/>
      <c r="B334" s="138"/>
      <c r="C334" s="138"/>
      <c r="D334" s="138"/>
      <c r="E334" s="139"/>
      <c r="F334" s="140"/>
      <c r="G334" s="141"/>
      <c r="H334" s="141"/>
      <c r="I334" s="141"/>
      <c r="J334" s="142"/>
      <c r="K334" s="159"/>
      <c r="L334" s="144"/>
      <c r="M334" s="144"/>
      <c r="N334" s="144"/>
      <c r="O334" s="144"/>
      <c r="P334" s="157"/>
      <c r="Q334" s="146"/>
      <c r="R334" s="146"/>
      <c r="S334" s="146"/>
      <c r="T334" s="146"/>
      <c r="U334" s="146"/>
      <c r="V334" s="146"/>
      <c r="W334" s="146"/>
      <c r="X334" s="146"/>
      <c r="Y334" s="146"/>
      <c r="Z334" s="146"/>
      <c r="AA334" s="146"/>
      <c r="AB334" s="146"/>
    </row>
    <row r="335" spans="1:28" ht="12.75">
      <c r="A335" s="138"/>
      <c r="B335" s="138"/>
      <c r="C335" s="138"/>
      <c r="D335" s="138"/>
      <c r="E335" s="139"/>
      <c r="F335" s="140"/>
      <c r="G335" s="141"/>
      <c r="H335" s="141"/>
      <c r="I335" s="141"/>
      <c r="J335" s="142"/>
      <c r="K335" s="159"/>
      <c r="L335" s="144"/>
      <c r="M335" s="144"/>
      <c r="N335" s="144"/>
      <c r="O335" s="144"/>
      <c r="P335" s="157"/>
      <c r="Q335" s="146"/>
      <c r="R335" s="146"/>
      <c r="S335" s="146"/>
      <c r="T335" s="146"/>
      <c r="U335" s="146"/>
      <c r="V335" s="146"/>
      <c r="W335" s="146"/>
      <c r="X335" s="146"/>
      <c r="Y335" s="146"/>
      <c r="Z335" s="146"/>
      <c r="AA335" s="146"/>
      <c r="AB335" s="146"/>
    </row>
    <row r="336" spans="1:28" ht="12.75">
      <c r="A336" s="138"/>
      <c r="B336" s="138"/>
      <c r="C336" s="138"/>
      <c r="D336" s="138"/>
      <c r="E336" s="139"/>
      <c r="F336" s="140"/>
      <c r="G336" s="141"/>
      <c r="H336" s="141"/>
      <c r="I336" s="141"/>
      <c r="J336" s="142"/>
      <c r="K336" s="159"/>
      <c r="L336" s="144"/>
      <c r="M336" s="144"/>
      <c r="N336" s="144"/>
      <c r="O336" s="144"/>
      <c r="P336" s="157"/>
      <c r="Q336" s="146"/>
      <c r="R336" s="146"/>
      <c r="S336" s="146"/>
      <c r="T336" s="146"/>
      <c r="U336" s="146"/>
      <c r="V336" s="146"/>
      <c r="W336" s="146"/>
      <c r="X336" s="146"/>
      <c r="Y336" s="146"/>
      <c r="Z336" s="146"/>
      <c r="AA336" s="146"/>
      <c r="AB336" s="146"/>
    </row>
    <row r="337" spans="1:28" ht="12.75">
      <c r="A337" s="138"/>
      <c r="B337" s="138"/>
      <c r="C337" s="138"/>
      <c r="D337" s="138"/>
      <c r="E337" s="139"/>
      <c r="F337" s="140"/>
      <c r="G337" s="141"/>
      <c r="H337" s="141"/>
      <c r="I337" s="141"/>
      <c r="J337" s="142"/>
      <c r="K337" s="159"/>
      <c r="L337" s="144"/>
      <c r="M337" s="144"/>
      <c r="N337" s="144"/>
      <c r="O337" s="144"/>
      <c r="P337" s="157"/>
      <c r="Q337" s="146"/>
      <c r="R337" s="146"/>
      <c r="S337" s="146"/>
      <c r="T337" s="146"/>
      <c r="U337" s="146"/>
      <c r="V337" s="146"/>
      <c r="W337" s="146"/>
      <c r="X337" s="146"/>
      <c r="Y337" s="146"/>
      <c r="Z337" s="146"/>
      <c r="AA337" s="146"/>
      <c r="AB337" s="146"/>
    </row>
    <row r="338" spans="1:28" ht="12.75">
      <c r="A338" s="138"/>
      <c r="B338" s="138"/>
      <c r="C338" s="138"/>
      <c r="D338" s="138"/>
      <c r="E338" s="139"/>
      <c r="F338" s="140"/>
      <c r="G338" s="141"/>
      <c r="H338" s="141"/>
      <c r="I338" s="141"/>
      <c r="J338" s="142"/>
      <c r="K338" s="159"/>
      <c r="L338" s="144"/>
      <c r="M338" s="144"/>
      <c r="N338" s="144"/>
      <c r="O338" s="144"/>
      <c r="P338" s="157"/>
      <c r="Q338" s="146"/>
      <c r="R338" s="146"/>
      <c r="S338" s="146"/>
      <c r="T338" s="146"/>
      <c r="U338" s="146"/>
      <c r="V338" s="146"/>
      <c r="W338" s="146"/>
      <c r="X338" s="146"/>
      <c r="Y338" s="146"/>
      <c r="Z338" s="146"/>
      <c r="AA338" s="146"/>
      <c r="AB338" s="146"/>
    </row>
    <row r="339" spans="1:28" ht="12.75">
      <c r="A339" s="138"/>
      <c r="B339" s="138"/>
      <c r="C339" s="138"/>
      <c r="D339" s="138"/>
      <c r="E339" s="139"/>
      <c r="F339" s="140"/>
      <c r="G339" s="141"/>
      <c r="H339" s="141"/>
      <c r="I339" s="141"/>
      <c r="J339" s="142"/>
      <c r="K339" s="159"/>
      <c r="L339" s="144"/>
      <c r="M339" s="144"/>
      <c r="N339" s="144"/>
      <c r="O339" s="144"/>
      <c r="P339" s="157"/>
      <c r="Q339" s="146"/>
      <c r="R339" s="146"/>
      <c r="S339" s="146"/>
      <c r="T339" s="146"/>
      <c r="U339" s="146"/>
      <c r="V339" s="146"/>
      <c r="W339" s="146"/>
      <c r="X339" s="146"/>
      <c r="Y339" s="146"/>
      <c r="Z339" s="146"/>
      <c r="AA339" s="146"/>
      <c r="AB339" s="146"/>
    </row>
    <row r="340" spans="1:28" ht="12.75">
      <c r="A340" s="138"/>
      <c r="B340" s="138"/>
      <c r="C340" s="138"/>
      <c r="D340" s="138"/>
      <c r="E340" s="139"/>
      <c r="F340" s="140"/>
      <c r="G340" s="141"/>
      <c r="H340" s="141"/>
      <c r="I340" s="141"/>
      <c r="J340" s="142"/>
      <c r="K340" s="159"/>
      <c r="L340" s="144"/>
      <c r="M340" s="144"/>
      <c r="N340" s="144"/>
      <c r="O340" s="144"/>
      <c r="P340" s="157"/>
      <c r="Q340" s="146"/>
      <c r="R340" s="146"/>
      <c r="S340" s="146"/>
      <c r="T340" s="146"/>
      <c r="U340" s="146"/>
      <c r="V340" s="146"/>
      <c r="W340" s="146"/>
      <c r="X340" s="146"/>
      <c r="Y340" s="146"/>
      <c r="Z340" s="146"/>
      <c r="AA340" s="146"/>
      <c r="AB340" s="146"/>
    </row>
    <row r="341" spans="1:28" ht="12.75">
      <c r="A341" s="138"/>
      <c r="B341" s="138"/>
      <c r="C341" s="138"/>
      <c r="D341" s="138"/>
      <c r="E341" s="139"/>
      <c r="F341" s="140"/>
      <c r="G341" s="141"/>
      <c r="H341" s="141"/>
      <c r="I341" s="141"/>
      <c r="J341" s="142"/>
      <c r="K341" s="159"/>
      <c r="L341" s="144"/>
      <c r="M341" s="144"/>
      <c r="N341" s="144"/>
      <c r="O341" s="144"/>
      <c r="P341" s="157"/>
      <c r="Q341" s="146"/>
      <c r="R341" s="146"/>
      <c r="S341" s="146"/>
      <c r="T341" s="146"/>
      <c r="U341" s="146"/>
      <c r="V341" s="146"/>
      <c r="W341" s="146"/>
      <c r="X341" s="146"/>
      <c r="Y341" s="146"/>
      <c r="Z341" s="146"/>
      <c r="AA341" s="146"/>
      <c r="AB341" s="146"/>
    </row>
    <row r="342" spans="1:28" ht="12.75">
      <c r="A342" s="138"/>
      <c r="B342" s="138"/>
      <c r="C342" s="138"/>
      <c r="D342" s="138"/>
      <c r="E342" s="139"/>
      <c r="F342" s="140"/>
      <c r="G342" s="141"/>
      <c r="H342" s="141"/>
      <c r="I342" s="141"/>
      <c r="J342" s="142"/>
      <c r="K342" s="159"/>
      <c r="L342" s="144"/>
      <c r="M342" s="144"/>
      <c r="N342" s="144"/>
      <c r="O342" s="144"/>
      <c r="P342" s="157"/>
      <c r="Q342" s="146"/>
      <c r="R342" s="146"/>
      <c r="S342" s="146"/>
      <c r="T342" s="146"/>
      <c r="U342" s="146"/>
      <c r="V342" s="146"/>
      <c r="W342" s="146"/>
      <c r="X342" s="146"/>
      <c r="Y342" s="146"/>
      <c r="Z342" s="146"/>
      <c r="AA342" s="146"/>
      <c r="AB342" s="146"/>
    </row>
    <row r="343" spans="1:28" ht="12.75">
      <c r="A343" s="138"/>
      <c r="B343" s="138"/>
      <c r="C343" s="138"/>
      <c r="D343" s="138"/>
      <c r="E343" s="139"/>
      <c r="F343" s="140"/>
      <c r="G343" s="141"/>
      <c r="H343" s="141"/>
      <c r="I343" s="141"/>
      <c r="J343" s="142"/>
      <c r="K343" s="159"/>
      <c r="L343" s="144"/>
      <c r="M343" s="144"/>
      <c r="N343" s="144"/>
      <c r="O343" s="144"/>
      <c r="P343" s="157"/>
      <c r="Q343" s="146"/>
      <c r="R343" s="146"/>
      <c r="S343" s="146"/>
      <c r="T343" s="146"/>
      <c r="U343" s="146"/>
      <c r="V343" s="146"/>
      <c r="W343" s="146"/>
      <c r="X343" s="146"/>
      <c r="Y343" s="146"/>
      <c r="Z343" s="146"/>
      <c r="AA343" s="146"/>
      <c r="AB343" s="146"/>
    </row>
    <row r="344" spans="1:28" ht="12.75">
      <c r="A344" s="138"/>
      <c r="B344" s="138"/>
      <c r="C344" s="138"/>
      <c r="D344" s="138"/>
      <c r="E344" s="139"/>
      <c r="F344" s="140"/>
      <c r="G344" s="141"/>
      <c r="H344" s="141"/>
      <c r="I344" s="141"/>
      <c r="J344" s="142"/>
      <c r="K344" s="159"/>
      <c r="L344" s="144"/>
      <c r="M344" s="144"/>
      <c r="N344" s="144"/>
      <c r="O344" s="144"/>
      <c r="P344" s="157"/>
      <c r="Q344" s="146"/>
      <c r="R344" s="146"/>
      <c r="S344" s="146"/>
      <c r="T344" s="146"/>
      <c r="U344" s="146"/>
      <c r="V344" s="146"/>
      <c r="W344" s="146"/>
      <c r="X344" s="146"/>
      <c r="Y344" s="146"/>
      <c r="Z344" s="146"/>
      <c r="AA344" s="146"/>
      <c r="AB344" s="146"/>
    </row>
    <row r="345" spans="1:28" ht="12.75">
      <c r="A345" s="138"/>
      <c r="B345" s="138"/>
      <c r="C345" s="138"/>
      <c r="D345" s="138"/>
      <c r="E345" s="139"/>
      <c r="F345" s="140"/>
      <c r="G345" s="141"/>
      <c r="H345" s="141"/>
      <c r="I345" s="141"/>
      <c r="J345" s="142"/>
      <c r="K345" s="159"/>
      <c r="L345" s="144"/>
      <c r="M345" s="144"/>
      <c r="N345" s="144"/>
      <c r="O345" s="144"/>
      <c r="P345" s="157"/>
      <c r="Q345" s="146"/>
      <c r="R345" s="146"/>
      <c r="S345" s="146"/>
      <c r="T345" s="146"/>
      <c r="U345" s="146"/>
      <c r="V345" s="146"/>
      <c r="W345" s="146"/>
      <c r="X345" s="146"/>
      <c r="Y345" s="146"/>
      <c r="Z345" s="146"/>
      <c r="AA345" s="146"/>
      <c r="AB345" s="146"/>
    </row>
    <row r="346" spans="1:28" ht="12.75">
      <c r="A346" s="138"/>
      <c r="B346" s="138"/>
      <c r="C346" s="138"/>
      <c r="D346" s="138"/>
      <c r="E346" s="139"/>
      <c r="F346" s="140"/>
      <c r="G346" s="141"/>
      <c r="H346" s="141"/>
      <c r="I346" s="141"/>
      <c r="J346" s="142"/>
      <c r="K346" s="159"/>
      <c r="L346" s="144"/>
      <c r="M346" s="144"/>
      <c r="N346" s="144"/>
      <c r="O346" s="144"/>
      <c r="P346" s="157"/>
      <c r="Q346" s="146"/>
      <c r="R346" s="146"/>
      <c r="S346" s="146"/>
      <c r="T346" s="146"/>
      <c r="U346" s="146"/>
      <c r="V346" s="146"/>
      <c r="W346" s="146"/>
      <c r="X346" s="146"/>
      <c r="Y346" s="146"/>
      <c r="Z346" s="146"/>
      <c r="AA346" s="146"/>
      <c r="AB346" s="146"/>
    </row>
    <row r="347" spans="1:28" ht="12.75">
      <c r="A347" s="138"/>
      <c r="B347" s="138"/>
      <c r="C347" s="138"/>
      <c r="D347" s="138"/>
      <c r="E347" s="139"/>
      <c r="F347" s="140"/>
      <c r="G347" s="141"/>
      <c r="H347" s="141"/>
      <c r="I347" s="141"/>
      <c r="J347" s="142"/>
      <c r="K347" s="159"/>
      <c r="L347" s="144"/>
      <c r="M347" s="144"/>
      <c r="N347" s="144"/>
      <c r="O347" s="144"/>
      <c r="P347" s="157"/>
      <c r="Q347" s="146"/>
      <c r="R347" s="146"/>
      <c r="S347" s="146"/>
      <c r="T347" s="146"/>
      <c r="U347" s="146"/>
      <c r="V347" s="146"/>
      <c r="W347" s="146"/>
      <c r="X347" s="146"/>
      <c r="Y347" s="146"/>
      <c r="Z347" s="146"/>
      <c r="AA347" s="146"/>
      <c r="AB347" s="146"/>
    </row>
    <row r="348" spans="1:28" ht="12.75">
      <c r="A348" s="138"/>
      <c r="B348" s="138"/>
      <c r="C348" s="138"/>
      <c r="D348" s="138"/>
      <c r="E348" s="139"/>
      <c r="F348" s="140"/>
      <c r="G348" s="141"/>
      <c r="H348" s="141"/>
      <c r="I348" s="141"/>
      <c r="J348" s="142"/>
      <c r="K348" s="159"/>
      <c r="L348" s="144"/>
      <c r="M348" s="144"/>
      <c r="N348" s="144"/>
      <c r="O348" s="144"/>
      <c r="P348" s="157"/>
      <c r="Q348" s="146"/>
      <c r="R348" s="146"/>
      <c r="S348" s="146"/>
      <c r="T348" s="146"/>
      <c r="U348" s="146"/>
      <c r="V348" s="146"/>
      <c r="W348" s="146"/>
      <c r="X348" s="146"/>
      <c r="Y348" s="146"/>
      <c r="Z348" s="146"/>
      <c r="AA348" s="146"/>
      <c r="AB348" s="146"/>
    </row>
    <row r="349" spans="1:28" ht="12.75">
      <c r="A349" s="138"/>
      <c r="B349" s="138"/>
      <c r="C349" s="138"/>
      <c r="D349" s="138"/>
      <c r="E349" s="139"/>
      <c r="F349" s="140"/>
      <c r="G349" s="141"/>
      <c r="H349" s="141"/>
      <c r="I349" s="141"/>
      <c r="J349" s="142"/>
      <c r="K349" s="159"/>
      <c r="L349" s="144"/>
      <c r="M349" s="144"/>
      <c r="N349" s="144"/>
      <c r="O349" s="144"/>
      <c r="P349" s="157"/>
      <c r="Q349" s="146"/>
      <c r="R349" s="146"/>
      <c r="S349" s="146"/>
      <c r="T349" s="146"/>
      <c r="U349" s="146"/>
      <c r="V349" s="146"/>
      <c r="W349" s="146"/>
      <c r="X349" s="146"/>
      <c r="Y349" s="146"/>
      <c r="Z349" s="146"/>
      <c r="AA349" s="146"/>
      <c r="AB349" s="146"/>
    </row>
    <row r="350" spans="1:28" ht="12.75">
      <c r="A350" s="138"/>
      <c r="B350" s="138"/>
      <c r="C350" s="138"/>
      <c r="D350" s="138"/>
      <c r="E350" s="139"/>
      <c r="F350" s="140"/>
      <c r="G350" s="141"/>
      <c r="H350" s="141"/>
      <c r="I350" s="141"/>
      <c r="J350" s="142"/>
      <c r="K350" s="159"/>
      <c r="L350" s="144"/>
      <c r="M350" s="144"/>
      <c r="N350" s="144"/>
      <c r="O350" s="144"/>
      <c r="P350" s="157"/>
      <c r="Q350" s="146"/>
      <c r="R350" s="146"/>
      <c r="S350" s="146"/>
      <c r="T350" s="146"/>
      <c r="U350" s="146"/>
      <c r="V350" s="146"/>
      <c r="W350" s="146"/>
      <c r="X350" s="146"/>
      <c r="Y350" s="146"/>
      <c r="Z350" s="146"/>
      <c r="AA350" s="146"/>
      <c r="AB350" s="146"/>
    </row>
    <row r="351" spans="1:28" ht="12.75">
      <c r="A351" s="138"/>
      <c r="B351" s="138"/>
      <c r="C351" s="138"/>
      <c r="D351" s="138"/>
      <c r="E351" s="139"/>
      <c r="F351" s="140"/>
      <c r="G351" s="141"/>
      <c r="H351" s="141"/>
      <c r="I351" s="141"/>
      <c r="J351" s="142"/>
      <c r="K351" s="159"/>
      <c r="L351" s="144"/>
      <c r="M351" s="144"/>
      <c r="N351" s="144"/>
      <c r="O351" s="144"/>
      <c r="P351" s="157"/>
      <c r="Q351" s="146"/>
      <c r="R351" s="146"/>
      <c r="S351" s="146"/>
      <c r="T351" s="146"/>
      <c r="U351" s="146"/>
      <c r="V351" s="146"/>
      <c r="W351" s="146"/>
      <c r="X351" s="146"/>
      <c r="Y351" s="146"/>
      <c r="Z351" s="146"/>
      <c r="AA351" s="146"/>
      <c r="AB351" s="146"/>
    </row>
    <row r="352" spans="1:28" ht="12.75">
      <c r="A352" s="138"/>
      <c r="B352" s="138"/>
      <c r="C352" s="138"/>
      <c r="D352" s="138"/>
      <c r="E352" s="139"/>
      <c r="F352" s="140"/>
      <c r="G352" s="141"/>
      <c r="H352" s="141"/>
      <c r="I352" s="141"/>
      <c r="J352" s="142"/>
      <c r="K352" s="159"/>
      <c r="L352" s="144"/>
      <c r="M352" s="144"/>
      <c r="N352" s="144"/>
      <c r="O352" s="144"/>
      <c r="P352" s="157"/>
      <c r="Q352" s="146"/>
      <c r="R352" s="146"/>
      <c r="S352" s="146"/>
      <c r="T352" s="146"/>
      <c r="U352" s="146"/>
      <c r="V352" s="146"/>
      <c r="W352" s="146"/>
      <c r="X352" s="146"/>
      <c r="Y352" s="146"/>
      <c r="Z352" s="146"/>
      <c r="AA352" s="146"/>
      <c r="AB352" s="146"/>
    </row>
    <row r="353" spans="1:28" ht="12.75">
      <c r="A353" s="138"/>
      <c r="B353" s="138"/>
      <c r="C353" s="138"/>
      <c r="D353" s="138"/>
      <c r="E353" s="139"/>
      <c r="F353" s="140"/>
      <c r="G353" s="141"/>
      <c r="H353" s="141"/>
      <c r="I353" s="141"/>
      <c r="J353" s="142"/>
      <c r="K353" s="159"/>
      <c r="L353" s="144"/>
      <c r="M353" s="144"/>
      <c r="N353" s="144"/>
      <c r="O353" s="144"/>
      <c r="P353" s="157"/>
      <c r="Q353" s="146"/>
      <c r="R353" s="146"/>
      <c r="S353" s="146"/>
      <c r="T353" s="146"/>
      <c r="U353" s="146"/>
      <c r="V353" s="146"/>
      <c r="W353" s="146"/>
      <c r="X353" s="146"/>
      <c r="Y353" s="146"/>
      <c r="Z353" s="146"/>
      <c r="AA353" s="146"/>
      <c r="AB353" s="146"/>
    </row>
    <row r="354" spans="1:28" ht="12.75">
      <c r="A354" s="138"/>
      <c r="B354" s="138"/>
      <c r="C354" s="138"/>
      <c r="D354" s="138"/>
      <c r="E354" s="139"/>
      <c r="F354" s="140"/>
      <c r="G354" s="141"/>
      <c r="H354" s="141"/>
      <c r="I354" s="141"/>
      <c r="J354" s="142"/>
      <c r="K354" s="159"/>
      <c r="L354" s="144"/>
      <c r="M354" s="144"/>
      <c r="N354" s="144"/>
      <c r="O354" s="144"/>
      <c r="P354" s="157"/>
      <c r="Q354" s="146"/>
      <c r="R354" s="146"/>
      <c r="S354" s="146"/>
      <c r="T354" s="146"/>
      <c r="U354" s="146"/>
      <c r="V354" s="146"/>
      <c r="W354" s="146"/>
      <c r="X354" s="146"/>
      <c r="Y354" s="146"/>
      <c r="Z354" s="146"/>
      <c r="AA354" s="146"/>
      <c r="AB354" s="146"/>
    </row>
    <row r="355" spans="1:28" ht="12.75">
      <c r="A355" s="138"/>
      <c r="B355" s="138"/>
      <c r="C355" s="138"/>
      <c r="D355" s="138"/>
      <c r="E355" s="139"/>
      <c r="F355" s="140"/>
      <c r="G355" s="141"/>
      <c r="H355" s="141"/>
      <c r="I355" s="141"/>
      <c r="J355" s="142"/>
      <c r="K355" s="159"/>
      <c r="L355" s="144"/>
      <c r="M355" s="144"/>
      <c r="N355" s="144"/>
      <c r="O355" s="144"/>
      <c r="P355" s="157"/>
      <c r="Q355" s="146"/>
      <c r="R355" s="146"/>
      <c r="S355" s="146"/>
      <c r="T355" s="146"/>
      <c r="U355" s="146"/>
      <c r="V355" s="146"/>
      <c r="W355" s="146"/>
      <c r="X355" s="146"/>
      <c r="Y355" s="146"/>
      <c r="Z355" s="146"/>
      <c r="AA355" s="146"/>
      <c r="AB355" s="146"/>
    </row>
    <row r="356" spans="1:28" ht="12.75">
      <c r="A356" s="138"/>
      <c r="B356" s="138"/>
      <c r="C356" s="138"/>
      <c r="D356" s="138"/>
      <c r="E356" s="139"/>
      <c r="F356" s="140"/>
      <c r="G356" s="141"/>
      <c r="H356" s="141"/>
      <c r="I356" s="141"/>
      <c r="J356" s="142"/>
      <c r="K356" s="159"/>
      <c r="L356" s="144"/>
      <c r="M356" s="144"/>
      <c r="N356" s="144"/>
      <c r="O356" s="144"/>
      <c r="P356" s="157"/>
      <c r="Q356" s="146"/>
      <c r="R356" s="146"/>
      <c r="S356" s="146"/>
      <c r="T356" s="146"/>
      <c r="U356" s="146"/>
      <c r="V356" s="146"/>
      <c r="W356" s="146"/>
      <c r="X356" s="146"/>
      <c r="Y356" s="146"/>
      <c r="Z356" s="146"/>
      <c r="AA356" s="146"/>
      <c r="AB356" s="146"/>
    </row>
    <row r="357" spans="1:28" ht="12.75">
      <c r="A357" s="138"/>
      <c r="B357" s="138"/>
      <c r="C357" s="138"/>
      <c r="D357" s="138"/>
      <c r="E357" s="139"/>
      <c r="F357" s="140"/>
      <c r="G357" s="141"/>
      <c r="H357" s="141"/>
      <c r="I357" s="141"/>
      <c r="J357" s="142"/>
      <c r="K357" s="159"/>
      <c r="L357" s="144"/>
      <c r="M357" s="144"/>
      <c r="N357" s="144"/>
      <c r="O357" s="144"/>
      <c r="P357" s="157"/>
      <c r="Q357" s="146"/>
      <c r="R357" s="146"/>
      <c r="S357" s="146"/>
      <c r="T357" s="146"/>
      <c r="U357" s="146"/>
      <c r="V357" s="146"/>
      <c r="W357" s="146"/>
      <c r="X357" s="146"/>
      <c r="Y357" s="146"/>
      <c r="Z357" s="146"/>
      <c r="AA357" s="146"/>
      <c r="AB357" s="146"/>
    </row>
    <row r="358" spans="1:28" ht="12.75">
      <c r="A358" s="138"/>
      <c r="B358" s="138"/>
      <c r="C358" s="138"/>
      <c r="D358" s="138"/>
      <c r="E358" s="139"/>
      <c r="F358" s="140"/>
      <c r="G358" s="141"/>
      <c r="H358" s="141"/>
      <c r="I358" s="141"/>
      <c r="J358" s="142"/>
      <c r="K358" s="159"/>
      <c r="L358" s="144"/>
      <c r="M358" s="144"/>
      <c r="N358" s="144"/>
      <c r="O358" s="144"/>
      <c r="P358" s="157"/>
      <c r="Q358" s="146"/>
      <c r="R358" s="146"/>
      <c r="S358" s="146"/>
      <c r="T358" s="146"/>
      <c r="U358" s="146"/>
      <c r="V358" s="146"/>
      <c r="W358" s="146"/>
      <c r="X358" s="146"/>
      <c r="Y358" s="146"/>
      <c r="Z358" s="146"/>
      <c r="AA358" s="146"/>
      <c r="AB358" s="146"/>
    </row>
    <row r="359" spans="1:28" ht="12.75">
      <c r="A359" s="138"/>
      <c r="B359" s="138"/>
      <c r="C359" s="138"/>
      <c r="D359" s="138"/>
      <c r="E359" s="139"/>
      <c r="F359" s="140"/>
      <c r="G359" s="141"/>
      <c r="H359" s="141"/>
      <c r="I359" s="141"/>
      <c r="J359" s="142"/>
      <c r="K359" s="159"/>
      <c r="L359" s="144"/>
      <c r="M359" s="144"/>
      <c r="N359" s="144"/>
      <c r="O359" s="144"/>
      <c r="P359" s="157"/>
      <c r="Q359" s="146"/>
      <c r="R359" s="146"/>
      <c r="S359" s="146"/>
      <c r="T359" s="146"/>
      <c r="U359" s="146"/>
      <c r="V359" s="146"/>
      <c r="W359" s="146"/>
      <c r="X359" s="146"/>
      <c r="Y359" s="146"/>
      <c r="Z359" s="146"/>
      <c r="AA359" s="146"/>
      <c r="AB359" s="146"/>
    </row>
    <row r="360" spans="1:28" ht="12.75">
      <c r="A360" s="138"/>
      <c r="B360" s="138"/>
      <c r="C360" s="138"/>
      <c r="D360" s="138"/>
      <c r="E360" s="139"/>
      <c r="F360" s="140"/>
      <c r="G360" s="141"/>
      <c r="H360" s="141"/>
      <c r="I360" s="141"/>
      <c r="J360" s="142"/>
      <c r="K360" s="159"/>
      <c r="L360" s="144"/>
      <c r="M360" s="144"/>
      <c r="N360" s="144"/>
      <c r="O360" s="144"/>
      <c r="P360" s="157"/>
      <c r="Q360" s="146"/>
      <c r="R360" s="146"/>
      <c r="S360" s="146"/>
      <c r="T360" s="146"/>
      <c r="U360" s="146"/>
      <c r="V360" s="146"/>
      <c r="W360" s="146"/>
      <c r="X360" s="146"/>
      <c r="Y360" s="146"/>
      <c r="Z360" s="146"/>
      <c r="AA360" s="146"/>
      <c r="AB360" s="146"/>
    </row>
    <row r="361" spans="1:28" ht="12.75">
      <c r="A361" s="138"/>
      <c r="B361" s="138"/>
      <c r="C361" s="138"/>
      <c r="D361" s="138"/>
      <c r="E361" s="139"/>
      <c r="F361" s="140"/>
      <c r="G361" s="141"/>
      <c r="H361" s="141"/>
      <c r="I361" s="141"/>
      <c r="J361" s="142"/>
      <c r="K361" s="159"/>
      <c r="L361" s="144"/>
      <c r="M361" s="144"/>
      <c r="N361" s="144"/>
      <c r="O361" s="144"/>
      <c r="P361" s="157"/>
      <c r="Q361" s="146"/>
      <c r="R361" s="146"/>
      <c r="S361" s="146"/>
      <c r="T361" s="146"/>
      <c r="U361" s="146"/>
      <c r="V361" s="146"/>
      <c r="W361" s="146"/>
      <c r="X361" s="146"/>
      <c r="Y361" s="146"/>
      <c r="Z361" s="146"/>
      <c r="AA361" s="146"/>
      <c r="AB361" s="146"/>
    </row>
    <row r="362" spans="1:28" ht="12.75">
      <c r="A362" s="138"/>
      <c r="B362" s="138"/>
      <c r="C362" s="138"/>
      <c r="D362" s="138"/>
      <c r="E362" s="139"/>
      <c r="F362" s="140"/>
      <c r="G362" s="141"/>
      <c r="H362" s="141"/>
      <c r="I362" s="141"/>
      <c r="J362" s="142"/>
      <c r="K362" s="159"/>
      <c r="L362" s="144"/>
      <c r="M362" s="144"/>
      <c r="N362" s="144"/>
      <c r="O362" s="144"/>
      <c r="P362" s="157"/>
      <c r="Q362" s="146"/>
      <c r="R362" s="146"/>
      <c r="S362" s="146"/>
      <c r="T362" s="146"/>
      <c r="U362" s="146"/>
      <c r="V362" s="146"/>
      <c r="W362" s="146"/>
      <c r="X362" s="146"/>
      <c r="Y362" s="146"/>
      <c r="Z362" s="146"/>
      <c r="AA362" s="146"/>
      <c r="AB362" s="146"/>
    </row>
    <row r="363" spans="1:28" ht="12.75">
      <c r="A363" s="138"/>
      <c r="B363" s="138"/>
      <c r="C363" s="138"/>
      <c r="D363" s="138"/>
      <c r="E363" s="139"/>
      <c r="F363" s="140"/>
      <c r="G363" s="141"/>
      <c r="H363" s="141"/>
      <c r="I363" s="141"/>
      <c r="J363" s="142"/>
      <c r="K363" s="159"/>
      <c r="L363" s="144"/>
      <c r="M363" s="144"/>
      <c r="N363" s="144"/>
      <c r="O363" s="144"/>
      <c r="P363" s="157"/>
      <c r="Q363" s="146"/>
      <c r="R363" s="146"/>
      <c r="S363" s="146"/>
      <c r="T363" s="146"/>
      <c r="U363" s="146"/>
      <c r="V363" s="146"/>
      <c r="W363" s="146"/>
      <c r="X363" s="146"/>
      <c r="Y363" s="146"/>
      <c r="Z363" s="146"/>
      <c r="AA363" s="146"/>
      <c r="AB363" s="146"/>
    </row>
    <row r="364" spans="1:28" ht="12.75">
      <c r="A364" s="138"/>
      <c r="B364" s="138"/>
      <c r="C364" s="138"/>
      <c r="D364" s="138"/>
      <c r="E364" s="139"/>
      <c r="F364" s="140"/>
      <c r="G364" s="141"/>
      <c r="H364" s="141"/>
      <c r="I364" s="141"/>
      <c r="J364" s="142"/>
      <c r="K364" s="159"/>
      <c r="L364" s="144"/>
      <c r="M364" s="144"/>
      <c r="N364" s="144"/>
      <c r="O364" s="144"/>
      <c r="P364" s="157"/>
      <c r="Q364" s="146"/>
      <c r="R364" s="146"/>
      <c r="S364" s="146"/>
      <c r="T364" s="146"/>
      <c r="U364" s="146"/>
      <c r="V364" s="146"/>
      <c r="W364" s="146"/>
      <c r="X364" s="146"/>
      <c r="Y364" s="146"/>
      <c r="Z364" s="146"/>
      <c r="AA364" s="146"/>
      <c r="AB364" s="146"/>
    </row>
    <row r="365" spans="1:28" ht="12.75">
      <c r="A365" s="138"/>
      <c r="B365" s="138"/>
      <c r="C365" s="138"/>
      <c r="D365" s="138"/>
      <c r="E365" s="139"/>
      <c r="F365" s="140"/>
      <c r="G365" s="141"/>
      <c r="H365" s="141"/>
      <c r="I365" s="141"/>
      <c r="J365" s="142"/>
      <c r="K365" s="159"/>
      <c r="L365" s="144"/>
      <c r="M365" s="144"/>
      <c r="N365" s="144"/>
      <c r="O365" s="144"/>
      <c r="P365" s="157"/>
      <c r="Q365" s="146"/>
      <c r="R365" s="146"/>
      <c r="S365" s="146"/>
      <c r="T365" s="146"/>
      <c r="U365" s="146"/>
      <c r="V365" s="146"/>
      <c r="W365" s="146"/>
      <c r="X365" s="146"/>
      <c r="Y365" s="146"/>
      <c r="Z365" s="146"/>
      <c r="AA365" s="146"/>
      <c r="AB365" s="146"/>
    </row>
    <row r="366" spans="1:28" ht="12.75">
      <c r="A366" s="138"/>
      <c r="B366" s="138"/>
      <c r="C366" s="138"/>
      <c r="D366" s="138"/>
      <c r="E366" s="139"/>
      <c r="F366" s="140"/>
      <c r="G366" s="141"/>
      <c r="H366" s="141"/>
      <c r="I366" s="141"/>
      <c r="J366" s="142"/>
      <c r="K366" s="159"/>
      <c r="L366" s="144"/>
      <c r="M366" s="144"/>
      <c r="N366" s="144"/>
      <c r="O366" s="144"/>
      <c r="P366" s="157"/>
      <c r="Q366" s="146"/>
      <c r="R366" s="146"/>
      <c r="S366" s="146"/>
      <c r="T366" s="146"/>
      <c r="U366" s="146"/>
      <c r="V366" s="146"/>
      <c r="W366" s="146"/>
      <c r="X366" s="146"/>
      <c r="Y366" s="146"/>
      <c r="Z366" s="146"/>
      <c r="AA366" s="146"/>
      <c r="AB366" s="146"/>
    </row>
    <row r="367" spans="1:28" ht="12.75">
      <c r="A367" s="138"/>
      <c r="B367" s="138"/>
      <c r="C367" s="138"/>
      <c r="D367" s="138"/>
      <c r="E367" s="139"/>
      <c r="F367" s="140"/>
      <c r="G367" s="141"/>
      <c r="H367" s="141"/>
      <c r="I367" s="141"/>
      <c r="J367" s="142"/>
      <c r="K367" s="159"/>
      <c r="L367" s="144"/>
      <c r="M367" s="144"/>
      <c r="N367" s="144"/>
      <c r="O367" s="144"/>
      <c r="P367" s="157"/>
      <c r="Q367" s="146"/>
      <c r="R367" s="146"/>
      <c r="S367" s="146"/>
      <c r="T367" s="146"/>
      <c r="U367" s="146"/>
      <c r="V367" s="146"/>
      <c r="W367" s="146"/>
      <c r="X367" s="146"/>
      <c r="Y367" s="146"/>
      <c r="Z367" s="146"/>
      <c r="AA367" s="146"/>
      <c r="AB367" s="146"/>
    </row>
    <row r="368" spans="1:28" ht="12.75">
      <c r="A368" s="138"/>
      <c r="B368" s="138"/>
      <c r="C368" s="138"/>
      <c r="D368" s="138"/>
      <c r="E368" s="139"/>
      <c r="F368" s="140"/>
      <c r="G368" s="141"/>
      <c r="H368" s="141"/>
      <c r="I368" s="141"/>
      <c r="J368" s="142"/>
      <c r="K368" s="159"/>
      <c r="L368" s="144"/>
      <c r="M368" s="144"/>
      <c r="N368" s="144"/>
      <c r="O368" s="144"/>
      <c r="P368" s="157"/>
      <c r="Q368" s="146"/>
      <c r="R368" s="146"/>
      <c r="S368" s="146"/>
      <c r="T368" s="146"/>
      <c r="U368" s="146"/>
      <c r="V368" s="146"/>
      <c r="W368" s="146"/>
      <c r="X368" s="146"/>
      <c r="Y368" s="146"/>
      <c r="Z368" s="146"/>
      <c r="AA368" s="146"/>
      <c r="AB368" s="146"/>
    </row>
    <row r="369" spans="1:28" ht="12.75">
      <c r="A369" s="138"/>
      <c r="B369" s="138"/>
      <c r="C369" s="138"/>
      <c r="D369" s="138"/>
      <c r="E369" s="139"/>
      <c r="F369" s="140"/>
      <c r="G369" s="141"/>
      <c r="H369" s="141"/>
      <c r="I369" s="141"/>
      <c r="J369" s="142"/>
      <c r="K369" s="159"/>
      <c r="L369" s="144"/>
      <c r="M369" s="144"/>
      <c r="N369" s="144"/>
      <c r="O369" s="144"/>
      <c r="P369" s="157"/>
      <c r="Q369" s="146"/>
      <c r="R369" s="146"/>
      <c r="S369" s="146"/>
      <c r="T369" s="146"/>
      <c r="U369" s="146"/>
      <c r="V369" s="146"/>
      <c r="W369" s="146"/>
      <c r="X369" s="146"/>
      <c r="Y369" s="146"/>
      <c r="Z369" s="146"/>
      <c r="AA369" s="146"/>
      <c r="AB369" s="146"/>
    </row>
    <row r="370" spans="1:28" ht="12.75">
      <c r="A370" s="138"/>
      <c r="B370" s="138"/>
      <c r="C370" s="138"/>
      <c r="D370" s="138"/>
      <c r="E370" s="139"/>
      <c r="F370" s="140"/>
      <c r="G370" s="141"/>
      <c r="H370" s="141"/>
      <c r="I370" s="141"/>
      <c r="J370" s="142"/>
      <c r="K370" s="159"/>
      <c r="L370" s="144"/>
      <c r="M370" s="144"/>
      <c r="N370" s="144"/>
      <c r="O370" s="144"/>
      <c r="P370" s="157"/>
      <c r="Q370" s="146"/>
      <c r="R370" s="146"/>
      <c r="S370" s="146"/>
      <c r="T370" s="146"/>
      <c r="U370" s="146"/>
      <c r="V370" s="146"/>
      <c r="W370" s="146"/>
      <c r="X370" s="146"/>
      <c r="Y370" s="146"/>
      <c r="Z370" s="146"/>
      <c r="AA370" s="146"/>
      <c r="AB370" s="146"/>
    </row>
    <row r="371" spans="1:28" ht="12.75">
      <c r="A371" s="138"/>
      <c r="B371" s="138"/>
      <c r="C371" s="138"/>
      <c r="D371" s="138"/>
      <c r="E371" s="139"/>
      <c r="F371" s="140"/>
      <c r="G371" s="141"/>
      <c r="H371" s="141"/>
      <c r="I371" s="141"/>
      <c r="J371" s="142"/>
      <c r="K371" s="159"/>
      <c r="L371" s="144"/>
      <c r="M371" s="144"/>
      <c r="N371" s="144"/>
      <c r="O371" s="144"/>
      <c r="P371" s="157"/>
      <c r="Q371" s="146"/>
      <c r="R371" s="146"/>
      <c r="S371" s="146"/>
      <c r="T371" s="146"/>
      <c r="U371" s="146"/>
      <c r="V371" s="146"/>
      <c r="W371" s="146"/>
      <c r="X371" s="146"/>
      <c r="Y371" s="146"/>
      <c r="Z371" s="146"/>
      <c r="AA371" s="146"/>
      <c r="AB371" s="146"/>
    </row>
    <row r="372" spans="1:28" ht="12.75">
      <c r="A372" s="138"/>
      <c r="B372" s="138"/>
      <c r="C372" s="138"/>
      <c r="D372" s="138"/>
      <c r="E372" s="139"/>
      <c r="F372" s="140"/>
      <c r="G372" s="141"/>
      <c r="H372" s="141"/>
      <c r="I372" s="141"/>
      <c r="J372" s="142"/>
      <c r="K372" s="159"/>
      <c r="L372" s="144"/>
      <c r="M372" s="144"/>
      <c r="N372" s="144"/>
      <c r="O372" s="144"/>
      <c r="P372" s="157"/>
      <c r="Q372" s="146"/>
      <c r="R372" s="146"/>
      <c r="S372" s="146"/>
      <c r="T372" s="146"/>
      <c r="U372" s="146"/>
      <c r="V372" s="146"/>
      <c r="W372" s="146"/>
      <c r="X372" s="146"/>
      <c r="Y372" s="146"/>
      <c r="Z372" s="146"/>
      <c r="AA372" s="146"/>
      <c r="AB372" s="146"/>
    </row>
    <row r="373" spans="1:28" ht="12.75">
      <c r="A373" s="138"/>
      <c r="B373" s="138"/>
      <c r="C373" s="138"/>
      <c r="D373" s="138"/>
      <c r="E373" s="139"/>
      <c r="F373" s="140"/>
      <c r="G373" s="141"/>
      <c r="H373" s="141"/>
      <c r="I373" s="141"/>
      <c r="J373" s="142"/>
      <c r="K373" s="159"/>
      <c r="L373" s="144"/>
      <c r="M373" s="144"/>
      <c r="N373" s="144"/>
      <c r="O373" s="144"/>
      <c r="P373" s="157"/>
      <c r="Q373" s="146"/>
      <c r="R373" s="146"/>
      <c r="S373" s="146"/>
      <c r="T373" s="146"/>
      <c r="U373" s="146"/>
      <c r="V373" s="146"/>
      <c r="W373" s="146"/>
      <c r="X373" s="146"/>
      <c r="Y373" s="146"/>
      <c r="Z373" s="146"/>
      <c r="AA373" s="146"/>
      <c r="AB373" s="146"/>
    </row>
    <row r="374" spans="1:28" ht="12.75">
      <c r="A374" s="138"/>
      <c r="B374" s="138"/>
      <c r="C374" s="138"/>
      <c r="D374" s="138"/>
      <c r="E374" s="139"/>
      <c r="F374" s="140"/>
      <c r="G374" s="141"/>
      <c r="H374" s="141"/>
      <c r="I374" s="141"/>
      <c r="J374" s="142"/>
      <c r="K374" s="159"/>
      <c r="L374" s="144"/>
      <c r="M374" s="144"/>
      <c r="N374" s="144"/>
      <c r="O374" s="144"/>
      <c r="P374" s="157"/>
      <c r="Q374" s="146"/>
      <c r="R374" s="146"/>
      <c r="S374" s="146"/>
      <c r="T374" s="146"/>
      <c r="U374" s="146"/>
      <c r="V374" s="146"/>
      <c r="W374" s="146"/>
      <c r="X374" s="146"/>
      <c r="Y374" s="146"/>
      <c r="Z374" s="146"/>
      <c r="AA374" s="146"/>
      <c r="AB374" s="146"/>
    </row>
    <row r="375" spans="1:28" ht="12.75">
      <c r="A375" s="138"/>
      <c r="B375" s="138"/>
      <c r="C375" s="138"/>
      <c r="D375" s="138"/>
      <c r="E375" s="139"/>
      <c r="F375" s="140"/>
      <c r="G375" s="141"/>
      <c r="H375" s="141"/>
      <c r="I375" s="141"/>
      <c r="J375" s="142"/>
      <c r="K375" s="159"/>
      <c r="L375" s="144"/>
      <c r="M375" s="144"/>
      <c r="N375" s="144"/>
      <c r="O375" s="144"/>
      <c r="P375" s="157"/>
      <c r="Q375" s="146"/>
      <c r="R375" s="146"/>
      <c r="S375" s="146"/>
      <c r="T375" s="146"/>
      <c r="U375" s="146"/>
      <c r="V375" s="146"/>
      <c r="W375" s="146"/>
      <c r="X375" s="146"/>
      <c r="Y375" s="146"/>
      <c r="Z375" s="146"/>
      <c r="AA375" s="146"/>
      <c r="AB375" s="146"/>
    </row>
    <row r="376" spans="1:28" ht="12.75">
      <c r="A376" s="138"/>
      <c r="B376" s="138"/>
      <c r="C376" s="138"/>
      <c r="D376" s="138"/>
      <c r="E376" s="139"/>
      <c r="F376" s="140"/>
      <c r="G376" s="141"/>
      <c r="H376" s="141"/>
      <c r="I376" s="141"/>
      <c r="J376" s="142"/>
      <c r="K376" s="159"/>
      <c r="L376" s="144"/>
      <c r="M376" s="144"/>
      <c r="N376" s="144"/>
      <c r="O376" s="144"/>
      <c r="P376" s="157"/>
      <c r="Q376" s="146"/>
      <c r="R376" s="146"/>
      <c r="S376" s="146"/>
      <c r="T376" s="146"/>
      <c r="U376" s="146"/>
      <c r="V376" s="146"/>
      <c r="W376" s="146"/>
      <c r="X376" s="146"/>
      <c r="Y376" s="146"/>
      <c r="Z376" s="146"/>
      <c r="AA376" s="146"/>
      <c r="AB376" s="146"/>
    </row>
    <row r="377" spans="1:28" ht="12.75">
      <c r="A377" s="138"/>
      <c r="B377" s="138"/>
      <c r="C377" s="138"/>
      <c r="D377" s="138"/>
      <c r="E377" s="139"/>
      <c r="F377" s="140"/>
      <c r="G377" s="141"/>
      <c r="H377" s="141"/>
      <c r="I377" s="141"/>
      <c r="J377" s="142"/>
      <c r="K377" s="159"/>
      <c r="L377" s="144"/>
      <c r="M377" s="144"/>
      <c r="N377" s="144"/>
      <c r="O377" s="144"/>
      <c r="P377" s="157"/>
      <c r="Q377" s="146"/>
      <c r="R377" s="146"/>
      <c r="S377" s="146"/>
      <c r="T377" s="146"/>
      <c r="U377" s="146"/>
      <c r="V377" s="146"/>
      <c r="W377" s="146"/>
      <c r="X377" s="146"/>
      <c r="Y377" s="146"/>
      <c r="Z377" s="146"/>
      <c r="AA377" s="146"/>
      <c r="AB377" s="146"/>
    </row>
    <row r="378" spans="1:28" ht="12.75">
      <c r="A378" s="138"/>
      <c r="B378" s="138"/>
      <c r="C378" s="138"/>
      <c r="D378" s="138"/>
      <c r="E378" s="139"/>
      <c r="F378" s="140"/>
      <c r="G378" s="141"/>
      <c r="H378" s="141"/>
      <c r="I378" s="141"/>
      <c r="J378" s="142"/>
      <c r="K378" s="159"/>
      <c r="L378" s="144"/>
      <c r="M378" s="144"/>
      <c r="N378" s="144"/>
      <c r="O378" s="144"/>
      <c r="P378" s="157"/>
      <c r="Q378" s="146"/>
      <c r="R378" s="146"/>
      <c r="S378" s="146"/>
      <c r="T378" s="146"/>
      <c r="U378" s="146"/>
      <c r="V378" s="146"/>
      <c r="W378" s="146"/>
      <c r="X378" s="146"/>
      <c r="Y378" s="146"/>
      <c r="Z378" s="146"/>
      <c r="AA378" s="146"/>
      <c r="AB378" s="146"/>
    </row>
    <row r="379" spans="1:28" ht="12.75">
      <c r="A379" s="138"/>
      <c r="B379" s="138"/>
      <c r="C379" s="138"/>
      <c r="D379" s="138"/>
      <c r="E379" s="139"/>
      <c r="F379" s="140"/>
      <c r="G379" s="141"/>
      <c r="H379" s="141"/>
      <c r="I379" s="141"/>
      <c r="J379" s="142"/>
      <c r="K379" s="159"/>
      <c r="L379" s="144"/>
      <c r="M379" s="144"/>
      <c r="N379" s="144"/>
      <c r="O379" s="144"/>
      <c r="P379" s="157"/>
      <c r="Q379" s="146"/>
      <c r="R379" s="146"/>
      <c r="S379" s="146"/>
      <c r="T379" s="146"/>
      <c r="U379" s="146"/>
      <c r="V379" s="146"/>
      <c r="W379" s="146"/>
      <c r="X379" s="146"/>
      <c r="Y379" s="146"/>
      <c r="Z379" s="146"/>
      <c r="AA379" s="146"/>
      <c r="AB379" s="146"/>
    </row>
    <row r="380" spans="1:28" ht="12.75">
      <c r="A380" s="138"/>
      <c r="B380" s="138"/>
      <c r="C380" s="138"/>
      <c r="D380" s="138"/>
      <c r="E380" s="139"/>
      <c r="F380" s="140"/>
      <c r="G380" s="141"/>
      <c r="H380" s="141"/>
      <c r="I380" s="141"/>
      <c r="J380" s="142"/>
      <c r="K380" s="159"/>
      <c r="L380" s="144"/>
      <c r="M380" s="144"/>
      <c r="N380" s="144"/>
      <c r="O380" s="144"/>
      <c r="P380" s="157"/>
      <c r="Q380" s="146"/>
      <c r="R380" s="146"/>
      <c r="S380" s="146"/>
      <c r="T380" s="146"/>
      <c r="U380" s="146"/>
      <c r="V380" s="146"/>
      <c r="W380" s="146"/>
      <c r="X380" s="146"/>
      <c r="Y380" s="146"/>
      <c r="Z380" s="146"/>
      <c r="AA380" s="146"/>
      <c r="AB380" s="146"/>
    </row>
    <row r="381" spans="1:28" ht="12.75">
      <c r="A381" s="138"/>
      <c r="B381" s="138"/>
      <c r="C381" s="138"/>
      <c r="D381" s="138"/>
      <c r="E381" s="139"/>
      <c r="F381" s="140"/>
      <c r="G381" s="141"/>
      <c r="H381" s="141"/>
      <c r="I381" s="141"/>
      <c r="J381" s="142"/>
      <c r="K381" s="159"/>
      <c r="L381" s="144"/>
      <c r="M381" s="144"/>
      <c r="N381" s="144"/>
      <c r="O381" s="144"/>
      <c r="P381" s="157"/>
      <c r="Q381" s="146"/>
      <c r="R381" s="146"/>
      <c r="S381" s="146"/>
      <c r="T381" s="146"/>
      <c r="U381" s="146"/>
      <c r="V381" s="146"/>
      <c r="W381" s="146"/>
      <c r="X381" s="146"/>
      <c r="Y381" s="146"/>
      <c r="Z381" s="146"/>
      <c r="AA381" s="146"/>
      <c r="AB381" s="146"/>
    </row>
    <row r="382" spans="1:28" ht="12.75">
      <c r="A382" s="138"/>
      <c r="B382" s="138"/>
      <c r="C382" s="138"/>
      <c r="D382" s="138"/>
      <c r="E382" s="139"/>
      <c r="F382" s="140"/>
      <c r="G382" s="141"/>
      <c r="H382" s="141"/>
      <c r="I382" s="141"/>
      <c r="J382" s="142"/>
      <c r="K382" s="159"/>
      <c r="L382" s="144"/>
      <c r="M382" s="144"/>
      <c r="N382" s="144"/>
      <c r="O382" s="144"/>
      <c r="P382" s="157"/>
      <c r="Q382" s="146"/>
      <c r="R382" s="146"/>
      <c r="S382" s="146"/>
      <c r="T382" s="146"/>
      <c r="U382" s="146"/>
      <c r="V382" s="146"/>
      <c r="W382" s="146"/>
      <c r="X382" s="146"/>
      <c r="Y382" s="146"/>
      <c r="Z382" s="146"/>
      <c r="AA382" s="146"/>
      <c r="AB382" s="146"/>
    </row>
    <row r="383" spans="1:28" ht="12.75">
      <c r="A383" s="138"/>
      <c r="B383" s="138"/>
      <c r="C383" s="138"/>
      <c r="D383" s="138"/>
      <c r="E383" s="139"/>
      <c r="F383" s="140"/>
      <c r="G383" s="141"/>
      <c r="H383" s="141"/>
      <c r="I383" s="141"/>
      <c r="J383" s="142"/>
      <c r="K383" s="159"/>
      <c r="L383" s="144"/>
      <c r="M383" s="144"/>
      <c r="N383" s="144"/>
      <c r="O383" s="144"/>
      <c r="P383" s="157"/>
      <c r="Q383" s="146"/>
      <c r="R383" s="146"/>
      <c r="S383" s="146"/>
      <c r="T383" s="146"/>
      <c r="U383" s="146"/>
      <c r="V383" s="146"/>
      <c r="W383" s="146"/>
      <c r="X383" s="146"/>
      <c r="Y383" s="146"/>
      <c r="Z383" s="146"/>
      <c r="AA383" s="146"/>
      <c r="AB383" s="146"/>
    </row>
    <row r="384" spans="1:28" ht="12.75">
      <c r="A384" s="138"/>
      <c r="B384" s="138"/>
      <c r="C384" s="138"/>
      <c r="D384" s="138"/>
      <c r="E384" s="139"/>
      <c r="F384" s="140"/>
      <c r="G384" s="141"/>
      <c r="H384" s="141"/>
      <c r="I384" s="141"/>
      <c r="J384" s="142"/>
      <c r="K384" s="159"/>
      <c r="L384" s="144"/>
      <c r="M384" s="144"/>
      <c r="N384" s="144"/>
      <c r="O384" s="144"/>
      <c r="P384" s="157"/>
      <c r="Q384" s="146"/>
      <c r="R384" s="146"/>
      <c r="S384" s="146"/>
      <c r="T384" s="146"/>
      <c r="U384" s="146"/>
      <c r="V384" s="146"/>
      <c r="W384" s="146"/>
      <c r="X384" s="146"/>
      <c r="Y384" s="146"/>
      <c r="Z384" s="146"/>
      <c r="AA384" s="146"/>
      <c r="AB384" s="146"/>
    </row>
    <row r="385" spans="1:28" ht="12.75">
      <c r="A385" s="138"/>
      <c r="B385" s="138"/>
      <c r="C385" s="138"/>
      <c r="D385" s="138"/>
      <c r="E385" s="139"/>
      <c r="F385" s="140"/>
      <c r="G385" s="141"/>
      <c r="H385" s="141"/>
      <c r="I385" s="141"/>
      <c r="J385" s="142"/>
      <c r="K385" s="159"/>
      <c r="L385" s="144"/>
      <c r="M385" s="144"/>
      <c r="N385" s="144"/>
      <c r="O385" s="144"/>
      <c r="P385" s="157"/>
      <c r="Q385" s="146"/>
      <c r="R385" s="146"/>
      <c r="S385" s="146"/>
      <c r="T385" s="146"/>
      <c r="U385" s="146"/>
      <c r="V385" s="146"/>
      <c r="W385" s="146"/>
      <c r="X385" s="146"/>
      <c r="Y385" s="146"/>
      <c r="Z385" s="146"/>
      <c r="AA385" s="146"/>
      <c r="AB385" s="146"/>
    </row>
    <row r="386" spans="1:28" ht="12.75">
      <c r="A386" s="138"/>
      <c r="B386" s="138"/>
      <c r="C386" s="138"/>
      <c r="D386" s="138"/>
      <c r="E386" s="139"/>
      <c r="F386" s="140"/>
      <c r="G386" s="141"/>
      <c r="H386" s="141"/>
      <c r="I386" s="141"/>
      <c r="J386" s="142"/>
      <c r="K386" s="159"/>
      <c r="L386" s="144"/>
      <c r="M386" s="144"/>
      <c r="N386" s="144"/>
      <c r="O386" s="144"/>
      <c r="P386" s="157"/>
      <c r="Q386" s="146"/>
      <c r="R386" s="146"/>
      <c r="S386" s="146"/>
      <c r="T386" s="146"/>
      <c r="U386" s="146"/>
      <c r="V386" s="146"/>
      <c r="W386" s="146"/>
      <c r="X386" s="146"/>
      <c r="Y386" s="146"/>
      <c r="Z386" s="146"/>
      <c r="AA386" s="146"/>
      <c r="AB386" s="146"/>
    </row>
    <row r="387" spans="1:28" ht="12.75">
      <c r="A387" s="138"/>
      <c r="B387" s="138"/>
      <c r="C387" s="138"/>
      <c r="D387" s="138"/>
      <c r="E387" s="139"/>
      <c r="F387" s="140"/>
      <c r="G387" s="141"/>
      <c r="H387" s="141"/>
      <c r="I387" s="141"/>
      <c r="J387" s="142"/>
      <c r="K387" s="159"/>
      <c r="L387" s="144"/>
      <c r="M387" s="144"/>
      <c r="N387" s="144"/>
      <c r="O387" s="144"/>
      <c r="P387" s="157"/>
      <c r="Q387" s="146"/>
      <c r="R387" s="146"/>
      <c r="S387" s="146"/>
      <c r="T387" s="146"/>
      <c r="U387" s="146"/>
      <c r="V387" s="146"/>
      <c r="W387" s="146"/>
      <c r="X387" s="146"/>
      <c r="Y387" s="146"/>
      <c r="Z387" s="146"/>
      <c r="AA387" s="146"/>
      <c r="AB387" s="146"/>
    </row>
    <row r="388" spans="1:28" ht="12.75">
      <c r="A388" s="138"/>
      <c r="B388" s="138"/>
      <c r="C388" s="138"/>
      <c r="D388" s="138"/>
      <c r="E388" s="139"/>
      <c r="F388" s="140"/>
      <c r="G388" s="141"/>
      <c r="H388" s="141"/>
      <c r="I388" s="141"/>
      <c r="J388" s="142"/>
      <c r="K388" s="159"/>
      <c r="L388" s="144"/>
      <c r="M388" s="144"/>
      <c r="N388" s="144"/>
      <c r="O388" s="144"/>
      <c r="P388" s="157"/>
      <c r="Q388" s="146"/>
      <c r="R388" s="146"/>
      <c r="S388" s="146"/>
      <c r="T388" s="146"/>
      <c r="U388" s="146"/>
      <c r="V388" s="146"/>
      <c r="W388" s="146"/>
      <c r="X388" s="146"/>
      <c r="Y388" s="146"/>
      <c r="Z388" s="146"/>
      <c r="AA388" s="146"/>
      <c r="AB388" s="146"/>
    </row>
    <row r="389" spans="1:28" ht="12.75">
      <c r="A389" s="138"/>
      <c r="B389" s="138"/>
      <c r="C389" s="138"/>
      <c r="D389" s="138"/>
      <c r="E389" s="139"/>
      <c r="F389" s="140"/>
      <c r="G389" s="141"/>
      <c r="H389" s="141"/>
      <c r="I389" s="141"/>
      <c r="J389" s="142"/>
      <c r="K389" s="159"/>
      <c r="L389" s="144"/>
      <c r="M389" s="144"/>
      <c r="N389" s="144"/>
      <c r="O389" s="144"/>
      <c r="P389" s="157"/>
      <c r="Q389" s="146"/>
      <c r="R389" s="146"/>
      <c r="S389" s="146"/>
      <c r="T389" s="146"/>
      <c r="U389" s="146"/>
      <c r="V389" s="146"/>
      <c r="W389" s="146"/>
      <c r="X389" s="146"/>
      <c r="Y389" s="146"/>
      <c r="Z389" s="146"/>
      <c r="AA389" s="146"/>
      <c r="AB389" s="146"/>
    </row>
    <row r="390" spans="1:28" ht="12.75">
      <c r="A390" s="138"/>
      <c r="B390" s="138"/>
      <c r="C390" s="138"/>
      <c r="D390" s="138"/>
      <c r="E390" s="139"/>
      <c r="F390" s="140"/>
      <c r="G390" s="141"/>
      <c r="H390" s="141"/>
      <c r="I390" s="141"/>
      <c r="J390" s="142"/>
      <c r="K390" s="159"/>
      <c r="L390" s="144"/>
      <c r="M390" s="144"/>
      <c r="N390" s="144"/>
      <c r="O390" s="144"/>
      <c r="P390" s="157"/>
      <c r="Q390" s="146"/>
      <c r="R390" s="146"/>
      <c r="S390" s="146"/>
      <c r="T390" s="146"/>
      <c r="U390" s="146"/>
      <c r="V390" s="146"/>
      <c r="W390" s="146"/>
      <c r="X390" s="146"/>
      <c r="Y390" s="146"/>
      <c r="Z390" s="146"/>
      <c r="AA390" s="146"/>
      <c r="AB390" s="146"/>
    </row>
    <row r="391" spans="1:28" ht="12.75">
      <c r="A391" s="138"/>
      <c r="B391" s="138"/>
      <c r="C391" s="138"/>
      <c r="D391" s="138"/>
      <c r="E391" s="139"/>
      <c r="F391" s="140"/>
      <c r="G391" s="141"/>
      <c r="H391" s="141"/>
      <c r="I391" s="141"/>
      <c r="J391" s="142"/>
      <c r="K391" s="159"/>
      <c r="L391" s="144"/>
      <c r="M391" s="144"/>
      <c r="N391" s="144"/>
      <c r="O391" s="144"/>
      <c r="P391" s="157"/>
      <c r="Q391" s="146"/>
      <c r="R391" s="146"/>
      <c r="S391" s="146"/>
      <c r="T391" s="146"/>
      <c r="U391" s="146"/>
      <c r="V391" s="146"/>
      <c r="W391" s="146"/>
      <c r="X391" s="146"/>
      <c r="Y391" s="146"/>
      <c r="Z391" s="146"/>
      <c r="AA391" s="146"/>
      <c r="AB391" s="146"/>
    </row>
    <row r="392" spans="1:28" ht="12.75">
      <c r="A392" s="138"/>
      <c r="B392" s="138"/>
      <c r="C392" s="138"/>
      <c r="D392" s="138"/>
      <c r="E392" s="139"/>
      <c r="F392" s="140"/>
      <c r="G392" s="141"/>
      <c r="H392" s="141"/>
      <c r="I392" s="141"/>
      <c r="J392" s="142"/>
      <c r="K392" s="159"/>
      <c r="L392" s="144"/>
      <c r="M392" s="144"/>
      <c r="N392" s="144"/>
      <c r="O392" s="144"/>
      <c r="P392" s="157"/>
      <c r="Q392" s="146"/>
      <c r="R392" s="146"/>
      <c r="S392" s="146"/>
      <c r="T392" s="146"/>
      <c r="U392" s="146"/>
      <c r="V392" s="146"/>
      <c r="W392" s="146"/>
      <c r="X392" s="146"/>
      <c r="Y392" s="146"/>
      <c r="Z392" s="146"/>
      <c r="AA392" s="146"/>
      <c r="AB392" s="146"/>
    </row>
    <row r="393" spans="1:28" ht="12.75">
      <c r="A393" s="138"/>
      <c r="B393" s="138"/>
      <c r="C393" s="138"/>
      <c r="D393" s="138"/>
      <c r="E393" s="139"/>
      <c r="F393" s="140"/>
      <c r="G393" s="141"/>
      <c r="H393" s="141"/>
      <c r="I393" s="141"/>
      <c r="J393" s="142"/>
      <c r="K393" s="159"/>
      <c r="L393" s="144"/>
      <c r="M393" s="144"/>
      <c r="N393" s="144"/>
      <c r="O393" s="144"/>
      <c r="P393" s="157"/>
      <c r="Q393" s="146"/>
      <c r="R393" s="146"/>
      <c r="S393" s="146"/>
      <c r="T393" s="146"/>
      <c r="U393" s="146"/>
      <c r="V393" s="146"/>
      <c r="W393" s="146"/>
      <c r="X393" s="146"/>
      <c r="Y393" s="146"/>
      <c r="Z393" s="146"/>
      <c r="AA393" s="146"/>
      <c r="AB393" s="146"/>
    </row>
    <row r="394" spans="1:28" ht="12.75">
      <c r="A394" s="138"/>
      <c r="B394" s="138"/>
      <c r="C394" s="138"/>
      <c r="D394" s="138"/>
      <c r="E394" s="139"/>
      <c r="F394" s="140"/>
      <c r="G394" s="141"/>
      <c r="H394" s="141"/>
      <c r="I394" s="141"/>
      <c r="J394" s="142"/>
      <c r="K394" s="159"/>
      <c r="L394" s="144"/>
      <c r="M394" s="144"/>
      <c r="N394" s="144"/>
      <c r="O394" s="144"/>
      <c r="P394" s="157"/>
      <c r="Q394" s="146"/>
      <c r="R394" s="146"/>
      <c r="S394" s="146"/>
      <c r="T394" s="146"/>
      <c r="U394" s="146"/>
      <c r="V394" s="146"/>
      <c r="W394" s="146"/>
      <c r="X394" s="146"/>
      <c r="Y394" s="146"/>
      <c r="Z394" s="146"/>
      <c r="AA394" s="146"/>
      <c r="AB394" s="146"/>
    </row>
    <row r="395" spans="1:28" ht="12.75">
      <c r="A395" s="138"/>
      <c r="B395" s="138"/>
      <c r="C395" s="138"/>
      <c r="D395" s="138"/>
      <c r="E395" s="139"/>
      <c r="F395" s="140"/>
      <c r="G395" s="141"/>
      <c r="H395" s="141"/>
      <c r="I395" s="141"/>
      <c r="J395" s="142"/>
      <c r="K395" s="159"/>
      <c r="L395" s="144"/>
      <c r="M395" s="144"/>
      <c r="N395" s="144"/>
      <c r="O395" s="144"/>
      <c r="P395" s="157"/>
      <c r="Q395" s="146"/>
      <c r="R395" s="146"/>
      <c r="S395" s="146"/>
      <c r="T395" s="146"/>
      <c r="U395" s="146"/>
      <c r="V395" s="146"/>
      <c r="W395" s="146"/>
      <c r="X395" s="146"/>
      <c r="Y395" s="146"/>
      <c r="Z395" s="146"/>
      <c r="AA395" s="146"/>
      <c r="AB395" s="146"/>
    </row>
    <row r="396" spans="1:28" ht="12.75">
      <c r="A396" s="138"/>
      <c r="B396" s="138"/>
      <c r="C396" s="138"/>
      <c r="D396" s="138"/>
      <c r="E396" s="139"/>
      <c r="F396" s="140"/>
      <c r="G396" s="141"/>
      <c r="H396" s="141"/>
      <c r="I396" s="141"/>
      <c r="J396" s="142"/>
      <c r="K396" s="159"/>
      <c r="L396" s="144"/>
      <c r="M396" s="144"/>
      <c r="N396" s="144"/>
      <c r="O396" s="144"/>
      <c r="P396" s="157"/>
      <c r="Q396" s="146"/>
      <c r="R396" s="146"/>
      <c r="S396" s="146"/>
      <c r="T396" s="146"/>
      <c r="U396" s="146"/>
      <c r="V396" s="146"/>
      <c r="W396" s="146"/>
      <c r="X396" s="146"/>
      <c r="Y396" s="146"/>
      <c r="Z396" s="146"/>
      <c r="AA396" s="146"/>
      <c r="AB396" s="146"/>
    </row>
    <row r="397" spans="1:28" ht="12.75">
      <c r="A397" s="138"/>
      <c r="B397" s="138"/>
      <c r="C397" s="138"/>
      <c r="D397" s="138"/>
      <c r="E397" s="139"/>
      <c r="F397" s="140"/>
      <c r="G397" s="141"/>
      <c r="H397" s="141"/>
      <c r="I397" s="141"/>
      <c r="J397" s="142"/>
      <c r="K397" s="159"/>
      <c r="L397" s="144"/>
      <c r="M397" s="144"/>
      <c r="N397" s="144"/>
      <c r="O397" s="144"/>
      <c r="P397" s="157"/>
      <c r="Q397" s="146"/>
      <c r="R397" s="146"/>
      <c r="S397" s="146"/>
      <c r="T397" s="146"/>
      <c r="U397" s="146"/>
      <c r="V397" s="146"/>
      <c r="W397" s="146"/>
      <c r="X397" s="146"/>
      <c r="Y397" s="146"/>
      <c r="Z397" s="146"/>
      <c r="AA397" s="146"/>
      <c r="AB397" s="146"/>
    </row>
    <row r="398" spans="1:28" ht="12.75">
      <c r="A398" s="138"/>
      <c r="B398" s="138"/>
      <c r="C398" s="138"/>
      <c r="D398" s="138"/>
      <c r="E398" s="139"/>
      <c r="F398" s="140"/>
      <c r="G398" s="141"/>
      <c r="H398" s="141"/>
      <c r="I398" s="141"/>
      <c r="J398" s="142"/>
      <c r="K398" s="159"/>
      <c r="L398" s="144"/>
      <c r="M398" s="144"/>
      <c r="N398" s="144"/>
      <c r="O398" s="144"/>
      <c r="P398" s="157"/>
      <c r="Q398" s="146"/>
      <c r="R398" s="146"/>
      <c r="S398" s="146"/>
      <c r="T398" s="146"/>
      <c r="U398" s="146"/>
      <c r="V398" s="146"/>
      <c r="W398" s="146"/>
      <c r="X398" s="146"/>
      <c r="Y398" s="146"/>
      <c r="Z398" s="146"/>
      <c r="AA398" s="146"/>
      <c r="AB398" s="146"/>
    </row>
    <row r="399" spans="1:28" ht="12.75">
      <c r="A399" s="138"/>
      <c r="B399" s="138"/>
      <c r="C399" s="138"/>
      <c r="D399" s="138"/>
      <c r="E399" s="139"/>
      <c r="F399" s="140"/>
      <c r="G399" s="141"/>
      <c r="H399" s="141"/>
      <c r="I399" s="141"/>
      <c r="J399" s="142"/>
      <c r="K399" s="159"/>
      <c r="L399" s="144"/>
      <c r="M399" s="144"/>
      <c r="N399" s="144"/>
      <c r="O399" s="144"/>
      <c r="P399" s="157"/>
      <c r="Q399" s="146"/>
      <c r="R399" s="146"/>
      <c r="S399" s="146"/>
      <c r="T399" s="146"/>
      <c r="U399" s="146"/>
      <c r="V399" s="146"/>
      <c r="W399" s="146"/>
      <c r="X399" s="146"/>
      <c r="Y399" s="146"/>
      <c r="Z399" s="146"/>
      <c r="AA399" s="146"/>
      <c r="AB399" s="146"/>
    </row>
    <row r="400" spans="1:28" ht="12.75">
      <c r="A400" s="138"/>
      <c r="B400" s="138"/>
      <c r="C400" s="138"/>
      <c r="D400" s="138"/>
      <c r="E400" s="139"/>
      <c r="F400" s="140"/>
      <c r="G400" s="141"/>
      <c r="H400" s="141"/>
      <c r="I400" s="141"/>
      <c r="J400" s="142"/>
      <c r="K400" s="159"/>
      <c r="L400" s="144"/>
      <c r="M400" s="144"/>
      <c r="N400" s="144"/>
      <c r="O400" s="144"/>
      <c r="P400" s="157"/>
      <c r="Q400" s="146"/>
      <c r="R400" s="146"/>
      <c r="S400" s="146"/>
      <c r="T400" s="146"/>
      <c r="U400" s="146"/>
      <c r="V400" s="146"/>
      <c r="W400" s="146"/>
      <c r="X400" s="146"/>
      <c r="Y400" s="146"/>
      <c r="Z400" s="146"/>
      <c r="AA400" s="146"/>
      <c r="AB400" s="146"/>
    </row>
    <row r="401" spans="1:28" ht="12.75">
      <c r="A401" s="138"/>
      <c r="B401" s="138"/>
      <c r="C401" s="138"/>
      <c r="D401" s="138"/>
      <c r="E401" s="139"/>
      <c r="F401" s="140"/>
      <c r="G401" s="141"/>
      <c r="H401" s="141"/>
      <c r="I401" s="141"/>
      <c r="J401" s="142"/>
      <c r="K401" s="159"/>
      <c r="L401" s="144"/>
      <c r="M401" s="144"/>
      <c r="N401" s="144"/>
      <c r="O401" s="144"/>
      <c r="P401" s="157"/>
      <c r="Q401" s="146"/>
      <c r="R401" s="146"/>
      <c r="S401" s="146"/>
      <c r="T401" s="146"/>
      <c r="U401" s="146"/>
      <c r="V401" s="146"/>
      <c r="W401" s="146"/>
      <c r="X401" s="146"/>
      <c r="Y401" s="146"/>
      <c r="Z401" s="146"/>
      <c r="AA401" s="146"/>
      <c r="AB401" s="146"/>
    </row>
    <row r="402" spans="1:28" ht="12.75">
      <c r="A402" s="138"/>
      <c r="B402" s="138"/>
      <c r="C402" s="138"/>
      <c r="D402" s="138"/>
      <c r="E402" s="139"/>
      <c r="F402" s="140"/>
      <c r="G402" s="141"/>
      <c r="H402" s="141"/>
      <c r="I402" s="141"/>
      <c r="J402" s="142"/>
      <c r="K402" s="159"/>
      <c r="L402" s="144"/>
      <c r="M402" s="144"/>
      <c r="N402" s="144"/>
      <c r="O402" s="144"/>
      <c r="P402" s="157"/>
      <c r="Q402" s="146"/>
      <c r="R402" s="146"/>
      <c r="S402" s="146"/>
      <c r="T402" s="146"/>
      <c r="U402" s="146"/>
      <c r="V402" s="146"/>
      <c r="W402" s="146"/>
      <c r="X402" s="146"/>
      <c r="Y402" s="146"/>
      <c r="Z402" s="146"/>
      <c r="AA402" s="146"/>
      <c r="AB402" s="146"/>
    </row>
    <row r="403" spans="1:28" ht="12.75">
      <c r="A403" s="138"/>
      <c r="B403" s="138"/>
      <c r="C403" s="138"/>
      <c r="D403" s="138"/>
      <c r="E403" s="139"/>
      <c r="F403" s="140"/>
      <c r="G403" s="141"/>
      <c r="H403" s="141"/>
      <c r="I403" s="141"/>
      <c r="J403" s="142"/>
      <c r="K403" s="159"/>
      <c r="L403" s="144"/>
      <c r="M403" s="144"/>
      <c r="N403" s="144"/>
      <c r="O403" s="144"/>
      <c r="P403" s="157"/>
      <c r="Q403" s="146"/>
      <c r="R403" s="146"/>
      <c r="S403" s="146"/>
      <c r="T403" s="146"/>
      <c r="U403" s="146"/>
      <c r="V403" s="146"/>
      <c r="W403" s="146"/>
      <c r="X403" s="146"/>
      <c r="Y403" s="146"/>
      <c r="Z403" s="146"/>
      <c r="AA403" s="146"/>
      <c r="AB403" s="146"/>
    </row>
    <row r="404" spans="1:28" ht="12.75">
      <c r="A404" s="138"/>
      <c r="B404" s="138"/>
      <c r="C404" s="138"/>
      <c r="D404" s="138"/>
      <c r="E404" s="139"/>
      <c r="F404" s="140"/>
      <c r="G404" s="141"/>
      <c r="H404" s="141"/>
      <c r="I404" s="141"/>
      <c r="J404" s="142"/>
      <c r="K404" s="159"/>
      <c r="L404" s="144"/>
      <c r="M404" s="144"/>
      <c r="N404" s="144"/>
      <c r="O404" s="144"/>
      <c r="P404" s="157"/>
      <c r="Q404" s="146"/>
      <c r="R404" s="146"/>
      <c r="S404" s="146"/>
      <c r="T404" s="146"/>
      <c r="U404" s="146"/>
      <c r="V404" s="146"/>
      <c r="W404" s="146"/>
      <c r="X404" s="146"/>
      <c r="Y404" s="146"/>
      <c r="Z404" s="146"/>
      <c r="AA404" s="146"/>
      <c r="AB404" s="146"/>
    </row>
    <row r="405" spans="1:28" ht="12.75">
      <c r="A405" s="138"/>
      <c r="B405" s="138"/>
      <c r="C405" s="138"/>
      <c r="D405" s="138"/>
      <c r="E405" s="139"/>
      <c r="F405" s="140"/>
      <c r="G405" s="141"/>
      <c r="H405" s="141"/>
      <c r="I405" s="141"/>
      <c r="J405" s="142"/>
      <c r="K405" s="159"/>
      <c r="L405" s="144"/>
      <c r="M405" s="144"/>
      <c r="N405" s="144"/>
      <c r="O405" s="144"/>
      <c r="P405" s="157"/>
      <c r="Q405" s="146"/>
      <c r="R405" s="146"/>
      <c r="S405" s="146"/>
      <c r="T405" s="146"/>
      <c r="U405" s="146"/>
      <c r="V405" s="146"/>
      <c r="W405" s="146"/>
      <c r="X405" s="146"/>
      <c r="Y405" s="146"/>
      <c r="Z405" s="146"/>
      <c r="AA405" s="146"/>
      <c r="AB405" s="146"/>
    </row>
    <row r="406" spans="1:28" ht="12.75">
      <c r="A406" s="138"/>
      <c r="B406" s="138"/>
      <c r="C406" s="138"/>
      <c r="D406" s="138"/>
      <c r="E406" s="139"/>
      <c r="F406" s="140"/>
      <c r="G406" s="141"/>
      <c r="H406" s="141"/>
      <c r="I406" s="141"/>
      <c r="J406" s="142"/>
      <c r="K406" s="159"/>
      <c r="L406" s="144"/>
      <c r="M406" s="144"/>
      <c r="N406" s="144"/>
      <c r="O406" s="144"/>
      <c r="P406" s="157"/>
      <c r="Q406" s="146"/>
      <c r="R406" s="146"/>
      <c r="S406" s="146"/>
      <c r="T406" s="146"/>
      <c r="U406" s="146"/>
      <c r="V406" s="146"/>
      <c r="W406" s="146"/>
      <c r="X406" s="146"/>
      <c r="Y406" s="146"/>
      <c r="Z406" s="146"/>
      <c r="AA406" s="146"/>
      <c r="AB406" s="146"/>
    </row>
    <row r="407" spans="1:28" ht="12.75">
      <c r="A407" s="138"/>
      <c r="B407" s="138"/>
      <c r="C407" s="138"/>
      <c r="D407" s="138"/>
      <c r="E407" s="139"/>
      <c r="F407" s="140"/>
      <c r="G407" s="141"/>
      <c r="H407" s="141"/>
      <c r="I407" s="141"/>
      <c r="J407" s="142"/>
      <c r="K407" s="159"/>
      <c r="L407" s="144"/>
      <c r="M407" s="144"/>
      <c r="N407" s="144"/>
      <c r="O407" s="144"/>
      <c r="P407" s="157"/>
      <c r="Q407" s="146"/>
      <c r="R407" s="146"/>
      <c r="S407" s="146"/>
      <c r="T407" s="146"/>
      <c r="U407" s="146"/>
      <c r="V407" s="146"/>
      <c r="W407" s="146"/>
      <c r="X407" s="146"/>
      <c r="Y407" s="146"/>
      <c r="Z407" s="146"/>
      <c r="AA407" s="146"/>
      <c r="AB407" s="146"/>
    </row>
    <row r="408" spans="1:28" ht="12.75">
      <c r="A408" s="138"/>
      <c r="B408" s="138"/>
      <c r="C408" s="138"/>
      <c r="D408" s="138"/>
      <c r="E408" s="139"/>
      <c r="F408" s="140"/>
      <c r="G408" s="141"/>
      <c r="H408" s="141"/>
      <c r="I408" s="141"/>
      <c r="J408" s="142"/>
      <c r="K408" s="159"/>
      <c r="L408" s="144"/>
      <c r="M408" s="144"/>
      <c r="N408" s="144"/>
      <c r="O408" s="144"/>
      <c r="P408" s="157"/>
      <c r="Q408" s="146"/>
      <c r="R408" s="146"/>
      <c r="S408" s="146"/>
      <c r="T408" s="146"/>
      <c r="U408" s="146"/>
      <c r="V408" s="146"/>
      <c r="W408" s="146"/>
      <c r="X408" s="146"/>
      <c r="Y408" s="146"/>
      <c r="Z408" s="146"/>
      <c r="AA408" s="146"/>
      <c r="AB408" s="146"/>
    </row>
    <row r="409" spans="1:28" ht="12.75">
      <c r="A409" s="138"/>
      <c r="B409" s="138"/>
      <c r="C409" s="138"/>
      <c r="D409" s="138"/>
      <c r="E409" s="139"/>
      <c r="F409" s="140"/>
      <c r="G409" s="141"/>
      <c r="H409" s="141"/>
      <c r="I409" s="141"/>
      <c r="J409" s="142"/>
      <c r="K409" s="159"/>
      <c r="L409" s="144"/>
      <c r="M409" s="144"/>
      <c r="N409" s="144"/>
      <c r="O409" s="144"/>
      <c r="P409" s="157"/>
      <c r="Q409" s="146"/>
      <c r="R409" s="146"/>
      <c r="S409" s="146"/>
      <c r="T409" s="146"/>
      <c r="U409" s="146"/>
      <c r="V409" s="146"/>
      <c r="W409" s="146"/>
      <c r="X409" s="146"/>
      <c r="Y409" s="146"/>
      <c r="Z409" s="146"/>
      <c r="AA409" s="146"/>
      <c r="AB409" s="146"/>
    </row>
    <row r="410" spans="1:28" ht="12.75">
      <c r="A410" s="138"/>
      <c r="B410" s="138"/>
      <c r="C410" s="138"/>
      <c r="D410" s="138"/>
      <c r="E410" s="139"/>
      <c r="F410" s="140"/>
      <c r="G410" s="141"/>
      <c r="H410" s="141"/>
      <c r="I410" s="141"/>
      <c r="J410" s="142"/>
      <c r="K410" s="159"/>
      <c r="L410" s="144"/>
      <c r="M410" s="144"/>
      <c r="N410" s="144"/>
      <c r="O410" s="144"/>
      <c r="P410" s="157"/>
      <c r="Q410" s="146"/>
      <c r="R410" s="146"/>
      <c r="S410" s="146"/>
      <c r="T410" s="146"/>
      <c r="U410" s="146"/>
      <c r="V410" s="146"/>
      <c r="W410" s="146"/>
      <c r="X410" s="146"/>
      <c r="Y410" s="146"/>
      <c r="Z410" s="146"/>
      <c r="AA410" s="146"/>
      <c r="AB410" s="146"/>
    </row>
    <row r="411" spans="1:28" ht="12.75">
      <c r="A411" s="138"/>
      <c r="B411" s="138"/>
      <c r="C411" s="138"/>
      <c r="D411" s="138"/>
      <c r="E411" s="139"/>
      <c r="F411" s="140"/>
      <c r="G411" s="141"/>
      <c r="H411" s="141"/>
      <c r="I411" s="141"/>
      <c r="J411" s="142"/>
      <c r="K411" s="159"/>
      <c r="L411" s="144"/>
      <c r="M411" s="144"/>
      <c r="N411" s="144"/>
      <c r="O411" s="144"/>
      <c r="P411" s="157"/>
      <c r="Q411" s="146"/>
      <c r="R411" s="146"/>
      <c r="S411" s="146"/>
      <c r="T411" s="146"/>
      <c r="U411" s="146"/>
      <c r="V411" s="146"/>
      <c r="W411" s="146"/>
      <c r="X411" s="146"/>
      <c r="Y411" s="146"/>
      <c r="Z411" s="146"/>
      <c r="AA411" s="146"/>
      <c r="AB411" s="146"/>
    </row>
    <row r="412" spans="1:28" ht="12.75">
      <c r="A412" s="138"/>
      <c r="B412" s="138"/>
      <c r="C412" s="138"/>
      <c r="D412" s="138"/>
      <c r="E412" s="139"/>
      <c r="F412" s="140"/>
      <c r="G412" s="141"/>
      <c r="H412" s="141"/>
      <c r="I412" s="141"/>
      <c r="J412" s="142"/>
      <c r="K412" s="159"/>
      <c r="L412" s="144"/>
      <c r="M412" s="144"/>
      <c r="N412" s="144"/>
      <c r="O412" s="144"/>
      <c r="P412" s="157"/>
      <c r="Q412" s="146"/>
      <c r="R412" s="146"/>
      <c r="S412" s="146"/>
      <c r="T412" s="146"/>
      <c r="U412" s="146"/>
      <c r="V412" s="146"/>
      <c r="W412" s="146"/>
      <c r="X412" s="146"/>
      <c r="Y412" s="146"/>
      <c r="Z412" s="146"/>
      <c r="AA412" s="146"/>
      <c r="AB412" s="146"/>
    </row>
    <row r="413" spans="1:28" ht="12.75">
      <c r="A413" s="138"/>
      <c r="B413" s="138"/>
      <c r="C413" s="138"/>
      <c r="D413" s="138"/>
      <c r="E413" s="139"/>
      <c r="F413" s="140"/>
      <c r="G413" s="141"/>
      <c r="H413" s="141"/>
      <c r="I413" s="141"/>
      <c r="J413" s="142"/>
      <c r="K413" s="159"/>
      <c r="L413" s="144"/>
      <c r="M413" s="144"/>
      <c r="N413" s="144"/>
      <c r="O413" s="144"/>
      <c r="P413" s="157"/>
      <c r="Q413" s="146"/>
      <c r="R413" s="146"/>
      <c r="S413" s="146"/>
      <c r="T413" s="146"/>
      <c r="U413" s="146"/>
      <c r="V413" s="146"/>
      <c r="W413" s="146"/>
      <c r="X413" s="146"/>
      <c r="Y413" s="146"/>
      <c r="Z413" s="146"/>
      <c r="AA413" s="146"/>
      <c r="AB413" s="146"/>
    </row>
    <row r="414" spans="1:28" ht="12.75">
      <c r="A414" s="138"/>
      <c r="B414" s="138"/>
      <c r="C414" s="138"/>
      <c r="D414" s="138"/>
      <c r="E414" s="139"/>
      <c r="F414" s="140"/>
      <c r="G414" s="141"/>
      <c r="H414" s="141"/>
      <c r="I414" s="141"/>
      <c r="J414" s="142"/>
      <c r="K414" s="159"/>
      <c r="L414" s="144"/>
      <c r="M414" s="144"/>
      <c r="N414" s="144"/>
      <c r="O414" s="144"/>
      <c r="P414" s="157"/>
      <c r="Q414" s="146"/>
      <c r="R414" s="146"/>
      <c r="S414" s="146"/>
      <c r="T414" s="146"/>
      <c r="U414" s="146"/>
      <c r="V414" s="146"/>
      <c r="W414" s="146"/>
      <c r="X414" s="146"/>
      <c r="Y414" s="146"/>
      <c r="Z414" s="146"/>
      <c r="AA414" s="146"/>
      <c r="AB414" s="146"/>
    </row>
    <row r="415" spans="1:28" ht="12.75">
      <c r="A415" s="138"/>
      <c r="B415" s="138"/>
      <c r="C415" s="138"/>
      <c r="D415" s="138"/>
      <c r="E415" s="139"/>
      <c r="F415" s="140"/>
      <c r="G415" s="141"/>
      <c r="H415" s="141"/>
      <c r="I415" s="141"/>
      <c r="J415" s="142"/>
      <c r="K415" s="159"/>
      <c r="L415" s="144"/>
      <c r="M415" s="144"/>
      <c r="N415" s="144"/>
      <c r="O415" s="144"/>
      <c r="P415" s="157"/>
      <c r="Q415" s="146"/>
      <c r="R415" s="146"/>
      <c r="S415" s="146"/>
      <c r="T415" s="146"/>
      <c r="U415" s="146"/>
      <c r="V415" s="146"/>
      <c r="W415" s="146"/>
      <c r="X415" s="146"/>
      <c r="Y415" s="146"/>
      <c r="Z415" s="146"/>
      <c r="AA415" s="146"/>
      <c r="AB415" s="146"/>
    </row>
    <row r="416" spans="1:28" ht="12.75">
      <c r="A416" s="138"/>
      <c r="B416" s="138"/>
      <c r="C416" s="138"/>
      <c r="D416" s="138"/>
      <c r="E416" s="139"/>
      <c r="F416" s="140"/>
      <c r="G416" s="141"/>
      <c r="H416" s="141"/>
      <c r="I416" s="141"/>
      <c r="J416" s="142"/>
      <c r="K416" s="159"/>
      <c r="L416" s="144"/>
      <c r="M416" s="144"/>
      <c r="N416" s="144"/>
      <c r="O416" s="144"/>
      <c r="P416" s="157"/>
      <c r="Q416" s="146"/>
      <c r="R416" s="146"/>
      <c r="S416" s="146"/>
      <c r="T416" s="146"/>
      <c r="U416" s="146"/>
      <c r="V416" s="146"/>
      <c r="W416" s="146"/>
      <c r="X416" s="146"/>
      <c r="Y416" s="146"/>
      <c r="Z416" s="146"/>
      <c r="AA416" s="146"/>
      <c r="AB416" s="146"/>
    </row>
    <row r="417" spans="1:28" ht="12.75">
      <c r="A417" s="138"/>
      <c r="B417" s="138"/>
      <c r="C417" s="138"/>
      <c r="D417" s="138"/>
      <c r="E417" s="139"/>
      <c r="F417" s="140"/>
      <c r="G417" s="141"/>
      <c r="H417" s="141"/>
      <c r="I417" s="141"/>
      <c r="J417" s="142"/>
      <c r="K417" s="159"/>
      <c r="L417" s="144"/>
      <c r="M417" s="144"/>
      <c r="N417" s="144"/>
      <c r="O417" s="144"/>
      <c r="P417" s="157"/>
      <c r="Q417" s="146"/>
      <c r="R417" s="146"/>
      <c r="S417" s="146"/>
      <c r="T417" s="146"/>
      <c r="U417" s="146"/>
      <c r="V417" s="146"/>
      <c r="W417" s="146"/>
      <c r="X417" s="146"/>
      <c r="Y417" s="146"/>
      <c r="Z417" s="146"/>
      <c r="AA417" s="146"/>
      <c r="AB417" s="146"/>
    </row>
    <row r="418" spans="1:28" ht="12.75">
      <c r="A418" s="138"/>
      <c r="B418" s="138"/>
      <c r="C418" s="138"/>
      <c r="D418" s="138"/>
      <c r="E418" s="139"/>
      <c r="F418" s="140"/>
      <c r="G418" s="141"/>
      <c r="H418" s="141"/>
      <c r="I418" s="141"/>
      <c r="J418" s="142"/>
      <c r="K418" s="159"/>
      <c r="L418" s="144"/>
      <c r="M418" s="144"/>
      <c r="N418" s="144"/>
      <c r="O418" s="144"/>
      <c r="P418" s="157"/>
      <c r="Q418" s="146"/>
      <c r="R418" s="146"/>
      <c r="S418" s="146"/>
      <c r="T418" s="146"/>
      <c r="U418" s="146"/>
      <c r="V418" s="146"/>
      <c r="W418" s="146"/>
      <c r="X418" s="146"/>
      <c r="Y418" s="146"/>
      <c r="Z418" s="146"/>
      <c r="AA418" s="146"/>
      <c r="AB418" s="146"/>
    </row>
    <row r="419" spans="1:28" ht="12.75">
      <c r="A419" s="138"/>
      <c r="B419" s="138"/>
      <c r="C419" s="138"/>
      <c r="D419" s="138"/>
      <c r="E419" s="139"/>
      <c r="F419" s="140"/>
      <c r="G419" s="141"/>
      <c r="H419" s="141"/>
      <c r="I419" s="141"/>
      <c r="J419" s="142"/>
      <c r="K419" s="159"/>
      <c r="L419" s="144"/>
      <c r="M419" s="144"/>
      <c r="N419" s="144"/>
      <c r="O419" s="144"/>
      <c r="P419" s="157"/>
      <c r="Q419" s="146"/>
      <c r="R419" s="146"/>
      <c r="S419" s="146"/>
      <c r="T419" s="146"/>
      <c r="U419" s="146"/>
      <c r="V419" s="146"/>
      <c r="W419" s="146"/>
      <c r="X419" s="146"/>
      <c r="Y419" s="146"/>
      <c r="Z419" s="146"/>
      <c r="AA419" s="146"/>
      <c r="AB419" s="146"/>
    </row>
    <row r="420" spans="1:28" ht="12.75">
      <c r="A420" s="138"/>
      <c r="B420" s="138"/>
      <c r="C420" s="138"/>
      <c r="D420" s="138"/>
      <c r="E420" s="139"/>
      <c r="F420" s="140"/>
      <c r="G420" s="141"/>
      <c r="H420" s="141"/>
      <c r="I420" s="141"/>
      <c r="J420" s="142"/>
      <c r="K420" s="159"/>
      <c r="L420" s="144"/>
      <c r="M420" s="144"/>
      <c r="N420" s="144"/>
      <c r="O420" s="144"/>
      <c r="P420" s="157"/>
      <c r="Q420" s="146"/>
      <c r="R420" s="146"/>
      <c r="S420" s="146"/>
      <c r="T420" s="146"/>
      <c r="U420" s="146"/>
      <c r="V420" s="146"/>
      <c r="W420" s="146"/>
      <c r="X420" s="146"/>
      <c r="Y420" s="146"/>
      <c r="Z420" s="146"/>
      <c r="AA420" s="146"/>
      <c r="AB420" s="146"/>
    </row>
    <row r="421" spans="1:28" ht="12.75">
      <c r="A421" s="138"/>
      <c r="B421" s="138"/>
      <c r="C421" s="138"/>
      <c r="D421" s="138"/>
      <c r="E421" s="139"/>
      <c r="F421" s="140"/>
      <c r="G421" s="141"/>
      <c r="H421" s="141"/>
      <c r="I421" s="141"/>
      <c r="J421" s="142"/>
      <c r="K421" s="159"/>
      <c r="L421" s="144"/>
      <c r="M421" s="144"/>
      <c r="N421" s="144"/>
      <c r="O421" s="144"/>
      <c r="P421" s="157"/>
      <c r="Q421" s="146"/>
      <c r="R421" s="146"/>
      <c r="S421" s="146"/>
      <c r="T421" s="146"/>
      <c r="U421" s="146"/>
      <c r="V421" s="146"/>
      <c r="W421" s="146"/>
      <c r="X421" s="146"/>
      <c r="Y421" s="146"/>
      <c r="Z421" s="146"/>
      <c r="AA421" s="146"/>
      <c r="AB421" s="146"/>
    </row>
    <row r="422" spans="1:28" ht="12.75">
      <c r="A422" s="138"/>
      <c r="B422" s="138"/>
      <c r="C422" s="138"/>
      <c r="D422" s="138"/>
      <c r="E422" s="139"/>
      <c r="F422" s="140"/>
      <c r="G422" s="141"/>
      <c r="H422" s="141"/>
      <c r="I422" s="141"/>
      <c r="J422" s="142"/>
      <c r="K422" s="159"/>
      <c r="L422" s="144"/>
      <c r="M422" s="144"/>
      <c r="N422" s="144"/>
      <c r="O422" s="144"/>
      <c r="P422" s="157"/>
      <c r="Q422" s="146"/>
      <c r="R422" s="146"/>
      <c r="S422" s="146"/>
      <c r="T422" s="146"/>
      <c r="U422" s="146"/>
      <c r="V422" s="146"/>
      <c r="W422" s="146"/>
      <c r="X422" s="146"/>
      <c r="Y422" s="146"/>
      <c r="Z422" s="146"/>
      <c r="AA422" s="146"/>
      <c r="AB422" s="146"/>
    </row>
    <row r="423" spans="1:28" ht="12.75">
      <c r="A423" s="138"/>
      <c r="B423" s="138"/>
      <c r="C423" s="138"/>
      <c r="D423" s="138"/>
      <c r="E423" s="139"/>
      <c r="F423" s="140"/>
      <c r="G423" s="141"/>
      <c r="H423" s="141"/>
      <c r="I423" s="141"/>
      <c r="J423" s="142"/>
      <c r="K423" s="159"/>
      <c r="L423" s="144"/>
      <c r="M423" s="144"/>
      <c r="N423" s="144"/>
      <c r="O423" s="144"/>
      <c r="P423" s="157"/>
      <c r="Q423" s="146"/>
      <c r="R423" s="146"/>
      <c r="S423" s="146"/>
      <c r="T423" s="146"/>
      <c r="U423" s="146"/>
      <c r="V423" s="146"/>
      <c r="W423" s="146"/>
      <c r="X423" s="146"/>
      <c r="Y423" s="146"/>
      <c r="Z423" s="146"/>
      <c r="AA423" s="146"/>
      <c r="AB423" s="146"/>
    </row>
    <row r="424" spans="1:28" ht="12.75">
      <c r="A424" s="138"/>
      <c r="B424" s="138"/>
      <c r="C424" s="138"/>
      <c r="D424" s="138"/>
      <c r="E424" s="139"/>
      <c r="F424" s="140"/>
      <c r="G424" s="141"/>
      <c r="H424" s="141"/>
      <c r="I424" s="141"/>
      <c r="J424" s="142"/>
      <c r="K424" s="159"/>
      <c r="L424" s="144"/>
      <c r="M424" s="144"/>
      <c r="N424" s="144"/>
      <c r="O424" s="144"/>
      <c r="P424" s="157"/>
      <c r="Q424" s="146"/>
      <c r="R424" s="146"/>
      <c r="S424" s="146"/>
      <c r="T424" s="146"/>
      <c r="U424" s="146"/>
      <c r="V424" s="146"/>
      <c r="W424" s="146"/>
      <c r="X424" s="146"/>
      <c r="Y424" s="146"/>
      <c r="Z424" s="146"/>
      <c r="AA424" s="146"/>
      <c r="AB424" s="146"/>
    </row>
    <row r="425" spans="1:28" ht="12.75">
      <c r="A425" s="138"/>
      <c r="B425" s="138"/>
      <c r="C425" s="138"/>
      <c r="D425" s="138"/>
      <c r="E425" s="139"/>
      <c r="F425" s="140"/>
      <c r="G425" s="141"/>
      <c r="H425" s="141"/>
      <c r="I425" s="141"/>
      <c r="J425" s="142"/>
      <c r="K425" s="159"/>
      <c r="L425" s="144"/>
      <c r="M425" s="144"/>
      <c r="N425" s="144"/>
      <c r="O425" s="144"/>
      <c r="P425" s="157"/>
      <c r="Q425" s="146"/>
      <c r="R425" s="146"/>
      <c r="S425" s="146"/>
      <c r="T425" s="146"/>
      <c r="U425" s="146"/>
      <c r="V425" s="146"/>
      <c r="W425" s="146"/>
      <c r="X425" s="146"/>
      <c r="Y425" s="146"/>
      <c r="Z425" s="146"/>
      <c r="AA425" s="146"/>
      <c r="AB425" s="146"/>
    </row>
    <row r="426" spans="1:28" ht="12.75">
      <c r="A426" s="138"/>
      <c r="B426" s="138"/>
      <c r="C426" s="138"/>
      <c r="D426" s="138"/>
      <c r="E426" s="139"/>
      <c r="F426" s="140"/>
      <c r="G426" s="141"/>
      <c r="H426" s="141"/>
      <c r="I426" s="141"/>
      <c r="J426" s="142"/>
      <c r="K426" s="159"/>
      <c r="L426" s="144"/>
      <c r="M426" s="144"/>
      <c r="N426" s="144"/>
      <c r="O426" s="144"/>
      <c r="P426" s="157"/>
      <c r="Q426" s="146"/>
      <c r="R426" s="146"/>
      <c r="S426" s="146"/>
      <c r="T426" s="146"/>
      <c r="U426" s="146"/>
      <c r="V426" s="146"/>
      <c r="W426" s="146"/>
      <c r="X426" s="146"/>
      <c r="Y426" s="146"/>
      <c r="Z426" s="146"/>
      <c r="AA426" s="146"/>
      <c r="AB426" s="146"/>
    </row>
    <row r="427" spans="1:28" ht="12.75">
      <c r="A427" s="138"/>
      <c r="B427" s="138"/>
      <c r="C427" s="138"/>
      <c r="D427" s="138"/>
      <c r="E427" s="139"/>
      <c r="F427" s="140"/>
      <c r="G427" s="141"/>
      <c r="H427" s="141"/>
      <c r="I427" s="141"/>
      <c r="J427" s="142"/>
      <c r="K427" s="159"/>
      <c r="L427" s="144"/>
      <c r="M427" s="144"/>
      <c r="N427" s="144"/>
      <c r="O427" s="144"/>
      <c r="P427" s="157"/>
      <c r="Q427" s="146"/>
      <c r="R427" s="146"/>
      <c r="S427" s="146"/>
      <c r="T427" s="146"/>
      <c r="U427" s="146"/>
      <c r="V427" s="146"/>
      <c r="W427" s="146"/>
      <c r="X427" s="146"/>
      <c r="Y427" s="146"/>
      <c r="Z427" s="146"/>
      <c r="AA427" s="146"/>
      <c r="AB427" s="146"/>
    </row>
    <row r="428" spans="1:28" ht="12.75">
      <c r="A428" s="138"/>
      <c r="B428" s="138"/>
      <c r="C428" s="138"/>
      <c r="D428" s="138"/>
      <c r="E428" s="139"/>
      <c r="F428" s="140"/>
      <c r="G428" s="141"/>
      <c r="H428" s="141"/>
      <c r="I428" s="141"/>
      <c r="J428" s="142"/>
      <c r="K428" s="159"/>
      <c r="L428" s="144"/>
      <c r="M428" s="144"/>
      <c r="N428" s="144"/>
      <c r="O428" s="144"/>
      <c r="P428" s="157"/>
      <c r="Q428" s="146"/>
      <c r="R428" s="146"/>
      <c r="S428" s="146"/>
      <c r="T428" s="146"/>
      <c r="U428" s="146"/>
      <c r="V428" s="146"/>
      <c r="W428" s="146"/>
      <c r="X428" s="146"/>
      <c r="Y428" s="146"/>
      <c r="Z428" s="146"/>
      <c r="AA428" s="146"/>
      <c r="AB428" s="146"/>
    </row>
    <row r="429" spans="1:28" ht="12.75">
      <c r="A429" s="138"/>
      <c r="B429" s="138"/>
      <c r="C429" s="138"/>
      <c r="D429" s="138"/>
      <c r="E429" s="139"/>
      <c r="F429" s="140"/>
      <c r="G429" s="141"/>
      <c r="H429" s="141"/>
      <c r="I429" s="141"/>
      <c r="J429" s="142"/>
      <c r="K429" s="159"/>
      <c r="L429" s="144"/>
      <c r="M429" s="144"/>
      <c r="N429" s="144"/>
      <c r="O429" s="144"/>
      <c r="P429" s="157"/>
      <c r="Q429" s="146"/>
      <c r="R429" s="146"/>
      <c r="S429" s="146"/>
      <c r="T429" s="146"/>
      <c r="U429" s="146"/>
      <c r="V429" s="146"/>
      <c r="W429" s="146"/>
      <c r="X429" s="146"/>
      <c r="Y429" s="146"/>
      <c r="Z429" s="146"/>
      <c r="AA429" s="146"/>
      <c r="AB429" s="146"/>
    </row>
    <row r="430" spans="1:28" ht="12.75">
      <c r="A430" s="138"/>
      <c r="B430" s="138"/>
      <c r="C430" s="138"/>
      <c r="D430" s="138"/>
      <c r="E430" s="139"/>
      <c r="F430" s="140"/>
      <c r="G430" s="141"/>
      <c r="H430" s="141"/>
      <c r="I430" s="141"/>
      <c r="J430" s="142"/>
      <c r="K430" s="159"/>
      <c r="L430" s="144"/>
      <c r="M430" s="144"/>
      <c r="N430" s="144"/>
      <c r="O430" s="144"/>
      <c r="P430" s="157"/>
      <c r="Q430" s="146"/>
      <c r="R430" s="146"/>
      <c r="S430" s="146"/>
      <c r="T430" s="146"/>
      <c r="U430" s="146"/>
      <c r="V430" s="146"/>
      <c r="W430" s="146"/>
      <c r="X430" s="146"/>
      <c r="Y430" s="146"/>
      <c r="Z430" s="146"/>
      <c r="AA430" s="146"/>
      <c r="AB430" s="146"/>
    </row>
    <row r="431" spans="1:28" ht="12.75">
      <c r="A431" s="138"/>
      <c r="B431" s="138"/>
      <c r="C431" s="138"/>
      <c r="D431" s="138"/>
      <c r="E431" s="139"/>
      <c r="F431" s="140"/>
      <c r="G431" s="141"/>
      <c r="H431" s="141"/>
      <c r="I431" s="141"/>
      <c r="J431" s="142"/>
      <c r="K431" s="159"/>
      <c r="L431" s="144"/>
      <c r="M431" s="144"/>
      <c r="N431" s="144"/>
      <c r="O431" s="144"/>
      <c r="P431" s="157"/>
      <c r="Q431" s="146"/>
      <c r="R431" s="146"/>
      <c r="S431" s="146"/>
      <c r="T431" s="146"/>
      <c r="U431" s="146"/>
      <c r="V431" s="146"/>
      <c r="W431" s="146"/>
      <c r="X431" s="146"/>
      <c r="Y431" s="146"/>
      <c r="Z431" s="146"/>
      <c r="AA431" s="146"/>
      <c r="AB431" s="146"/>
    </row>
    <row r="432" spans="1:28" ht="12.75">
      <c r="A432" s="138"/>
      <c r="B432" s="138"/>
      <c r="C432" s="138"/>
      <c r="D432" s="138"/>
      <c r="E432" s="139"/>
      <c r="F432" s="140"/>
      <c r="G432" s="141"/>
      <c r="H432" s="141"/>
      <c r="I432" s="141"/>
      <c r="J432" s="142"/>
      <c r="K432" s="159"/>
      <c r="L432" s="144"/>
      <c r="M432" s="144"/>
      <c r="N432" s="144"/>
      <c r="O432" s="144"/>
      <c r="P432" s="157"/>
      <c r="Q432" s="146"/>
      <c r="R432" s="146"/>
      <c r="S432" s="146"/>
      <c r="T432" s="146"/>
      <c r="U432" s="146"/>
      <c r="V432" s="146"/>
      <c r="W432" s="146"/>
      <c r="X432" s="146"/>
      <c r="Y432" s="146"/>
      <c r="Z432" s="146"/>
      <c r="AA432" s="146"/>
      <c r="AB432" s="146"/>
    </row>
    <row r="433" spans="1:28" ht="12.75">
      <c r="A433" s="138"/>
      <c r="B433" s="138"/>
      <c r="C433" s="138"/>
      <c r="D433" s="138"/>
      <c r="E433" s="139"/>
      <c r="F433" s="140"/>
      <c r="G433" s="141"/>
      <c r="H433" s="141"/>
      <c r="I433" s="141"/>
      <c r="J433" s="142"/>
      <c r="K433" s="159"/>
      <c r="L433" s="144"/>
      <c r="M433" s="144"/>
      <c r="N433" s="144"/>
      <c r="O433" s="144"/>
      <c r="P433" s="157"/>
      <c r="Q433" s="146"/>
      <c r="R433" s="146"/>
      <c r="S433" s="146"/>
      <c r="T433" s="146"/>
      <c r="U433" s="146"/>
      <c r="V433" s="146"/>
      <c r="W433" s="146"/>
      <c r="X433" s="146"/>
      <c r="Y433" s="146"/>
      <c r="Z433" s="146"/>
      <c r="AA433" s="146"/>
      <c r="AB433" s="146"/>
    </row>
    <row r="434" spans="1:28" ht="12.75">
      <c r="A434" s="138"/>
      <c r="B434" s="138"/>
      <c r="C434" s="138"/>
      <c r="D434" s="138"/>
      <c r="E434" s="139"/>
      <c r="F434" s="140"/>
      <c r="G434" s="141"/>
      <c r="H434" s="141"/>
      <c r="I434" s="141"/>
      <c r="J434" s="142"/>
      <c r="K434" s="159"/>
      <c r="L434" s="144"/>
      <c r="M434" s="144"/>
      <c r="N434" s="144"/>
      <c r="O434" s="144"/>
      <c r="P434" s="157"/>
      <c r="Q434" s="146"/>
      <c r="R434" s="146"/>
      <c r="S434" s="146"/>
      <c r="T434" s="146"/>
      <c r="U434" s="146"/>
      <c r="V434" s="146"/>
      <c r="W434" s="146"/>
      <c r="X434" s="146"/>
      <c r="Y434" s="146"/>
      <c r="Z434" s="146"/>
      <c r="AA434" s="146"/>
      <c r="AB434" s="146"/>
    </row>
    <row r="435" spans="1:28" ht="12.75">
      <c r="A435" s="138"/>
      <c r="B435" s="138"/>
      <c r="C435" s="138"/>
      <c r="D435" s="138"/>
      <c r="E435" s="139"/>
      <c r="F435" s="140"/>
      <c r="G435" s="141"/>
      <c r="H435" s="141"/>
      <c r="I435" s="141"/>
      <c r="J435" s="142"/>
      <c r="K435" s="159"/>
      <c r="L435" s="144"/>
      <c r="M435" s="144"/>
      <c r="N435" s="144"/>
      <c r="O435" s="144"/>
      <c r="P435" s="157"/>
      <c r="Q435" s="146"/>
      <c r="R435" s="146"/>
      <c r="S435" s="146"/>
      <c r="T435" s="146"/>
      <c r="U435" s="146"/>
      <c r="V435" s="146"/>
      <c r="W435" s="146"/>
      <c r="X435" s="146"/>
      <c r="Y435" s="146"/>
      <c r="Z435" s="146"/>
      <c r="AA435" s="146"/>
      <c r="AB435" s="146"/>
    </row>
    <row r="436" spans="1:28" ht="12.75">
      <c r="A436" s="138"/>
      <c r="B436" s="138"/>
      <c r="C436" s="138"/>
      <c r="D436" s="138"/>
      <c r="E436" s="139"/>
      <c r="F436" s="140"/>
      <c r="G436" s="141"/>
      <c r="H436" s="141"/>
      <c r="I436" s="141"/>
      <c r="J436" s="142"/>
      <c r="K436" s="159"/>
      <c r="L436" s="144"/>
      <c r="M436" s="144"/>
      <c r="N436" s="144"/>
      <c r="O436" s="144"/>
      <c r="P436" s="157"/>
      <c r="Q436" s="146"/>
      <c r="R436" s="146"/>
      <c r="S436" s="146"/>
      <c r="T436" s="146"/>
      <c r="U436" s="146"/>
      <c r="V436" s="146"/>
      <c r="W436" s="146"/>
      <c r="X436" s="146"/>
      <c r="Y436" s="146"/>
      <c r="Z436" s="146"/>
      <c r="AA436" s="146"/>
      <c r="AB436" s="146"/>
    </row>
    <row r="437" spans="1:28" ht="12.75">
      <c r="A437" s="138"/>
      <c r="B437" s="138"/>
      <c r="C437" s="138"/>
      <c r="D437" s="138"/>
      <c r="E437" s="139"/>
      <c r="F437" s="140"/>
      <c r="G437" s="141"/>
      <c r="H437" s="141"/>
      <c r="I437" s="141"/>
      <c r="J437" s="142"/>
      <c r="K437" s="159"/>
      <c r="L437" s="144"/>
      <c r="M437" s="144"/>
      <c r="N437" s="144"/>
      <c r="O437" s="144"/>
      <c r="P437" s="157"/>
      <c r="Q437" s="146"/>
      <c r="R437" s="146"/>
      <c r="S437" s="146"/>
      <c r="T437" s="146"/>
      <c r="U437" s="146"/>
      <c r="V437" s="146"/>
      <c r="W437" s="146"/>
      <c r="X437" s="146"/>
      <c r="Y437" s="146"/>
      <c r="Z437" s="146"/>
      <c r="AA437" s="146"/>
      <c r="AB437" s="146"/>
    </row>
    <row r="438" spans="1:28" ht="12.75">
      <c r="A438" s="138"/>
      <c r="B438" s="138"/>
      <c r="C438" s="138"/>
      <c r="D438" s="138"/>
      <c r="E438" s="139"/>
      <c r="F438" s="140"/>
      <c r="G438" s="141"/>
      <c r="H438" s="141"/>
      <c r="I438" s="141"/>
      <c r="J438" s="142"/>
      <c r="K438" s="159"/>
      <c r="L438" s="144"/>
      <c r="M438" s="144"/>
      <c r="N438" s="144"/>
      <c r="O438" s="144"/>
      <c r="P438" s="157"/>
      <c r="Q438" s="146"/>
      <c r="R438" s="146"/>
      <c r="S438" s="146"/>
      <c r="T438" s="146"/>
      <c r="U438" s="146"/>
      <c r="V438" s="146"/>
      <c r="W438" s="146"/>
      <c r="X438" s="146"/>
      <c r="Y438" s="146"/>
      <c r="Z438" s="146"/>
      <c r="AA438" s="146"/>
      <c r="AB438" s="146"/>
    </row>
    <row r="439" spans="1:28" ht="12.75">
      <c r="A439" s="138"/>
      <c r="B439" s="138"/>
      <c r="C439" s="138"/>
      <c r="D439" s="138"/>
      <c r="E439" s="139"/>
      <c r="F439" s="140"/>
      <c r="G439" s="141"/>
      <c r="H439" s="141"/>
      <c r="I439" s="141"/>
      <c r="J439" s="142"/>
      <c r="K439" s="159"/>
      <c r="L439" s="144"/>
      <c r="M439" s="144"/>
      <c r="N439" s="144"/>
      <c r="O439" s="144"/>
      <c r="P439" s="157"/>
      <c r="Q439" s="146"/>
      <c r="R439" s="146"/>
      <c r="S439" s="146"/>
      <c r="T439" s="146"/>
      <c r="U439" s="146"/>
      <c r="V439" s="146"/>
      <c r="W439" s="146"/>
      <c r="X439" s="146"/>
      <c r="Y439" s="146"/>
      <c r="Z439" s="146"/>
      <c r="AA439" s="146"/>
      <c r="AB439" s="146"/>
    </row>
    <row r="440" spans="1:28" ht="12.75">
      <c r="A440" s="138"/>
      <c r="B440" s="138"/>
      <c r="C440" s="138"/>
      <c r="D440" s="138"/>
      <c r="E440" s="139"/>
      <c r="F440" s="140"/>
      <c r="G440" s="141"/>
      <c r="H440" s="141"/>
      <c r="I440" s="141"/>
      <c r="J440" s="142"/>
      <c r="K440" s="159"/>
      <c r="L440" s="144"/>
      <c r="M440" s="144"/>
      <c r="N440" s="144"/>
      <c r="O440" s="144"/>
      <c r="P440" s="157"/>
      <c r="Q440" s="146"/>
      <c r="R440" s="146"/>
      <c r="S440" s="146"/>
      <c r="T440" s="146"/>
      <c r="U440" s="146"/>
      <c r="V440" s="146"/>
      <c r="W440" s="146"/>
      <c r="X440" s="146"/>
      <c r="Y440" s="146"/>
      <c r="Z440" s="146"/>
      <c r="AA440" s="146"/>
      <c r="AB440" s="146"/>
    </row>
    <row r="441" spans="1:28" ht="12.75">
      <c r="A441" s="138"/>
      <c r="B441" s="138"/>
      <c r="C441" s="138"/>
      <c r="D441" s="138"/>
      <c r="E441" s="139"/>
      <c r="F441" s="140"/>
      <c r="G441" s="141"/>
      <c r="H441" s="141"/>
      <c r="I441" s="141"/>
      <c r="J441" s="142"/>
      <c r="K441" s="159"/>
      <c r="L441" s="144"/>
      <c r="M441" s="144"/>
      <c r="N441" s="144"/>
      <c r="O441" s="144"/>
      <c r="P441" s="157"/>
      <c r="Q441" s="146"/>
      <c r="R441" s="146"/>
      <c r="S441" s="146"/>
      <c r="T441" s="146"/>
      <c r="U441" s="146"/>
      <c r="V441" s="146"/>
      <c r="W441" s="146"/>
      <c r="X441" s="146"/>
      <c r="Y441" s="146"/>
      <c r="Z441" s="146"/>
      <c r="AA441" s="146"/>
      <c r="AB441" s="146"/>
    </row>
    <row r="442" spans="1:28" ht="12.75">
      <c r="A442" s="138"/>
      <c r="B442" s="138"/>
      <c r="C442" s="138"/>
      <c r="D442" s="138"/>
      <c r="E442" s="139"/>
      <c r="F442" s="140"/>
      <c r="G442" s="141"/>
      <c r="H442" s="141"/>
      <c r="I442" s="141"/>
      <c r="J442" s="142"/>
      <c r="K442" s="159"/>
      <c r="L442" s="144"/>
      <c r="M442" s="144"/>
      <c r="N442" s="144"/>
      <c r="O442" s="144"/>
      <c r="P442" s="157"/>
      <c r="Q442" s="146"/>
      <c r="R442" s="146"/>
      <c r="S442" s="146"/>
      <c r="T442" s="146"/>
      <c r="U442" s="146"/>
      <c r="V442" s="146"/>
      <c r="W442" s="146"/>
      <c r="X442" s="146"/>
      <c r="Y442" s="146"/>
      <c r="Z442" s="146"/>
      <c r="AA442" s="146"/>
      <c r="AB442" s="146"/>
    </row>
    <row r="443" spans="1:28" ht="12.75">
      <c r="A443" s="138"/>
      <c r="B443" s="138"/>
      <c r="C443" s="138"/>
      <c r="D443" s="138"/>
      <c r="E443" s="139"/>
      <c r="F443" s="140"/>
      <c r="G443" s="141"/>
      <c r="H443" s="141"/>
      <c r="I443" s="141"/>
      <c r="J443" s="142"/>
      <c r="K443" s="159"/>
      <c r="L443" s="144"/>
      <c r="M443" s="144"/>
      <c r="N443" s="144"/>
      <c r="O443" s="144"/>
      <c r="P443" s="157"/>
      <c r="Q443" s="146"/>
      <c r="R443" s="146"/>
      <c r="S443" s="146"/>
      <c r="T443" s="146"/>
      <c r="U443" s="146"/>
      <c r="V443" s="146"/>
      <c r="W443" s="146"/>
      <c r="X443" s="146"/>
      <c r="Y443" s="146"/>
      <c r="Z443" s="146"/>
      <c r="AA443" s="146"/>
      <c r="AB443" s="146"/>
    </row>
    <row r="444" spans="1:28" ht="12.75">
      <c r="A444" s="138"/>
      <c r="B444" s="138"/>
      <c r="C444" s="138"/>
      <c r="D444" s="138"/>
      <c r="E444" s="139"/>
      <c r="F444" s="140"/>
      <c r="G444" s="141"/>
      <c r="H444" s="141"/>
      <c r="I444" s="141"/>
      <c r="J444" s="142"/>
      <c r="K444" s="159"/>
      <c r="L444" s="144"/>
      <c r="M444" s="144"/>
      <c r="N444" s="144"/>
      <c r="O444" s="144"/>
      <c r="P444" s="157"/>
      <c r="Q444" s="146"/>
      <c r="R444" s="146"/>
      <c r="S444" s="146"/>
      <c r="T444" s="146"/>
      <c r="U444" s="146"/>
      <c r="V444" s="146"/>
      <c r="W444" s="146"/>
      <c r="X444" s="146"/>
      <c r="Y444" s="146"/>
      <c r="Z444" s="146"/>
      <c r="AA444" s="146"/>
      <c r="AB444" s="146"/>
    </row>
    <row r="445" spans="1:28" ht="12.75">
      <c r="A445" s="138"/>
      <c r="B445" s="138"/>
      <c r="C445" s="138"/>
      <c r="D445" s="138"/>
      <c r="E445" s="139"/>
      <c r="F445" s="140"/>
      <c r="G445" s="141"/>
      <c r="H445" s="141"/>
      <c r="I445" s="141"/>
      <c r="J445" s="142"/>
      <c r="K445" s="159"/>
      <c r="L445" s="144"/>
      <c r="M445" s="144"/>
      <c r="N445" s="144"/>
      <c r="O445" s="144"/>
      <c r="P445" s="157"/>
      <c r="Q445" s="146"/>
      <c r="R445" s="146"/>
      <c r="S445" s="146"/>
      <c r="T445" s="146"/>
      <c r="U445" s="146"/>
      <c r="V445" s="146"/>
      <c r="W445" s="146"/>
      <c r="X445" s="146"/>
      <c r="Y445" s="146"/>
      <c r="Z445" s="146"/>
      <c r="AA445" s="146"/>
      <c r="AB445" s="146"/>
    </row>
    <row r="446" spans="1:28" ht="12.75">
      <c r="A446" s="138"/>
      <c r="B446" s="138"/>
      <c r="C446" s="138"/>
      <c r="D446" s="138"/>
      <c r="E446" s="139"/>
      <c r="F446" s="140"/>
      <c r="G446" s="141"/>
      <c r="H446" s="141"/>
      <c r="I446" s="141"/>
      <c r="J446" s="142"/>
      <c r="K446" s="159"/>
      <c r="L446" s="144"/>
      <c r="M446" s="144"/>
      <c r="N446" s="144"/>
      <c r="O446" s="144"/>
      <c r="P446" s="157"/>
      <c r="Q446" s="146"/>
      <c r="R446" s="146"/>
      <c r="S446" s="146"/>
      <c r="T446" s="146"/>
      <c r="U446" s="146"/>
      <c r="V446" s="146"/>
      <c r="W446" s="146"/>
      <c r="X446" s="146"/>
      <c r="Y446" s="146"/>
      <c r="Z446" s="146"/>
      <c r="AA446" s="146"/>
      <c r="AB446" s="146"/>
    </row>
    <row r="447" spans="1:28" ht="12.75">
      <c r="A447" s="138"/>
      <c r="B447" s="138"/>
      <c r="C447" s="138"/>
      <c r="D447" s="138"/>
      <c r="E447" s="139"/>
      <c r="F447" s="140"/>
      <c r="G447" s="141"/>
      <c r="H447" s="141"/>
      <c r="I447" s="141"/>
      <c r="J447" s="142"/>
      <c r="K447" s="159"/>
      <c r="L447" s="144"/>
      <c r="M447" s="144"/>
      <c r="N447" s="144"/>
      <c r="O447" s="144"/>
      <c r="P447" s="157"/>
      <c r="Q447" s="146"/>
      <c r="R447" s="146"/>
      <c r="S447" s="146"/>
      <c r="T447" s="146"/>
      <c r="U447" s="146"/>
      <c r="V447" s="146"/>
      <c r="W447" s="146"/>
      <c r="X447" s="146"/>
      <c r="Y447" s="146"/>
      <c r="Z447" s="146"/>
      <c r="AA447" s="146"/>
      <c r="AB447" s="146"/>
    </row>
    <row r="448" spans="1:28" ht="12.75">
      <c r="A448" s="138"/>
      <c r="B448" s="138"/>
      <c r="C448" s="138"/>
      <c r="D448" s="138"/>
      <c r="E448" s="139"/>
      <c r="F448" s="140"/>
      <c r="G448" s="141"/>
      <c r="H448" s="141"/>
      <c r="I448" s="141"/>
      <c r="J448" s="142"/>
      <c r="K448" s="159"/>
      <c r="L448" s="144"/>
      <c r="M448" s="144"/>
      <c r="N448" s="144"/>
      <c r="O448" s="144"/>
      <c r="P448" s="157"/>
      <c r="Q448" s="146"/>
      <c r="R448" s="146"/>
      <c r="S448" s="146"/>
      <c r="T448" s="146"/>
      <c r="U448" s="146"/>
      <c r="V448" s="146"/>
      <c r="W448" s="146"/>
      <c r="X448" s="146"/>
      <c r="Y448" s="146"/>
      <c r="Z448" s="146"/>
      <c r="AA448" s="146"/>
      <c r="AB448" s="146"/>
    </row>
    <row r="449" spans="1:28" ht="12.75">
      <c r="A449" s="138"/>
      <c r="B449" s="138"/>
      <c r="C449" s="138"/>
      <c r="D449" s="138"/>
      <c r="E449" s="139"/>
      <c r="F449" s="140"/>
      <c r="G449" s="141"/>
      <c r="H449" s="141"/>
      <c r="I449" s="141"/>
      <c r="J449" s="142"/>
      <c r="K449" s="159"/>
      <c r="L449" s="144"/>
      <c r="M449" s="144"/>
      <c r="N449" s="144"/>
      <c r="O449" s="144"/>
      <c r="P449" s="157"/>
      <c r="Q449" s="146"/>
      <c r="R449" s="146"/>
      <c r="S449" s="146"/>
      <c r="T449" s="146"/>
      <c r="U449" s="146"/>
      <c r="V449" s="146"/>
      <c r="W449" s="146"/>
      <c r="X449" s="146"/>
      <c r="Y449" s="146"/>
      <c r="Z449" s="146"/>
      <c r="AA449" s="146"/>
      <c r="AB449" s="146"/>
    </row>
    <row r="450" spans="1:28" ht="12.75">
      <c r="A450" s="138"/>
      <c r="B450" s="138"/>
      <c r="C450" s="138"/>
      <c r="D450" s="138"/>
      <c r="E450" s="139"/>
      <c r="F450" s="140"/>
      <c r="G450" s="141"/>
      <c r="H450" s="141"/>
      <c r="I450" s="141"/>
      <c r="J450" s="142"/>
      <c r="K450" s="159"/>
      <c r="L450" s="144"/>
      <c r="M450" s="144"/>
      <c r="N450" s="144"/>
      <c r="O450" s="144"/>
      <c r="P450" s="157"/>
      <c r="Q450" s="146"/>
      <c r="R450" s="146"/>
      <c r="S450" s="146"/>
      <c r="T450" s="146"/>
      <c r="U450" s="146"/>
      <c r="V450" s="146"/>
      <c r="W450" s="146"/>
      <c r="X450" s="146"/>
      <c r="Y450" s="146"/>
      <c r="Z450" s="146"/>
      <c r="AA450" s="146"/>
      <c r="AB450" s="146"/>
    </row>
    <row r="451" spans="1:28" ht="12.75">
      <c r="A451" s="138"/>
      <c r="B451" s="138"/>
      <c r="C451" s="138"/>
      <c r="D451" s="138"/>
      <c r="E451" s="139"/>
      <c r="F451" s="140"/>
      <c r="G451" s="141"/>
      <c r="H451" s="141"/>
      <c r="I451" s="141"/>
      <c r="J451" s="142"/>
      <c r="K451" s="159"/>
      <c r="L451" s="144"/>
      <c r="M451" s="144"/>
      <c r="N451" s="144"/>
      <c r="O451" s="144"/>
      <c r="P451" s="157"/>
      <c r="Q451" s="146"/>
      <c r="R451" s="146"/>
      <c r="S451" s="146"/>
      <c r="T451" s="146"/>
      <c r="U451" s="146"/>
      <c r="V451" s="146"/>
      <c r="W451" s="146"/>
      <c r="X451" s="146"/>
      <c r="Y451" s="146"/>
      <c r="Z451" s="146"/>
      <c r="AA451" s="146"/>
      <c r="AB451" s="146"/>
    </row>
    <row r="452" spans="1:28" ht="12.75">
      <c r="A452" s="138"/>
      <c r="B452" s="138"/>
      <c r="C452" s="138"/>
      <c r="D452" s="138"/>
      <c r="E452" s="139"/>
      <c r="F452" s="140"/>
      <c r="G452" s="141"/>
      <c r="H452" s="141"/>
      <c r="I452" s="141"/>
      <c r="J452" s="142"/>
      <c r="K452" s="159"/>
      <c r="L452" s="144"/>
      <c r="M452" s="144"/>
      <c r="N452" s="144"/>
      <c r="O452" s="144"/>
      <c r="P452" s="157"/>
      <c r="Q452" s="146"/>
      <c r="R452" s="146"/>
      <c r="S452" s="146"/>
      <c r="T452" s="146"/>
      <c r="U452" s="146"/>
      <c r="V452" s="146"/>
      <c r="W452" s="146"/>
      <c r="X452" s="146"/>
      <c r="Y452" s="146"/>
      <c r="Z452" s="146"/>
      <c r="AA452" s="146"/>
      <c r="AB452" s="146"/>
    </row>
    <row r="453" spans="1:28" ht="12.75">
      <c r="A453" s="138"/>
      <c r="B453" s="138"/>
      <c r="C453" s="138"/>
      <c r="D453" s="138"/>
      <c r="E453" s="139"/>
      <c r="F453" s="140"/>
      <c r="G453" s="141"/>
      <c r="H453" s="141"/>
      <c r="I453" s="141"/>
      <c r="J453" s="142"/>
      <c r="K453" s="159"/>
      <c r="L453" s="144"/>
      <c r="M453" s="144"/>
      <c r="N453" s="144"/>
      <c r="O453" s="144"/>
      <c r="P453" s="157"/>
      <c r="Q453" s="146"/>
      <c r="R453" s="146"/>
      <c r="S453" s="146"/>
      <c r="T453" s="146"/>
      <c r="U453" s="146"/>
      <c r="V453" s="146"/>
      <c r="W453" s="146"/>
      <c r="X453" s="146"/>
      <c r="Y453" s="146"/>
      <c r="Z453" s="146"/>
      <c r="AA453" s="146"/>
      <c r="AB453" s="146"/>
    </row>
    <row r="454" spans="1:28" ht="12.75">
      <c r="A454" s="138"/>
      <c r="B454" s="138"/>
      <c r="C454" s="138"/>
      <c r="D454" s="138"/>
      <c r="E454" s="139"/>
      <c r="F454" s="140"/>
      <c r="G454" s="141"/>
      <c r="H454" s="141"/>
      <c r="I454" s="141"/>
      <c r="J454" s="142"/>
      <c r="K454" s="159"/>
      <c r="L454" s="144"/>
      <c r="M454" s="144"/>
      <c r="N454" s="144"/>
      <c r="O454" s="144"/>
      <c r="P454" s="157"/>
      <c r="Q454" s="146"/>
      <c r="R454" s="146"/>
      <c r="S454" s="146"/>
      <c r="T454" s="146"/>
      <c r="U454" s="146"/>
      <c r="V454" s="146"/>
      <c r="W454" s="146"/>
      <c r="X454" s="146"/>
      <c r="Y454" s="146"/>
      <c r="Z454" s="146"/>
      <c r="AA454" s="146"/>
      <c r="AB454" s="146"/>
    </row>
    <row r="455" spans="1:28" ht="12.75">
      <c r="A455" s="138"/>
      <c r="B455" s="138"/>
      <c r="C455" s="138"/>
      <c r="D455" s="138"/>
      <c r="E455" s="139"/>
      <c r="F455" s="140"/>
      <c r="G455" s="141"/>
      <c r="H455" s="141"/>
      <c r="I455" s="141"/>
      <c r="J455" s="142"/>
      <c r="K455" s="159"/>
      <c r="L455" s="144"/>
      <c r="M455" s="144"/>
      <c r="N455" s="144"/>
      <c r="O455" s="144"/>
      <c r="P455" s="157"/>
      <c r="Q455" s="146"/>
      <c r="R455" s="146"/>
      <c r="S455" s="146"/>
      <c r="T455" s="146"/>
      <c r="U455" s="146"/>
      <c r="V455" s="146"/>
      <c r="W455" s="146"/>
      <c r="X455" s="146"/>
      <c r="Y455" s="146"/>
      <c r="Z455" s="146"/>
      <c r="AA455" s="146"/>
      <c r="AB455" s="146"/>
    </row>
    <row r="456" spans="1:28" ht="12.75">
      <c r="A456" s="138"/>
      <c r="B456" s="138"/>
      <c r="C456" s="138"/>
      <c r="D456" s="138"/>
      <c r="E456" s="139"/>
      <c r="F456" s="140"/>
      <c r="G456" s="141"/>
      <c r="H456" s="141"/>
      <c r="I456" s="141"/>
      <c r="J456" s="142"/>
      <c r="K456" s="159"/>
      <c r="L456" s="144"/>
      <c r="M456" s="144"/>
      <c r="N456" s="144"/>
      <c r="O456" s="144"/>
      <c r="P456" s="157"/>
      <c r="Q456" s="146"/>
      <c r="R456" s="146"/>
      <c r="S456" s="146"/>
      <c r="T456" s="146"/>
      <c r="U456" s="146"/>
      <c r="V456" s="146"/>
      <c r="W456" s="146"/>
      <c r="X456" s="146"/>
      <c r="Y456" s="146"/>
      <c r="Z456" s="146"/>
      <c r="AA456" s="146"/>
      <c r="AB456" s="146"/>
    </row>
    <row r="457" spans="1:28" ht="12.75">
      <c r="A457" s="138"/>
      <c r="B457" s="138"/>
      <c r="C457" s="138"/>
      <c r="D457" s="138"/>
      <c r="E457" s="139"/>
      <c r="F457" s="140"/>
      <c r="G457" s="141"/>
      <c r="H457" s="141"/>
      <c r="I457" s="141"/>
      <c r="J457" s="142"/>
      <c r="K457" s="159"/>
      <c r="L457" s="144"/>
      <c r="M457" s="144"/>
      <c r="N457" s="144"/>
      <c r="O457" s="144"/>
      <c r="P457" s="157"/>
      <c r="Q457" s="146"/>
      <c r="R457" s="146"/>
      <c r="S457" s="146"/>
      <c r="T457" s="146"/>
      <c r="U457" s="146"/>
      <c r="V457" s="146"/>
      <c r="W457" s="146"/>
      <c r="X457" s="146"/>
      <c r="Y457" s="146"/>
      <c r="Z457" s="146"/>
      <c r="AA457" s="146"/>
      <c r="AB457" s="146"/>
    </row>
    <row r="458" spans="1:28" ht="12.75">
      <c r="A458" s="138"/>
      <c r="B458" s="138"/>
      <c r="C458" s="138"/>
      <c r="D458" s="138"/>
      <c r="E458" s="139"/>
      <c r="F458" s="140"/>
      <c r="G458" s="141"/>
      <c r="H458" s="141"/>
      <c r="I458" s="141"/>
      <c r="J458" s="142"/>
      <c r="K458" s="159"/>
      <c r="L458" s="144"/>
      <c r="M458" s="144"/>
      <c r="N458" s="144"/>
      <c r="O458" s="144"/>
      <c r="P458" s="157"/>
      <c r="Q458" s="146"/>
      <c r="R458" s="146"/>
      <c r="S458" s="146"/>
      <c r="T458" s="146"/>
      <c r="U458" s="146"/>
      <c r="V458" s="146"/>
      <c r="W458" s="146"/>
      <c r="X458" s="146"/>
      <c r="Y458" s="146"/>
      <c r="Z458" s="146"/>
      <c r="AA458" s="146"/>
      <c r="AB458" s="146"/>
    </row>
    <row r="459" spans="1:28" ht="12.75">
      <c r="A459" s="138"/>
      <c r="B459" s="138"/>
      <c r="C459" s="138"/>
      <c r="D459" s="138"/>
      <c r="E459" s="139"/>
      <c r="F459" s="140"/>
      <c r="G459" s="141"/>
      <c r="H459" s="141"/>
      <c r="I459" s="141"/>
      <c r="J459" s="142"/>
      <c r="K459" s="159"/>
      <c r="L459" s="144"/>
      <c r="M459" s="144"/>
      <c r="N459" s="144"/>
      <c r="O459" s="144"/>
      <c r="P459" s="157"/>
      <c r="Q459" s="146"/>
      <c r="R459" s="146"/>
      <c r="S459" s="146"/>
      <c r="T459" s="146"/>
      <c r="U459" s="146"/>
      <c r="V459" s="146"/>
      <c r="W459" s="146"/>
      <c r="X459" s="146"/>
      <c r="Y459" s="146"/>
      <c r="Z459" s="146"/>
      <c r="AA459" s="146"/>
      <c r="AB459" s="146"/>
    </row>
    <row r="460" spans="1:28" ht="12.75">
      <c r="A460" s="138"/>
      <c r="B460" s="138"/>
      <c r="C460" s="138"/>
      <c r="D460" s="138"/>
      <c r="E460" s="139"/>
      <c r="F460" s="140"/>
      <c r="G460" s="141"/>
      <c r="H460" s="141"/>
      <c r="I460" s="141"/>
      <c r="J460" s="142"/>
      <c r="K460" s="159"/>
      <c r="L460" s="144"/>
      <c r="M460" s="144"/>
      <c r="N460" s="144"/>
      <c r="O460" s="144"/>
      <c r="P460" s="157"/>
      <c r="Q460" s="146"/>
      <c r="R460" s="146"/>
      <c r="S460" s="146"/>
      <c r="T460" s="146"/>
      <c r="U460" s="146"/>
      <c r="V460" s="146"/>
      <c r="W460" s="146"/>
      <c r="X460" s="146"/>
      <c r="Y460" s="146"/>
      <c r="Z460" s="146"/>
      <c r="AA460" s="146"/>
      <c r="AB460" s="146"/>
    </row>
    <row r="461" spans="1:28" ht="12.75">
      <c r="A461" s="138"/>
      <c r="B461" s="138"/>
      <c r="C461" s="138"/>
      <c r="D461" s="138"/>
      <c r="E461" s="139"/>
      <c r="F461" s="140"/>
      <c r="G461" s="141"/>
      <c r="H461" s="141"/>
      <c r="I461" s="141"/>
      <c r="J461" s="142"/>
      <c r="K461" s="159"/>
      <c r="L461" s="144"/>
      <c r="M461" s="144"/>
      <c r="N461" s="144"/>
      <c r="O461" s="144"/>
      <c r="P461" s="157"/>
      <c r="Q461" s="146"/>
      <c r="R461" s="146"/>
      <c r="S461" s="146"/>
      <c r="T461" s="146"/>
      <c r="U461" s="146"/>
      <c r="V461" s="146"/>
      <c r="W461" s="146"/>
      <c r="X461" s="146"/>
      <c r="Y461" s="146"/>
      <c r="Z461" s="146"/>
      <c r="AA461" s="146"/>
      <c r="AB461" s="146"/>
    </row>
    <row r="462" spans="1:28" ht="12.75">
      <c r="A462" s="138"/>
      <c r="B462" s="138"/>
      <c r="C462" s="138"/>
      <c r="D462" s="138"/>
      <c r="E462" s="139"/>
      <c r="F462" s="140"/>
      <c r="G462" s="141"/>
      <c r="H462" s="141"/>
      <c r="I462" s="141"/>
      <c r="J462" s="142"/>
      <c r="K462" s="159"/>
      <c r="L462" s="144"/>
      <c r="M462" s="144"/>
      <c r="N462" s="144"/>
      <c r="O462" s="144"/>
      <c r="P462" s="157"/>
      <c r="Q462" s="146"/>
      <c r="R462" s="146"/>
      <c r="S462" s="146"/>
      <c r="T462" s="146"/>
      <c r="U462" s="146"/>
      <c r="V462" s="146"/>
      <c r="W462" s="146"/>
      <c r="X462" s="146"/>
      <c r="Y462" s="146"/>
      <c r="Z462" s="146"/>
      <c r="AA462" s="146"/>
      <c r="AB462" s="146"/>
    </row>
    <row r="463" spans="1:28" ht="12.75">
      <c r="A463" s="138"/>
      <c r="B463" s="138"/>
      <c r="C463" s="138"/>
      <c r="D463" s="138"/>
      <c r="E463" s="139"/>
      <c r="F463" s="140"/>
      <c r="G463" s="141"/>
      <c r="H463" s="141"/>
      <c r="I463" s="141"/>
      <c r="J463" s="142"/>
      <c r="K463" s="159"/>
      <c r="L463" s="144"/>
      <c r="M463" s="144"/>
      <c r="N463" s="144"/>
      <c r="O463" s="144"/>
      <c r="P463" s="157"/>
      <c r="Q463" s="146"/>
      <c r="R463" s="146"/>
      <c r="S463" s="146"/>
      <c r="T463" s="146"/>
      <c r="U463" s="146"/>
      <c r="V463" s="146"/>
      <c r="W463" s="146"/>
      <c r="X463" s="146"/>
      <c r="Y463" s="146"/>
      <c r="Z463" s="146"/>
      <c r="AA463" s="146"/>
      <c r="AB463" s="146"/>
    </row>
    <row r="464" spans="1:28" ht="12.75">
      <c r="A464" s="138"/>
      <c r="B464" s="138"/>
      <c r="C464" s="138"/>
      <c r="D464" s="138"/>
      <c r="E464" s="139"/>
      <c r="F464" s="140"/>
      <c r="G464" s="141"/>
      <c r="H464" s="141"/>
      <c r="I464" s="141"/>
      <c r="J464" s="142"/>
      <c r="K464" s="159"/>
      <c r="L464" s="144"/>
      <c r="M464" s="144"/>
      <c r="N464" s="144"/>
      <c r="O464" s="144"/>
      <c r="P464" s="157"/>
      <c r="Q464" s="146"/>
      <c r="R464" s="146"/>
      <c r="S464" s="146"/>
      <c r="T464" s="146"/>
      <c r="U464" s="146"/>
      <c r="V464" s="146"/>
      <c r="W464" s="146"/>
      <c r="X464" s="146"/>
      <c r="Y464" s="146"/>
      <c r="Z464" s="146"/>
      <c r="AA464" s="146"/>
      <c r="AB464" s="146"/>
    </row>
    <row r="465" spans="1:28" ht="12.75">
      <c r="A465" s="138"/>
      <c r="B465" s="138"/>
      <c r="C465" s="138"/>
      <c r="D465" s="138"/>
      <c r="E465" s="139"/>
      <c r="F465" s="140"/>
      <c r="G465" s="141"/>
      <c r="H465" s="141"/>
      <c r="I465" s="141"/>
      <c r="J465" s="142"/>
      <c r="K465" s="159"/>
      <c r="L465" s="144"/>
      <c r="M465" s="144"/>
      <c r="N465" s="144"/>
      <c r="O465" s="144"/>
      <c r="P465" s="157"/>
      <c r="Q465" s="146"/>
      <c r="R465" s="146"/>
      <c r="S465" s="146"/>
      <c r="T465" s="146"/>
      <c r="U465" s="146"/>
      <c r="V465" s="146"/>
      <c r="W465" s="146"/>
      <c r="X465" s="146"/>
      <c r="Y465" s="146"/>
      <c r="Z465" s="146"/>
      <c r="AA465" s="146"/>
      <c r="AB465" s="146"/>
    </row>
    <row r="466" spans="1:28" ht="12.75">
      <c r="A466" s="138"/>
      <c r="B466" s="138"/>
      <c r="C466" s="138"/>
      <c r="D466" s="138"/>
      <c r="E466" s="139"/>
      <c r="F466" s="140"/>
      <c r="G466" s="141"/>
      <c r="H466" s="141"/>
      <c r="I466" s="141"/>
      <c r="J466" s="142"/>
      <c r="K466" s="159"/>
      <c r="L466" s="144"/>
      <c r="M466" s="144"/>
      <c r="N466" s="144"/>
      <c r="O466" s="144"/>
      <c r="P466" s="157"/>
      <c r="Q466" s="146"/>
      <c r="R466" s="146"/>
      <c r="S466" s="146"/>
      <c r="T466" s="146"/>
      <c r="U466" s="146"/>
      <c r="V466" s="146"/>
      <c r="W466" s="146"/>
      <c r="X466" s="146"/>
      <c r="Y466" s="146"/>
      <c r="Z466" s="146"/>
      <c r="AA466" s="146"/>
      <c r="AB466" s="146"/>
    </row>
    <row r="467" spans="1:28" ht="12.75">
      <c r="A467" s="138"/>
      <c r="B467" s="138"/>
      <c r="C467" s="138"/>
      <c r="D467" s="138"/>
      <c r="E467" s="139"/>
      <c r="F467" s="140"/>
      <c r="G467" s="141"/>
      <c r="H467" s="141"/>
      <c r="I467" s="141"/>
      <c r="J467" s="142"/>
      <c r="K467" s="159"/>
      <c r="L467" s="144"/>
      <c r="M467" s="144"/>
      <c r="N467" s="144"/>
      <c r="O467" s="144"/>
      <c r="P467" s="157"/>
      <c r="Q467" s="146"/>
      <c r="R467" s="146"/>
      <c r="S467" s="146"/>
      <c r="T467" s="146"/>
      <c r="U467" s="146"/>
      <c r="V467" s="146"/>
      <c r="W467" s="146"/>
      <c r="X467" s="146"/>
      <c r="Y467" s="146"/>
      <c r="Z467" s="146"/>
      <c r="AA467" s="146"/>
      <c r="AB467" s="146"/>
    </row>
    <row r="468" spans="1:28" ht="12.75">
      <c r="A468" s="138"/>
      <c r="B468" s="138"/>
      <c r="C468" s="138"/>
      <c r="D468" s="138"/>
      <c r="E468" s="139"/>
      <c r="F468" s="140"/>
      <c r="G468" s="141"/>
      <c r="H468" s="141"/>
      <c r="I468" s="141"/>
      <c r="J468" s="142"/>
      <c r="K468" s="159"/>
      <c r="L468" s="144"/>
      <c r="M468" s="144"/>
      <c r="N468" s="144"/>
      <c r="O468" s="144"/>
      <c r="P468" s="157"/>
      <c r="Q468" s="146"/>
      <c r="R468" s="146"/>
      <c r="S468" s="146"/>
      <c r="T468" s="146"/>
      <c r="U468" s="146"/>
      <c r="V468" s="146"/>
      <c r="W468" s="146"/>
      <c r="X468" s="146"/>
      <c r="Y468" s="146"/>
      <c r="Z468" s="146"/>
      <c r="AA468" s="146"/>
      <c r="AB468" s="146"/>
    </row>
    <row r="469" spans="1:28" ht="12.75">
      <c r="A469" s="138"/>
      <c r="B469" s="138"/>
      <c r="C469" s="138"/>
      <c r="D469" s="138"/>
      <c r="E469" s="139"/>
      <c r="F469" s="140"/>
      <c r="G469" s="141"/>
      <c r="H469" s="141"/>
      <c r="I469" s="141"/>
      <c r="J469" s="142"/>
      <c r="K469" s="159"/>
      <c r="L469" s="144"/>
      <c r="M469" s="144"/>
      <c r="N469" s="144"/>
      <c r="O469" s="144"/>
      <c r="P469" s="157"/>
      <c r="Q469" s="146"/>
      <c r="R469" s="146"/>
      <c r="S469" s="146"/>
      <c r="T469" s="146"/>
      <c r="U469" s="146"/>
      <c r="V469" s="146"/>
      <c r="W469" s="146"/>
      <c r="X469" s="146"/>
      <c r="Y469" s="146"/>
      <c r="Z469" s="146"/>
      <c r="AA469" s="146"/>
      <c r="AB469" s="146"/>
    </row>
    <row r="470" spans="1:28" ht="12.75">
      <c r="A470" s="138"/>
      <c r="B470" s="138"/>
      <c r="C470" s="138"/>
      <c r="D470" s="138"/>
      <c r="E470" s="139"/>
      <c r="F470" s="140"/>
      <c r="G470" s="141"/>
      <c r="H470" s="141"/>
      <c r="I470" s="141"/>
      <c r="J470" s="142"/>
      <c r="K470" s="159"/>
      <c r="L470" s="144"/>
      <c r="M470" s="144"/>
      <c r="N470" s="144"/>
      <c r="O470" s="144"/>
      <c r="P470" s="157"/>
      <c r="Q470" s="146"/>
      <c r="R470" s="146"/>
      <c r="S470" s="146"/>
      <c r="T470" s="146"/>
      <c r="U470" s="146"/>
      <c r="V470" s="146"/>
      <c r="W470" s="146"/>
      <c r="X470" s="146"/>
      <c r="Y470" s="146"/>
      <c r="Z470" s="146"/>
      <c r="AA470" s="146"/>
      <c r="AB470" s="146"/>
    </row>
    <row r="471" spans="1:28" ht="12.75">
      <c r="A471" s="138"/>
      <c r="B471" s="138"/>
      <c r="C471" s="138"/>
      <c r="D471" s="138"/>
      <c r="E471" s="139"/>
      <c r="F471" s="140"/>
      <c r="G471" s="141"/>
      <c r="H471" s="141"/>
      <c r="I471" s="141"/>
      <c r="J471" s="142"/>
      <c r="K471" s="159"/>
      <c r="L471" s="144"/>
      <c r="M471" s="144"/>
      <c r="N471" s="144"/>
      <c r="O471" s="144"/>
      <c r="P471" s="157"/>
      <c r="Q471" s="146"/>
      <c r="R471" s="146"/>
      <c r="S471" s="146"/>
      <c r="T471" s="146"/>
      <c r="U471" s="146"/>
      <c r="V471" s="146"/>
      <c r="W471" s="146"/>
      <c r="X471" s="146"/>
      <c r="Y471" s="146"/>
      <c r="Z471" s="146"/>
      <c r="AA471" s="146"/>
      <c r="AB471" s="146"/>
    </row>
    <row r="472" spans="1:28" ht="12.75">
      <c r="A472" s="138"/>
      <c r="B472" s="138"/>
      <c r="C472" s="138"/>
      <c r="D472" s="138"/>
      <c r="E472" s="139"/>
      <c r="F472" s="140"/>
      <c r="G472" s="141"/>
      <c r="H472" s="141"/>
      <c r="I472" s="141"/>
      <c r="J472" s="142"/>
      <c r="K472" s="159"/>
      <c r="L472" s="144"/>
      <c r="M472" s="144"/>
      <c r="N472" s="144"/>
      <c r="O472" s="144"/>
      <c r="P472" s="157"/>
      <c r="Q472" s="146"/>
      <c r="R472" s="146"/>
      <c r="S472" s="146"/>
      <c r="T472" s="146"/>
      <c r="U472" s="146"/>
      <c r="V472" s="146"/>
      <c r="W472" s="146"/>
      <c r="X472" s="146"/>
      <c r="Y472" s="146"/>
      <c r="Z472" s="146"/>
      <c r="AA472" s="146"/>
      <c r="AB472" s="146"/>
    </row>
    <row r="473" spans="1:28" ht="12.75">
      <c r="A473" s="138"/>
      <c r="B473" s="138"/>
      <c r="C473" s="138"/>
      <c r="D473" s="138"/>
      <c r="E473" s="139"/>
      <c r="F473" s="140"/>
      <c r="G473" s="141"/>
      <c r="H473" s="141"/>
      <c r="I473" s="141"/>
      <c r="J473" s="142"/>
      <c r="K473" s="159"/>
      <c r="L473" s="144"/>
      <c r="M473" s="144"/>
      <c r="N473" s="144"/>
      <c r="O473" s="144"/>
      <c r="P473" s="157"/>
      <c r="Q473" s="146"/>
      <c r="R473" s="146"/>
      <c r="S473" s="146"/>
      <c r="T473" s="146"/>
      <c r="U473" s="146"/>
      <c r="V473" s="146"/>
      <c r="W473" s="146"/>
      <c r="X473" s="146"/>
      <c r="Y473" s="146"/>
      <c r="Z473" s="146"/>
      <c r="AA473" s="146"/>
      <c r="AB473" s="146"/>
    </row>
    <row r="474" spans="1:28" ht="12.75">
      <c r="A474" s="138"/>
      <c r="B474" s="138"/>
      <c r="C474" s="138"/>
      <c r="D474" s="138"/>
      <c r="E474" s="139"/>
      <c r="F474" s="140"/>
      <c r="G474" s="141"/>
      <c r="H474" s="141"/>
      <c r="I474" s="141"/>
      <c r="J474" s="142"/>
      <c r="K474" s="159"/>
      <c r="L474" s="144"/>
      <c r="M474" s="144"/>
      <c r="N474" s="144"/>
      <c r="O474" s="144"/>
      <c r="P474" s="157"/>
      <c r="Q474" s="146"/>
      <c r="R474" s="146"/>
      <c r="S474" s="146"/>
      <c r="T474" s="146"/>
      <c r="U474" s="146"/>
      <c r="V474" s="146"/>
      <c r="W474" s="146"/>
      <c r="X474" s="146"/>
      <c r="Y474" s="146"/>
      <c r="Z474" s="146"/>
      <c r="AA474" s="146"/>
      <c r="AB474" s="146"/>
    </row>
    <row r="475" spans="1:28" ht="12.75">
      <c r="A475" s="138"/>
      <c r="B475" s="138"/>
      <c r="C475" s="138"/>
      <c r="D475" s="138"/>
      <c r="E475" s="139"/>
      <c r="F475" s="140"/>
      <c r="G475" s="141"/>
      <c r="H475" s="141"/>
      <c r="I475" s="141"/>
      <c r="J475" s="142"/>
      <c r="K475" s="159"/>
      <c r="L475" s="144"/>
      <c r="M475" s="144"/>
      <c r="N475" s="144"/>
      <c r="O475" s="144"/>
      <c r="P475" s="157"/>
      <c r="Q475" s="146"/>
      <c r="R475" s="146"/>
      <c r="S475" s="146"/>
      <c r="T475" s="146"/>
      <c r="U475" s="146"/>
      <c r="V475" s="146"/>
      <c r="W475" s="146"/>
      <c r="X475" s="146"/>
      <c r="Y475" s="146"/>
      <c r="Z475" s="146"/>
      <c r="AA475" s="146"/>
      <c r="AB475" s="146"/>
    </row>
    <row r="476" spans="1:28" ht="12.75">
      <c r="A476" s="138"/>
      <c r="B476" s="138"/>
      <c r="C476" s="138"/>
      <c r="D476" s="138"/>
      <c r="E476" s="139"/>
      <c r="F476" s="140"/>
      <c r="G476" s="141"/>
      <c r="H476" s="141"/>
      <c r="I476" s="141"/>
      <c r="J476" s="142"/>
      <c r="K476" s="159"/>
      <c r="L476" s="144"/>
      <c r="M476" s="144"/>
      <c r="N476" s="144"/>
      <c r="O476" s="144"/>
      <c r="P476" s="157"/>
      <c r="Q476" s="146"/>
      <c r="R476" s="146"/>
      <c r="S476" s="146"/>
      <c r="T476" s="146"/>
      <c r="U476" s="146"/>
      <c r="V476" s="146"/>
      <c r="W476" s="146"/>
      <c r="X476" s="146"/>
      <c r="Y476" s="146"/>
      <c r="Z476" s="146"/>
      <c r="AA476" s="146"/>
      <c r="AB476" s="146"/>
    </row>
    <row r="477" spans="1:28" ht="12.75">
      <c r="A477" s="138"/>
      <c r="B477" s="138"/>
      <c r="C477" s="138"/>
      <c r="D477" s="138"/>
      <c r="E477" s="139"/>
      <c r="F477" s="140"/>
      <c r="G477" s="141"/>
      <c r="H477" s="141"/>
      <c r="I477" s="141"/>
      <c r="J477" s="142"/>
      <c r="K477" s="159"/>
      <c r="L477" s="144"/>
      <c r="M477" s="144"/>
      <c r="N477" s="144"/>
      <c r="O477" s="144"/>
      <c r="P477" s="157"/>
      <c r="Q477" s="146"/>
      <c r="R477" s="146"/>
      <c r="S477" s="146"/>
      <c r="T477" s="146"/>
      <c r="U477" s="146"/>
      <c r="V477" s="146"/>
      <c r="W477" s="146"/>
      <c r="X477" s="146"/>
      <c r="Y477" s="146"/>
      <c r="Z477" s="146"/>
      <c r="AA477" s="146"/>
      <c r="AB477" s="146"/>
    </row>
    <row r="478" spans="1:28" ht="12.75">
      <c r="A478" s="138"/>
      <c r="B478" s="138"/>
      <c r="C478" s="138"/>
      <c r="D478" s="138"/>
      <c r="E478" s="139"/>
      <c r="F478" s="140"/>
      <c r="G478" s="141"/>
      <c r="H478" s="141"/>
      <c r="I478" s="141"/>
      <c r="J478" s="142"/>
      <c r="K478" s="159"/>
      <c r="L478" s="144"/>
      <c r="M478" s="144"/>
      <c r="N478" s="144"/>
      <c r="O478" s="144"/>
      <c r="P478" s="157"/>
      <c r="Q478" s="146"/>
      <c r="R478" s="146"/>
      <c r="S478" s="146"/>
      <c r="T478" s="146"/>
      <c r="U478" s="146"/>
      <c r="V478" s="146"/>
      <c r="W478" s="146"/>
      <c r="X478" s="146"/>
      <c r="Y478" s="146"/>
      <c r="Z478" s="146"/>
      <c r="AA478" s="146"/>
      <c r="AB478" s="146"/>
    </row>
    <row r="479" spans="1:28" ht="12.75">
      <c r="A479" s="138"/>
      <c r="B479" s="138"/>
      <c r="C479" s="138"/>
      <c r="D479" s="138"/>
      <c r="E479" s="139"/>
      <c r="F479" s="140"/>
      <c r="G479" s="141"/>
      <c r="H479" s="141"/>
      <c r="I479" s="141"/>
      <c r="J479" s="142"/>
      <c r="K479" s="159"/>
      <c r="L479" s="144"/>
      <c r="M479" s="144"/>
      <c r="N479" s="144"/>
      <c r="O479" s="144"/>
      <c r="P479" s="157"/>
      <c r="Q479" s="146"/>
      <c r="R479" s="146"/>
      <c r="S479" s="146"/>
      <c r="T479" s="146"/>
      <c r="U479" s="146"/>
      <c r="V479" s="146"/>
      <c r="W479" s="146"/>
      <c r="X479" s="146"/>
      <c r="Y479" s="146"/>
      <c r="Z479" s="146"/>
      <c r="AA479" s="146"/>
      <c r="AB479" s="146"/>
    </row>
    <row r="480" spans="1:28" ht="12.75">
      <c r="A480" s="138"/>
      <c r="B480" s="138"/>
      <c r="C480" s="138"/>
      <c r="D480" s="138"/>
      <c r="E480" s="139"/>
      <c r="F480" s="140"/>
      <c r="G480" s="141"/>
      <c r="H480" s="141"/>
      <c r="I480" s="141"/>
      <c r="J480" s="142"/>
      <c r="K480" s="159"/>
      <c r="L480" s="144"/>
      <c r="M480" s="144"/>
      <c r="N480" s="144"/>
      <c r="O480" s="144"/>
      <c r="P480" s="157"/>
      <c r="Q480" s="146"/>
      <c r="R480" s="146"/>
      <c r="S480" s="146"/>
      <c r="T480" s="146"/>
      <c r="U480" s="146"/>
      <c r="V480" s="146"/>
      <c r="W480" s="146"/>
      <c r="X480" s="146"/>
      <c r="Y480" s="146"/>
      <c r="Z480" s="146"/>
      <c r="AA480" s="146"/>
      <c r="AB480" s="146"/>
    </row>
    <row r="481" spans="1:28" ht="12.75">
      <c r="A481" s="138"/>
      <c r="B481" s="138"/>
      <c r="C481" s="138"/>
      <c r="D481" s="138"/>
      <c r="E481" s="139"/>
      <c r="F481" s="140"/>
      <c r="G481" s="141"/>
      <c r="H481" s="141"/>
      <c r="I481" s="141"/>
      <c r="J481" s="142"/>
      <c r="K481" s="159"/>
      <c r="L481" s="144"/>
      <c r="M481" s="144"/>
      <c r="N481" s="144"/>
      <c r="O481" s="144"/>
      <c r="P481" s="157"/>
      <c r="Q481" s="146"/>
      <c r="R481" s="146"/>
      <c r="S481" s="146"/>
      <c r="T481" s="146"/>
      <c r="U481" s="146"/>
      <c r="V481" s="146"/>
      <c r="W481" s="146"/>
      <c r="X481" s="146"/>
      <c r="Y481" s="146"/>
      <c r="Z481" s="146"/>
      <c r="AA481" s="146"/>
      <c r="AB481" s="146"/>
    </row>
    <row r="482" spans="1:28" ht="12.75">
      <c r="A482" s="138"/>
      <c r="B482" s="138"/>
      <c r="C482" s="138"/>
      <c r="D482" s="138"/>
      <c r="E482" s="139"/>
      <c r="F482" s="140"/>
      <c r="G482" s="141"/>
      <c r="H482" s="141"/>
      <c r="I482" s="141"/>
      <c r="J482" s="142"/>
      <c r="K482" s="159"/>
      <c r="L482" s="144"/>
      <c r="M482" s="144"/>
      <c r="N482" s="144"/>
      <c r="O482" s="144"/>
      <c r="P482" s="157"/>
      <c r="Q482" s="146"/>
      <c r="R482" s="146"/>
      <c r="S482" s="146"/>
      <c r="T482" s="146"/>
      <c r="U482" s="146"/>
      <c r="V482" s="146"/>
      <c r="W482" s="146"/>
      <c r="X482" s="146"/>
      <c r="Y482" s="146"/>
      <c r="Z482" s="146"/>
      <c r="AA482" s="146"/>
      <c r="AB482" s="146"/>
    </row>
    <row r="483" spans="1:28" ht="12.75">
      <c r="A483" s="138"/>
      <c r="B483" s="138"/>
      <c r="C483" s="138"/>
      <c r="D483" s="138"/>
      <c r="E483" s="139"/>
      <c r="F483" s="140"/>
      <c r="G483" s="141"/>
      <c r="H483" s="141"/>
      <c r="I483" s="141"/>
      <c r="J483" s="142"/>
      <c r="K483" s="159"/>
      <c r="L483" s="144"/>
      <c r="M483" s="144"/>
      <c r="N483" s="144"/>
      <c r="O483" s="144"/>
      <c r="P483" s="157"/>
      <c r="Q483" s="146"/>
      <c r="R483" s="146"/>
      <c r="S483" s="146"/>
      <c r="T483" s="146"/>
      <c r="U483" s="146"/>
      <c r="V483" s="146"/>
      <c r="W483" s="146"/>
      <c r="X483" s="146"/>
      <c r="Y483" s="146"/>
      <c r="Z483" s="146"/>
      <c r="AA483" s="146"/>
      <c r="AB483" s="146"/>
    </row>
    <row r="484" spans="1:28" ht="12.75">
      <c r="A484" s="138"/>
      <c r="B484" s="138"/>
      <c r="C484" s="138"/>
      <c r="D484" s="138"/>
      <c r="E484" s="139"/>
      <c r="F484" s="140"/>
      <c r="G484" s="141"/>
      <c r="H484" s="141"/>
      <c r="I484" s="141"/>
      <c r="J484" s="142"/>
      <c r="K484" s="159"/>
      <c r="L484" s="144"/>
      <c r="M484" s="144"/>
      <c r="N484" s="144"/>
      <c r="O484" s="144"/>
      <c r="P484" s="157"/>
      <c r="Q484" s="146"/>
      <c r="R484" s="146"/>
      <c r="S484" s="146"/>
      <c r="T484" s="146"/>
      <c r="U484" s="146"/>
      <c r="V484" s="146"/>
      <c r="W484" s="146"/>
      <c r="X484" s="146"/>
      <c r="Y484" s="146"/>
      <c r="Z484" s="146"/>
      <c r="AA484" s="146"/>
      <c r="AB484" s="146"/>
    </row>
    <row r="485" spans="1:28" ht="12.75">
      <c r="A485" s="138"/>
      <c r="B485" s="138"/>
      <c r="C485" s="138"/>
      <c r="D485" s="138"/>
      <c r="E485" s="139"/>
      <c r="F485" s="140"/>
      <c r="G485" s="141"/>
      <c r="H485" s="141"/>
      <c r="I485" s="141"/>
      <c r="J485" s="142"/>
      <c r="K485" s="159"/>
      <c r="L485" s="144"/>
      <c r="M485" s="144"/>
      <c r="N485" s="144"/>
      <c r="O485" s="144"/>
      <c r="P485" s="157"/>
      <c r="Q485" s="146"/>
      <c r="R485" s="146"/>
      <c r="S485" s="146"/>
      <c r="T485" s="146"/>
      <c r="U485" s="146"/>
      <c r="V485" s="146"/>
      <c r="W485" s="146"/>
      <c r="X485" s="146"/>
      <c r="Y485" s="146"/>
      <c r="Z485" s="146"/>
      <c r="AA485" s="146"/>
      <c r="AB485" s="146"/>
    </row>
    <row r="486" spans="1:28" ht="12.75">
      <c r="A486" s="138"/>
      <c r="B486" s="138"/>
      <c r="C486" s="138"/>
      <c r="D486" s="138"/>
      <c r="E486" s="139"/>
      <c r="F486" s="140"/>
      <c r="G486" s="141"/>
      <c r="H486" s="141"/>
      <c r="I486" s="141"/>
      <c r="J486" s="142"/>
      <c r="K486" s="159"/>
      <c r="L486" s="144"/>
      <c r="M486" s="144"/>
      <c r="N486" s="144"/>
      <c r="O486" s="144"/>
      <c r="P486" s="157"/>
      <c r="Q486" s="146"/>
      <c r="R486" s="146"/>
      <c r="S486" s="146"/>
      <c r="T486" s="146"/>
      <c r="U486" s="146"/>
      <c r="V486" s="146"/>
      <c r="W486" s="146"/>
      <c r="X486" s="146"/>
      <c r="Y486" s="146"/>
      <c r="Z486" s="146"/>
      <c r="AA486" s="146"/>
      <c r="AB486" s="146"/>
    </row>
    <row r="487" spans="1:28" ht="12.75">
      <c r="A487" s="138"/>
      <c r="B487" s="138"/>
      <c r="C487" s="138"/>
      <c r="D487" s="138"/>
      <c r="E487" s="139"/>
      <c r="F487" s="140"/>
      <c r="G487" s="141"/>
      <c r="H487" s="141"/>
      <c r="I487" s="141"/>
      <c r="J487" s="142"/>
      <c r="K487" s="159"/>
      <c r="L487" s="144"/>
      <c r="M487" s="144"/>
      <c r="N487" s="144"/>
      <c r="O487" s="144"/>
      <c r="P487" s="157"/>
      <c r="Q487" s="146"/>
      <c r="R487" s="146"/>
      <c r="S487" s="146"/>
      <c r="T487" s="146"/>
      <c r="U487" s="146"/>
      <c r="V487" s="146"/>
      <c r="W487" s="146"/>
      <c r="X487" s="146"/>
      <c r="Y487" s="146"/>
      <c r="Z487" s="146"/>
      <c r="AA487" s="146"/>
      <c r="AB487" s="146"/>
    </row>
    <row r="488" spans="1:28" ht="12.75">
      <c r="A488" s="138"/>
      <c r="B488" s="138"/>
      <c r="C488" s="138"/>
      <c r="D488" s="138"/>
      <c r="E488" s="139"/>
      <c r="F488" s="140"/>
      <c r="G488" s="141"/>
      <c r="H488" s="141"/>
      <c r="I488" s="141"/>
      <c r="J488" s="142"/>
      <c r="K488" s="159"/>
      <c r="L488" s="144"/>
      <c r="M488" s="144"/>
      <c r="N488" s="144"/>
      <c r="O488" s="144"/>
      <c r="P488" s="157"/>
      <c r="Q488" s="146"/>
      <c r="R488" s="146"/>
      <c r="S488" s="146"/>
      <c r="T488" s="146"/>
      <c r="U488" s="146"/>
      <c r="V488" s="146"/>
      <c r="W488" s="146"/>
      <c r="X488" s="146"/>
      <c r="Y488" s="146"/>
      <c r="Z488" s="146"/>
      <c r="AA488" s="146"/>
      <c r="AB488" s="146"/>
    </row>
    <row r="489" spans="1:28" ht="12.75">
      <c r="A489" s="138"/>
      <c r="B489" s="138"/>
      <c r="C489" s="138"/>
      <c r="D489" s="138"/>
      <c r="E489" s="139"/>
      <c r="F489" s="140"/>
      <c r="G489" s="141"/>
      <c r="H489" s="141"/>
      <c r="I489" s="141"/>
      <c r="J489" s="142"/>
      <c r="K489" s="159"/>
      <c r="L489" s="144"/>
      <c r="M489" s="144"/>
      <c r="N489" s="144"/>
      <c r="O489" s="144"/>
      <c r="P489" s="157"/>
      <c r="Q489" s="146"/>
      <c r="R489" s="146"/>
      <c r="S489" s="146"/>
      <c r="T489" s="146"/>
      <c r="U489" s="146"/>
      <c r="V489" s="146"/>
      <c r="W489" s="146"/>
      <c r="X489" s="146"/>
      <c r="Y489" s="146"/>
      <c r="Z489" s="146"/>
      <c r="AA489" s="146"/>
      <c r="AB489" s="146"/>
    </row>
    <row r="490" spans="1:28" ht="12.75">
      <c r="A490" s="138"/>
      <c r="B490" s="138"/>
      <c r="C490" s="138"/>
      <c r="D490" s="138"/>
      <c r="E490" s="139"/>
      <c r="F490" s="140"/>
      <c r="G490" s="141"/>
      <c r="H490" s="141"/>
      <c r="I490" s="141"/>
      <c r="J490" s="142"/>
      <c r="K490" s="159"/>
      <c r="L490" s="144"/>
      <c r="M490" s="144"/>
      <c r="N490" s="144"/>
      <c r="O490" s="144"/>
      <c r="P490" s="157"/>
      <c r="Q490" s="146"/>
      <c r="R490" s="146"/>
      <c r="S490" s="146"/>
      <c r="T490" s="146"/>
      <c r="U490" s="146"/>
      <c r="V490" s="146"/>
      <c r="W490" s="146"/>
      <c r="X490" s="146"/>
      <c r="Y490" s="146"/>
      <c r="Z490" s="146"/>
      <c r="AA490" s="146"/>
      <c r="AB490" s="146"/>
    </row>
    <row r="491" spans="1:28" ht="12.75">
      <c r="A491" s="138"/>
      <c r="B491" s="138"/>
      <c r="C491" s="138"/>
      <c r="D491" s="138"/>
      <c r="E491" s="139"/>
      <c r="F491" s="140"/>
      <c r="G491" s="141"/>
      <c r="H491" s="141"/>
      <c r="I491" s="141"/>
      <c r="J491" s="142"/>
      <c r="K491" s="159"/>
      <c r="L491" s="144"/>
      <c r="M491" s="144"/>
      <c r="N491" s="144"/>
      <c r="O491" s="144"/>
      <c r="P491" s="157"/>
      <c r="Q491" s="146"/>
      <c r="R491" s="146"/>
      <c r="S491" s="146"/>
      <c r="T491" s="146"/>
      <c r="U491" s="146"/>
      <c r="V491" s="146"/>
      <c r="W491" s="146"/>
      <c r="X491" s="146"/>
      <c r="Y491" s="146"/>
      <c r="Z491" s="146"/>
      <c r="AA491" s="146"/>
      <c r="AB491" s="146"/>
    </row>
    <row r="492" spans="1:28" ht="12.75">
      <c r="A492" s="138"/>
      <c r="B492" s="138"/>
      <c r="C492" s="138"/>
      <c r="D492" s="138"/>
      <c r="E492" s="139"/>
      <c r="F492" s="140"/>
      <c r="G492" s="141"/>
      <c r="H492" s="141"/>
      <c r="I492" s="141"/>
      <c r="J492" s="142"/>
      <c r="K492" s="159"/>
      <c r="L492" s="144"/>
      <c r="M492" s="144"/>
      <c r="N492" s="144"/>
      <c r="O492" s="144"/>
      <c r="P492" s="157"/>
      <c r="Q492" s="146"/>
      <c r="R492" s="146"/>
      <c r="S492" s="146"/>
      <c r="T492" s="146"/>
      <c r="U492" s="146"/>
      <c r="V492" s="146"/>
      <c r="W492" s="146"/>
      <c r="X492" s="146"/>
      <c r="Y492" s="146"/>
      <c r="Z492" s="146"/>
      <c r="AA492" s="146"/>
      <c r="AB492" s="146"/>
    </row>
    <row r="493" spans="1:28" ht="12.75">
      <c r="A493" s="138"/>
      <c r="B493" s="138"/>
      <c r="C493" s="138"/>
      <c r="D493" s="138"/>
      <c r="E493" s="139"/>
      <c r="F493" s="140"/>
      <c r="G493" s="141"/>
      <c r="H493" s="141"/>
      <c r="I493" s="141"/>
      <c r="J493" s="142"/>
      <c r="K493" s="159"/>
      <c r="L493" s="144"/>
      <c r="M493" s="144"/>
      <c r="N493" s="144"/>
      <c r="O493" s="144"/>
      <c r="P493" s="157"/>
      <c r="Q493" s="146"/>
      <c r="R493" s="146"/>
      <c r="S493" s="146"/>
      <c r="T493" s="146"/>
      <c r="U493" s="146"/>
      <c r="V493" s="146"/>
      <c r="W493" s="146"/>
      <c r="X493" s="146"/>
      <c r="Y493" s="146"/>
      <c r="Z493" s="146"/>
      <c r="AA493" s="146"/>
      <c r="AB493" s="146"/>
    </row>
    <row r="494" spans="1:28" ht="12.75">
      <c r="A494" s="138"/>
      <c r="B494" s="138"/>
      <c r="C494" s="138"/>
      <c r="D494" s="138"/>
      <c r="E494" s="139"/>
      <c r="F494" s="140"/>
      <c r="G494" s="141"/>
      <c r="H494" s="141"/>
      <c r="I494" s="141"/>
      <c r="J494" s="142"/>
      <c r="K494" s="159"/>
      <c r="L494" s="144"/>
      <c r="M494" s="144"/>
      <c r="N494" s="144"/>
      <c r="O494" s="144"/>
      <c r="P494" s="157"/>
      <c r="Q494" s="146"/>
      <c r="R494" s="146"/>
      <c r="S494" s="146"/>
      <c r="T494" s="146"/>
      <c r="U494" s="146"/>
      <c r="V494" s="146"/>
      <c r="W494" s="146"/>
      <c r="X494" s="146"/>
      <c r="Y494" s="146"/>
      <c r="Z494" s="146"/>
      <c r="AA494" s="146"/>
      <c r="AB494" s="146"/>
    </row>
    <row r="495" spans="1:28" ht="12.75">
      <c r="A495" s="138"/>
      <c r="B495" s="138"/>
      <c r="C495" s="138"/>
      <c r="D495" s="138"/>
      <c r="E495" s="139"/>
      <c r="F495" s="140"/>
      <c r="G495" s="141"/>
      <c r="H495" s="141"/>
      <c r="I495" s="141"/>
      <c r="J495" s="142"/>
      <c r="K495" s="159"/>
      <c r="L495" s="144"/>
      <c r="M495" s="144"/>
      <c r="N495" s="144"/>
      <c r="O495" s="144"/>
      <c r="P495" s="157"/>
      <c r="Q495" s="146"/>
      <c r="R495" s="146"/>
      <c r="S495" s="146"/>
      <c r="T495" s="146"/>
      <c r="U495" s="146"/>
      <c r="V495" s="146"/>
      <c r="W495" s="146"/>
      <c r="X495" s="146"/>
      <c r="Y495" s="146"/>
      <c r="Z495" s="146"/>
      <c r="AA495" s="146"/>
      <c r="AB495" s="146"/>
    </row>
    <row r="496" spans="1:28" ht="12.75">
      <c r="A496" s="138"/>
      <c r="B496" s="138"/>
      <c r="C496" s="138"/>
      <c r="D496" s="138"/>
      <c r="E496" s="139"/>
      <c r="F496" s="140"/>
      <c r="G496" s="141"/>
      <c r="H496" s="141"/>
      <c r="I496" s="141"/>
      <c r="J496" s="142"/>
      <c r="K496" s="159"/>
      <c r="L496" s="144"/>
      <c r="M496" s="144"/>
      <c r="N496" s="144"/>
      <c r="O496" s="144"/>
      <c r="P496" s="157"/>
      <c r="Q496" s="146"/>
      <c r="R496" s="146"/>
      <c r="S496" s="146"/>
      <c r="T496" s="146"/>
      <c r="U496" s="146"/>
      <c r="V496" s="146"/>
      <c r="W496" s="146"/>
      <c r="X496" s="146"/>
      <c r="Y496" s="146"/>
      <c r="Z496" s="146"/>
      <c r="AA496" s="146"/>
      <c r="AB496" s="146"/>
    </row>
    <row r="497" spans="1:28" ht="12.75">
      <c r="A497" s="138"/>
      <c r="B497" s="138"/>
      <c r="C497" s="138"/>
      <c r="D497" s="138"/>
      <c r="E497" s="139"/>
      <c r="F497" s="140"/>
      <c r="G497" s="141"/>
      <c r="H497" s="141"/>
      <c r="I497" s="141"/>
      <c r="J497" s="142"/>
      <c r="K497" s="159"/>
      <c r="L497" s="144"/>
      <c r="M497" s="144"/>
      <c r="N497" s="144"/>
      <c r="O497" s="144"/>
      <c r="P497" s="157"/>
      <c r="Q497" s="146"/>
      <c r="R497" s="146"/>
      <c r="S497" s="146"/>
      <c r="T497" s="146"/>
      <c r="U497" s="146"/>
      <c r="V497" s="146"/>
      <c r="W497" s="146"/>
      <c r="X497" s="146"/>
      <c r="Y497" s="146"/>
      <c r="Z497" s="146"/>
      <c r="AA497" s="146"/>
      <c r="AB497" s="146"/>
    </row>
    <row r="498" spans="1:28" ht="12.75">
      <c r="A498" s="138"/>
      <c r="B498" s="138"/>
      <c r="C498" s="138"/>
      <c r="D498" s="138"/>
      <c r="E498" s="139"/>
      <c r="F498" s="140"/>
      <c r="G498" s="141"/>
      <c r="H498" s="141"/>
      <c r="I498" s="141"/>
      <c r="J498" s="142"/>
      <c r="K498" s="159"/>
      <c r="L498" s="144"/>
      <c r="M498" s="144"/>
      <c r="N498" s="144"/>
      <c r="O498" s="144"/>
      <c r="P498" s="157"/>
      <c r="Q498" s="146"/>
      <c r="R498" s="146"/>
      <c r="S498" s="146"/>
      <c r="T498" s="146"/>
      <c r="U498" s="146"/>
      <c r="V498" s="146"/>
      <c r="W498" s="146"/>
      <c r="X498" s="146"/>
      <c r="Y498" s="146"/>
      <c r="Z498" s="146"/>
      <c r="AA498" s="146"/>
      <c r="AB498" s="146"/>
    </row>
    <row r="499" spans="1:28" ht="12.75">
      <c r="A499" s="138"/>
      <c r="B499" s="138"/>
      <c r="C499" s="138"/>
      <c r="D499" s="138"/>
      <c r="E499" s="139"/>
      <c r="F499" s="140"/>
      <c r="G499" s="141"/>
      <c r="H499" s="141"/>
      <c r="I499" s="141"/>
      <c r="J499" s="142"/>
      <c r="K499" s="159"/>
      <c r="L499" s="144"/>
      <c r="M499" s="144"/>
      <c r="N499" s="144"/>
      <c r="O499" s="144"/>
      <c r="P499" s="157"/>
      <c r="Q499" s="146"/>
      <c r="R499" s="146"/>
      <c r="S499" s="146"/>
      <c r="T499" s="146"/>
      <c r="U499" s="146"/>
      <c r="V499" s="146"/>
      <c r="W499" s="146"/>
      <c r="X499" s="146"/>
      <c r="Y499" s="146"/>
      <c r="Z499" s="146"/>
      <c r="AA499" s="146"/>
      <c r="AB499" s="146"/>
    </row>
    <row r="500" spans="1:28" ht="12.75">
      <c r="A500" s="138"/>
      <c r="B500" s="138"/>
      <c r="C500" s="138"/>
      <c r="D500" s="138"/>
      <c r="E500" s="139"/>
      <c r="F500" s="140"/>
      <c r="G500" s="141"/>
      <c r="H500" s="141"/>
      <c r="I500" s="141"/>
      <c r="J500" s="142"/>
      <c r="K500" s="159"/>
      <c r="L500" s="144"/>
      <c r="M500" s="144"/>
      <c r="N500" s="144"/>
      <c r="O500" s="144"/>
      <c r="P500" s="157"/>
      <c r="Q500" s="146"/>
      <c r="R500" s="146"/>
      <c r="S500" s="146"/>
      <c r="T500" s="146"/>
      <c r="U500" s="146"/>
      <c r="V500" s="146"/>
      <c r="W500" s="146"/>
      <c r="X500" s="146"/>
      <c r="Y500" s="146"/>
      <c r="Z500" s="146"/>
      <c r="AA500" s="146"/>
      <c r="AB500" s="146"/>
    </row>
    <row r="501" spans="1:28" ht="12.75">
      <c r="A501" s="138"/>
      <c r="B501" s="138"/>
      <c r="C501" s="138"/>
      <c r="D501" s="138"/>
      <c r="E501" s="139"/>
      <c r="F501" s="140"/>
      <c r="G501" s="141"/>
      <c r="H501" s="141"/>
      <c r="I501" s="141"/>
      <c r="J501" s="142"/>
      <c r="K501" s="159"/>
      <c r="L501" s="144"/>
      <c r="M501" s="144"/>
      <c r="N501" s="144"/>
      <c r="O501" s="144"/>
      <c r="P501" s="157"/>
      <c r="Q501" s="146"/>
      <c r="R501" s="146"/>
      <c r="S501" s="146"/>
      <c r="T501" s="146"/>
      <c r="U501" s="146"/>
      <c r="V501" s="146"/>
      <c r="W501" s="146"/>
      <c r="X501" s="146"/>
      <c r="Y501" s="146"/>
      <c r="Z501" s="146"/>
      <c r="AA501" s="146"/>
      <c r="AB501" s="146"/>
    </row>
    <row r="502" spans="1:28" ht="12.75">
      <c r="A502" s="138"/>
      <c r="B502" s="138"/>
      <c r="C502" s="138"/>
      <c r="D502" s="138"/>
      <c r="E502" s="139"/>
      <c r="F502" s="140"/>
      <c r="G502" s="141"/>
      <c r="H502" s="141"/>
      <c r="I502" s="141"/>
      <c r="J502" s="142"/>
      <c r="K502" s="159"/>
      <c r="L502" s="144"/>
      <c r="M502" s="144"/>
      <c r="N502" s="144"/>
      <c r="O502" s="144"/>
      <c r="P502" s="157"/>
      <c r="Q502" s="146"/>
      <c r="R502" s="146"/>
      <c r="S502" s="146"/>
      <c r="T502" s="146"/>
      <c r="U502" s="146"/>
      <c r="V502" s="146"/>
      <c r="W502" s="146"/>
      <c r="X502" s="146"/>
      <c r="Y502" s="146"/>
      <c r="Z502" s="146"/>
      <c r="AA502" s="146"/>
      <c r="AB502" s="146"/>
    </row>
    <row r="503" spans="1:28" ht="12.75">
      <c r="A503" s="138"/>
      <c r="B503" s="138"/>
      <c r="C503" s="138"/>
      <c r="D503" s="138"/>
      <c r="E503" s="139"/>
      <c r="F503" s="140"/>
      <c r="G503" s="141"/>
      <c r="H503" s="141"/>
      <c r="I503" s="141"/>
      <c r="J503" s="142"/>
      <c r="K503" s="159"/>
      <c r="L503" s="144"/>
      <c r="M503" s="144"/>
      <c r="N503" s="144"/>
      <c r="O503" s="144"/>
      <c r="P503" s="157"/>
      <c r="Q503" s="146"/>
      <c r="R503" s="146"/>
      <c r="S503" s="146"/>
      <c r="T503" s="146"/>
      <c r="U503" s="146"/>
      <c r="V503" s="146"/>
      <c r="W503" s="146"/>
      <c r="X503" s="146"/>
      <c r="Y503" s="146"/>
      <c r="Z503" s="146"/>
      <c r="AA503" s="146"/>
      <c r="AB503" s="146"/>
    </row>
    <row r="504" spans="1:28" ht="12.75">
      <c r="A504" s="138"/>
      <c r="B504" s="138"/>
      <c r="C504" s="138"/>
      <c r="D504" s="138"/>
      <c r="E504" s="139"/>
      <c r="F504" s="140"/>
      <c r="G504" s="141"/>
      <c r="H504" s="141"/>
      <c r="I504" s="141"/>
      <c r="J504" s="142"/>
      <c r="K504" s="159"/>
      <c r="L504" s="144"/>
      <c r="M504" s="144"/>
      <c r="N504" s="144"/>
      <c r="O504" s="144"/>
      <c r="P504" s="157"/>
      <c r="Q504" s="146"/>
      <c r="R504" s="146"/>
      <c r="S504" s="146"/>
      <c r="T504" s="146"/>
      <c r="U504" s="146"/>
      <c r="V504" s="146"/>
      <c r="W504" s="146"/>
      <c r="X504" s="146"/>
      <c r="Y504" s="146"/>
      <c r="Z504" s="146"/>
      <c r="AA504" s="146"/>
      <c r="AB504" s="146"/>
    </row>
    <row r="505" spans="1:28" ht="12.75">
      <c r="A505" s="138"/>
      <c r="B505" s="138"/>
      <c r="C505" s="138"/>
      <c r="D505" s="138"/>
      <c r="E505" s="139"/>
      <c r="F505" s="140"/>
      <c r="G505" s="141"/>
      <c r="H505" s="141"/>
      <c r="I505" s="141"/>
      <c r="J505" s="142"/>
      <c r="K505" s="159"/>
      <c r="L505" s="144"/>
      <c r="M505" s="144"/>
      <c r="N505" s="144"/>
      <c r="O505" s="144"/>
      <c r="P505" s="157"/>
      <c r="Q505" s="146"/>
      <c r="R505" s="146"/>
      <c r="S505" s="146"/>
      <c r="T505" s="146"/>
      <c r="U505" s="146"/>
      <c r="V505" s="146"/>
      <c r="W505" s="146"/>
      <c r="X505" s="146"/>
      <c r="Y505" s="146"/>
      <c r="Z505" s="146"/>
      <c r="AA505" s="146"/>
      <c r="AB505" s="146"/>
    </row>
    <row r="506" spans="1:28" ht="12.75">
      <c r="A506" s="138"/>
      <c r="B506" s="138"/>
      <c r="C506" s="138"/>
      <c r="D506" s="138"/>
      <c r="E506" s="139"/>
      <c r="F506" s="140"/>
      <c r="G506" s="141"/>
      <c r="H506" s="141"/>
      <c r="I506" s="141"/>
      <c r="J506" s="142"/>
      <c r="K506" s="159"/>
      <c r="L506" s="144"/>
      <c r="M506" s="144"/>
      <c r="N506" s="144"/>
      <c r="O506" s="144"/>
      <c r="P506" s="157"/>
      <c r="Q506" s="146"/>
      <c r="R506" s="146"/>
      <c r="S506" s="146"/>
      <c r="T506" s="146"/>
      <c r="U506" s="146"/>
      <c r="V506" s="146"/>
      <c r="W506" s="146"/>
      <c r="X506" s="146"/>
      <c r="Y506" s="146"/>
      <c r="Z506" s="146"/>
      <c r="AA506" s="146"/>
      <c r="AB506" s="146"/>
    </row>
    <row r="507" spans="1:28" ht="12.75">
      <c r="A507" s="138"/>
      <c r="B507" s="138"/>
      <c r="C507" s="138"/>
      <c r="D507" s="138"/>
      <c r="E507" s="139"/>
      <c r="F507" s="140"/>
      <c r="G507" s="141"/>
      <c r="H507" s="141"/>
      <c r="I507" s="141"/>
      <c r="J507" s="142"/>
      <c r="K507" s="159"/>
      <c r="L507" s="144"/>
      <c r="M507" s="144"/>
      <c r="N507" s="144"/>
      <c r="O507" s="144"/>
      <c r="P507" s="157"/>
      <c r="Q507" s="146"/>
      <c r="R507" s="146"/>
      <c r="S507" s="146"/>
      <c r="T507" s="146"/>
      <c r="U507" s="146"/>
      <c r="V507" s="146"/>
      <c r="W507" s="146"/>
      <c r="X507" s="146"/>
      <c r="Y507" s="146"/>
      <c r="Z507" s="146"/>
      <c r="AA507" s="146"/>
      <c r="AB507" s="146"/>
    </row>
    <row r="508" spans="1:28" ht="12.75">
      <c r="A508" s="138"/>
      <c r="B508" s="138"/>
      <c r="C508" s="138"/>
      <c r="D508" s="138"/>
      <c r="E508" s="139"/>
      <c r="F508" s="140"/>
      <c r="G508" s="141"/>
      <c r="H508" s="141"/>
      <c r="I508" s="141"/>
      <c r="J508" s="142"/>
      <c r="K508" s="159"/>
      <c r="L508" s="144"/>
      <c r="M508" s="144"/>
      <c r="N508" s="144"/>
      <c r="O508" s="144"/>
      <c r="P508" s="157"/>
      <c r="Q508" s="146"/>
      <c r="R508" s="146"/>
      <c r="S508" s="146"/>
      <c r="T508" s="146"/>
      <c r="U508" s="146"/>
      <c r="V508" s="146"/>
      <c r="W508" s="146"/>
      <c r="X508" s="146"/>
      <c r="Y508" s="146"/>
      <c r="Z508" s="146"/>
      <c r="AA508" s="146"/>
      <c r="AB508" s="146"/>
    </row>
    <row r="509" spans="1:28" ht="12.75">
      <c r="A509" s="138"/>
      <c r="B509" s="138"/>
      <c r="C509" s="138"/>
      <c r="D509" s="138"/>
      <c r="E509" s="139"/>
      <c r="F509" s="140"/>
      <c r="G509" s="141"/>
      <c r="H509" s="141"/>
      <c r="I509" s="141"/>
      <c r="J509" s="142"/>
      <c r="K509" s="159"/>
      <c r="L509" s="144"/>
      <c r="M509" s="144"/>
      <c r="N509" s="144"/>
      <c r="O509" s="144"/>
      <c r="P509" s="157"/>
      <c r="Q509" s="146"/>
      <c r="R509" s="146"/>
      <c r="S509" s="146"/>
      <c r="T509" s="146"/>
      <c r="U509" s="146"/>
      <c r="V509" s="146"/>
      <c r="W509" s="146"/>
      <c r="X509" s="146"/>
      <c r="Y509" s="146"/>
      <c r="Z509" s="146"/>
      <c r="AA509" s="146"/>
      <c r="AB509" s="146"/>
    </row>
    <row r="510" spans="1:28" ht="12.75">
      <c r="A510" s="138"/>
      <c r="B510" s="138"/>
      <c r="C510" s="138"/>
      <c r="D510" s="138"/>
      <c r="E510" s="139"/>
      <c r="F510" s="140"/>
      <c r="G510" s="141"/>
      <c r="H510" s="141"/>
      <c r="I510" s="141"/>
      <c r="J510" s="142"/>
      <c r="K510" s="159"/>
      <c r="L510" s="144"/>
      <c r="M510" s="144"/>
      <c r="N510" s="144"/>
      <c r="O510" s="144"/>
      <c r="P510" s="157"/>
      <c r="Q510" s="146"/>
      <c r="R510" s="146"/>
      <c r="S510" s="146"/>
      <c r="T510" s="146"/>
      <c r="U510" s="146"/>
      <c r="V510" s="146"/>
      <c r="W510" s="146"/>
      <c r="X510" s="146"/>
      <c r="Y510" s="146"/>
      <c r="Z510" s="146"/>
      <c r="AA510" s="146"/>
      <c r="AB510" s="146"/>
    </row>
    <row r="511" spans="1:28" ht="12.75">
      <c r="A511" s="138"/>
      <c r="B511" s="138"/>
      <c r="C511" s="138"/>
      <c r="D511" s="138"/>
      <c r="E511" s="139"/>
      <c r="F511" s="140"/>
      <c r="G511" s="141"/>
      <c r="H511" s="141"/>
      <c r="I511" s="141"/>
      <c r="J511" s="142"/>
      <c r="K511" s="159"/>
      <c r="L511" s="144"/>
      <c r="M511" s="144"/>
      <c r="N511" s="144"/>
      <c r="O511" s="144"/>
      <c r="P511" s="157"/>
      <c r="Q511" s="146"/>
      <c r="R511" s="146"/>
      <c r="S511" s="146"/>
      <c r="T511" s="146"/>
      <c r="U511" s="146"/>
      <c r="V511" s="146"/>
      <c r="W511" s="146"/>
      <c r="X511" s="146"/>
      <c r="Y511" s="146"/>
      <c r="Z511" s="146"/>
      <c r="AA511" s="146"/>
      <c r="AB511" s="146"/>
    </row>
    <row r="512" spans="1:28" ht="12.75">
      <c r="A512" s="138"/>
      <c r="B512" s="138"/>
      <c r="C512" s="138"/>
      <c r="D512" s="138"/>
      <c r="E512" s="139"/>
      <c r="F512" s="140"/>
      <c r="G512" s="141"/>
      <c r="H512" s="141"/>
      <c r="I512" s="141"/>
      <c r="J512" s="142"/>
      <c r="K512" s="159"/>
      <c r="L512" s="144"/>
      <c r="M512" s="144"/>
      <c r="N512" s="144"/>
      <c r="O512" s="144"/>
      <c r="P512" s="157"/>
      <c r="Q512" s="146"/>
      <c r="R512" s="146"/>
      <c r="S512" s="146"/>
      <c r="T512" s="146"/>
      <c r="U512" s="146"/>
      <c r="V512" s="146"/>
      <c r="W512" s="146"/>
      <c r="X512" s="146"/>
      <c r="Y512" s="146"/>
      <c r="Z512" s="146"/>
      <c r="AA512" s="146"/>
      <c r="AB512" s="146"/>
    </row>
    <row r="513" spans="1:28" ht="12.75">
      <c r="A513" s="138"/>
      <c r="B513" s="138"/>
      <c r="C513" s="138"/>
      <c r="D513" s="138"/>
      <c r="E513" s="139"/>
      <c r="F513" s="140"/>
      <c r="G513" s="141"/>
      <c r="H513" s="141"/>
      <c r="I513" s="141"/>
      <c r="J513" s="142"/>
      <c r="K513" s="159"/>
      <c r="L513" s="144"/>
      <c r="M513" s="144"/>
      <c r="N513" s="144"/>
      <c r="O513" s="144"/>
      <c r="P513" s="157"/>
      <c r="Q513" s="146"/>
      <c r="R513" s="146"/>
      <c r="S513" s="146"/>
      <c r="T513" s="146"/>
      <c r="U513" s="146"/>
      <c r="V513" s="146"/>
      <c r="W513" s="146"/>
      <c r="X513" s="146"/>
      <c r="Y513" s="146"/>
      <c r="Z513" s="146"/>
      <c r="AA513" s="146"/>
      <c r="AB513" s="146"/>
    </row>
    <row r="514" spans="1:28" ht="12.75">
      <c r="A514" s="138"/>
      <c r="B514" s="138"/>
      <c r="C514" s="138"/>
      <c r="D514" s="138"/>
      <c r="E514" s="139"/>
      <c r="F514" s="140"/>
      <c r="G514" s="141"/>
      <c r="H514" s="141"/>
      <c r="I514" s="141"/>
      <c r="J514" s="142"/>
      <c r="K514" s="159"/>
      <c r="L514" s="144"/>
      <c r="M514" s="144"/>
      <c r="N514" s="144"/>
      <c r="O514" s="144"/>
      <c r="P514" s="157"/>
      <c r="Q514" s="146"/>
      <c r="R514" s="146"/>
      <c r="S514" s="146"/>
      <c r="T514" s="146"/>
      <c r="U514" s="146"/>
      <c r="V514" s="146"/>
      <c r="W514" s="146"/>
      <c r="X514" s="146"/>
      <c r="Y514" s="146"/>
      <c r="Z514" s="146"/>
      <c r="AA514" s="146"/>
      <c r="AB514" s="146"/>
    </row>
    <row r="515" spans="1:28" ht="12.75">
      <c r="A515" s="138"/>
      <c r="B515" s="138"/>
      <c r="C515" s="138"/>
      <c r="D515" s="138"/>
      <c r="E515" s="139"/>
      <c r="F515" s="140"/>
      <c r="G515" s="141"/>
      <c r="H515" s="141"/>
      <c r="I515" s="141"/>
      <c r="J515" s="142"/>
      <c r="K515" s="159"/>
      <c r="L515" s="144"/>
      <c r="M515" s="144"/>
      <c r="N515" s="144"/>
      <c r="O515" s="144"/>
      <c r="P515" s="157"/>
      <c r="Q515" s="146"/>
      <c r="R515" s="146"/>
      <c r="S515" s="146"/>
      <c r="T515" s="146"/>
      <c r="U515" s="146"/>
      <c r="V515" s="146"/>
      <c r="W515" s="146"/>
      <c r="X515" s="146"/>
      <c r="Y515" s="146"/>
      <c r="Z515" s="146"/>
      <c r="AA515" s="146"/>
      <c r="AB515" s="146"/>
    </row>
    <row r="516" spans="1:28" ht="12.75">
      <c r="A516" s="138"/>
      <c r="B516" s="138"/>
      <c r="C516" s="138"/>
      <c r="D516" s="138"/>
      <c r="E516" s="139"/>
      <c r="F516" s="140"/>
      <c r="G516" s="141"/>
      <c r="H516" s="141"/>
      <c r="I516" s="141"/>
      <c r="J516" s="142"/>
      <c r="K516" s="159"/>
      <c r="L516" s="144"/>
      <c r="M516" s="144"/>
      <c r="N516" s="144"/>
      <c r="O516" s="144"/>
      <c r="P516" s="157"/>
      <c r="Q516" s="146"/>
      <c r="R516" s="146"/>
      <c r="S516" s="146"/>
      <c r="T516" s="146"/>
      <c r="U516" s="146"/>
      <c r="V516" s="146"/>
      <c r="W516" s="146"/>
      <c r="X516" s="146"/>
      <c r="Y516" s="146"/>
      <c r="Z516" s="146"/>
      <c r="AA516" s="146"/>
      <c r="AB516" s="146"/>
    </row>
    <row r="517" spans="1:28" ht="12.75">
      <c r="A517" s="138"/>
      <c r="B517" s="138"/>
      <c r="C517" s="138"/>
      <c r="D517" s="138"/>
      <c r="E517" s="139"/>
      <c r="F517" s="140"/>
      <c r="G517" s="141"/>
      <c r="H517" s="141"/>
      <c r="I517" s="141"/>
      <c r="J517" s="142"/>
      <c r="K517" s="159"/>
      <c r="L517" s="144"/>
      <c r="M517" s="144"/>
      <c r="N517" s="144"/>
      <c r="O517" s="144"/>
      <c r="P517" s="157"/>
      <c r="Q517" s="146"/>
      <c r="R517" s="146"/>
      <c r="S517" s="146"/>
      <c r="T517" s="146"/>
      <c r="U517" s="146"/>
      <c r="V517" s="146"/>
      <c r="W517" s="146"/>
      <c r="X517" s="146"/>
      <c r="Y517" s="146"/>
      <c r="Z517" s="146"/>
      <c r="AA517" s="146"/>
      <c r="AB517" s="146"/>
    </row>
    <row r="518" spans="1:28" ht="12.75">
      <c r="A518" s="138"/>
      <c r="B518" s="138"/>
      <c r="C518" s="138"/>
      <c r="D518" s="138"/>
      <c r="E518" s="139"/>
      <c r="F518" s="140"/>
      <c r="G518" s="141"/>
      <c r="H518" s="141"/>
      <c r="I518" s="141"/>
      <c r="J518" s="142"/>
      <c r="K518" s="159"/>
      <c r="L518" s="144"/>
      <c r="M518" s="144"/>
      <c r="N518" s="144"/>
      <c r="O518" s="144"/>
      <c r="P518" s="157"/>
      <c r="Q518" s="146"/>
      <c r="R518" s="146"/>
      <c r="S518" s="146"/>
      <c r="T518" s="146"/>
      <c r="U518" s="146"/>
      <c r="V518" s="146"/>
      <c r="W518" s="146"/>
      <c r="X518" s="146"/>
      <c r="Y518" s="146"/>
      <c r="Z518" s="146"/>
      <c r="AA518" s="146"/>
      <c r="AB518" s="146"/>
    </row>
    <row r="519" spans="1:28" ht="12.75">
      <c r="A519" s="138"/>
      <c r="B519" s="138"/>
      <c r="C519" s="138"/>
      <c r="D519" s="138"/>
      <c r="E519" s="139"/>
      <c r="F519" s="140"/>
      <c r="G519" s="141"/>
      <c r="H519" s="141"/>
      <c r="I519" s="141"/>
      <c r="J519" s="142"/>
      <c r="K519" s="159"/>
      <c r="L519" s="144"/>
      <c r="M519" s="144"/>
      <c r="N519" s="144"/>
      <c r="O519" s="144"/>
      <c r="P519" s="157"/>
      <c r="Q519" s="146"/>
      <c r="R519" s="146"/>
      <c r="S519" s="146"/>
      <c r="T519" s="146"/>
      <c r="U519" s="146"/>
      <c r="V519" s="146"/>
      <c r="W519" s="146"/>
      <c r="X519" s="146"/>
      <c r="Y519" s="146"/>
      <c r="Z519" s="146"/>
      <c r="AA519" s="146"/>
      <c r="AB519" s="146"/>
    </row>
    <row r="520" spans="1:28" ht="12.75">
      <c r="A520" s="138"/>
      <c r="B520" s="138"/>
      <c r="C520" s="138"/>
      <c r="D520" s="138"/>
      <c r="E520" s="139"/>
      <c r="F520" s="140"/>
      <c r="G520" s="141"/>
      <c r="H520" s="141"/>
      <c r="I520" s="141"/>
      <c r="J520" s="142"/>
      <c r="K520" s="159"/>
      <c r="L520" s="144"/>
      <c r="M520" s="144"/>
      <c r="N520" s="144"/>
      <c r="O520" s="144"/>
      <c r="P520" s="157"/>
      <c r="Q520" s="146"/>
      <c r="R520" s="146"/>
      <c r="S520" s="146"/>
      <c r="T520" s="146"/>
      <c r="U520" s="146"/>
      <c r="V520" s="146"/>
      <c r="W520" s="146"/>
      <c r="X520" s="146"/>
      <c r="Y520" s="146"/>
      <c r="Z520" s="146"/>
      <c r="AA520" s="146"/>
      <c r="AB520" s="146"/>
    </row>
    <row r="521" spans="1:28" ht="12.75">
      <c r="A521" s="138"/>
      <c r="B521" s="138"/>
      <c r="C521" s="138"/>
      <c r="D521" s="138"/>
      <c r="E521" s="139"/>
      <c r="F521" s="140"/>
      <c r="G521" s="141"/>
      <c r="H521" s="141"/>
      <c r="I521" s="141"/>
      <c r="J521" s="142"/>
      <c r="K521" s="159"/>
      <c r="L521" s="144"/>
      <c r="M521" s="144"/>
      <c r="N521" s="144"/>
      <c r="O521" s="144"/>
      <c r="P521" s="157"/>
      <c r="Q521" s="146"/>
      <c r="R521" s="146"/>
      <c r="S521" s="146"/>
      <c r="T521" s="146"/>
      <c r="U521" s="146"/>
      <c r="V521" s="146"/>
      <c r="W521" s="146"/>
      <c r="X521" s="146"/>
      <c r="Y521" s="146"/>
      <c r="Z521" s="146"/>
      <c r="AA521" s="146"/>
      <c r="AB521" s="146"/>
    </row>
    <row r="522" spans="1:28" ht="12.75">
      <c r="A522" s="138"/>
      <c r="B522" s="138"/>
      <c r="C522" s="138"/>
      <c r="D522" s="138"/>
      <c r="E522" s="139"/>
      <c r="F522" s="140"/>
      <c r="G522" s="141"/>
      <c r="H522" s="141"/>
      <c r="I522" s="141"/>
      <c r="J522" s="142"/>
      <c r="K522" s="159"/>
      <c r="L522" s="144"/>
      <c r="M522" s="144"/>
      <c r="N522" s="144"/>
      <c r="O522" s="144"/>
      <c r="P522" s="157"/>
      <c r="Q522" s="146"/>
      <c r="R522" s="146"/>
      <c r="S522" s="146"/>
      <c r="T522" s="146"/>
      <c r="U522" s="146"/>
      <c r="V522" s="146"/>
      <c r="W522" s="146"/>
      <c r="X522" s="146"/>
      <c r="Y522" s="146"/>
      <c r="Z522" s="146"/>
      <c r="AA522" s="146"/>
      <c r="AB522" s="146"/>
    </row>
    <row r="523" spans="1:28" ht="12.75">
      <c r="A523" s="138"/>
      <c r="B523" s="138"/>
      <c r="C523" s="138"/>
      <c r="D523" s="138"/>
      <c r="E523" s="139"/>
      <c r="F523" s="140"/>
      <c r="G523" s="141"/>
      <c r="H523" s="141"/>
      <c r="I523" s="141"/>
      <c r="J523" s="142"/>
      <c r="K523" s="159"/>
      <c r="L523" s="144"/>
      <c r="M523" s="144"/>
      <c r="N523" s="144"/>
      <c r="O523" s="144"/>
      <c r="P523" s="157"/>
      <c r="Q523" s="146"/>
      <c r="R523" s="146"/>
      <c r="S523" s="146"/>
      <c r="T523" s="146"/>
      <c r="U523" s="146"/>
      <c r="V523" s="146"/>
      <c r="W523" s="146"/>
      <c r="X523" s="146"/>
      <c r="Y523" s="146"/>
      <c r="Z523" s="146"/>
      <c r="AA523" s="146"/>
      <c r="AB523" s="146"/>
    </row>
    <row r="524" spans="1:28" ht="12.75">
      <c r="A524" s="138"/>
      <c r="B524" s="138"/>
      <c r="C524" s="138"/>
      <c r="D524" s="138"/>
      <c r="E524" s="139"/>
      <c r="F524" s="140"/>
      <c r="G524" s="141"/>
      <c r="H524" s="141"/>
      <c r="I524" s="141"/>
      <c r="J524" s="142"/>
      <c r="K524" s="159"/>
      <c r="L524" s="144"/>
      <c r="M524" s="144"/>
      <c r="N524" s="144"/>
      <c r="O524" s="144"/>
      <c r="P524" s="157"/>
      <c r="Q524" s="146"/>
      <c r="R524" s="146"/>
      <c r="S524" s="146"/>
      <c r="T524" s="146"/>
      <c r="U524" s="146"/>
      <c r="V524" s="146"/>
      <c r="W524" s="146"/>
      <c r="X524" s="146"/>
      <c r="Y524" s="146"/>
      <c r="Z524" s="146"/>
      <c r="AA524" s="146"/>
      <c r="AB524" s="146"/>
    </row>
    <row r="525" spans="1:28" ht="12.75">
      <c r="A525" s="138"/>
      <c r="B525" s="138"/>
      <c r="C525" s="138"/>
      <c r="D525" s="138"/>
      <c r="E525" s="139"/>
      <c r="F525" s="140"/>
      <c r="G525" s="141"/>
      <c r="H525" s="141"/>
      <c r="I525" s="141"/>
      <c r="J525" s="142"/>
      <c r="K525" s="159"/>
      <c r="L525" s="144"/>
      <c r="M525" s="144"/>
      <c r="N525" s="144"/>
      <c r="O525" s="144"/>
      <c r="P525" s="157"/>
      <c r="Q525" s="146"/>
      <c r="R525" s="146"/>
      <c r="S525" s="146"/>
      <c r="T525" s="146"/>
      <c r="U525" s="146"/>
      <c r="V525" s="146"/>
      <c r="W525" s="146"/>
      <c r="X525" s="146"/>
      <c r="Y525" s="146"/>
      <c r="Z525" s="146"/>
      <c r="AA525" s="146"/>
      <c r="AB525" s="146"/>
    </row>
    <row r="526" spans="1:28" ht="12.75">
      <c r="A526" s="138"/>
      <c r="B526" s="138"/>
      <c r="C526" s="138"/>
      <c r="D526" s="138"/>
      <c r="E526" s="139"/>
      <c r="F526" s="140"/>
      <c r="G526" s="141"/>
      <c r="H526" s="141"/>
      <c r="I526" s="141"/>
      <c r="J526" s="142"/>
      <c r="K526" s="159"/>
      <c r="L526" s="144"/>
      <c r="M526" s="144"/>
      <c r="N526" s="144"/>
      <c r="O526" s="144"/>
      <c r="P526" s="157"/>
      <c r="Q526" s="146"/>
      <c r="R526" s="146"/>
      <c r="S526" s="146"/>
      <c r="T526" s="146"/>
      <c r="U526" s="146"/>
      <c r="V526" s="146"/>
      <c r="W526" s="146"/>
      <c r="X526" s="146"/>
      <c r="Y526" s="146"/>
      <c r="Z526" s="146"/>
      <c r="AA526" s="146"/>
      <c r="AB526" s="146"/>
    </row>
    <row r="527" spans="1:28" ht="12.75">
      <c r="A527" s="138"/>
      <c r="B527" s="138"/>
      <c r="C527" s="138"/>
      <c r="D527" s="138"/>
      <c r="E527" s="139"/>
      <c r="F527" s="140"/>
      <c r="G527" s="141"/>
      <c r="H527" s="141"/>
      <c r="I527" s="141"/>
      <c r="J527" s="142"/>
      <c r="K527" s="159"/>
      <c r="L527" s="144"/>
      <c r="M527" s="144"/>
      <c r="N527" s="144"/>
      <c r="O527" s="144"/>
      <c r="P527" s="157"/>
      <c r="Q527" s="146"/>
      <c r="R527" s="146"/>
      <c r="S527" s="146"/>
      <c r="T527" s="146"/>
      <c r="U527" s="146"/>
      <c r="V527" s="146"/>
      <c r="W527" s="146"/>
      <c r="X527" s="146"/>
      <c r="Y527" s="146"/>
      <c r="Z527" s="146"/>
      <c r="AA527" s="146"/>
      <c r="AB527" s="146"/>
    </row>
    <row r="528" spans="1:28" ht="12.75">
      <c r="A528" s="138"/>
      <c r="B528" s="138"/>
      <c r="C528" s="138"/>
      <c r="D528" s="138"/>
      <c r="E528" s="139"/>
      <c r="F528" s="140"/>
      <c r="G528" s="141"/>
      <c r="H528" s="141"/>
      <c r="I528" s="141"/>
      <c r="J528" s="142"/>
      <c r="K528" s="159"/>
      <c r="L528" s="144"/>
      <c r="M528" s="144"/>
      <c r="N528" s="144"/>
      <c r="O528" s="144"/>
      <c r="P528" s="157"/>
      <c r="Q528" s="146"/>
      <c r="R528" s="146"/>
      <c r="S528" s="146"/>
      <c r="T528" s="146"/>
      <c r="U528" s="146"/>
      <c r="V528" s="146"/>
      <c r="W528" s="146"/>
      <c r="X528" s="146"/>
      <c r="Y528" s="146"/>
      <c r="Z528" s="146"/>
      <c r="AA528" s="146"/>
      <c r="AB528" s="146"/>
    </row>
    <row r="529" spans="1:28" ht="12.75">
      <c r="A529" s="138"/>
      <c r="B529" s="138"/>
      <c r="C529" s="138"/>
      <c r="D529" s="138"/>
      <c r="E529" s="139"/>
      <c r="F529" s="140"/>
      <c r="G529" s="141"/>
      <c r="H529" s="141"/>
      <c r="I529" s="141"/>
      <c r="J529" s="142"/>
      <c r="K529" s="159"/>
      <c r="L529" s="144"/>
      <c r="M529" s="144"/>
      <c r="N529" s="144"/>
      <c r="O529" s="144"/>
      <c r="P529" s="157"/>
      <c r="Q529" s="146"/>
      <c r="R529" s="146"/>
      <c r="S529" s="146"/>
      <c r="T529" s="146"/>
      <c r="U529" s="146"/>
      <c r="V529" s="146"/>
      <c r="W529" s="146"/>
      <c r="X529" s="146"/>
      <c r="Y529" s="146"/>
      <c r="Z529" s="146"/>
      <c r="AA529" s="146"/>
      <c r="AB529" s="146"/>
    </row>
    <row r="530" spans="1:28" ht="12.75">
      <c r="A530" s="138"/>
      <c r="B530" s="138"/>
      <c r="C530" s="138"/>
      <c r="D530" s="138"/>
      <c r="E530" s="139"/>
      <c r="F530" s="140"/>
      <c r="G530" s="141"/>
      <c r="H530" s="141"/>
      <c r="I530" s="141"/>
      <c r="J530" s="142"/>
      <c r="K530" s="159"/>
      <c r="L530" s="144"/>
      <c r="M530" s="144"/>
      <c r="N530" s="144"/>
      <c r="O530" s="144"/>
      <c r="P530" s="157"/>
      <c r="Q530" s="146"/>
      <c r="R530" s="146"/>
      <c r="S530" s="146"/>
      <c r="T530" s="146"/>
      <c r="U530" s="146"/>
      <c r="V530" s="146"/>
      <c r="W530" s="146"/>
      <c r="X530" s="146"/>
      <c r="Y530" s="146"/>
      <c r="Z530" s="146"/>
      <c r="AA530" s="146"/>
      <c r="AB530" s="146"/>
    </row>
    <row r="531" spans="1:28" ht="12.75">
      <c r="A531" s="138"/>
      <c r="B531" s="138"/>
      <c r="C531" s="138"/>
      <c r="D531" s="138"/>
      <c r="E531" s="139"/>
      <c r="F531" s="140"/>
      <c r="G531" s="141"/>
      <c r="H531" s="141"/>
      <c r="I531" s="141"/>
      <c r="J531" s="142"/>
      <c r="K531" s="159"/>
      <c r="L531" s="144"/>
      <c r="M531" s="144"/>
      <c r="N531" s="144"/>
      <c r="O531" s="144"/>
      <c r="P531" s="157"/>
      <c r="Q531" s="146"/>
      <c r="R531" s="146"/>
      <c r="S531" s="146"/>
      <c r="T531" s="146"/>
      <c r="U531" s="146"/>
      <c r="V531" s="146"/>
      <c r="W531" s="146"/>
      <c r="X531" s="146"/>
      <c r="Y531" s="146"/>
      <c r="Z531" s="146"/>
      <c r="AA531" s="146"/>
      <c r="AB531" s="146"/>
    </row>
    <row r="532" spans="1:28" ht="12.75">
      <c r="A532" s="138"/>
      <c r="B532" s="138"/>
      <c r="C532" s="138"/>
      <c r="D532" s="138"/>
      <c r="E532" s="139"/>
      <c r="F532" s="140"/>
      <c r="G532" s="141"/>
      <c r="H532" s="141"/>
      <c r="I532" s="141"/>
      <c r="J532" s="142"/>
      <c r="K532" s="159"/>
      <c r="L532" s="144"/>
      <c r="M532" s="144"/>
      <c r="N532" s="144"/>
      <c r="O532" s="144"/>
      <c r="P532" s="157"/>
      <c r="Q532" s="146"/>
      <c r="R532" s="146"/>
      <c r="S532" s="146"/>
      <c r="T532" s="146"/>
      <c r="U532" s="146"/>
      <c r="V532" s="146"/>
      <c r="W532" s="146"/>
      <c r="X532" s="146"/>
      <c r="Y532" s="146"/>
      <c r="Z532" s="146"/>
      <c r="AA532" s="146"/>
      <c r="AB532" s="146"/>
    </row>
    <row r="533" spans="1:28" ht="12.75">
      <c r="A533" s="138"/>
      <c r="B533" s="138"/>
      <c r="C533" s="138"/>
      <c r="D533" s="138"/>
      <c r="E533" s="139"/>
      <c r="F533" s="140"/>
      <c r="G533" s="141"/>
      <c r="H533" s="141"/>
      <c r="I533" s="141"/>
      <c r="J533" s="142"/>
      <c r="K533" s="159"/>
      <c r="L533" s="144"/>
      <c r="M533" s="144"/>
      <c r="N533" s="144"/>
      <c r="O533" s="144"/>
      <c r="P533" s="157"/>
      <c r="Q533" s="146"/>
      <c r="R533" s="146"/>
      <c r="S533" s="146"/>
      <c r="T533" s="146"/>
      <c r="U533" s="146"/>
      <c r="V533" s="146"/>
      <c r="W533" s="146"/>
      <c r="X533" s="146"/>
      <c r="Y533" s="146"/>
      <c r="Z533" s="146"/>
      <c r="AA533" s="146"/>
      <c r="AB533" s="146"/>
    </row>
    <row r="534" spans="1:28" ht="12.75">
      <c r="A534" s="138"/>
      <c r="B534" s="138"/>
      <c r="C534" s="138"/>
      <c r="D534" s="138"/>
      <c r="E534" s="139"/>
      <c r="F534" s="140"/>
      <c r="G534" s="141"/>
      <c r="H534" s="141"/>
      <c r="I534" s="141"/>
      <c r="J534" s="142"/>
      <c r="K534" s="159"/>
      <c r="L534" s="144"/>
      <c r="M534" s="144"/>
      <c r="N534" s="144"/>
      <c r="O534" s="144"/>
      <c r="P534" s="157"/>
      <c r="Q534" s="146"/>
      <c r="R534" s="146"/>
      <c r="S534" s="146"/>
      <c r="T534" s="146"/>
      <c r="U534" s="146"/>
      <c r="V534" s="146"/>
      <c r="W534" s="146"/>
      <c r="X534" s="146"/>
      <c r="Y534" s="146"/>
      <c r="Z534" s="146"/>
      <c r="AA534" s="146"/>
      <c r="AB534" s="146"/>
    </row>
    <row r="535" spans="1:28" ht="12.75">
      <c r="A535" s="138"/>
      <c r="B535" s="138"/>
      <c r="C535" s="138"/>
      <c r="D535" s="138"/>
      <c r="E535" s="139"/>
      <c r="F535" s="140"/>
      <c r="G535" s="141"/>
      <c r="H535" s="141"/>
      <c r="I535" s="141"/>
      <c r="J535" s="142"/>
      <c r="K535" s="159"/>
      <c r="L535" s="144"/>
      <c r="M535" s="144"/>
      <c r="N535" s="144"/>
      <c r="O535" s="144"/>
      <c r="P535" s="157"/>
      <c r="Q535" s="146"/>
      <c r="R535" s="146"/>
      <c r="S535" s="146"/>
      <c r="T535" s="146"/>
      <c r="U535" s="146"/>
      <c r="V535" s="146"/>
      <c r="W535" s="146"/>
      <c r="X535" s="146"/>
      <c r="Y535" s="146"/>
      <c r="Z535" s="146"/>
      <c r="AA535" s="146"/>
      <c r="AB535" s="146"/>
    </row>
    <row r="536" spans="1:28" ht="12.75">
      <c r="A536" s="138"/>
      <c r="B536" s="138"/>
      <c r="C536" s="138"/>
      <c r="D536" s="138"/>
      <c r="E536" s="139"/>
      <c r="F536" s="140"/>
      <c r="G536" s="141"/>
      <c r="H536" s="141"/>
      <c r="I536" s="141"/>
      <c r="J536" s="142"/>
      <c r="K536" s="159"/>
      <c r="L536" s="144"/>
      <c r="M536" s="144"/>
      <c r="N536" s="144"/>
      <c r="O536" s="144"/>
      <c r="P536" s="157"/>
      <c r="Q536" s="146"/>
      <c r="R536" s="146"/>
      <c r="S536" s="146"/>
      <c r="T536" s="146"/>
      <c r="U536" s="146"/>
      <c r="V536" s="146"/>
      <c r="W536" s="146"/>
      <c r="X536" s="146"/>
      <c r="Y536" s="146"/>
      <c r="Z536" s="146"/>
      <c r="AA536" s="146"/>
      <c r="AB536" s="146"/>
    </row>
    <row r="537" spans="1:28" ht="12.75">
      <c r="A537" s="138"/>
      <c r="B537" s="138"/>
      <c r="C537" s="138"/>
      <c r="D537" s="138"/>
      <c r="E537" s="139"/>
      <c r="F537" s="140"/>
      <c r="G537" s="141"/>
      <c r="H537" s="141"/>
      <c r="I537" s="141"/>
      <c r="J537" s="142"/>
      <c r="K537" s="159"/>
      <c r="L537" s="144"/>
      <c r="M537" s="144"/>
      <c r="N537" s="144"/>
      <c r="O537" s="144"/>
      <c r="P537" s="157"/>
      <c r="Q537" s="146"/>
      <c r="R537" s="146"/>
      <c r="S537" s="146"/>
      <c r="T537" s="146"/>
      <c r="U537" s="146"/>
      <c r="V537" s="146"/>
      <c r="W537" s="146"/>
      <c r="X537" s="146"/>
      <c r="Y537" s="146"/>
      <c r="Z537" s="146"/>
      <c r="AA537" s="146"/>
      <c r="AB537" s="146"/>
    </row>
    <row r="538" spans="1:28" ht="12.75">
      <c r="A538" s="138"/>
      <c r="B538" s="138"/>
      <c r="C538" s="138"/>
      <c r="D538" s="138"/>
      <c r="E538" s="139"/>
      <c r="F538" s="140"/>
      <c r="G538" s="141"/>
      <c r="H538" s="141"/>
      <c r="I538" s="141"/>
      <c r="J538" s="142"/>
      <c r="K538" s="159"/>
      <c r="L538" s="144"/>
      <c r="M538" s="144"/>
      <c r="N538" s="144"/>
      <c r="O538" s="144"/>
      <c r="P538" s="157"/>
      <c r="Q538" s="146"/>
      <c r="R538" s="146"/>
      <c r="S538" s="146"/>
      <c r="T538" s="146"/>
      <c r="U538" s="146"/>
      <c r="V538" s="146"/>
      <c r="W538" s="146"/>
      <c r="X538" s="146"/>
      <c r="Y538" s="146"/>
      <c r="Z538" s="146"/>
      <c r="AA538" s="146"/>
      <c r="AB538" s="146"/>
    </row>
    <row r="539" spans="1:28" ht="12.75">
      <c r="A539" s="138"/>
      <c r="B539" s="138"/>
      <c r="C539" s="138"/>
      <c r="D539" s="138"/>
      <c r="E539" s="139"/>
      <c r="F539" s="140"/>
      <c r="G539" s="141"/>
      <c r="H539" s="141"/>
      <c r="I539" s="141"/>
      <c r="J539" s="142"/>
      <c r="K539" s="159"/>
      <c r="L539" s="144"/>
      <c r="M539" s="144"/>
      <c r="N539" s="144"/>
      <c r="O539" s="144"/>
      <c r="P539" s="157"/>
      <c r="Q539" s="146"/>
      <c r="R539" s="146"/>
      <c r="S539" s="146"/>
      <c r="T539" s="146"/>
      <c r="U539" s="146"/>
      <c r="V539" s="146"/>
      <c r="W539" s="146"/>
      <c r="X539" s="146"/>
      <c r="Y539" s="146"/>
      <c r="Z539" s="146"/>
      <c r="AA539" s="146"/>
      <c r="AB539" s="146"/>
    </row>
    <row r="540" spans="1:28" ht="12.75">
      <c r="A540" s="138"/>
      <c r="B540" s="138"/>
      <c r="C540" s="138"/>
      <c r="D540" s="138"/>
      <c r="E540" s="139"/>
      <c r="F540" s="140"/>
      <c r="G540" s="141"/>
      <c r="H540" s="141"/>
      <c r="I540" s="141"/>
      <c r="J540" s="142"/>
      <c r="K540" s="159"/>
      <c r="L540" s="144"/>
      <c r="M540" s="144"/>
      <c r="N540" s="144"/>
      <c r="O540" s="144"/>
      <c r="P540" s="157"/>
      <c r="Q540" s="146"/>
      <c r="R540" s="146"/>
      <c r="S540" s="146"/>
      <c r="T540" s="146"/>
      <c r="U540" s="146"/>
      <c r="V540" s="146"/>
      <c r="W540" s="146"/>
      <c r="X540" s="146"/>
      <c r="Y540" s="146"/>
      <c r="Z540" s="146"/>
      <c r="AA540" s="146"/>
      <c r="AB540" s="146"/>
    </row>
    <row r="541" spans="1:28" ht="12.75">
      <c r="A541" s="138"/>
      <c r="B541" s="138"/>
      <c r="C541" s="138"/>
      <c r="D541" s="138"/>
      <c r="E541" s="139"/>
      <c r="F541" s="140"/>
      <c r="G541" s="141"/>
      <c r="H541" s="141"/>
      <c r="I541" s="141"/>
      <c r="J541" s="142"/>
      <c r="K541" s="159"/>
      <c r="L541" s="144"/>
      <c r="M541" s="144"/>
      <c r="N541" s="144"/>
      <c r="O541" s="144"/>
      <c r="P541" s="157"/>
      <c r="Q541" s="146"/>
      <c r="R541" s="146"/>
      <c r="S541" s="146"/>
      <c r="T541" s="146"/>
      <c r="U541" s="146"/>
      <c r="V541" s="146"/>
      <c r="W541" s="146"/>
      <c r="X541" s="146"/>
      <c r="Y541" s="146"/>
      <c r="Z541" s="146"/>
      <c r="AA541" s="146"/>
      <c r="AB541" s="146"/>
    </row>
    <row r="542" spans="1:28" ht="12.75">
      <c r="A542" s="138"/>
      <c r="B542" s="138"/>
      <c r="C542" s="138"/>
      <c r="D542" s="138"/>
      <c r="E542" s="139"/>
      <c r="F542" s="140"/>
      <c r="G542" s="141"/>
      <c r="H542" s="141"/>
      <c r="I542" s="141"/>
      <c r="J542" s="142"/>
      <c r="K542" s="159"/>
      <c r="L542" s="144"/>
      <c r="M542" s="144"/>
      <c r="N542" s="144"/>
      <c r="O542" s="144"/>
      <c r="P542" s="157"/>
      <c r="Q542" s="146"/>
      <c r="R542" s="146"/>
      <c r="S542" s="146"/>
      <c r="T542" s="146"/>
      <c r="U542" s="146"/>
      <c r="V542" s="146"/>
      <c r="W542" s="146"/>
      <c r="X542" s="146"/>
      <c r="Y542" s="146"/>
      <c r="Z542" s="146"/>
      <c r="AA542" s="146"/>
      <c r="AB542" s="146"/>
    </row>
    <row r="543" spans="1:28" ht="12.75">
      <c r="A543" s="138"/>
      <c r="B543" s="138"/>
      <c r="C543" s="138"/>
      <c r="D543" s="138"/>
      <c r="E543" s="139"/>
      <c r="F543" s="140"/>
      <c r="G543" s="141"/>
      <c r="H543" s="141"/>
      <c r="I543" s="141"/>
      <c r="J543" s="142"/>
      <c r="K543" s="159"/>
      <c r="L543" s="144"/>
      <c r="M543" s="144"/>
      <c r="N543" s="144"/>
      <c r="O543" s="144"/>
      <c r="P543" s="157"/>
      <c r="Q543" s="146"/>
      <c r="R543" s="146"/>
      <c r="S543" s="146"/>
      <c r="T543" s="146"/>
      <c r="U543" s="146"/>
      <c r="V543" s="146"/>
      <c r="W543" s="146"/>
      <c r="X543" s="146"/>
      <c r="Y543" s="146"/>
      <c r="Z543" s="146"/>
      <c r="AA543" s="146"/>
      <c r="AB543" s="146"/>
    </row>
    <row r="544" spans="1:28" ht="12.75">
      <c r="A544" s="138"/>
      <c r="B544" s="138"/>
      <c r="C544" s="138"/>
      <c r="D544" s="138"/>
      <c r="E544" s="139"/>
      <c r="F544" s="140"/>
      <c r="G544" s="141"/>
      <c r="H544" s="141"/>
      <c r="I544" s="141"/>
      <c r="J544" s="142"/>
      <c r="K544" s="159"/>
      <c r="L544" s="144"/>
      <c r="M544" s="144"/>
      <c r="N544" s="144"/>
      <c r="O544" s="144"/>
      <c r="P544" s="157"/>
      <c r="Q544" s="146"/>
      <c r="R544" s="146"/>
      <c r="S544" s="146"/>
      <c r="T544" s="146"/>
      <c r="U544" s="146"/>
      <c r="V544" s="146"/>
      <c r="W544" s="146"/>
      <c r="X544" s="146"/>
      <c r="Y544" s="146"/>
      <c r="Z544" s="146"/>
      <c r="AA544" s="146"/>
      <c r="AB544" s="146"/>
    </row>
    <row r="545" spans="1:28" ht="12.75">
      <c r="A545" s="138"/>
      <c r="B545" s="138"/>
      <c r="C545" s="138"/>
      <c r="D545" s="138"/>
      <c r="E545" s="139"/>
      <c r="F545" s="140"/>
      <c r="G545" s="141"/>
      <c r="H545" s="141"/>
      <c r="I545" s="141"/>
      <c r="J545" s="142"/>
      <c r="K545" s="159"/>
      <c r="L545" s="144"/>
      <c r="M545" s="144"/>
      <c r="N545" s="144"/>
      <c r="O545" s="144"/>
      <c r="P545" s="157"/>
      <c r="Q545" s="146"/>
      <c r="R545" s="146"/>
      <c r="S545" s="146"/>
      <c r="T545" s="146"/>
      <c r="U545" s="146"/>
      <c r="V545" s="146"/>
      <c r="W545" s="146"/>
      <c r="X545" s="146"/>
      <c r="Y545" s="146"/>
      <c r="Z545" s="146"/>
      <c r="AA545" s="146"/>
      <c r="AB545" s="146"/>
    </row>
    <row r="546" spans="1:28" ht="12.75">
      <c r="A546" s="138"/>
      <c r="B546" s="138"/>
      <c r="C546" s="138"/>
      <c r="D546" s="138"/>
      <c r="E546" s="139"/>
      <c r="F546" s="140"/>
      <c r="G546" s="141"/>
      <c r="H546" s="141"/>
      <c r="I546" s="141"/>
      <c r="J546" s="142"/>
      <c r="K546" s="159"/>
      <c r="L546" s="144"/>
      <c r="M546" s="144"/>
      <c r="N546" s="144"/>
      <c r="O546" s="144"/>
      <c r="P546" s="157"/>
      <c r="Q546" s="146"/>
      <c r="R546" s="146"/>
      <c r="S546" s="146"/>
      <c r="T546" s="146"/>
      <c r="U546" s="146"/>
      <c r="V546" s="146"/>
      <c r="W546" s="146"/>
      <c r="X546" s="146"/>
      <c r="Y546" s="146"/>
      <c r="Z546" s="146"/>
      <c r="AA546" s="146"/>
      <c r="AB546" s="146"/>
    </row>
    <row r="547" spans="1:28" ht="12.75">
      <c r="A547" s="138"/>
      <c r="B547" s="138"/>
      <c r="C547" s="138"/>
      <c r="D547" s="138"/>
      <c r="E547" s="139"/>
      <c r="F547" s="140"/>
      <c r="G547" s="141"/>
      <c r="H547" s="141"/>
      <c r="I547" s="141"/>
      <c r="J547" s="142"/>
      <c r="K547" s="159"/>
      <c r="L547" s="144"/>
      <c r="M547" s="144"/>
      <c r="N547" s="144"/>
      <c r="O547" s="144"/>
      <c r="P547" s="157"/>
      <c r="Q547" s="146"/>
      <c r="R547" s="146"/>
      <c r="S547" s="146"/>
      <c r="T547" s="146"/>
      <c r="U547" s="146"/>
      <c r="V547" s="146"/>
      <c r="W547" s="146"/>
      <c r="X547" s="146"/>
      <c r="Y547" s="146"/>
      <c r="Z547" s="146"/>
      <c r="AA547" s="146"/>
      <c r="AB547" s="146"/>
    </row>
    <row r="548" spans="1:28" ht="12.75">
      <c r="A548" s="138"/>
      <c r="B548" s="138"/>
      <c r="C548" s="138"/>
      <c r="D548" s="138"/>
      <c r="E548" s="139"/>
      <c r="F548" s="140"/>
      <c r="G548" s="141"/>
      <c r="H548" s="141"/>
      <c r="I548" s="141"/>
      <c r="J548" s="142"/>
      <c r="K548" s="159"/>
      <c r="L548" s="144"/>
      <c r="M548" s="144"/>
      <c r="N548" s="144"/>
      <c r="O548" s="144"/>
      <c r="P548" s="157"/>
      <c r="Q548" s="146"/>
      <c r="R548" s="146"/>
      <c r="S548" s="146"/>
      <c r="T548" s="146"/>
      <c r="U548" s="146"/>
      <c r="V548" s="146"/>
      <c r="W548" s="146"/>
      <c r="X548" s="146"/>
      <c r="Y548" s="146"/>
      <c r="Z548" s="146"/>
      <c r="AA548" s="146"/>
      <c r="AB548" s="146"/>
    </row>
    <row r="549" spans="1:28" ht="12.75">
      <c r="A549" s="138"/>
      <c r="B549" s="138"/>
      <c r="C549" s="138"/>
      <c r="D549" s="138"/>
      <c r="E549" s="139"/>
      <c r="F549" s="140"/>
      <c r="G549" s="141"/>
      <c r="H549" s="141"/>
      <c r="I549" s="141"/>
      <c r="J549" s="142"/>
      <c r="K549" s="159"/>
      <c r="L549" s="144"/>
      <c r="M549" s="144"/>
      <c r="N549" s="144"/>
      <c r="O549" s="144"/>
      <c r="P549" s="157"/>
      <c r="Q549" s="146"/>
      <c r="R549" s="146"/>
      <c r="S549" s="146"/>
      <c r="T549" s="146"/>
      <c r="U549" s="146"/>
      <c r="V549" s="146"/>
      <c r="W549" s="146"/>
      <c r="X549" s="146"/>
      <c r="Y549" s="146"/>
      <c r="Z549" s="146"/>
      <c r="AA549" s="146"/>
      <c r="AB549" s="146"/>
    </row>
    <row r="550" spans="1:28" ht="12.75">
      <c r="A550" s="138"/>
      <c r="B550" s="138"/>
      <c r="C550" s="138"/>
      <c r="D550" s="138"/>
      <c r="E550" s="139"/>
      <c r="F550" s="140"/>
      <c r="G550" s="141"/>
      <c r="H550" s="141"/>
      <c r="I550" s="141"/>
      <c r="J550" s="142"/>
      <c r="K550" s="159"/>
      <c r="L550" s="144"/>
      <c r="M550" s="144"/>
      <c r="N550" s="144"/>
      <c r="O550" s="144"/>
      <c r="P550" s="157"/>
      <c r="Q550" s="146"/>
      <c r="R550" s="146"/>
      <c r="S550" s="146"/>
      <c r="T550" s="146"/>
      <c r="U550" s="146"/>
      <c r="V550" s="146"/>
      <c r="W550" s="146"/>
      <c r="X550" s="146"/>
      <c r="Y550" s="146"/>
      <c r="Z550" s="146"/>
      <c r="AA550" s="146"/>
      <c r="AB550" s="146"/>
    </row>
    <row r="551" spans="1:28" ht="12.75">
      <c r="A551" s="138"/>
      <c r="B551" s="138"/>
      <c r="C551" s="138"/>
      <c r="D551" s="138"/>
      <c r="E551" s="139"/>
      <c r="F551" s="140"/>
      <c r="G551" s="141"/>
      <c r="H551" s="141"/>
      <c r="I551" s="141"/>
      <c r="J551" s="142"/>
      <c r="K551" s="159"/>
      <c r="L551" s="144"/>
      <c r="M551" s="144"/>
      <c r="N551" s="144"/>
      <c r="O551" s="144"/>
      <c r="P551" s="157"/>
      <c r="Q551" s="146"/>
      <c r="R551" s="146"/>
      <c r="S551" s="146"/>
      <c r="T551" s="146"/>
      <c r="U551" s="146"/>
      <c r="V551" s="146"/>
      <c r="W551" s="146"/>
      <c r="X551" s="146"/>
      <c r="Y551" s="146"/>
      <c r="Z551" s="146"/>
      <c r="AA551" s="146"/>
      <c r="AB551" s="146"/>
    </row>
    <row r="552" spans="1:28" ht="12.75">
      <c r="A552" s="138"/>
      <c r="B552" s="138"/>
      <c r="C552" s="138"/>
      <c r="D552" s="138"/>
      <c r="E552" s="139"/>
      <c r="F552" s="140"/>
      <c r="G552" s="141"/>
      <c r="H552" s="141"/>
      <c r="I552" s="141"/>
      <c r="J552" s="142"/>
      <c r="K552" s="159"/>
      <c r="L552" s="144"/>
      <c r="M552" s="144"/>
      <c r="N552" s="144"/>
      <c r="O552" s="144"/>
      <c r="P552" s="157"/>
      <c r="Q552" s="146"/>
      <c r="R552" s="146"/>
      <c r="S552" s="146"/>
      <c r="T552" s="146"/>
      <c r="U552" s="146"/>
      <c r="V552" s="146"/>
      <c r="W552" s="146"/>
      <c r="X552" s="146"/>
      <c r="Y552" s="146"/>
      <c r="Z552" s="146"/>
      <c r="AA552" s="146"/>
      <c r="AB552" s="146"/>
    </row>
    <row r="553" spans="1:28" ht="12.75">
      <c r="A553" s="138"/>
      <c r="B553" s="138"/>
      <c r="C553" s="138"/>
      <c r="D553" s="138"/>
      <c r="E553" s="139"/>
      <c r="F553" s="140"/>
      <c r="G553" s="141"/>
      <c r="H553" s="141"/>
      <c r="I553" s="141"/>
      <c r="J553" s="142"/>
      <c r="K553" s="159"/>
      <c r="L553" s="144"/>
      <c r="M553" s="144"/>
      <c r="N553" s="144"/>
      <c r="O553" s="144"/>
      <c r="P553" s="157"/>
      <c r="Q553" s="146"/>
      <c r="R553" s="146"/>
      <c r="S553" s="146"/>
      <c r="T553" s="146"/>
      <c r="U553" s="146"/>
      <c r="V553" s="146"/>
      <c r="W553" s="146"/>
      <c r="X553" s="146"/>
      <c r="Y553" s="146"/>
      <c r="Z553" s="146"/>
      <c r="AA553" s="146"/>
      <c r="AB553" s="146"/>
    </row>
    <row r="554" spans="1:28" ht="12.75">
      <c r="A554" s="138"/>
      <c r="B554" s="138"/>
      <c r="C554" s="138"/>
      <c r="D554" s="138"/>
      <c r="E554" s="139"/>
      <c r="F554" s="140"/>
      <c r="G554" s="141"/>
      <c r="H554" s="141"/>
      <c r="I554" s="141"/>
      <c r="J554" s="142"/>
      <c r="K554" s="159"/>
      <c r="L554" s="144"/>
      <c r="M554" s="144"/>
      <c r="N554" s="144"/>
      <c r="O554" s="144"/>
      <c r="P554" s="157"/>
      <c r="Q554" s="146"/>
      <c r="R554" s="146"/>
      <c r="S554" s="146"/>
      <c r="T554" s="146"/>
      <c r="U554" s="146"/>
      <c r="V554" s="146"/>
      <c r="W554" s="146"/>
      <c r="X554" s="146"/>
      <c r="Y554" s="146"/>
      <c r="Z554" s="146"/>
      <c r="AA554" s="146"/>
      <c r="AB554" s="146"/>
    </row>
    <row r="555" spans="1:28" ht="12.75">
      <c r="A555" s="138"/>
      <c r="B555" s="138"/>
      <c r="C555" s="138"/>
      <c r="D555" s="138"/>
      <c r="E555" s="139"/>
      <c r="F555" s="140"/>
      <c r="G555" s="141"/>
      <c r="H555" s="141"/>
      <c r="I555" s="141"/>
      <c r="J555" s="142"/>
      <c r="K555" s="159"/>
      <c r="L555" s="144"/>
      <c r="M555" s="144"/>
      <c r="N555" s="144"/>
      <c r="O555" s="144"/>
      <c r="P555" s="157"/>
      <c r="Q555" s="146"/>
      <c r="R555" s="146"/>
      <c r="S555" s="146"/>
      <c r="T555" s="146"/>
      <c r="U555" s="146"/>
      <c r="V555" s="146"/>
      <c r="W555" s="146"/>
      <c r="X555" s="146"/>
      <c r="Y555" s="146"/>
      <c r="Z555" s="146"/>
      <c r="AA555" s="146"/>
      <c r="AB555" s="146"/>
    </row>
    <row r="556" spans="1:28" ht="12.75">
      <c r="A556" s="138"/>
      <c r="B556" s="138"/>
      <c r="C556" s="138"/>
      <c r="D556" s="138"/>
      <c r="E556" s="139"/>
      <c r="F556" s="140"/>
      <c r="G556" s="141"/>
      <c r="H556" s="141"/>
      <c r="I556" s="141"/>
      <c r="J556" s="142"/>
      <c r="K556" s="159"/>
      <c r="L556" s="144"/>
      <c r="M556" s="144"/>
      <c r="N556" s="144"/>
      <c r="O556" s="144"/>
      <c r="P556" s="157"/>
      <c r="Q556" s="146"/>
      <c r="R556" s="146"/>
      <c r="S556" s="146"/>
      <c r="T556" s="146"/>
      <c r="U556" s="146"/>
      <c r="V556" s="146"/>
      <c r="W556" s="146"/>
      <c r="X556" s="146"/>
      <c r="Y556" s="146"/>
      <c r="Z556" s="146"/>
      <c r="AA556" s="146"/>
      <c r="AB556" s="146"/>
    </row>
    <row r="557" spans="1:28" ht="12.75">
      <c r="A557" s="138"/>
      <c r="B557" s="138"/>
      <c r="C557" s="138"/>
      <c r="D557" s="138"/>
      <c r="E557" s="139"/>
      <c r="F557" s="140"/>
      <c r="G557" s="141"/>
      <c r="H557" s="141"/>
      <c r="I557" s="141"/>
      <c r="J557" s="142"/>
      <c r="K557" s="159"/>
      <c r="L557" s="144"/>
      <c r="M557" s="144"/>
      <c r="N557" s="144"/>
      <c r="O557" s="144"/>
      <c r="P557" s="157"/>
      <c r="Q557" s="146"/>
      <c r="R557" s="146"/>
      <c r="S557" s="146"/>
      <c r="T557" s="146"/>
      <c r="U557" s="146"/>
      <c r="V557" s="146"/>
      <c r="W557" s="146"/>
      <c r="X557" s="146"/>
      <c r="Y557" s="146"/>
      <c r="Z557" s="146"/>
      <c r="AA557" s="146"/>
      <c r="AB557" s="146"/>
    </row>
    <row r="558" spans="1:28" ht="12.75">
      <c r="A558" s="138"/>
      <c r="B558" s="138"/>
      <c r="C558" s="138"/>
      <c r="D558" s="138"/>
      <c r="E558" s="139"/>
      <c r="F558" s="140"/>
      <c r="G558" s="141"/>
      <c r="H558" s="141"/>
      <c r="I558" s="141"/>
      <c r="J558" s="142"/>
      <c r="K558" s="159"/>
      <c r="L558" s="144"/>
      <c r="M558" s="144"/>
      <c r="N558" s="144"/>
      <c r="O558" s="144"/>
      <c r="P558" s="157"/>
      <c r="Q558" s="146"/>
      <c r="R558" s="146"/>
      <c r="S558" s="146"/>
      <c r="T558" s="146"/>
      <c r="U558" s="146"/>
      <c r="V558" s="146"/>
      <c r="W558" s="146"/>
      <c r="X558" s="146"/>
      <c r="Y558" s="146"/>
      <c r="Z558" s="146"/>
      <c r="AA558" s="146"/>
      <c r="AB558" s="146"/>
    </row>
    <row r="559" spans="1:28" ht="12.75">
      <c r="A559" s="138"/>
      <c r="B559" s="138"/>
      <c r="C559" s="138"/>
      <c r="D559" s="138"/>
      <c r="E559" s="139"/>
      <c r="F559" s="140"/>
      <c r="G559" s="141"/>
      <c r="H559" s="141"/>
      <c r="I559" s="141"/>
      <c r="J559" s="142"/>
      <c r="K559" s="159"/>
      <c r="L559" s="144"/>
      <c r="M559" s="144"/>
      <c r="N559" s="144"/>
      <c r="O559" s="144"/>
      <c r="P559" s="157"/>
      <c r="Q559" s="146"/>
      <c r="R559" s="146"/>
      <c r="S559" s="146"/>
      <c r="T559" s="146"/>
      <c r="U559" s="146"/>
      <c r="V559" s="146"/>
      <c r="W559" s="146"/>
      <c r="X559" s="146"/>
      <c r="Y559" s="146"/>
      <c r="Z559" s="146"/>
      <c r="AA559" s="146"/>
      <c r="AB559" s="146"/>
    </row>
    <row r="560" spans="1:28" ht="12.75">
      <c r="A560" s="138"/>
      <c r="B560" s="138"/>
      <c r="C560" s="138"/>
      <c r="D560" s="138"/>
      <c r="E560" s="139"/>
      <c r="F560" s="140"/>
      <c r="G560" s="141"/>
      <c r="H560" s="141"/>
      <c r="I560" s="141"/>
      <c r="J560" s="142"/>
      <c r="K560" s="159"/>
      <c r="L560" s="144"/>
      <c r="M560" s="144"/>
      <c r="N560" s="144"/>
      <c r="O560" s="144"/>
      <c r="P560" s="157"/>
      <c r="Q560" s="146"/>
      <c r="R560" s="146"/>
      <c r="S560" s="146"/>
      <c r="T560" s="146"/>
      <c r="U560" s="146"/>
      <c r="V560" s="146"/>
      <c r="W560" s="146"/>
      <c r="X560" s="146"/>
      <c r="Y560" s="146"/>
      <c r="Z560" s="146"/>
      <c r="AA560" s="146"/>
      <c r="AB560" s="146"/>
    </row>
    <row r="561" spans="1:28" ht="12.75">
      <c r="A561" s="138"/>
      <c r="B561" s="138"/>
      <c r="C561" s="138"/>
      <c r="D561" s="138"/>
      <c r="E561" s="139"/>
      <c r="F561" s="140"/>
      <c r="G561" s="141"/>
      <c r="H561" s="141"/>
      <c r="I561" s="141"/>
      <c r="J561" s="142"/>
      <c r="K561" s="159"/>
      <c r="L561" s="144"/>
      <c r="M561" s="144"/>
      <c r="N561" s="144"/>
      <c r="O561" s="144"/>
      <c r="P561" s="157"/>
      <c r="Q561" s="146"/>
      <c r="R561" s="146"/>
      <c r="S561" s="146"/>
      <c r="T561" s="146"/>
      <c r="U561" s="146"/>
      <c r="V561" s="146"/>
      <c r="W561" s="146"/>
      <c r="X561" s="146"/>
      <c r="Y561" s="146"/>
      <c r="Z561" s="146"/>
      <c r="AA561" s="146"/>
      <c r="AB561" s="146"/>
    </row>
    <row r="562" spans="1:28" ht="12.75">
      <c r="A562" s="138"/>
      <c r="B562" s="138"/>
      <c r="C562" s="138"/>
      <c r="D562" s="138"/>
      <c r="E562" s="139"/>
      <c r="F562" s="140"/>
      <c r="G562" s="141"/>
      <c r="H562" s="141"/>
      <c r="I562" s="141"/>
      <c r="J562" s="142"/>
      <c r="K562" s="159"/>
      <c r="L562" s="144"/>
      <c r="M562" s="144"/>
      <c r="N562" s="144"/>
      <c r="O562" s="144"/>
      <c r="P562" s="157"/>
      <c r="Q562" s="146"/>
      <c r="R562" s="146"/>
      <c r="S562" s="146"/>
      <c r="T562" s="146"/>
      <c r="U562" s="146"/>
      <c r="V562" s="146"/>
      <c r="W562" s="146"/>
      <c r="X562" s="146"/>
      <c r="Y562" s="146"/>
      <c r="Z562" s="146"/>
      <c r="AA562" s="146"/>
      <c r="AB562" s="146"/>
    </row>
    <row r="563" spans="1:28" ht="12.75">
      <c r="A563" s="138"/>
      <c r="B563" s="138"/>
      <c r="C563" s="138"/>
      <c r="D563" s="138"/>
      <c r="E563" s="139"/>
      <c r="F563" s="140"/>
      <c r="G563" s="141"/>
      <c r="H563" s="141"/>
      <c r="I563" s="141"/>
      <c r="J563" s="142"/>
      <c r="K563" s="159"/>
      <c r="L563" s="144"/>
      <c r="M563" s="144"/>
      <c r="N563" s="144"/>
      <c r="O563" s="144"/>
      <c r="P563" s="157"/>
      <c r="Q563" s="146"/>
      <c r="R563" s="146"/>
      <c r="S563" s="146"/>
      <c r="T563" s="146"/>
      <c r="U563" s="146"/>
      <c r="V563" s="146"/>
      <c r="W563" s="146"/>
      <c r="X563" s="146"/>
      <c r="Y563" s="146"/>
      <c r="Z563" s="146"/>
      <c r="AA563" s="146"/>
      <c r="AB563" s="146"/>
    </row>
    <row r="564" spans="1:28" ht="12.75">
      <c r="A564" s="138"/>
      <c r="B564" s="138"/>
      <c r="C564" s="138"/>
      <c r="D564" s="138"/>
      <c r="E564" s="139"/>
      <c r="F564" s="140"/>
      <c r="G564" s="141"/>
      <c r="H564" s="141"/>
      <c r="I564" s="141"/>
      <c r="J564" s="142"/>
      <c r="K564" s="159"/>
      <c r="L564" s="144"/>
      <c r="M564" s="144"/>
      <c r="N564" s="144"/>
      <c r="O564" s="144"/>
      <c r="P564" s="157"/>
      <c r="Q564" s="146"/>
      <c r="R564" s="146"/>
      <c r="S564" s="146"/>
      <c r="T564" s="146"/>
      <c r="U564" s="146"/>
      <c r="V564" s="146"/>
      <c r="W564" s="146"/>
      <c r="X564" s="146"/>
      <c r="Y564" s="146"/>
      <c r="Z564" s="146"/>
      <c r="AA564" s="146"/>
      <c r="AB564" s="146"/>
    </row>
    <row r="565" spans="1:28" ht="12.75">
      <c r="A565" s="138"/>
      <c r="B565" s="138"/>
      <c r="C565" s="138"/>
      <c r="D565" s="138"/>
      <c r="E565" s="139"/>
      <c r="F565" s="140"/>
      <c r="G565" s="141"/>
      <c r="H565" s="141"/>
      <c r="I565" s="141"/>
      <c r="J565" s="142"/>
      <c r="K565" s="159"/>
      <c r="L565" s="144"/>
      <c r="M565" s="144"/>
      <c r="N565" s="144"/>
      <c r="O565" s="144"/>
      <c r="P565" s="157"/>
      <c r="Q565" s="146"/>
      <c r="R565" s="146"/>
      <c r="S565" s="146"/>
      <c r="T565" s="146"/>
      <c r="U565" s="146"/>
      <c r="V565" s="146"/>
      <c r="W565" s="146"/>
      <c r="X565" s="146"/>
      <c r="Y565" s="146"/>
      <c r="Z565" s="146"/>
      <c r="AA565" s="146"/>
      <c r="AB565" s="146"/>
    </row>
    <row r="566" spans="1:28" ht="12.75">
      <c r="A566" s="138"/>
      <c r="B566" s="138"/>
      <c r="C566" s="138"/>
      <c r="D566" s="138"/>
      <c r="E566" s="139"/>
      <c r="F566" s="140"/>
      <c r="G566" s="141"/>
      <c r="H566" s="141"/>
      <c r="I566" s="141"/>
      <c r="J566" s="142"/>
      <c r="K566" s="159"/>
      <c r="L566" s="144"/>
      <c r="M566" s="144"/>
      <c r="N566" s="144"/>
      <c r="O566" s="144"/>
      <c r="P566" s="157"/>
      <c r="Q566" s="146"/>
      <c r="R566" s="146"/>
      <c r="S566" s="146"/>
      <c r="T566" s="146"/>
      <c r="U566" s="146"/>
      <c r="V566" s="146"/>
      <c r="W566" s="146"/>
      <c r="X566" s="146"/>
      <c r="Y566" s="146"/>
      <c r="Z566" s="146"/>
      <c r="AA566" s="146"/>
      <c r="AB566" s="146"/>
    </row>
    <row r="567" spans="1:28" ht="12.75">
      <c r="A567" s="138"/>
      <c r="B567" s="138"/>
      <c r="C567" s="138"/>
      <c r="D567" s="138"/>
      <c r="E567" s="139"/>
      <c r="F567" s="140"/>
      <c r="G567" s="141"/>
      <c r="H567" s="141"/>
      <c r="I567" s="141"/>
      <c r="J567" s="142"/>
      <c r="K567" s="159"/>
      <c r="L567" s="144"/>
      <c r="M567" s="144"/>
      <c r="N567" s="144"/>
      <c r="O567" s="144"/>
      <c r="P567" s="157"/>
      <c r="Q567" s="146"/>
      <c r="R567" s="146"/>
      <c r="S567" s="146"/>
      <c r="T567" s="146"/>
      <c r="U567" s="146"/>
      <c r="V567" s="146"/>
      <c r="W567" s="146"/>
      <c r="X567" s="146"/>
      <c r="Y567" s="146"/>
      <c r="Z567" s="146"/>
      <c r="AA567" s="146"/>
      <c r="AB567" s="146"/>
    </row>
    <row r="568" spans="1:28" ht="12.75">
      <c r="A568" s="138"/>
      <c r="B568" s="138"/>
      <c r="C568" s="138"/>
      <c r="D568" s="138"/>
      <c r="E568" s="139"/>
      <c r="F568" s="140"/>
      <c r="G568" s="141"/>
      <c r="H568" s="141"/>
      <c r="I568" s="141"/>
      <c r="J568" s="142"/>
      <c r="K568" s="159"/>
      <c r="L568" s="144"/>
      <c r="M568" s="144"/>
      <c r="N568" s="144"/>
      <c r="O568" s="144"/>
      <c r="P568" s="157"/>
      <c r="Q568" s="146"/>
      <c r="R568" s="146"/>
      <c r="S568" s="146"/>
      <c r="T568" s="146"/>
      <c r="U568" s="146"/>
      <c r="V568" s="146"/>
      <c r="W568" s="146"/>
      <c r="X568" s="146"/>
      <c r="Y568" s="146"/>
      <c r="Z568" s="146"/>
      <c r="AA568" s="146"/>
      <c r="AB568" s="146"/>
    </row>
    <row r="569" spans="1:28" ht="12.75">
      <c r="A569" s="138"/>
      <c r="B569" s="138"/>
      <c r="C569" s="138"/>
      <c r="D569" s="138"/>
      <c r="E569" s="139"/>
      <c r="F569" s="140"/>
      <c r="G569" s="141"/>
      <c r="H569" s="141"/>
      <c r="I569" s="141"/>
      <c r="J569" s="142"/>
      <c r="K569" s="159"/>
      <c r="L569" s="144"/>
      <c r="M569" s="144"/>
      <c r="N569" s="144"/>
      <c r="O569" s="144"/>
      <c r="P569" s="157"/>
      <c r="Q569" s="146"/>
      <c r="R569" s="146"/>
      <c r="S569" s="146"/>
      <c r="T569" s="146"/>
      <c r="U569" s="146"/>
      <c r="V569" s="146"/>
      <c r="W569" s="146"/>
      <c r="X569" s="146"/>
      <c r="Y569" s="146"/>
      <c r="Z569" s="146"/>
      <c r="AA569" s="146"/>
      <c r="AB569" s="146"/>
    </row>
    <row r="570" spans="1:28" ht="12.75">
      <c r="A570" s="138"/>
      <c r="B570" s="138"/>
      <c r="C570" s="138"/>
      <c r="D570" s="138"/>
      <c r="E570" s="139"/>
      <c r="F570" s="140"/>
      <c r="G570" s="141"/>
      <c r="H570" s="141"/>
      <c r="I570" s="141"/>
      <c r="J570" s="142"/>
      <c r="K570" s="159"/>
      <c r="L570" s="144"/>
      <c r="M570" s="144"/>
      <c r="N570" s="144"/>
      <c r="O570" s="144"/>
      <c r="P570" s="157"/>
      <c r="Q570" s="146"/>
      <c r="R570" s="146"/>
      <c r="S570" s="146"/>
      <c r="T570" s="146"/>
      <c r="U570" s="146"/>
      <c r="V570" s="146"/>
      <c r="W570" s="146"/>
      <c r="X570" s="146"/>
      <c r="Y570" s="146"/>
      <c r="Z570" s="146"/>
      <c r="AA570" s="146"/>
      <c r="AB570" s="146"/>
    </row>
    <row r="571" spans="1:28" ht="12.75">
      <c r="A571" s="138"/>
      <c r="B571" s="138"/>
      <c r="C571" s="138"/>
      <c r="D571" s="138"/>
      <c r="E571" s="139"/>
      <c r="F571" s="140"/>
      <c r="G571" s="141"/>
      <c r="H571" s="141"/>
      <c r="I571" s="141"/>
      <c r="J571" s="142"/>
      <c r="K571" s="159"/>
      <c r="L571" s="144"/>
      <c r="M571" s="144"/>
      <c r="N571" s="144"/>
      <c r="O571" s="144"/>
      <c r="P571" s="157"/>
      <c r="Q571" s="146"/>
      <c r="R571" s="146"/>
      <c r="S571" s="146"/>
      <c r="T571" s="146"/>
      <c r="U571" s="146"/>
      <c r="V571" s="146"/>
      <c r="W571" s="146"/>
      <c r="X571" s="146"/>
      <c r="Y571" s="146"/>
      <c r="Z571" s="146"/>
      <c r="AA571" s="146"/>
      <c r="AB571" s="146"/>
    </row>
    <row r="572" spans="1:28" ht="12.75">
      <c r="A572" s="138"/>
      <c r="B572" s="138"/>
      <c r="C572" s="138"/>
      <c r="D572" s="138"/>
      <c r="E572" s="139"/>
      <c r="F572" s="140"/>
      <c r="G572" s="141"/>
      <c r="H572" s="141"/>
      <c r="I572" s="141"/>
      <c r="J572" s="142"/>
      <c r="K572" s="159"/>
      <c r="L572" s="144"/>
      <c r="M572" s="144"/>
      <c r="N572" s="144"/>
      <c r="O572" s="144"/>
      <c r="P572" s="157"/>
      <c r="Q572" s="146"/>
      <c r="R572" s="146"/>
      <c r="S572" s="146"/>
      <c r="T572" s="146"/>
      <c r="U572" s="146"/>
      <c r="V572" s="146"/>
      <c r="W572" s="146"/>
      <c r="X572" s="146"/>
      <c r="Y572" s="146"/>
      <c r="Z572" s="146"/>
      <c r="AA572" s="146"/>
      <c r="AB572" s="146"/>
    </row>
    <row r="573" spans="1:28" ht="12.75">
      <c r="A573" s="138"/>
      <c r="B573" s="138"/>
      <c r="C573" s="138"/>
      <c r="D573" s="138"/>
      <c r="E573" s="139"/>
      <c r="F573" s="140"/>
      <c r="G573" s="141"/>
      <c r="H573" s="141"/>
      <c r="I573" s="141"/>
      <c r="J573" s="142"/>
      <c r="K573" s="159"/>
      <c r="L573" s="144"/>
      <c r="M573" s="144"/>
      <c r="N573" s="144"/>
      <c r="O573" s="144"/>
      <c r="P573" s="157"/>
      <c r="Q573" s="146"/>
      <c r="R573" s="146"/>
      <c r="S573" s="146"/>
      <c r="T573" s="146"/>
      <c r="U573" s="146"/>
      <c r="V573" s="146"/>
      <c r="W573" s="146"/>
      <c r="X573" s="146"/>
      <c r="Y573" s="146"/>
      <c r="Z573" s="146"/>
      <c r="AA573" s="146"/>
      <c r="AB573" s="146"/>
    </row>
    <row r="574" spans="1:28" ht="12.75">
      <c r="A574" s="138"/>
      <c r="B574" s="138"/>
      <c r="C574" s="138"/>
      <c r="D574" s="138"/>
      <c r="E574" s="139"/>
      <c r="F574" s="140"/>
      <c r="G574" s="141"/>
      <c r="H574" s="141"/>
      <c r="I574" s="141"/>
      <c r="J574" s="142"/>
      <c r="K574" s="159"/>
      <c r="L574" s="144"/>
      <c r="M574" s="144"/>
      <c r="N574" s="144"/>
      <c r="O574" s="144"/>
      <c r="P574" s="157"/>
      <c r="Q574" s="146"/>
      <c r="R574" s="146"/>
      <c r="S574" s="146"/>
      <c r="T574" s="146"/>
      <c r="U574" s="146"/>
      <c r="V574" s="146"/>
      <c r="W574" s="146"/>
      <c r="X574" s="146"/>
      <c r="Y574" s="146"/>
      <c r="Z574" s="146"/>
      <c r="AA574" s="146"/>
      <c r="AB574" s="146"/>
    </row>
    <row r="575" spans="1:28" ht="12.75">
      <c r="A575" s="138"/>
      <c r="B575" s="138"/>
      <c r="C575" s="138"/>
      <c r="D575" s="138"/>
      <c r="E575" s="139"/>
      <c r="F575" s="140"/>
      <c r="G575" s="141"/>
      <c r="H575" s="141"/>
      <c r="I575" s="141"/>
      <c r="J575" s="142"/>
      <c r="K575" s="159"/>
      <c r="L575" s="144"/>
      <c r="M575" s="144"/>
      <c r="N575" s="144"/>
      <c r="O575" s="144"/>
      <c r="P575" s="157"/>
      <c r="Q575" s="146"/>
      <c r="R575" s="146"/>
      <c r="S575" s="146"/>
      <c r="T575" s="146"/>
      <c r="U575" s="146"/>
      <c r="V575" s="146"/>
      <c r="W575" s="146"/>
      <c r="X575" s="146"/>
      <c r="Y575" s="146"/>
      <c r="Z575" s="146"/>
      <c r="AA575" s="146"/>
      <c r="AB575" s="146"/>
    </row>
    <row r="576" spans="1:28" ht="12.75">
      <c r="A576" s="138"/>
      <c r="B576" s="138"/>
      <c r="C576" s="138"/>
      <c r="D576" s="138"/>
      <c r="E576" s="139"/>
      <c r="F576" s="140"/>
      <c r="G576" s="141"/>
      <c r="H576" s="141"/>
      <c r="I576" s="141"/>
      <c r="J576" s="142"/>
      <c r="K576" s="159"/>
      <c r="L576" s="144"/>
      <c r="M576" s="144"/>
      <c r="N576" s="144"/>
      <c r="O576" s="144"/>
      <c r="P576" s="157"/>
      <c r="Q576" s="146"/>
      <c r="R576" s="146"/>
      <c r="S576" s="146"/>
      <c r="T576" s="146"/>
      <c r="U576" s="146"/>
      <c r="V576" s="146"/>
      <c r="W576" s="146"/>
      <c r="X576" s="146"/>
      <c r="Y576" s="146"/>
      <c r="Z576" s="146"/>
      <c r="AA576" s="146"/>
      <c r="AB576" s="146"/>
    </row>
    <row r="577" spans="1:28" ht="12.75">
      <c r="A577" s="138"/>
      <c r="B577" s="138"/>
      <c r="C577" s="138"/>
      <c r="D577" s="138"/>
      <c r="E577" s="139"/>
      <c r="F577" s="140"/>
      <c r="G577" s="141"/>
      <c r="H577" s="141"/>
      <c r="I577" s="141"/>
      <c r="J577" s="142"/>
      <c r="K577" s="159"/>
      <c r="L577" s="144"/>
      <c r="M577" s="144"/>
      <c r="N577" s="144"/>
      <c r="O577" s="144"/>
      <c r="P577" s="157"/>
      <c r="Q577" s="146"/>
      <c r="R577" s="146"/>
      <c r="S577" s="146"/>
      <c r="T577" s="146"/>
      <c r="U577" s="146"/>
      <c r="V577" s="146"/>
      <c r="W577" s="146"/>
      <c r="X577" s="146"/>
      <c r="Y577" s="146"/>
      <c r="Z577" s="146"/>
      <c r="AA577" s="146"/>
      <c r="AB577" s="146"/>
    </row>
    <row r="578" spans="1:28" ht="12.75">
      <c r="A578" s="138"/>
      <c r="B578" s="138"/>
      <c r="C578" s="138"/>
      <c r="D578" s="138"/>
      <c r="E578" s="139"/>
      <c r="F578" s="140"/>
      <c r="G578" s="141"/>
      <c r="H578" s="141"/>
      <c r="I578" s="141"/>
      <c r="J578" s="142"/>
      <c r="K578" s="159"/>
      <c r="L578" s="144"/>
      <c r="M578" s="144"/>
      <c r="N578" s="144"/>
      <c r="O578" s="144"/>
      <c r="P578" s="157"/>
      <c r="Q578" s="146"/>
      <c r="R578" s="146"/>
      <c r="S578" s="146"/>
      <c r="T578" s="146"/>
      <c r="U578" s="146"/>
      <c r="V578" s="146"/>
      <c r="W578" s="146"/>
      <c r="X578" s="146"/>
      <c r="Y578" s="146"/>
      <c r="Z578" s="146"/>
      <c r="AA578" s="146"/>
      <c r="AB578" s="146"/>
    </row>
    <row r="579" spans="1:28" ht="12.75">
      <c r="A579" s="138"/>
      <c r="B579" s="138"/>
      <c r="C579" s="138"/>
      <c r="D579" s="138"/>
      <c r="E579" s="139"/>
      <c r="F579" s="140"/>
      <c r="G579" s="141"/>
      <c r="H579" s="141"/>
      <c r="I579" s="141"/>
      <c r="J579" s="142"/>
      <c r="K579" s="159"/>
      <c r="L579" s="144"/>
      <c r="M579" s="144"/>
      <c r="N579" s="144"/>
      <c r="O579" s="144"/>
      <c r="P579" s="157"/>
      <c r="Q579" s="146"/>
      <c r="R579" s="146"/>
      <c r="S579" s="146"/>
      <c r="T579" s="146"/>
      <c r="U579" s="146"/>
      <c r="V579" s="146"/>
      <c r="W579" s="146"/>
      <c r="X579" s="146"/>
      <c r="Y579" s="146"/>
      <c r="Z579" s="146"/>
      <c r="AA579" s="146"/>
      <c r="AB579" s="146"/>
    </row>
    <row r="580" spans="1:28" ht="12.75">
      <c r="A580" s="138"/>
      <c r="B580" s="138"/>
      <c r="C580" s="138"/>
      <c r="D580" s="138"/>
      <c r="E580" s="139"/>
      <c r="F580" s="140"/>
      <c r="G580" s="141"/>
      <c r="H580" s="141"/>
      <c r="I580" s="141"/>
      <c r="J580" s="142"/>
      <c r="K580" s="159"/>
      <c r="L580" s="144"/>
      <c r="M580" s="144"/>
      <c r="N580" s="144"/>
      <c r="O580" s="144"/>
      <c r="P580" s="157"/>
      <c r="Q580" s="146"/>
      <c r="R580" s="146"/>
      <c r="S580" s="146"/>
      <c r="T580" s="146"/>
      <c r="U580" s="146"/>
      <c r="V580" s="146"/>
      <c r="W580" s="146"/>
      <c r="X580" s="146"/>
      <c r="Y580" s="146"/>
      <c r="Z580" s="146"/>
      <c r="AA580" s="146"/>
      <c r="AB580" s="146"/>
    </row>
    <row r="581" spans="1:28" ht="12.75">
      <c r="A581" s="138"/>
      <c r="B581" s="138"/>
      <c r="C581" s="138"/>
      <c r="D581" s="138"/>
      <c r="E581" s="139"/>
      <c r="F581" s="140"/>
      <c r="G581" s="141"/>
      <c r="H581" s="141"/>
      <c r="I581" s="141"/>
      <c r="J581" s="142"/>
      <c r="K581" s="159"/>
      <c r="L581" s="144"/>
      <c r="M581" s="144"/>
      <c r="N581" s="144"/>
      <c r="O581" s="144"/>
      <c r="P581" s="157"/>
      <c r="Q581" s="146"/>
      <c r="R581" s="146"/>
      <c r="S581" s="146"/>
      <c r="T581" s="146"/>
      <c r="U581" s="146"/>
      <c r="V581" s="146"/>
      <c r="W581" s="146"/>
      <c r="X581" s="146"/>
      <c r="Y581" s="146"/>
      <c r="Z581" s="146"/>
      <c r="AA581" s="146"/>
      <c r="AB581" s="146"/>
    </row>
    <row r="582" spans="1:28" ht="12.75">
      <c r="A582" s="138"/>
      <c r="B582" s="138"/>
      <c r="C582" s="138"/>
      <c r="D582" s="138"/>
      <c r="E582" s="139"/>
      <c r="F582" s="140"/>
      <c r="G582" s="141"/>
      <c r="H582" s="141"/>
      <c r="I582" s="141"/>
      <c r="J582" s="142"/>
      <c r="K582" s="159"/>
      <c r="L582" s="144"/>
      <c r="M582" s="144"/>
      <c r="N582" s="144"/>
      <c r="O582" s="144"/>
      <c r="P582" s="157"/>
      <c r="Q582" s="146"/>
      <c r="R582" s="146"/>
      <c r="S582" s="146"/>
      <c r="T582" s="146"/>
      <c r="U582" s="146"/>
      <c r="V582" s="146"/>
      <c r="W582" s="146"/>
      <c r="X582" s="146"/>
      <c r="Y582" s="146"/>
      <c r="Z582" s="146"/>
      <c r="AA582" s="146"/>
      <c r="AB582" s="146"/>
    </row>
    <row r="583" spans="1:28" ht="12.75">
      <c r="A583" s="138"/>
      <c r="B583" s="138"/>
      <c r="C583" s="138"/>
      <c r="D583" s="138"/>
      <c r="E583" s="139"/>
      <c r="F583" s="140"/>
      <c r="G583" s="141"/>
      <c r="H583" s="141"/>
      <c r="I583" s="141"/>
      <c r="J583" s="142"/>
      <c r="K583" s="159"/>
      <c r="L583" s="144"/>
      <c r="M583" s="144"/>
      <c r="N583" s="144"/>
      <c r="O583" s="144"/>
      <c r="P583" s="157"/>
      <c r="Q583" s="146"/>
      <c r="R583" s="146"/>
      <c r="S583" s="146"/>
      <c r="T583" s="146"/>
      <c r="U583" s="146"/>
      <c r="V583" s="146"/>
      <c r="W583" s="146"/>
      <c r="X583" s="146"/>
      <c r="Y583" s="146"/>
      <c r="Z583" s="146"/>
      <c r="AA583" s="146"/>
      <c r="AB583" s="146"/>
    </row>
    <row r="584" spans="1:28" ht="12.75">
      <c r="A584" s="138"/>
      <c r="B584" s="138"/>
      <c r="C584" s="138"/>
      <c r="D584" s="138"/>
      <c r="E584" s="139"/>
      <c r="F584" s="140"/>
      <c r="G584" s="141"/>
      <c r="H584" s="141"/>
      <c r="I584" s="141"/>
      <c r="J584" s="142"/>
      <c r="K584" s="159"/>
      <c r="L584" s="144"/>
      <c r="M584" s="144"/>
      <c r="N584" s="144"/>
      <c r="O584" s="144"/>
      <c r="P584" s="157"/>
      <c r="Q584" s="146"/>
      <c r="R584" s="146"/>
      <c r="S584" s="146"/>
      <c r="T584" s="146"/>
      <c r="U584" s="146"/>
      <c r="V584" s="146"/>
      <c r="W584" s="146"/>
      <c r="X584" s="146"/>
      <c r="Y584" s="146"/>
      <c r="Z584" s="146"/>
      <c r="AA584" s="146"/>
      <c r="AB584" s="146"/>
    </row>
    <row r="585" spans="1:28" ht="12.75">
      <c r="A585" s="138"/>
      <c r="B585" s="138"/>
      <c r="C585" s="138"/>
      <c r="D585" s="138"/>
      <c r="E585" s="139"/>
      <c r="F585" s="140"/>
      <c r="G585" s="141"/>
      <c r="H585" s="141"/>
      <c r="I585" s="141"/>
      <c r="J585" s="142"/>
      <c r="K585" s="159"/>
      <c r="L585" s="144"/>
      <c r="M585" s="144"/>
      <c r="N585" s="144"/>
      <c r="O585" s="144"/>
      <c r="P585" s="157"/>
      <c r="Q585" s="146"/>
      <c r="R585" s="146"/>
      <c r="S585" s="146"/>
      <c r="T585" s="146"/>
      <c r="U585" s="146"/>
      <c r="V585" s="146"/>
      <c r="W585" s="146"/>
      <c r="X585" s="146"/>
      <c r="Y585" s="146"/>
      <c r="Z585" s="146"/>
      <c r="AA585" s="146"/>
      <c r="AB585" s="146"/>
    </row>
    <row r="586" spans="1:28" ht="12.75">
      <c r="A586" s="138"/>
      <c r="B586" s="138"/>
      <c r="C586" s="138"/>
      <c r="D586" s="138"/>
      <c r="E586" s="139"/>
      <c r="F586" s="140"/>
      <c r="G586" s="141"/>
      <c r="H586" s="141"/>
      <c r="I586" s="141"/>
      <c r="J586" s="142"/>
      <c r="K586" s="159"/>
      <c r="L586" s="144"/>
      <c r="M586" s="144"/>
      <c r="N586" s="144"/>
      <c r="O586" s="144"/>
      <c r="P586" s="157"/>
      <c r="Q586" s="146"/>
      <c r="R586" s="146"/>
      <c r="S586" s="146"/>
      <c r="T586" s="146"/>
      <c r="U586" s="146"/>
      <c r="V586" s="146"/>
      <c r="W586" s="146"/>
      <c r="X586" s="146"/>
      <c r="Y586" s="146"/>
      <c r="Z586" s="146"/>
      <c r="AA586" s="146"/>
      <c r="AB586" s="146"/>
    </row>
    <row r="587" spans="1:28" ht="12.75">
      <c r="A587" s="138"/>
      <c r="B587" s="138"/>
      <c r="C587" s="138"/>
      <c r="D587" s="138"/>
      <c r="E587" s="139"/>
      <c r="F587" s="140"/>
      <c r="G587" s="141"/>
      <c r="H587" s="141"/>
      <c r="I587" s="141"/>
      <c r="J587" s="142"/>
      <c r="K587" s="159"/>
      <c r="L587" s="144"/>
      <c r="M587" s="144"/>
      <c r="N587" s="144"/>
      <c r="O587" s="144"/>
      <c r="P587" s="157"/>
      <c r="Q587" s="146"/>
      <c r="R587" s="146"/>
      <c r="S587" s="146"/>
      <c r="T587" s="146"/>
      <c r="U587" s="146"/>
      <c r="V587" s="146"/>
      <c r="W587" s="146"/>
      <c r="X587" s="146"/>
      <c r="Y587" s="146"/>
      <c r="Z587" s="146"/>
      <c r="AA587" s="146"/>
      <c r="AB587" s="146"/>
    </row>
    <row r="588" spans="1:28" ht="12.75">
      <c r="A588" s="138"/>
      <c r="B588" s="138"/>
      <c r="C588" s="138"/>
      <c r="D588" s="138"/>
      <c r="E588" s="139"/>
      <c r="F588" s="140"/>
      <c r="G588" s="141"/>
      <c r="H588" s="141"/>
      <c r="I588" s="141"/>
      <c r="J588" s="142"/>
      <c r="K588" s="159"/>
      <c r="L588" s="144"/>
      <c r="M588" s="144"/>
      <c r="N588" s="144"/>
      <c r="O588" s="144"/>
      <c r="P588" s="157"/>
      <c r="Q588" s="146"/>
      <c r="R588" s="146"/>
      <c r="S588" s="146"/>
      <c r="T588" s="146"/>
      <c r="U588" s="146"/>
      <c r="V588" s="146"/>
      <c r="W588" s="146"/>
      <c r="X588" s="146"/>
      <c r="Y588" s="146"/>
      <c r="Z588" s="146"/>
      <c r="AA588" s="146"/>
      <c r="AB588" s="146"/>
    </row>
    <row r="589" spans="1:28" ht="12.75">
      <c r="A589" s="138"/>
      <c r="B589" s="138"/>
      <c r="C589" s="138"/>
      <c r="D589" s="138"/>
      <c r="E589" s="139"/>
      <c r="F589" s="140"/>
      <c r="G589" s="141"/>
      <c r="H589" s="141"/>
      <c r="I589" s="141"/>
      <c r="J589" s="142"/>
      <c r="K589" s="159"/>
      <c r="L589" s="144"/>
      <c r="M589" s="144"/>
      <c r="N589" s="144"/>
      <c r="O589" s="144"/>
      <c r="P589" s="157"/>
      <c r="Q589" s="146"/>
      <c r="R589" s="146"/>
      <c r="S589" s="146"/>
      <c r="T589" s="146"/>
      <c r="U589" s="146"/>
      <c r="V589" s="146"/>
      <c r="W589" s="146"/>
      <c r="X589" s="146"/>
      <c r="Y589" s="146"/>
      <c r="Z589" s="146"/>
      <c r="AA589" s="146"/>
      <c r="AB589" s="146"/>
    </row>
    <row r="590" spans="1:28" ht="12.75">
      <c r="A590" s="138"/>
      <c r="B590" s="138"/>
      <c r="C590" s="138"/>
      <c r="D590" s="138"/>
      <c r="E590" s="139"/>
      <c r="F590" s="140"/>
      <c r="G590" s="141"/>
      <c r="H590" s="141"/>
      <c r="I590" s="141"/>
      <c r="J590" s="142"/>
      <c r="K590" s="159"/>
      <c r="L590" s="144"/>
      <c r="M590" s="144"/>
      <c r="N590" s="144"/>
      <c r="O590" s="144"/>
      <c r="P590" s="157"/>
      <c r="Q590" s="146"/>
      <c r="R590" s="146"/>
      <c r="S590" s="146"/>
      <c r="T590" s="146"/>
      <c r="U590" s="146"/>
      <c r="V590" s="146"/>
      <c r="W590" s="146"/>
      <c r="X590" s="146"/>
      <c r="Y590" s="146"/>
      <c r="Z590" s="146"/>
      <c r="AA590" s="146"/>
      <c r="AB590" s="146"/>
    </row>
    <row r="591" spans="1:28" ht="12.75">
      <c r="A591" s="138"/>
      <c r="B591" s="138"/>
      <c r="C591" s="138"/>
      <c r="D591" s="138"/>
      <c r="E591" s="139"/>
      <c r="F591" s="140"/>
      <c r="G591" s="141"/>
      <c r="H591" s="141"/>
      <c r="I591" s="141"/>
      <c r="J591" s="142"/>
      <c r="K591" s="159"/>
      <c r="L591" s="144"/>
      <c r="M591" s="144"/>
      <c r="N591" s="144"/>
      <c r="O591" s="144"/>
      <c r="P591" s="157"/>
      <c r="Q591" s="146"/>
      <c r="R591" s="146"/>
      <c r="S591" s="146"/>
      <c r="T591" s="146"/>
      <c r="U591" s="146"/>
      <c r="V591" s="146"/>
      <c r="W591" s="146"/>
      <c r="X591" s="146"/>
      <c r="Y591" s="146"/>
      <c r="Z591" s="146"/>
      <c r="AA591" s="146"/>
      <c r="AB591" s="146"/>
    </row>
    <row r="592" spans="1:28" ht="12.75">
      <c r="A592" s="138"/>
      <c r="B592" s="138"/>
      <c r="C592" s="138"/>
      <c r="D592" s="138"/>
      <c r="E592" s="139"/>
      <c r="F592" s="140"/>
      <c r="G592" s="141"/>
      <c r="H592" s="141"/>
      <c r="I592" s="141"/>
      <c r="J592" s="142"/>
      <c r="K592" s="159"/>
      <c r="L592" s="144"/>
      <c r="M592" s="144"/>
      <c r="N592" s="144"/>
      <c r="O592" s="144"/>
      <c r="P592" s="157"/>
      <c r="Q592" s="146"/>
      <c r="R592" s="146"/>
      <c r="S592" s="146"/>
      <c r="T592" s="146"/>
      <c r="U592" s="146"/>
      <c r="V592" s="146"/>
      <c r="W592" s="146"/>
      <c r="X592" s="146"/>
      <c r="Y592" s="146"/>
      <c r="Z592" s="146"/>
      <c r="AA592" s="146"/>
      <c r="AB592" s="146"/>
    </row>
    <row r="593" spans="1:28" ht="12.75">
      <c r="A593" s="138"/>
      <c r="B593" s="138"/>
      <c r="C593" s="138"/>
      <c r="D593" s="138"/>
      <c r="E593" s="139"/>
      <c r="F593" s="140"/>
      <c r="G593" s="141"/>
      <c r="H593" s="141"/>
      <c r="I593" s="141"/>
      <c r="J593" s="142"/>
      <c r="K593" s="159"/>
      <c r="L593" s="144"/>
      <c r="M593" s="144"/>
      <c r="N593" s="144"/>
      <c r="O593" s="144"/>
      <c r="P593" s="157"/>
      <c r="Q593" s="146"/>
      <c r="R593" s="146"/>
      <c r="S593" s="146"/>
      <c r="T593" s="146"/>
      <c r="U593" s="146"/>
      <c r="V593" s="146"/>
      <c r="W593" s="146"/>
      <c r="X593" s="146"/>
      <c r="Y593" s="146"/>
      <c r="Z593" s="146"/>
      <c r="AA593" s="146"/>
      <c r="AB593" s="146"/>
    </row>
    <row r="594" spans="1:28" ht="12.75">
      <c r="A594" s="138"/>
      <c r="B594" s="138"/>
      <c r="C594" s="138"/>
      <c r="D594" s="138"/>
      <c r="E594" s="139"/>
      <c r="F594" s="140"/>
      <c r="G594" s="141"/>
      <c r="H594" s="141"/>
      <c r="I594" s="141"/>
      <c r="J594" s="142"/>
      <c r="K594" s="159"/>
      <c r="L594" s="144"/>
      <c r="M594" s="144"/>
      <c r="N594" s="144"/>
      <c r="O594" s="144"/>
      <c r="P594" s="157"/>
      <c r="Q594" s="146"/>
      <c r="R594" s="146"/>
      <c r="S594" s="146"/>
      <c r="T594" s="146"/>
      <c r="U594" s="146"/>
      <c r="V594" s="146"/>
      <c r="W594" s="146"/>
      <c r="X594" s="146"/>
      <c r="Y594" s="146"/>
      <c r="Z594" s="146"/>
      <c r="AA594" s="146"/>
      <c r="AB594" s="146"/>
    </row>
    <row r="595" spans="1:28" ht="12.75">
      <c r="A595" s="138"/>
      <c r="B595" s="138"/>
      <c r="C595" s="138"/>
      <c r="D595" s="138"/>
      <c r="E595" s="139"/>
      <c r="F595" s="140"/>
      <c r="G595" s="141"/>
      <c r="H595" s="141"/>
      <c r="I595" s="141"/>
      <c r="J595" s="142"/>
      <c r="K595" s="159"/>
      <c r="L595" s="144"/>
      <c r="M595" s="144"/>
      <c r="N595" s="144"/>
      <c r="O595" s="144"/>
      <c r="P595" s="157"/>
      <c r="Q595" s="146"/>
      <c r="R595" s="146"/>
      <c r="S595" s="146"/>
      <c r="T595" s="146"/>
      <c r="U595" s="146"/>
      <c r="V595" s="146"/>
      <c r="W595" s="146"/>
      <c r="X595" s="146"/>
      <c r="Y595" s="146"/>
      <c r="Z595" s="146"/>
      <c r="AA595" s="146"/>
      <c r="AB595" s="146"/>
    </row>
    <row r="596" spans="1:28" ht="12.75">
      <c r="A596" s="138"/>
      <c r="B596" s="138"/>
      <c r="C596" s="138"/>
      <c r="D596" s="138"/>
      <c r="E596" s="139"/>
      <c r="F596" s="140"/>
      <c r="G596" s="141"/>
      <c r="H596" s="141"/>
      <c r="I596" s="141"/>
      <c r="J596" s="142"/>
      <c r="K596" s="159"/>
      <c r="L596" s="144"/>
      <c r="M596" s="144"/>
      <c r="N596" s="144"/>
      <c r="O596" s="144"/>
      <c r="P596" s="157"/>
      <c r="Q596" s="146"/>
      <c r="R596" s="146"/>
      <c r="S596" s="146"/>
      <c r="T596" s="146"/>
      <c r="U596" s="146"/>
      <c r="V596" s="146"/>
      <c r="W596" s="146"/>
      <c r="X596" s="146"/>
      <c r="Y596" s="146"/>
      <c r="Z596" s="146"/>
      <c r="AA596" s="146"/>
      <c r="AB596" s="146"/>
    </row>
    <row r="597" spans="1:28" ht="12.75">
      <c r="A597" s="138"/>
      <c r="B597" s="138"/>
      <c r="C597" s="138"/>
      <c r="D597" s="138"/>
      <c r="E597" s="139"/>
      <c r="F597" s="140"/>
      <c r="G597" s="141"/>
      <c r="H597" s="141"/>
      <c r="I597" s="141"/>
      <c r="J597" s="142"/>
      <c r="K597" s="159"/>
      <c r="L597" s="144"/>
      <c r="M597" s="144"/>
      <c r="N597" s="144"/>
      <c r="O597" s="144"/>
      <c r="P597" s="157"/>
      <c r="Q597" s="146"/>
      <c r="R597" s="146"/>
      <c r="S597" s="146"/>
      <c r="T597" s="146"/>
      <c r="U597" s="146"/>
      <c r="V597" s="146"/>
      <c r="W597" s="146"/>
      <c r="X597" s="146"/>
      <c r="Y597" s="146"/>
      <c r="Z597" s="146"/>
      <c r="AA597" s="146"/>
      <c r="AB597" s="146"/>
    </row>
    <row r="598" spans="1:28" ht="12.75">
      <c r="A598" s="138"/>
      <c r="B598" s="138"/>
      <c r="C598" s="138"/>
      <c r="D598" s="138"/>
      <c r="E598" s="139"/>
      <c r="F598" s="140"/>
      <c r="G598" s="141"/>
      <c r="H598" s="141"/>
      <c r="I598" s="141"/>
      <c r="J598" s="142"/>
      <c r="K598" s="159"/>
      <c r="L598" s="144"/>
      <c r="M598" s="144"/>
      <c r="N598" s="144"/>
      <c r="O598" s="144"/>
      <c r="P598" s="157"/>
      <c r="Q598" s="146"/>
      <c r="R598" s="146"/>
      <c r="S598" s="146"/>
      <c r="T598" s="146"/>
      <c r="U598" s="146"/>
      <c r="V598" s="146"/>
      <c r="W598" s="146"/>
      <c r="X598" s="146"/>
      <c r="Y598" s="146"/>
      <c r="Z598" s="146"/>
      <c r="AA598" s="146"/>
      <c r="AB598" s="146"/>
    </row>
    <row r="599" spans="1:28" ht="12.75">
      <c r="A599" s="138"/>
      <c r="B599" s="138"/>
      <c r="C599" s="138"/>
      <c r="D599" s="138"/>
      <c r="E599" s="139"/>
      <c r="F599" s="140"/>
      <c r="G599" s="141"/>
      <c r="H599" s="141"/>
      <c r="I599" s="141"/>
      <c r="J599" s="142"/>
      <c r="K599" s="159"/>
      <c r="L599" s="144"/>
      <c r="M599" s="144"/>
      <c r="N599" s="144"/>
      <c r="O599" s="144"/>
      <c r="P599" s="157"/>
      <c r="Q599" s="146"/>
      <c r="R599" s="146"/>
      <c r="S599" s="146"/>
      <c r="T599" s="146"/>
      <c r="U599" s="146"/>
      <c r="V599" s="146"/>
      <c r="W599" s="146"/>
      <c r="X599" s="146"/>
      <c r="Y599" s="146"/>
      <c r="Z599" s="146"/>
      <c r="AA599" s="146"/>
      <c r="AB599" s="146"/>
    </row>
    <row r="600" spans="1:28" ht="12.75">
      <c r="A600" s="138"/>
      <c r="B600" s="138"/>
      <c r="C600" s="138"/>
      <c r="D600" s="138"/>
      <c r="E600" s="139"/>
      <c r="F600" s="140"/>
      <c r="G600" s="141"/>
      <c r="H600" s="141"/>
      <c r="I600" s="141"/>
      <c r="J600" s="142"/>
      <c r="K600" s="159"/>
      <c r="L600" s="144"/>
      <c r="M600" s="144"/>
      <c r="N600" s="144"/>
      <c r="O600" s="144"/>
      <c r="P600" s="157"/>
      <c r="Q600" s="146"/>
      <c r="R600" s="146"/>
      <c r="S600" s="146"/>
      <c r="T600" s="146"/>
      <c r="U600" s="146"/>
      <c r="V600" s="146"/>
      <c r="W600" s="146"/>
      <c r="X600" s="146"/>
      <c r="Y600" s="146"/>
      <c r="Z600" s="146"/>
      <c r="AA600" s="146"/>
      <c r="AB600" s="146"/>
    </row>
    <row r="601" spans="1:28" ht="12.75">
      <c r="A601" s="138"/>
      <c r="B601" s="138"/>
      <c r="C601" s="138"/>
      <c r="D601" s="138"/>
      <c r="E601" s="139"/>
      <c r="F601" s="140"/>
      <c r="G601" s="141"/>
      <c r="H601" s="141"/>
      <c r="I601" s="141"/>
      <c r="J601" s="142"/>
      <c r="K601" s="159"/>
      <c r="L601" s="144"/>
      <c r="M601" s="144"/>
      <c r="N601" s="144"/>
      <c r="O601" s="144"/>
      <c r="P601" s="157"/>
      <c r="Q601" s="146"/>
      <c r="R601" s="146"/>
      <c r="S601" s="146"/>
      <c r="T601" s="146"/>
      <c r="U601" s="146"/>
      <c r="V601" s="146"/>
      <c r="W601" s="146"/>
      <c r="X601" s="146"/>
      <c r="Y601" s="146"/>
      <c r="Z601" s="146"/>
      <c r="AA601" s="146"/>
      <c r="AB601" s="146"/>
    </row>
    <row r="602" spans="1:28" ht="12.75">
      <c r="A602" s="138"/>
      <c r="B602" s="138"/>
      <c r="C602" s="138"/>
      <c r="D602" s="138"/>
      <c r="E602" s="139"/>
      <c r="F602" s="140"/>
      <c r="G602" s="141"/>
      <c r="H602" s="141"/>
      <c r="I602" s="141"/>
      <c r="J602" s="142"/>
      <c r="K602" s="159"/>
      <c r="L602" s="144"/>
      <c r="M602" s="144"/>
      <c r="N602" s="144"/>
      <c r="O602" s="144"/>
      <c r="P602" s="157"/>
      <c r="Q602" s="146"/>
      <c r="R602" s="146"/>
      <c r="S602" s="146"/>
      <c r="T602" s="146"/>
      <c r="U602" s="146"/>
      <c r="V602" s="146"/>
      <c r="W602" s="146"/>
      <c r="X602" s="146"/>
      <c r="Y602" s="146"/>
      <c r="Z602" s="146"/>
      <c r="AA602" s="146"/>
      <c r="AB602" s="146"/>
    </row>
    <row r="603" spans="1:28" ht="12.75">
      <c r="A603" s="138"/>
      <c r="B603" s="138"/>
      <c r="C603" s="138"/>
      <c r="D603" s="138"/>
      <c r="E603" s="139"/>
      <c r="F603" s="140"/>
      <c r="G603" s="141"/>
      <c r="H603" s="141"/>
      <c r="I603" s="141"/>
      <c r="J603" s="142"/>
      <c r="K603" s="159"/>
      <c r="L603" s="144"/>
      <c r="M603" s="144"/>
      <c r="N603" s="144"/>
      <c r="O603" s="144"/>
      <c r="P603" s="157"/>
      <c r="Q603" s="146"/>
      <c r="R603" s="146"/>
      <c r="S603" s="146"/>
      <c r="T603" s="146"/>
      <c r="U603" s="146"/>
      <c r="V603" s="146"/>
      <c r="W603" s="146"/>
      <c r="X603" s="146"/>
      <c r="Y603" s="146"/>
      <c r="Z603" s="146"/>
      <c r="AA603" s="146"/>
      <c r="AB603" s="146"/>
    </row>
    <row r="604" spans="1:28" ht="12.75">
      <c r="A604" s="138"/>
      <c r="B604" s="138"/>
      <c r="C604" s="138"/>
      <c r="D604" s="138"/>
      <c r="E604" s="139"/>
      <c r="F604" s="140"/>
      <c r="G604" s="141"/>
      <c r="H604" s="141"/>
      <c r="I604" s="141"/>
      <c r="J604" s="142"/>
      <c r="K604" s="159"/>
      <c r="L604" s="144"/>
      <c r="M604" s="144"/>
      <c r="N604" s="144"/>
      <c r="O604" s="144"/>
      <c r="P604" s="157"/>
      <c r="Q604" s="146"/>
      <c r="R604" s="146"/>
      <c r="S604" s="146"/>
      <c r="T604" s="146"/>
      <c r="U604" s="146"/>
      <c r="V604" s="146"/>
      <c r="W604" s="146"/>
      <c r="X604" s="146"/>
      <c r="Y604" s="146"/>
      <c r="Z604" s="146"/>
      <c r="AA604" s="146"/>
      <c r="AB604" s="146"/>
    </row>
    <row r="605" spans="1:28" ht="12.75">
      <c r="A605" s="138"/>
      <c r="B605" s="138"/>
      <c r="C605" s="138"/>
      <c r="D605" s="138"/>
      <c r="E605" s="139"/>
      <c r="F605" s="140"/>
      <c r="G605" s="141"/>
      <c r="H605" s="141"/>
      <c r="I605" s="141"/>
      <c r="J605" s="142"/>
      <c r="K605" s="159"/>
      <c r="L605" s="144"/>
      <c r="M605" s="144"/>
      <c r="N605" s="144"/>
      <c r="O605" s="144"/>
      <c r="P605" s="157"/>
      <c r="Q605" s="146"/>
      <c r="R605" s="146"/>
      <c r="S605" s="146"/>
      <c r="T605" s="146"/>
      <c r="U605" s="146"/>
      <c r="V605" s="146"/>
      <c r="W605" s="146"/>
      <c r="X605" s="146"/>
      <c r="Y605" s="146"/>
      <c r="Z605" s="146"/>
      <c r="AA605" s="146"/>
      <c r="AB605" s="146"/>
    </row>
    <row r="606" spans="1:28" ht="12.75">
      <c r="A606" s="138"/>
      <c r="B606" s="138"/>
      <c r="C606" s="138"/>
      <c r="D606" s="138"/>
      <c r="E606" s="139"/>
      <c r="F606" s="140"/>
      <c r="G606" s="141"/>
      <c r="H606" s="141"/>
      <c r="I606" s="141"/>
      <c r="J606" s="142"/>
      <c r="K606" s="159"/>
      <c r="L606" s="144"/>
      <c r="M606" s="144"/>
      <c r="N606" s="144"/>
      <c r="O606" s="144"/>
      <c r="P606" s="157"/>
      <c r="Q606" s="146"/>
      <c r="R606" s="146"/>
      <c r="S606" s="146"/>
      <c r="T606" s="146"/>
      <c r="U606" s="146"/>
      <c r="V606" s="146"/>
      <c r="W606" s="146"/>
      <c r="X606" s="146"/>
      <c r="Y606" s="146"/>
      <c r="Z606" s="146"/>
      <c r="AA606" s="146"/>
      <c r="AB606" s="146"/>
    </row>
    <row r="607" spans="1:28" ht="12.75">
      <c r="A607" s="138"/>
      <c r="B607" s="138"/>
      <c r="C607" s="138"/>
      <c r="D607" s="138"/>
      <c r="E607" s="139"/>
      <c r="F607" s="140"/>
      <c r="G607" s="141"/>
      <c r="H607" s="141"/>
      <c r="I607" s="141"/>
      <c r="J607" s="142"/>
      <c r="K607" s="159"/>
      <c r="L607" s="144"/>
      <c r="M607" s="144"/>
      <c r="N607" s="144"/>
      <c r="O607" s="144"/>
      <c r="P607" s="157"/>
      <c r="Q607" s="146"/>
      <c r="R607" s="146"/>
      <c r="S607" s="146"/>
      <c r="T607" s="146"/>
      <c r="U607" s="146"/>
      <c r="V607" s="146"/>
      <c r="W607" s="146"/>
      <c r="X607" s="146"/>
      <c r="Y607" s="146"/>
      <c r="Z607" s="146"/>
      <c r="AA607" s="146"/>
      <c r="AB607" s="146"/>
    </row>
    <row r="608" spans="1:28" ht="12.75">
      <c r="A608" s="138"/>
      <c r="B608" s="138"/>
      <c r="C608" s="138"/>
      <c r="D608" s="138"/>
      <c r="E608" s="139"/>
      <c r="F608" s="140"/>
      <c r="G608" s="141"/>
      <c r="H608" s="141"/>
      <c r="I608" s="141"/>
      <c r="J608" s="142"/>
      <c r="K608" s="159"/>
      <c r="L608" s="144"/>
      <c r="M608" s="144"/>
      <c r="N608" s="144"/>
      <c r="O608" s="144"/>
      <c r="P608" s="157"/>
      <c r="Q608" s="146"/>
      <c r="R608" s="146"/>
      <c r="S608" s="146"/>
      <c r="T608" s="146"/>
      <c r="U608" s="146"/>
      <c r="V608" s="146"/>
      <c r="W608" s="146"/>
      <c r="X608" s="146"/>
      <c r="Y608" s="146"/>
      <c r="Z608" s="146"/>
      <c r="AA608" s="146"/>
      <c r="AB608" s="146"/>
    </row>
    <row r="609" spans="1:28" ht="12.75">
      <c r="A609" s="138"/>
      <c r="B609" s="138"/>
      <c r="C609" s="138"/>
      <c r="D609" s="138"/>
      <c r="E609" s="139"/>
      <c r="F609" s="140"/>
      <c r="G609" s="141"/>
      <c r="H609" s="141"/>
      <c r="I609" s="141"/>
      <c r="J609" s="142"/>
      <c r="K609" s="159"/>
      <c r="L609" s="144"/>
      <c r="M609" s="144"/>
      <c r="N609" s="144"/>
      <c r="O609" s="144"/>
      <c r="P609" s="157"/>
      <c r="Q609" s="146"/>
      <c r="R609" s="146"/>
      <c r="S609" s="146"/>
      <c r="T609" s="146"/>
      <c r="U609" s="146"/>
      <c r="V609" s="146"/>
      <c r="W609" s="146"/>
      <c r="X609" s="146"/>
      <c r="Y609" s="146"/>
      <c r="Z609" s="146"/>
      <c r="AA609" s="146"/>
      <c r="AB609" s="146"/>
    </row>
    <row r="610" spans="1:28" ht="12.75">
      <c r="A610" s="138"/>
      <c r="B610" s="138"/>
      <c r="C610" s="138"/>
      <c r="D610" s="138"/>
      <c r="E610" s="139"/>
      <c r="F610" s="140"/>
      <c r="G610" s="141"/>
      <c r="H610" s="141"/>
      <c r="I610" s="141"/>
      <c r="J610" s="142"/>
      <c r="K610" s="159"/>
      <c r="L610" s="144"/>
      <c r="M610" s="144"/>
      <c r="N610" s="144"/>
      <c r="O610" s="144"/>
      <c r="P610" s="157"/>
      <c r="Q610" s="146"/>
      <c r="R610" s="146"/>
      <c r="S610" s="146"/>
      <c r="T610" s="146"/>
      <c r="U610" s="146"/>
      <c r="V610" s="146"/>
      <c r="W610" s="146"/>
      <c r="X610" s="146"/>
      <c r="Y610" s="146"/>
      <c r="Z610" s="146"/>
      <c r="AA610" s="146"/>
      <c r="AB610" s="146"/>
    </row>
    <row r="611" spans="1:28" ht="12.75">
      <c r="A611" s="138"/>
      <c r="B611" s="138"/>
      <c r="C611" s="138"/>
      <c r="D611" s="138"/>
      <c r="E611" s="139"/>
      <c r="F611" s="140"/>
      <c r="G611" s="141"/>
      <c r="H611" s="141"/>
      <c r="I611" s="141"/>
      <c r="J611" s="142"/>
      <c r="K611" s="159"/>
      <c r="L611" s="144"/>
      <c r="M611" s="144"/>
      <c r="N611" s="144"/>
      <c r="O611" s="144"/>
      <c r="P611" s="157"/>
      <c r="Q611" s="146"/>
      <c r="R611" s="146"/>
      <c r="S611" s="146"/>
      <c r="T611" s="146"/>
      <c r="U611" s="146"/>
      <c r="V611" s="146"/>
      <c r="W611" s="146"/>
      <c r="X611" s="146"/>
      <c r="Y611" s="146"/>
      <c r="Z611" s="146"/>
      <c r="AA611" s="146"/>
      <c r="AB611" s="146"/>
    </row>
    <row r="612" spans="1:28" ht="12.75">
      <c r="A612" s="138"/>
      <c r="B612" s="138"/>
      <c r="C612" s="138"/>
      <c r="D612" s="138"/>
      <c r="E612" s="139"/>
      <c r="F612" s="140"/>
      <c r="G612" s="141"/>
      <c r="H612" s="141"/>
      <c r="I612" s="141"/>
      <c r="J612" s="142"/>
      <c r="K612" s="159"/>
      <c r="L612" s="144"/>
      <c r="M612" s="144"/>
      <c r="N612" s="144"/>
      <c r="O612" s="144"/>
      <c r="P612" s="157"/>
      <c r="Q612" s="146"/>
      <c r="R612" s="146"/>
      <c r="S612" s="146"/>
      <c r="T612" s="146"/>
      <c r="U612" s="146"/>
      <c r="V612" s="146"/>
      <c r="W612" s="146"/>
      <c r="X612" s="146"/>
      <c r="Y612" s="146"/>
      <c r="Z612" s="146"/>
      <c r="AA612" s="146"/>
      <c r="AB612" s="146"/>
    </row>
    <row r="613" spans="1:28" ht="12.75">
      <c r="A613" s="138"/>
      <c r="B613" s="138"/>
      <c r="C613" s="138"/>
      <c r="D613" s="138"/>
      <c r="E613" s="139"/>
      <c r="F613" s="140"/>
      <c r="G613" s="141"/>
      <c r="H613" s="141"/>
      <c r="I613" s="141"/>
      <c r="J613" s="142"/>
      <c r="K613" s="159"/>
      <c r="L613" s="144"/>
      <c r="M613" s="144"/>
      <c r="N613" s="144"/>
      <c r="O613" s="144"/>
      <c r="P613" s="157"/>
      <c r="Q613" s="146"/>
      <c r="R613" s="146"/>
      <c r="S613" s="146"/>
      <c r="T613" s="146"/>
      <c r="U613" s="146"/>
      <c r="V613" s="146"/>
      <c r="W613" s="146"/>
      <c r="X613" s="146"/>
      <c r="Y613" s="146"/>
      <c r="Z613" s="146"/>
      <c r="AA613" s="146"/>
      <c r="AB613" s="146"/>
    </row>
    <row r="614" spans="1:28" ht="12.75">
      <c r="A614" s="138"/>
      <c r="B614" s="138"/>
      <c r="C614" s="138"/>
      <c r="D614" s="138"/>
      <c r="E614" s="139"/>
      <c r="F614" s="140"/>
      <c r="G614" s="141"/>
      <c r="H614" s="141"/>
      <c r="I614" s="141"/>
      <c r="J614" s="142"/>
      <c r="K614" s="159"/>
      <c r="L614" s="144"/>
      <c r="M614" s="144"/>
      <c r="N614" s="144"/>
      <c r="O614" s="144"/>
      <c r="P614" s="157"/>
      <c r="Q614" s="146"/>
      <c r="R614" s="146"/>
      <c r="S614" s="146"/>
      <c r="T614" s="146"/>
      <c r="U614" s="146"/>
      <c r="V614" s="146"/>
      <c r="W614" s="146"/>
      <c r="X614" s="146"/>
      <c r="Y614" s="146"/>
      <c r="Z614" s="146"/>
      <c r="AA614" s="146"/>
      <c r="AB614" s="146"/>
    </row>
    <row r="615" spans="1:28" ht="12.75">
      <c r="A615" s="138"/>
      <c r="B615" s="138"/>
      <c r="C615" s="138"/>
      <c r="D615" s="138"/>
      <c r="E615" s="139"/>
      <c r="F615" s="140"/>
      <c r="G615" s="141"/>
      <c r="H615" s="141"/>
      <c r="I615" s="141"/>
      <c r="J615" s="142"/>
      <c r="K615" s="159"/>
      <c r="L615" s="144"/>
      <c r="M615" s="144"/>
      <c r="N615" s="144"/>
      <c r="O615" s="144"/>
      <c r="P615" s="157"/>
      <c r="Q615" s="146"/>
      <c r="R615" s="146"/>
      <c r="S615" s="146"/>
      <c r="T615" s="146"/>
      <c r="U615" s="146"/>
      <c r="V615" s="146"/>
      <c r="W615" s="146"/>
      <c r="X615" s="146"/>
      <c r="Y615" s="146"/>
      <c r="Z615" s="146"/>
      <c r="AA615" s="146"/>
      <c r="AB615" s="146"/>
    </row>
    <row r="616" spans="1:28" ht="12.75">
      <c r="A616" s="138"/>
      <c r="B616" s="138"/>
      <c r="C616" s="138"/>
      <c r="D616" s="138"/>
      <c r="E616" s="139"/>
      <c r="F616" s="140"/>
      <c r="G616" s="141"/>
      <c r="H616" s="141"/>
      <c r="I616" s="141"/>
      <c r="J616" s="142"/>
      <c r="K616" s="159"/>
      <c r="L616" s="144"/>
      <c r="M616" s="144"/>
      <c r="N616" s="144"/>
      <c r="O616" s="144"/>
      <c r="P616" s="157"/>
      <c r="Q616" s="146"/>
      <c r="R616" s="146"/>
      <c r="S616" s="146"/>
      <c r="T616" s="146"/>
      <c r="U616" s="146"/>
      <c r="V616" s="146"/>
      <c r="W616" s="146"/>
      <c r="X616" s="146"/>
      <c r="Y616" s="146"/>
      <c r="Z616" s="146"/>
      <c r="AA616" s="146"/>
      <c r="AB616" s="146"/>
    </row>
    <row r="617" spans="1:28" ht="12.75">
      <c r="A617" s="138"/>
      <c r="B617" s="138"/>
      <c r="C617" s="138"/>
      <c r="D617" s="138"/>
      <c r="E617" s="139"/>
      <c r="F617" s="140"/>
      <c r="G617" s="141"/>
      <c r="H617" s="141"/>
      <c r="I617" s="141"/>
      <c r="J617" s="142"/>
      <c r="K617" s="159"/>
      <c r="L617" s="144"/>
      <c r="M617" s="144"/>
      <c r="N617" s="144"/>
      <c r="O617" s="144"/>
      <c r="P617" s="157"/>
      <c r="Q617" s="146"/>
      <c r="R617" s="146"/>
      <c r="S617" s="146"/>
      <c r="T617" s="146"/>
      <c r="U617" s="146"/>
      <c r="V617" s="146"/>
      <c r="W617" s="146"/>
      <c r="X617" s="146"/>
      <c r="Y617" s="146"/>
      <c r="Z617" s="146"/>
      <c r="AA617" s="146"/>
      <c r="AB617" s="146"/>
    </row>
    <row r="618" spans="1:28" ht="12.75">
      <c r="A618" s="138"/>
      <c r="B618" s="138"/>
      <c r="C618" s="138"/>
      <c r="D618" s="138"/>
      <c r="E618" s="139"/>
      <c r="F618" s="140"/>
      <c r="G618" s="141"/>
      <c r="H618" s="141"/>
      <c r="I618" s="141"/>
      <c r="J618" s="142"/>
      <c r="K618" s="159"/>
      <c r="L618" s="144"/>
      <c r="M618" s="144"/>
      <c r="N618" s="144"/>
      <c r="O618" s="144"/>
      <c r="P618" s="157"/>
      <c r="Q618" s="146"/>
      <c r="R618" s="146"/>
      <c r="S618" s="146"/>
      <c r="T618" s="146"/>
      <c r="U618" s="146"/>
      <c r="V618" s="146"/>
      <c r="W618" s="146"/>
      <c r="X618" s="146"/>
      <c r="Y618" s="146"/>
      <c r="Z618" s="146"/>
      <c r="AA618" s="146"/>
      <c r="AB618" s="146"/>
    </row>
    <row r="619" spans="1:28" ht="12.75">
      <c r="A619" s="138"/>
      <c r="B619" s="138"/>
      <c r="C619" s="138"/>
      <c r="D619" s="138"/>
      <c r="E619" s="139"/>
      <c r="F619" s="140"/>
      <c r="G619" s="141"/>
      <c r="H619" s="141"/>
      <c r="I619" s="141"/>
      <c r="J619" s="142"/>
      <c r="K619" s="159"/>
      <c r="L619" s="144"/>
      <c r="M619" s="144"/>
      <c r="N619" s="144"/>
      <c r="O619" s="144"/>
      <c r="P619" s="157"/>
      <c r="Q619" s="146"/>
      <c r="R619" s="146"/>
      <c r="S619" s="146"/>
      <c r="T619" s="146"/>
      <c r="U619" s="146"/>
      <c r="V619" s="146"/>
      <c r="W619" s="146"/>
      <c r="X619" s="146"/>
      <c r="Y619" s="146"/>
      <c r="Z619" s="146"/>
      <c r="AA619" s="146"/>
      <c r="AB619" s="146"/>
    </row>
    <row r="620" spans="1:28" ht="12.75">
      <c r="A620" s="138"/>
      <c r="B620" s="138"/>
      <c r="C620" s="138"/>
      <c r="D620" s="138"/>
      <c r="E620" s="139"/>
      <c r="F620" s="140"/>
      <c r="G620" s="141"/>
      <c r="H620" s="141"/>
      <c r="I620" s="141"/>
      <c r="J620" s="142"/>
      <c r="K620" s="159"/>
      <c r="L620" s="144"/>
      <c r="M620" s="144"/>
      <c r="N620" s="144"/>
      <c r="O620" s="144"/>
      <c r="P620" s="157"/>
      <c r="Q620" s="146"/>
      <c r="R620" s="146"/>
      <c r="S620" s="146"/>
      <c r="T620" s="146"/>
      <c r="U620" s="146"/>
      <c r="V620" s="146"/>
      <c r="W620" s="146"/>
      <c r="X620" s="146"/>
      <c r="Y620" s="146"/>
      <c r="Z620" s="146"/>
      <c r="AA620" s="146"/>
      <c r="AB620" s="146"/>
    </row>
    <row r="621" spans="1:28" ht="12.75">
      <c r="A621" s="138"/>
      <c r="B621" s="138"/>
      <c r="C621" s="138"/>
      <c r="D621" s="138"/>
      <c r="E621" s="139"/>
      <c r="F621" s="140"/>
      <c r="G621" s="141"/>
      <c r="H621" s="141"/>
      <c r="I621" s="141"/>
      <c r="J621" s="142"/>
      <c r="K621" s="159"/>
      <c r="L621" s="144"/>
      <c r="M621" s="144"/>
      <c r="N621" s="144"/>
      <c r="O621" s="144"/>
      <c r="P621" s="157"/>
      <c r="Q621" s="146"/>
      <c r="R621" s="146"/>
      <c r="S621" s="146"/>
      <c r="T621" s="146"/>
      <c r="U621" s="146"/>
      <c r="V621" s="146"/>
      <c r="W621" s="146"/>
      <c r="X621" s="146"/>
      <c r="Y621" s="146"/>
      <c r="Z621" s="146"/>
      <c r="AA621" s="146"/>
      <c r="AB621" s="146"/>
    </row>
    <row r="622" spans="1:28" ht="12.75">
      <c r="A622" s="138"/>
      <c r="B622" s="138"/>
      <c r="C622" s="138"/>
      <c r="D622" s="138"/>
      <c r="E622" s="139"/>
      <c r="F622" s="140"/>
      <c r="G622" s="141"/>
      <c r="H622" s="141"/>
      <c r="I622" s="141"/>
      <c r="J622" s="142"/>
      <c r="K622" s="159"/>
      <c r="L622" s="144"/>
      <c r="M622" s="144"/>
      <c r="N622" s="144"/>
      <c r="O622" s="144"/>
      <c r="P622" s="157"/>
      <c r="Q622" s="146"/>
      <c r="R622" s="146"/>
      <c r="S622" s="146"/>
      <c r="T622" s="146"/>
      <c r="U622" s="146"/>
      <c r="V622" s="146"/>
      <c r="W622" s="146"/>
      <c r="X622" s="146"/>
      <c r="Y622" s="146"/>
      <c r="Z622" s="146"/>
      <c r="AA622" s="146"/>
      <c r="AB622" s="146"/>
    </row>
    <row r="623" spans="1:28" ht="12.75">
      <c r="A623" s="138"/>
      <c r="B623" s="138"/>
      <c r="C623" s="138"/>
      <c r="D623" s="138"/>
      <c r="E623" s="139"/>
      <c r="F623" s="140"/>
      <c r="G623" s="141"/>
      <c r="H623" s="141"/>
      <c r="I623" s="141"/>
      <c r="J623" s="142"/>
      <c r="K623" s="159"/>
      <c r="L623" s="144"/>
      <c r="M623" s="144"/>
      <c r="N623" s="144"/>
      <c r="O623" s="144"/>
      <c r="P623" s="157"/>
      <c r="Q623" s="146"/>
      <c r="R623" s="146"/>
      <c r="S623" s="146"/>
      <c r="T623" s="146"/>
      <c r="U623" s="146"/>
      <c r="V623" s="146"/>
      <c r="W623" s="146"/>
      <c r="X623" s="146"/>
      <c r="Y623" s="146"/>
      <c r="Z623" s="146"/>
      <c r="AA623" s="146"/>
      <c r="AB623" s="146"/>
    </row>
    <row r="624" spans="1:28" ht="12.75">
      <c r="A624" s="138"/>
      <c r="B624" s="138"/>
      <c r="C624" s="138"/>
      <c r="D624" s="138"/>
      <c r="E624" s="139"/>
      <c r="F624" s="140"/>
      <c r="G624" s="141"/>
      <c r="H624" s="141"/>
      <c r="I624" s="141"/>
      <c r="J624" s="142"/>
      <c r="K624" s="159"/>
      <c r="L624" s="144"/>
      <c r="M624" s="144"/>
      <c r="N624" s="144"/>
      <c r="O624" s="144"/>
      <c r="P624" s="157"/>
      <c r="Q624" s="146"/>
      <c r="R624" s="146"/>
      <c r="S624" s="146"/>
      <c r="T624" s="146"/>
      <c r="U624" s="146"/>
      <c r="V624" s="146"/>
      <c r="W624" s="146"/>
      <c r="X624" s="146"/>
      <c r="Y624" s="146"/>
      <c r="Z624" s="146"/>
      <c r="AA624" s="146"/>
      <c r="AB624" s="146"/>
    </row>
    <row r="625" spans="1:28" ht="12.75">
      <c r="A625" s="138"/>
      <c r="B625" s="138"/>
      <c r="C625" s="138"/>
      <c r="D625" s="138"/>
      <c r="E625" s="139"/>
      <c r="F625" s="140"/>
      <c r="G625" s="141"/>
      <c r="H625" s="141"/>
      <c r="I625" s="141"/>
      <c r="J625" s="142"/>
      <c r="K625" s="159"/>
      <c r="L625" s="144"/>
      <c r="M625" s="144"/>
      <c r="N625" s="144"/>
      <c r="O625" s="144"/>
      <c r="P625" s="157"/>
      <c r="Q625" s="146"/>
      <c r="R625" s="146"/>
      <c r="S625" s="146"/>
      <c r="T625" s="146"/>
      <c r="U625" s="146"/>
      <c r="V625" s="146"/>
      <c r="W625" s="146"/>
      <c r="X625" s="146"/>
      <c r="Y625" s="146"/>
      <c r="Z625" s="146"/>
      <c r="AA625" s="146"/>
      <c r="AB625" s="146"/>
    </row>
    <row r="626" spans="1:28" ht="12.75">
      <c r="A626" s="138"/>
      <c r="B626" s="138"/>
      <c r="C626" s="138"/>
      <c r="D626" s="138"/>
      <c r="E626" s="139"/>
      <c r="F626" s="140"/>
      <c r="G626" s="141"/>
      <c r="H626" s="141"/>
      <c r="I626" s="141"/>
      <c r="J626" s="142"/>
      <c r="K626" s="159"/>
      <c r="L626" s="144"/>
      <c r="M626" s="144"/>
      <c r="N626" s="144"/>
      <c r="O626" s="144"/>
      <c r="P626" s="157"/>
      <c r="Q626" s="146"/>
      <c r="R626" s="146"/>
      <c r="S626" s="146"/>
      <c r="T626" s="146"/>
      <c r="U626" s="146"/>
      <c r="V626" s="146"/>
      <c r="W626" s="146"/>
      <c r="X626" s="146"/>
      <c r="Y626" s="146"/>
      <c r="Z626" s="146"/>
      <c r="AA626" s="146"/>
      <c r="AB626" s="146"/>
    </row>
    <row r="627" spans="1:28" ht="12.75">
      <c r="A627" s="138"/>
      <c r="B627" s="138"/>
      <c r="C627" s="138"/>
      <c r="D627" s="138"/>
      <c r="E627" s="139"/>
      <c r="F627" s="140"/>
      <c r="G627" s="141"/>
      <c r="H627" s="141"/>
      <c r="I627" s="141"/>
      <c r="J627" s="142"/>
      <c r="K627" s="159"/>
      <c r="L627" s="144"/>
      <c r="M627" s="144"/>
      <c r="N627" s="144"/>
      <c r="O627" s="144"/>
      <c r="P627" s="157"/>
      <c r="Q627" s="146"/>
      <c r="R627" s="146"/>
      <c r="S627" s="146"/>
      <c r="T627" s="146"/>
      <c r="U627" s="146"/>
      <c r="V627" s="146"/>
      <c r="W627" s="146"/>
      <c r="X627" s="146"/>
      <c r="Y627" s="146"/>
      <c r="Z627" s="146"/>
      <c r="AA627" s="146"/>
      <c r="AB627" s="146"/>
    </row>
    <row r="628" spans="1:28" ht="12.75">
      <c r="A628" s="138"/>
      <c r="B628" s="138"/>
      <c r="C628" s="138"/>
      <c r="D628" s="138"/>
      <c r="E628" s="139"/>
      <c r="F628" s="140"/>
      <c r="G628" s="141"/>
      <c r="H628" s="141"/>
      <c r="I628" s="141"/>
      <c r="J628" s="142"/>
      <c r="K628" s="159"/>
      <c r="L628" s="144"/>
      <c r="M628" s="144"/>
      <c r="N628" s="144"/>
      <c r="O628" s="144"/>
      <c r="P628" s="157"/>
      <c r="Q628" s="146"/>
      <c r="R628" s="146"/>
      <c r="S628" s="146"/>
      <c r="T628" s="146"/>
      <c r="U628" s="146"/>
      <c r="V628" s="146"/>
      <c r="W628" s="146"/>
      <c r="X628" s="146"/>
      <c r="Y628" s="146"/>
      <c r="Z628" s="146"/>
      <c r="AA628" s="146"/>
      <c r="AB628" s="146"/>
    </row>
    <row r="629" spans="1:28" ht="12.75">
      <c r="A629" s="138"/>
      <c r="B629" s="138"/>
      <c r="C629" s="138"/>
      <c r="D629" s="138"/>
      <c r="E629" s="139"/>
      <c r="F629" s="140"/>
      <c r="G629" s="141"/>
      <c r="H629" s="141"/>
      <c r="I629" s="141"/>
      <c r="J629" s="142"/>
      <c r="K629" s="159"/>
      <c r="L629" s="144"/>
      <c r="M629" s="144"/>
      <c r="N629" s="144"/>
      <c r="O629" s="144"/>
      <c r="P629" s="157"/>
      <c r="Q629" s="146"/>
      <c r="R629" s="146"/>
      <c r="S629" s="146"/>
      <c r="T629" s="146"/>
      <c r="U629" s="146"/>
      <c r="V629" s="146"/>
      <c r="W629" s="146"/>
      <c r="X629" s="146"/>
      <c r="Y629" s="146"/>
      <c r="Z629" s="146"/>
      <c r="AA629" s="146"/>
      <c r="AB629" s="146"/>
    </row>
    <row r="630" spans="1:28" ht="12.75">
      <c r="A630" s="138"/>
      <c r="B630" s="138"/>
      <c r="C630" s="138"/>
      <c r="D630" s="138"/>
      <c r="E630" s="139"/>
      <c r="F630" s="140"/>
      <c r="G630" s="141"/>
      <c r="H630" s="141"/>
      <c r="I630" s="141"/>
      <c r="J630" s="142"/>
      <c r="K630" s="159"/>
      <c r="L630" s="144"/>
      <c r="M630" s="144"/>
      <c r="N630" s="144"/>
      <c r="O630" s="144"/>
      <c r="P630" s="157"/>
      <c r="Q630" s="146"/>
      <c r="R630" s="146"/>
      <c r="S630" s="146"/>
      <c r="T630" s="146"/>
      <c r="U630" s="146"/>
      <c r="V630" s="146"/>
      <c r="W630" s="146"/>
      <c r="X630" s="146"/>
      <c r="Y630" s="146"/>
      <c r="Z630" s="146"/>
      <c r="AA630" s="146"/>
      <c r="AB630" s="146"/>
    </row>
    <row r="631" spans="1:28" ht="12.75">
      <c r="A631" s="138"/>
      <c r="B631" s="138"/>
      <c r="C631" s="138"/>
      <c r="D631" s="138"/>
      <c r="E631" s="139"/>
      <c r="F631" s="140"/>
      <c r="G631" s="141"/>
      <c r="H631" s="141"/>
      <c r="I631" s="141"/>
      <c r="J631" s="142"/>
      <c r="K631" s="159"/>
      <c r="L631" s="144"/>
      <c r="M631" s="144"/>
      <c r="N631" s="144"/>
      <c r="O631" s="144"/>
      <c r="P631" s="157"/>
      <c r="Q631" s="146"/>
      <c r="R631" s="146"/>
      <c r="S631" s="146"/>
      <c r="T631" s="146"/>
      <c r="U631" s="146"/>
      <c r="V631" s="146"/>
      <c r="W631" s="146"/>
      <c r="X631" s="146"/>
      <c r="Y631" s="146"/>
      <c r="Z631" s="146"/>
      <c r="AA631" s="146"/>
      <c r="AB631" s="146"/>
    </row>
    <row r="632" spans="1:28" ht="12.75">
      <c r="A632" s="138"/>
      <c r="B632" s="138"/>
      <c r="C632" s="138"/>
      <c r="D632" s="138"/>
      <c r="E632" s="139"/>
      <c r="F632" s="140"/>
      <c r="G632" s="141"/>
      <c r="H632" s="141"/>
      <c r="I632" s="141"/>
      <c r="J632" s="142"/>
      <c r="K632" s="159"/>
      <c r="L632" s="144"/>
      <c r="M632" s="144"/>
      <c r="N632" s="144"/>
      <c r="O632" s="144"/>
      <c r="P632" s="157"/>
      <c r="Q632" s="146"/>
      <c r="R632" s="146"/>
      <c r="S632" s="146"/>
      <c r="T632" s="146"/>
      <c r="U632" s="146"/>
      <c r="V632" s="146"/>
      <c r="W632" s="146"/>
      <c r="X632" s="146"/>
      <c r="Y632" s="146"/>
      <c r="Z632" s="146"/>
      <c r="AA632" s="146"/>
      <c r="AB632" s="146"/>
    </row>
    <row r="633" spans="1:28" ht="12.75">
      <c r="A633" s="138"/>
      <c r="B633" s="138"/>
      <c r="C633" s="138"/>
      <c r="D633" s="138"/>
      <c r="E633" s="139"/>
      <c r="F633" s="140"/>
      <c r="G633" s="141"/>
      <c r="H633" s="141"/>
      <c r="I633" s="141"/>
      <c r="J633" s="142"/>
      <c r="K633" s="159"/>
      <c r="L633" s="144"/>
      <c r="M633" s="144"/>
      <c r="N633" s="144"/>
      <c r="O633" s="144"/>
      <c r="P633" s="157"/>
      <c r="Q633" s="146"/>
      <c r="R633" s="146"/>
      <c r="S633" s="146"/>
      <c r="T633" s="146"/>
      <c r="U633" s="146"/>
      <c r="V633" s="146"/>
      <c r="W633" s="146"/>
      <c r="X633" s="146"/>
      <c r="Y633" s="146"/>
      <c r="Z633" s="146"/>
      <c r="AA633" s="146"/>
      <c r="AB633" s="146"/>
    </row>
    <row r="634" spans="1:28" ht="12.75">
      <c r="A634" s="138"/>
      <c r="B634" s="138"/>
      <c r="C634" s="138"/>
      <c r="D634" s="138"/>
      <c r="E634" s="139"/>
      <c r="F634" s="140"/>
      <c r="G634" s="141"/>
      <c r="H634" s="141"/>
      <c r="I634" s="141"/>
      <c r="J634" s="142"/>
      <c r="K634" s="159"/>
      <c r="L634" s="144"/>
      <c r="M634" s="144"/>
      <c r="N634" s="144"/>
      <c r="O634" s="144"/>
      <c r="P634" s="157"/>
      <c r="Q634" s="146"/>
      <c r="R634" s="146"/>
      <c r="S634" s="146"/>
      <c r="T634" s="146"/>
      <c r="U634" s="146"/>
      <c r="V634" s="146"/>
      <c r="W634" s="146"/>
      <c r="X634" s="146"/>
      <c r="Y634" s="146"/>
      <c r="Z634" s="146"/>
      <c r="AA634" s="146"/>
      <c r="AB634" s="146"/>
    </row>
    <row r="635" spans="1:28" ht="12.75">
      <c r="A635" s="138"/>
      <c r="B635" s="138"/>
      <c r="C635" s="138"/>
      <c r="D635" s="138"/>
      <c r="E635" s="139"/>
      <c r="F635" s="140"/>
      <c r="G635" s="141"/>
      <c r="H635" s="141"/>
      <c r="I635" s="141"/>
      <c r="J635" s="142"/>
      <c r="K635" s="159"/>
      <c r="L635" s="144"/>
      <c r="M635" s="144"/>
      <c r="N635" s="144"/>
      <c r="O635" s="144"/>
      <c r="P635" s="157"/>
      <c r="Q635" s="146"/>
      <c r="R635" s="146"/>
      <c r="S635" s="146"/>
      <c r="T635" s="146"/>
      <c r="U635" s="146"/>
      <c r="V635" s="146"/>
      <c r="W635" s="146"/>
      <c r="X635" s="146"/>
      <c r="Y635" s="146"/>
      <c r="Z635" s="146"/>
      <c r="AA635" s="146"/>
      <c r="AB635" s="146"/>
    </row>
    <row r="636" spans="1:28" ht="12.75">
      <c r="A636" s="138"/>
      <c r="B636" s="138"/>
      <c r="C636" s="138"/>
      <c r="D636" s="138"/>
      <c r="E636" s="139"/>
      <c r="F636" s="140"/>
      <c r="G636" s="141"/>
      <c r="H636" s="141"/>
      <c r="I636" s="141"/>
      <c r="J636" s="142"/>
      <c r="K636" s="159"/>
      <c r="L636" s="144"/>
      <c r="M636" s="144"/>
      <c r="N636" s="144"/>
      <c r="O636" s="144"/>
      <c r="P636" s="157"/>
      <c r="Q636" s="146"/>
      <c r="R636" s="146"/>
      <c r="S636" s="146"/>
      <c r="T636" s="146"/>
      <c r="U636" s="146"/>
      <c r="V636" s="146"/>
      <c r="W636" s="146"/>
      <c r="X636" s="146"/>
      <c r="Y636" s="146"/>
      <c r="Z636" s="146"/>
      <c r="AA636" s="146"/>
      <c r="AB636" s="146"/>
    </row>
    <row r="637" spans="1:28" ht="12.75">
      <c r="A637" s="138"/>
      <c r="B637" s="138"/>
      <c r="C637" s="138"/>
      <c r="D637" s="138"/>
      <c r="E637" s="139"/>
      <c r="F637" s="140"/>
      <c r="G637" s="141"/>
      <c r="H637" s="141"/>
      <c r="I637" s="141"/>
      <c r="J637" s="142"/>
      <c r="K637" s="159"/>
      <c r="L637" s="144"/>
      <c r="M637" s="144"/>
      <c r="N637" s="144"/>
      <c r="O637" s="144"/>
      <c r="P637" s="157"/>
      <c r="Q637" s="146"/>
      <c r="R637" s="146"/>
      <c r="S637" s="146"/>
      <c r="T637" s="146"/>
      <c r="U637" s="146"/>
      <c r="V637" s="146"/>
      <c r="W637" s="146"/>
      <c r="X637" s="146"/>
      <c r="Y637" s="146"/>
      <c r="Z637" s="146"/>
      <c r="AA637" s="146"/>
      <c r="AB637" s="146"/>
    </row>
    <row r="638" spans="1:28" ht="12.75">
      <c r="A638" s="138"/>
      <c r="B638" s="138"/>
      <c r="C638" s="138"/>
      <c r="D638" s="138"/>
      <c r="E638" s="139"/>
      <c r="F638" s="140"/>
      <c r="G638" s="141"/>
      <c r="H638" s="141"/>
      <c r="I638" s="141"/>
      <c r="J638" s="142"/>
      <c r="K638" s="159"/>
      <c r="L638" s="144"/>
      <c r="M638" s="144"/>
      <c r="N638" s="144"/>
      <c r="O638" s="144"/>
      <c r="P638" s="157"/>
      <c r="Q638" s="146"/>
      <c r="R638" s="146"/>
      <c r="S638" s="146"/>
      <c r="T638" s="146"/>
      <c r="U638" s="146"/>
      <c r="V638" s="146"/>
      <c r="W638" s="146"/>
      <c r="X638" s="146"/>
      <c r="Y638" s="146"/>
      <c r="Z638" s="146"/>
      <c r="AA638" s="146"/>
      <c r="AB638" s="146"/>
    </row>
    <row r="639" spans="1:28" ht="12.75">
      <c r="A639" s="138"/>
      <c r="B639" s="138"/>
      <c r="C639" s="138"/>
      <c r="D639" s="138"/>
      <c r="E639" s="139"/>
      <c r="F639" s="140"/>
      <c r="G639" s="141"/>
      <c r="H639" s="141"/>
      <c r="I639" s="141"/>
      <c r="J639" s="142"/>
      <c r="K639" s="159"/>
      <c r="L639" s="144"/>
      <c r="M639" s="144"/>
      <c r="N639" s="144"/>
      <c r="O639" s="144"/>
      <c r="P639" s="157"/>
      <c r="Q639" s="146"/>
      <c r="R639" s="146"/>
      <c r="S639" s="146"/>
      <c r="T639" s="146"/>
      <c r="U639" s="146"/>
      <c r="V639" s="146"/>
      <c r="W639" s="146"/>
      <c r="X639" s="146"/>
      <c r="Y639" s="146"/>
      <c r="Z639" s="146"/>
      <c r="AA639" s="146"/>
      <c r="AB639" s="146"/>
    </row>
    <row r="640" spans="1:28" ht="12.75">
      <c r="A640" s="138"/>
      <c r="B640" s="138"/>
      <c r="C640" s="138"/>
      <c r="D640" s="138"/>
      <c r="E640" s="139"/>
      <c r="F640" s="140"/>
      <c r="G640" s="141"/>
      <c r="H640" s="141"/>
      <c r="I640" s="141"/>
      <c r="J640" s="142"/>
      <c r="K640" s="159"/>
      <c r="L640" s="144"/>
      <c r="M640" s="144"/>
      <c r="N640" s="144"/>
      <c r="O640" s="144"/>
      <c r="P640" s="157"/>
      <c r="Q640" s="146"/>
      <c r="R640" s="146"/>
      <c r="S640" s="146"/>
      <c r="T640" s="146"/>
      <c r="U640" s="146"/>
      <c r="V640" s="146"/>
      <c r="W640" s="146"/>
      <c r="X640" s="146"/>
      <c r="Y640" s="146"/>
      <c r="Z640" s="146"/>
      <c r="AA640" s="146"/>
      <c r="AB640" s="146"/>
    </row>
    <row r="641" spans="1:28" ht="12.75">
      <c r="A641" s="138"/>
      <c r="B641" s="138"/>
      <c r="C641" s="138"/>
      <c r="D641" s="138"/>
      <c r="E641" s="139"/>
      <c r="F641" s="140"/>
      <c r="G641" s="141"/>
      <c r="H641" s="141"/>
      <c r="I641" s="141"/>
      <c r="J641" s="142"/>
      <c r="K641" s="159"/>
      <c r="L641" s="144"/>
      <c r="M641" s="144"/>
      <c r="N641" s="144"/>
      <c r="O641" s="144"/>
      <c r="P641" s="157"/>
      <c r="Q641" s="146"/>
      <c r="R641" s="146"/>
      <c r="S641" s="146"/>
      <c r="T641" s="146"/>
      <c r="U641" s="146"/>
      <c r="V641" s="146"/>
      <c r="W641" s="146"/>
      <c r="X641" s="146"/>
      <c r="Y641" s="146"/>
      <c r="Z641" s="146"/>
      <c r="AA641" s="146"/>
      <c r="AB641" s="146"/>
    </row>
    <row r="642" spans="1:28" ht="12.75">
      <c r="A642" s="138"/>
      <c r="B642" s="138"/>
      <c r="C642" s="138"/>
      <c r="D642" s="138"/>
      <c r="E642" s="139"/>
      <c r="F642" s="140"/>
      <c r="G642" s="141"/>
      <c r="H642" s="141"/>
      <c r="I642" s="141"/>
      <c r="J642" s="142"/>
      <c r="K642" s="159"/>
      <c r="L642" s="144"/>
      <c r="M642" s="144"/>
      <c r="N642" s="144"/>
      <c r="O642" s="144"/>
      <c r="P642" s="157"/>
      <c r="Q642" s="146"/>
      <c r="R642" s="146"/>
      <c r="S642" s="146"/>
      <c r="T642" s="146"/>
      <c r="U642" s="146"/>
      <c r="V642" s="146"/>
      <c r="W642" s="146"/>
      <c r="X642" s="146"/>
      <c r="Y642" s="146"/>
      <c r="Z642" s="146"/>
      <c r="AA642" s="146"/>
      <c r="AB642" s="146"/>
    </row>
    <row r="643" spans="1:28" ht="12.75">
      <c r="A643" s="138"/>
      <c r="B643" s="138"/>
      <c r="C643" s="138"/>
      <c r="D643" s="138"/>
      <c r="E643" s="139"/>
      <c r="F643" s="140"/>
      <c r="G643" s="141"/>
      <c r="H643" s="141"/>
      <c r="I643" s="141"/>
      <c r="J643" s="142"/>
      <c r="K643" s="159"/>
      <c r="L643" s="144"/>
      <c r="M643" s="144"/>
      <c r="N643" s="144"/>
      <c r="O643" s="144"/>
      <c r="P643" s="157"/>
      <c r="Q643" s="146"/>
      <c r="R643" s="146"/>
      <c r="S643" s="146"/>
      <c r="T643" s="146"/>
      <c r="U643" s="146"/>
      <c r="V643" s="146"/>
      <c r="W643" s="146"/>
      <c r="X643" s="146"/>
      <c r="Y643" s="146"/>
      <c r="Z643" s="146"/>
      <c r="AA643" s="146"/>
      <c r="AB643" s="146"/>
    </row>
    <row r="644" spans="1:28" ht="12.75">
      <c r="A644" s="138"/>
      <c r="B644" s="138"/>
      <c r="C644" s="138"/>
      <c r="D644" s="138"/>
      <c r="E644" s="139"/>
      <c r="F644" s="140"/>
      <c r="G644" s="141"/>
      <c r="H644" s="141"/>
      <c r="I644" s="141"/>
      <c r="J644" s="142"/>
      <c r="K644" s="159"/>
      <c r="L644" s="144"/>
      <c r="M644" s="144"/>
      <c r="N644" s="144"/>
      <c r="O644" s="144"/>
      <c r="P644" s="157"/>
      <c r="Q644" s="146"/>
      <c r="R644" s="146"/>
      <c r="S644" s="146"/>
      <c r="T644" s="146"/>
      <c r="U644" s="146"/>
      <c r="V644" s="146"/>
      <c r="W644" s="146"/>
      <c r="X644" s="146"/>
      <c r="Y644" s="146"/>
      <c r="Z644" s="146"/>
      <c r="AA644" s="146"/>
      <c r="AB644" s="146"/>
    </row>
    <row r="645" spans="1:28" ht="12.75">
      <c r="A645" s="138"/>
      <c r="B645" s="138"/>
      <c r="C645" s="138"/>
      <c r="D645" s="138"/>
      <c r="E645" s="139"/>
      <c r="F645" s="140"/>
      <c r="G645" s="141"/>
      <c r="H645" s="141"/>
      <c r="I645" s="141"/>
      <c r="J645" s="142"/>
      <c r="K645" s="159"/>
      <c r="L645" s="144"/>
      <c r="M645" s="144"/>
      <c r="N645" s="144"/>
      <c r="O645" s="144"/>
      <c r="P645" s="157"/>
      <c r="Q645" s="146"/>
      <c r="R645" s="146"/>
      <c r="S645" s="146"/>
      <c r="T645" s="146"/>
      <c r="U645" s="146"/>
      <c r="V645" s="146"/>
      <c r="W645" s="146"/>
      <c r="X645" s="146"/>
      <c r="Y645" s="146"/>
      <c r="Z645" s="146"/>
      <c r="AA645" s="146"/>
      <c r="AB645" s="146"/>
    </row>
    <row r="646" spans="1:28" ht="12.75">
      <c r="A646" s="138"/>
      <c r="B646" s="138"/>
      <c r="C646" s="138"/>
      <c r="D646" s="138"/>
      <c r="E646" s="139"/>
      <c r="F646" s="140"/>
      <c r="G646" s="141"/>
      <c r="H646" s="141"/>
      <c r="I646" s="141"/>
      <c r="J646" s="142"/>
      <c r="K646" s="159"/>
      <c r="L646" s="144"/>
      <c r="M646" s="144"/>
      <c r="N646" s="144"/>
      <c r="O646" s="144"/>
      <c r="P646" s="157"/>
      <c r="Q646" s="146"/>
      <c r="R646" s="146"/>
      <c r="S646" s="146"/>
      <c r="T646" s="146"/>
      <c r="U646" s="146"/>
      <c r="V646" s="146"/>
      <c r="W646" s="146"/>
      <c r="X646" s="146"/>
      <c r="Y646" s="146"/>
      <c r="Z646" s="146"/>
      <c r="AA646" s="146"/>
      <c r="AB646" s="146"/>
    </row>
    <row r="647" spans="1:28" ht="12.75">
      <c r="A647" s="138"/>
      <c r="B647" s="138"/>
      <c r="C647" s="138"/>
      <c r="D647" s="138"/>
      <c r="E647" s="139"/>
      <c r="F647" s="140"/>
      <c r="G647" s="141"/>
      <c r="H647" s="141"/>
      <c r="I647" s="141"/>
      <c r="J647" s="142"/>
      <c r="K647" s="159"/>
      <c r="L647" s="144"/>
      <c r="M647" s="144"/>
      <c r="N647" s="144"/>
      <c r="O647" s="144"/>
      <c r="P647" s="157"/>
      <c r="Q647" s="146"/>
      <c r="R647" s="146"/>
      <c r="S647" s="146"/>
      <c r="T647" s="146"/>
      <c r="U647" s="146"/>
      <c r="V647" s="146"/>
      <c r="W647" s="146"/>
      <c r="X647" s="146"/>
      <c r="Y647" s="146"/>
      <c r="Z647" s="146"/>
      <c r="AA647" s="146"/>
      <c r="AB647" s="146"/>
    </row>
    <row r="648" spans="1:28" ht="12.75">
      <c r="A648" s="138"/>
      <c r="B648" s="138"/>
      <c r="C648" s="138"/>
      <c r="D648" s="138"/>
      <c r="E648" s="139"/>
      <c r="F648" s="140"/>
      <c r="G648" s="141"/>
      <c r="H648" s="141"/>
      <c r="I648" s="141"/>
      <c r="J648" s="142"/>
      <c r="K648" s="159"/>
      <c r="L648" s="144"/>
      <c r="M648" s="144"/>
      <c r="N648" s="144"/>
      <c r="O648" s="144"/>
      <c r="P648" s="157"/>
      <c r="Q648" s="146"/>
      <c r="R648" s="146"/>
      <c r="S648" s="146"/>
      <c r="T648" s="146"/>
      <c r="U648" s="146"/>
      <c r="V648" s="146"/>
      <c r="W648" s="146"/>
      <c r="X648" s="146"/>
      <c r="Y648" s="146"/>
      <c r="Z648" s="146"/>
      <c r="AA648" s="146"/>
      <c r="AB648" s="146"/>
    </row>
    <row r="649" spans="1:28" ht="12.75">
      <c r="A649" s="138"/>
      <c r="B649" s="138"/>
      <c r="C649" s="138"/>
      <c r="D649" s="138"/>
      <c r="E649" s="139"/>
      <c r="F649" s="140"/>
      <c r="G649" s="141"/>
      <c r="H649" s="141"/>
      <c r="I649" s="141"/>
      <c r="J649" s="142"/>
      <c r="K649" s="159"/>
      <c r="L649" s="144"/>
      <c r="M649" s="144"/>
      <c r="N649" s="144"/>
      <c r="O649" s="144"/>
      <c r="P649" s="157"/>
      <c r="Q649" s="146"/>
      <c r="R649" s="146"/>
      <c r="S649" s="146"/>
      <c r="T649" s="146"/>
      <c r="U649" s="146"/>
      <c r="V649" s="146"/>
      <c r="W649" s="146"/>
      <c r="X649" s="146"/>
      <c r="Y649" s="146"/>
      <c r="Z649" s="146"/>
      <c r="AA649" s="146"/>
      <c r="AB649" s="146"/>
    </row>
    <row r="650" spans="1:28" ht="12.75">
      <c r="A650" s="138"/>
      <c r="B650" s="138"/>
      <c r="C650" s="138"/>
      <c r="D650" s="138"/>
      <c r="E650" s="139"/>
      <c r="F650" s="140"/>
      <c r="G650" s="141"/>
      <c r="H650" s="141"/>
      <c r="I650" s="141"/>
      <c r="J650" s="142"/>
      <c r="K650" s="159"/>
      <c r="L650" s="144"/>
      <c r="M650" s="144"/>
      <c r="N650" s="144"/>
      <c r="O650" s="144"/>
      <c r="P650" s="157"/>
      <c r="Q650" s="146"/>
      <c r="R650" s="146"/>
      <c r="S650" s="146"/>
      <c r="T650" s="146"/>
      <c r="U650" s="146"/>
      <c r="V650" s="146"/>
      <c r="W650" s="146"/>
      <c r="X650" s="146"/>
      <c r="Y650" s="146"/>
      <c r="Z650" s="146"/>
      <c r="AA650" s="146"/>
      <c r="AB650" s="146"/>
    </row>
    <row r="651" spans="1:28" ht="12.75">
      <c r="A651" s="138"/>
      <c r="B651" s="138"/>
      <c r="C651" s="138"/>
      <c r="D651" s="138"/>
      <c r="E651" s="139"/>
      <c r="F651" s="140"/>
      <c r="G651" s="141"/>
      <c r="H651" s="141"/>
      <c r="I651" s="141"/>
      <c r="J651" s="142"/>
      <c r="K651" s="159"/>
      <c r="L651" s="144"/>
      <c r="M651" s="144"/>
      <c r="N651" s="144"/>
      <c r="O651" s="144"/>
      <c r="P651" s="157"/>
      <c r="Q651" s="146"/>
      <c r="R651" s="146"/>
      <c r="S651" s="146"/>
      <c r="T651" s="146"/>
      <c r="U651" s="146"/>
      <c r="V651" s="146"/>
      <c r="W651" s="146"/>
      <c r="X651" s="146"/>
      <c r="Y651" s="146"/>
      <c r="Z651" s="146"/>
      <c r="AA651" s="146"/>
      <c r="AB651" s="146"/>
    </row>
    <row r="652" spans="1:28" ht="12.75">
      <c r="A652" s="138"/>
      <c r="B652" s="138"/>
      <c r="C652" s="138"/>
      <c r="D652" s="138"/>
      <c r="E652" s="139"/>
      <c r="F652" s="140"/>
      <c r="G652" s="141"/>
      <c r="H652" s="141"/>
      <c r="I652" s="141"/>
      <c r="J652" s="142"/>
      <c r="K652" s="159"/>
      <c r="L652" s="144"/>
      <c r="M652" s="144"/>
      <c r="N652" s="144"/>
      <c r="O652" s="144"/>
      <c r="P652" s="157"/>
      <c r="Q652" s="146"/>
      <c r="R652" s="146"/>
      <c r="S652" s="146"/>
      <c r="T652" s="146"/>
      <c r="U652" s="146"/>
      <c r="V652" s="146"/>
      <c r="W652" s="146"/>
      <c r="X652" s="146"/>
      <c r="Y652" s="146"/>
      <c r="Z652" s="146"/>
      <c r="AA652" s="146"/>
      <c r="AB652" s="146"/>
    </row>
    <row r="653" spans="1:28" ht="12.75">
      <c r="A653" s="138"/>
      <c r="B653" s="138"/>
      <c r="C653" s="138"/>
      <c r="D653" s="138"/>
      <c r="E653" s="139"/>
      <c r="F653" s="140"/>
      <c r="G653" s="141"/>
      <c r="H653" s="141"/>
      <c r="I653" s="141"/>
      <c r="J653" s="142"/>
      <c r="K653" s="159"/>
      <c r="L653" s="144"/>
      <c r="M653" s="144"/>
      <c r="N653" s="144"/>
      <c r="O653" s="144"/>
      <c r="P653" s="157"/>
      <c r="Q653" s="146"/>
      <c r="R653" s="146"/>
      <c r="S653" s="146"/>
      <c r="T653" s="146"/>
      <c r="U653" s="146"/>
      <c r="V653" s="146"/>
      <c r="W653" s="146"/>
      <c r="X653" s="146"/>
      <c r="Y653" s="146"/>
      <c r="Z653" s="146"/>
      <c r="AA653" s="146"/>
      <c r="AB653" s="146"/>
    </row>
    <row r="654" spans="1:28" ht="12.75">
      <c r="A654" s="138"/>
      <c r="B654" s="138"/>
      <c r="C654" s="138"/>
      <c r="D654" s="138"/>
      <c r="E654" s="139"/>
      <c r="F654" s="140"/>
      <c r="G654" s="141"/>
      <c r="H654" s="141"/>
      <c r="I654" s="141"/>
      <c r="J654" s="142"/>
      <c r="K654" s="159"/>
      <c r="L654" s="144"/>
      <c r="M654" s="144"/>
      <c r="N654" s="144"/>
      <c r="O654" s="144"/>
      <c r="P654" s="157"/>
      <c r="Q654" s="146"/>
      <c r="R654" s="146"/>
      <c r="S654" s="146"/>
      <c r="T654" s="146"/>
      <c r="U654" s="146"/>
      <c r="V654" s="146"/>
      <c r="W654" s="146"/>
      <c r="X654" s="146"/>
      <c r="Y654" s="146"/>
      <c r="Z654" s="146"/>
      <c r="AA654" s="146"/>
      <c r="AB654" s="146"/>
    </row>
    <row r="655" spans="1:28" ht="12.75">
      <c r="A655" s="138"/>
      <c r="B655" s="138"/>
      <c r="C655" s="138"/>
      <c r="D655" s="138"/>
      <c r="E655" s="139"/>
      <c r="F655" s="140"/>
      <c r="G655" s="141"/>
      <c r="H655" s="141"/>
      <c r="I655" s="141"/>
      <c r="J655" s="142"/>
      <c r="K655" s="159"/>
      <c r="L655" s="144"/>
      <c r="M655" s="144"/>
      <c r="N655" s="144"/>
      <c r="O655" s="144"/>
      <c r="P655" s="157"/>
      <c r="Q655" s="146"/>
      <c r="R655" s="146"/>
      <c r="S655" s="146"/>
      <c r="T655" s="146"/>
      <c r="U655" s="146"/>
      <c r="V655" s="146"/>
      <c r="W655" s="146"/>
      <c r="X655" s="146"/>
      <c r="Y655" s="146"/>
      <c r="Z655" s="146"/>
      <c r="AA655" s="146"/>
      <c r="AB655" s="146"/>
    </row>
    <row r="656" spans="1:28" ht="12.75">
      <c r="A656" s="138"/>
      <c r="B656" s="138"/>
      <c r="C656" s="138"/>
      <c r="D656" s="138"/>
      <c r="E656" s="139"/>
      <c r="F656" s="140"/>
      <c r="G656" s="141"/>
      <c r="H656" s="141"/>
      <c r="I656" s="141"/>
      <c r="J656" s="142"/>
      <c r="K656" s="159"/>
      <c r="L656" s="144"/>
      <c r="M656" s="144"/>
      <c r="N656" s="144"/>
      <c r="O656" s="144"/>
      <c r="P656" s="157"/>
      <c r="Q656" s="146"/>
      <c r="R656" s="146"/>
      <c r="S656" s="146"/>
      <c r="T656" s="146"/>
      <c r="U656" s="146"/>
      <c r="V656" s="146"/>
      <c r="W656" s="146"/>
      <c r="X656" s="146"/>
      <c r="Y656" s="146"/>
      <c r="Z656" s="146"/>
      <c r="AA656" s="146"/>
      <c r="AB656" s="146"/>
    </row>
    <row r="657" spans="1:28" ht="12.75">
      <c r="A657" s="138"/>
      <c r="B657" s="138"/>
      <c r="C657" s="138"/>
      <c r="D657" s="138"/>
      <c r="E657" s="139"/>
      <c r="F657" s="140"/>
      <c r="G657" s="141"/>
      <c r="H657" s="141"/>
      <c r="I657" s="141"/>
      <c r="J657" s="142"/>
      <c r="K657" s="159"/>
      <c r="L657" s="144"/>
      <c r="M657" s="144"/>
      <c r="N657" s="144"/>
      <c r="O657" s="144"/>
      <c r="P657" s="157"/>
      <c r="Q657" s="146"/>
      <c r="R657" s="146"/>
      <c r="S657" s="146"/>
      <c r="T657" s="146"/>
      <c r="U657" s="146"/>
      <c r="V657" s="146"/>
      <c r="W657" s="146"/>
      <c r="X657" s="146"/>
      <c r="Y657" s="146"/>
      <c r="Z657" s="146"/>
      <c r="AA657" s="146"/>
      <c r="AB657" s="146"/>
    </row>
    <row r="658" spans="1:28" ht="12.75">
      <c r="A658" s="138"/>
      <c r="B658" s="138"/>
      <c r="C658" s="138"/>
      <c r="D658" s="138"/>
      <c r="E658" s="139"/>
      <c r="F658" s="140"/>
      <c r="G658" s="141"/>
      <c r="H658" s="141"/>
      <c r="I658" s="141"/>
      <c r="J658" s="142"/>
      <c r="K658" s="159"/>
      <c r="L658" s="144"/>
      <c r="M658" s="144"/>
      <c r="N658" s="144"/>
      <c r="O658" s="144"/>
      <c r="P658" s="157"/>
      <c r="Q658" s="146"/>
      <c r="R658" s="146"/>
      <c r="S658" s="146"/>
      <c r="T658" s="146"/>
      <c r="U658" s="146"/>
      <c r="V658" s="146"/>
      <c r="W658" s="146"/>
      <c r="X658" s="146"/>
      <c r="Y658" s="146"/>
      <c r="Z658" s="146"/>
      <c r="AA658" s="146"/>
      <c r="AB658" s="146"/>
    </row>
    <row r="659" spans="1:28" ht="12.75">
      <c r="A659" s="138"/>
      <c r="B659" s="138"/>
      <c r="C659" s="138"/>
      <c r="D659" s="138"/>
      <c r="E659" s="139"/>
      <c r="F659" s="140"/>
      <c r="G659" s="141"/>
      <c r="H659" s="141"/>
      <c r="I659" s="141"/>
      <c r="J659" s="142"/>
      <c r="K659" s="159"/>
      <c r="L659" s="144"/>
      <c r="M659" s="144"/>
      <c r="N659" s="144"/>
      <c r="O659" s="144"/>
      <c r="P659" s="157"/>
      <c r="Q659" s="146"/>
      <c r="R659" s="146"/>
      <c r="S659" s="146"/>
      <c r="T659" s="146"/>
      <c r="U659" s="146"/>
      <c r="V659" s="146"/>
      <c r="W659" s="146"/>
      <c r="X659" s="146"/>
      <c r="Y659" s="146"/>
      <c r="Z659" s="146"/>
      <c r="AA659" s="146"/>
      <c r="AB659" s="146"/>
    </row>
    <row r="660" spans="1:28" ht="12.75">
      <c r="A660" s="138"/>
      <c r="B660" s="138"/>
      <c r="C660" s="138"/>
      <c r="D660" s="138"/>
      <c r="E660" s="139"/>
      <c r="F660" s="140"/>
      <c r="G660" s="141"/>
      <c r="H660" s="141"/>
      <c r="I660" s="141"/>
      <c r="J660" s="142"/>
      <c r="K660" s="159"/>
      <c r="L660" s="144"/>
      <c r="M660" s="144"/>
      <c r="N660" s="144"/>
      <c r="O660" s="144"/>
      <c r="P660" s="157"/>
      <c r="Q660" s="146"/>
      <c r="R660" s="146"/>
      <c r="S660" s="146"/>
      <c r="T660" s="146"/>
      <c r="U660" s="146"/>
      <c r="V660" s="146"/>
      <c r="W660" s="146"/>
      <c r="X660" s="146"/>
      <c r="Y660" s="146"/>
      <c r="Z660" s="146"/>
      <c r="AA660" s="146"/>
      <c r="AB660" s="146"/>
    </row>
    <row r="661" spans="1:28" ht="12.75">
      <c r="A661" s="138"/>
      <c r="B661" s="138"/>
      <c r="C661" s="138"/>
      <c r="D661" s="138"/>
      <c r="E661" s="139"/>
      <c r="F661" s="140"/>
      <c r="G661" s="141"/>
      <c r="H661" s="141"/>
      <c r="I661" s="141"/>
      <c r="J661" s="142"/>
      <c r="K661" s="159"/>
      <c r="L661" s="144"/>
      <c r="M661" s="144"/>
      <c r="N661" s="144"/>
      <c r="O661" s="144"/>
      <c r="P661" s="157"/>
      <c r="Q661" s="146"/>
      <c r="R661" s="146"/>
      <c r="S661" s="146"/>
      <c r="T661" s="146"/>
      <c r="U661" s="146"/>
      <c r="V661" s="146"/>
      <c r="W661" s="146"/>
      <c r="X661" s="146"/>
      <c r="Y661" s="146"/>
      <c r="Z661" s="146"/>
      <c r="AA661" s="146"/>
      <c r="AB661" s="146"/>
    </row>
    <row r="662" spans="1:28" ht="12.75">
      <c r="A662" s="138"/>
      <c r="B662" s="138"/>
      <c r="C662" s="138"/>
      <c r="D662" s="138"/>
      <c r="E662" s="139"/>
      <c r="F662" s="140"/>
      <c r="G662" s="141"/>
      <c r="H662" s="141"/>
      <c r="I662" s="141"/>
      <c r="J662" s="142"/>
      <c r="K662" s="159"/>
      <c r="L662" s="144"/>
      <c r="M662" s="144"/>
      <c r="N662" s="144"/>
      <c r="O662" s="144"/>
      <c r="P662" s="157"/>
      <c r="Q662" s="146"/>
      <c r="R662" s="146"/>
      <c r="S662" s="146"/>
      <c r="T662" s="146"/>
      <c r="U662" s="146"/>
      <c r="V662" s="146"/>
      <c r="W662" s="146"/>
      <c r="X662" s="146"/>
      <c r="Y662" s="146"/>
      <c r="Z662" s="146"/>
      <c r="AA662" s="146"/>
      <c r="AB662" s="146"/>
    </row>
    <row r="663" spans="1:28" ht="12.75">
      <c r="A663" s="138"/>
      <c r="B663" s="138"/>
      <c r="C663" s="138"/>
      <c r="D663" s="138"/>
      <c r="E663" s="139"/>
      <c r="F663" s="140"/>
      <c r="G663" s="141"/>
      <c r="H663" s="141"/>
      <c r="I663" s="141"/>
      <c r="J663" s="142"/>
      <c r="K663" s="159"/>
      <c r="L663" s="144"/>
      <c r="M663" s="144"/>
      <c r="N663" s="144"/>
      <c r="O663" s="144"/>
      <c r="P663" s="157"/>
      <c r="Q663" s="146"/>
      <c r="R663" s="146"/>
      <c r="S663" s="146"/>
      <c r="T663" s="146"/>
      <c r="U663" s="146"/>
      <c r="V663" s="146"/>
      <c r="W663" s="146"/>
      <c r="X663" s="146"/>
      <c r="Y663" s="146"/>
      <c r="Z663" s="146"/>
      <c r="AA663" s="146"/>
      <c r="AB663" s="146"/>
    </row>
    <row r="664" spans="1:28" ht="12.75">
      <c r="A664" s="138"/>
      <c r="B664" s="138"/>
      <c r="C664" s="138"/>
      <c r="D664" s="138"/>
      <c r="E664" s="139"/>
      <c r="F664" s="140"/>
      <c r="G664" s="141"/>
      <c r="H664" s="141"/>
      <c r="I664" s="141"/>
      <c r="J664" s="142"/>
      <c r="K664" s="159"/>
      <c r="L664" s="144"/>
      <c r="M664" s="144"/>
      <c r="N664" s="144"/>
      <c r="O664" s="144"/>
      <c r="P664" s="157"/>
      <c r="Q664" s="146"/>
      <c r="R664" s="146"/>
      <c r="S664" s="146"/>
      <c r="T664" s="146"/>
      <c r="U664" s="146"/>
      <c r="V664" s="146"/>
      <c r="W664" s="146"/>
      <c r="X664" s="146"/>
      <c r="Y664" s="146"/>
      <c r="Z664" s="146"/>
      <c r="AA664" s="146"/>
      <c r="AB664" s="146"/>
    </row>
    <row r="665" spans="1:28" ht="12.75">
      <c r="A665" s="138"/>
      <c r="B665" s="138"/>
      <c r="C665" s="138"/>
      <c r="D665" s="138"/>
      <c r="E665" s="139"/>
      <c r="F665" s="140"/>
      <c r="G665" s="141"/>
      <c r="H665" s="141"/>
      <c r="I665" s="141"/>
      <c r="J665" s="142"/>
      <c r="K665" s="159"/>
      <c r="L665" s="144"/>
      <c r="M665" s="144"/>
      <c r="N665" s="144"/>
      <c r="O665" s="144"/>
      <c r="P665" s="157"/>
      <c r="Q665" s="146"/>
      <c r="R665" s="146"/>
      <c r="S665" s="146"/>
      <c r="T665" s="146"/>
      <c r="U665" s="146"/>
      <c r="V665" s="146"/>
      <c r="W665" s="146"/>
      <c r="X665" s="146"/>
      <c r="Y665" s="146"/>
      <c r="Z665" s="146"/>
      <c r="AA665" s="146"/>
      <c r="AB665" s="146"/>
    </row>
    <row r="666" spans="1:28" ht="12.75">
      <c r="A666" s="138"/>
      <c r="B666" s="138"/>
      <c r="C666" s="138"/>
      <c r="D666" s="138"/>
      <c r="E666" s="139"/>
      <c r="F666" s="140"/>
      <c r="G666" s="141"/>
      <c r="H666" s="141"/>
      <c r="I666" s="141"/>
      <c r="J666" s="142"/>
      <c r="K666" s="159"/>
      <c r="L666" s="144"/>
      <c r="M666" s="144"/>
      <c r="N666" s="144"/>
      <c r="O666" s="144"/>
      <c r="P666" s="157"/>
      <c r="Q666" s="146"/>
      <c r="R666" s="146"/>
      <c r="S666" s="146"/>
      <c r="T666" s="146"/>
      <c r="U666" s="146"/>
      <c r="V666" s="146"/>
      <c r="W666" s="146"/>
      <c r="X666" s="146"/>
      <c r="Y666" s="146"/>
      <c r="Z666" s="146"/>
      <c r="AA666" s="146"/>
      <c r="AB666" s="146"/>
    </row>
    <row r="667" spans="1:28" ht="12.75">
      <c r="A667" s="138"/>
      <c r="B667" s="138"/>
      <c r="C667" s="138"/>
      <c r="D667" s="138"/>
      <c r="E667" s="139"/>
      <c r="F667" s="140"/>
      <c r="G667" s="141"/>
      <c r="H667" s="141"/>
      <c r="I667" s="141"/>
      <c r="J667" s="142"/>
      <c r="K667" s="159"/>
      <c r="L667" s="144"/>
      <c r="M667" s="144"/>
      <c r="N667" s="144"/>
      <c r="O667" s="144"/>
      <c r="P667" s="157"/>
      <c r="Q667" s="146"/>
      <c r="R667" s="146"/>
      <c r="S667" s="146"/>
      <c r="T667" s="146"/>
      <c r="U667" s="146"/>
      <c r="V667" s="146"/>
      <c r="W667" s="146"/>
      <c r="X667" s="146"/>
      <c r="Y667" s="146"/>
      <c r="Z667" s="146"/>
      <c r="AA667" s="146"/>
      <c r="AB667" s="146"/>
    </row>
    <row r="668" spans="1:28" ht="12.75">
      <c r="A668" s="138"/>
      <c r="B668" s="138"/>
      <c r="C668" s="138"/>
      <c r="D668" s="138"/>
      <c r="E668" s="139"/>
      <c r="F668" s="140"/>
      <c r="G668" s="141"/>
      <c r="H668" s="141"/>
      <c r="I668" s="141"/>
      <c r="J668" s="142"/>
      <c r="K668" s="159"/>
      <c r="L668" s="144"/>
      <c r="M668" s="144"/>
      <c r="N668" s="144"/>
      <c r="O668" s="144"/>
      <c r="P668" s="157"/>
      <c r="Q668" s="146"/>
      <c r="R668" s="146"/>
      <c r="S668" s="146"/>
      <c r="T668" s="146"/>
      <c r="U668" s="146"/>
      <c r="V668" s="146"/>
      <c r="W668" s="146"/>
      <c r="X668" s="146"/>
      <c r="Y668" s="146"/>
      <c r="Z668" s="146"/>
      <c r="AA668" s="146"/>
      <c r="AB668" s="146"/>
    </row>
    <row r="669" spans="1:28" ht="12.75">
      <c r="A669" s="138"/>
      <c r="B669" s="138"/>
      <c r="C669" s="138"/>
      <c r="D669" s="138"/>
      <c r="E669" s="139"/>
      <c r="F669" s="140"/>
      <c r="G669" s="141"/>
      <c r="H669" s="141"/>
      <c r="I669" s="141"/>
      <c r="J669" s="142"/>
      <c r="K669" s="159"/>
      <c r="L669" s="144"/>
      <c r="M669" s="144"/>
      <c r="N669" s="144"/>
      <c r="O669" s="144"/>
      <c r="P669" s="157"/>
      <c r="Q669" s="146"/>
      <c r="R669" s="146"/>
      <c r="S669" s="146"/>
      <c r="T669" s="146"/>
      <c r="U669" s="146"/>
      <c r="V669" s="146"/>
      <c r="W669" s="146"/>
      <c r="X669" s="146"/>
      <c r="Y669" s="146"/>
      <c r="Z669" s="146"/>
      <c r="AA669" s="146"/>
      <c r="AB669" s="146"/>
    </row>
    <row r="670" spans="1:28" ht="12.75">
      <c r="A670" s="138"/>
      <c r="B670" s="138"/>
      <c r="C670" s="138"/>
      <c r="D670" s="138"/>
      <c r="E670" s="139"/>
      <c r="F670" s="140"/>
      <c r="G670" s="141"/>
      <c r="H670" s="141"/>
      <c r="I670" s="141"/>
      <c r="J670" s="142"/>
      <c r="K670" s="159"/>
      <c r="L670" s="144"/>
      <c r="M670" s="144"/>
      <c r="N670" s="144"/>
      <c r="O670" s="144"/>
      <c r="P670" s="157"/>
      <c r="Q670" s="146"/>
      <c r="R670" s="146"/>
      <c r="S670" s="146"/>
      <c r="T670" s="146"/>
      <c r="U670" s="146"/>
      <c r="V670" s="146"/>
      <c r="W670" s="146"/>
      <c r="X670" s="146"/>
      <c r="Y670" s="146"/>
      <c r="Z670" s="146"/>
      <c r="AA670" s="146"/>
      <c r="AB670" s="146"/>
    </row>
    <row r="671" spans="1:28" ht="12.75">
      <c r="A671" s="138"/>
      <c r="B671" s="138"/>
      <c r="C671" s="138"/>
      <c r="D671" s="138"/>
      <c r="E671" s="139"/>
      <c r="F671" s="140"/>
      <c r="G671" s="141"/>
      <c r="H671" s="141"/>
      <c r="I671" s="141"/>
      <c r="J671" s="142"/>
      <c r="K671" s="159"/>
      <c r="L671" s="144"/>
      <c r="M671" s="144"/>
      <c r="N671" s="144"/>
      <c r="O671" s="144"/>
      <c r="P671" s="157"/>
      <c r="Q671" s="146"/>
      <c r="R671" s="146"/>
      <c r="S671" s="146"/>
      <c r="T671" s="146"/>
      <c r="U671" s="146"/>
      <c r="V671" s="146"/>
      <c r="W671" s="146"/>
      <c r="X671" s="146"/>
      <c r="Y671" s="146"/>
      <c r="Z671" s="146"/>
      <c r="AA671" s="146"/>
      <c r="AB671" s="146"/>
    </row>
    <row r="672" spans="1:28" ht="12.75">
      <c r="A672" s="138"/>
      <c r="B672" s="138"/>
      <c r="C672" s="138"/>
      <c r="D672" s="138"/>
      <c r="E672" s="139"/>
      <c r="F672" s="140"/>
      <c r="G672" s="141"/>
      <c r="H672" s="141"/>
      <c r="I672" s="141"/>
      <c r="J672" s="142"/>
      <c r="K672" s="159"/>
      <c r="L672" s="144"/>
      <c r="M672" s="144"/>
      <c r="N672" s="144"/>
      <c r="O672" s="144"/>
      <c r="P672" s="157"/>
      <c r="Q672" s="146"/>
      <c r="R672" s="146"/>
      <c r="S672" s="146"/>
      <c r="T672" s="146"/>
      <c r="U672" s="146"/>
      <c r="V672" s="146"/>
      <c r="W672" s="146"/>
      <c r="X672" s="146"/>
      <c r="Y672" s="146"/>
      <c r="Z672" s="146"/>
      <c r="AA672" s="146"/>
      <c r="AB672" s="146"/>
    </row>
    <row r="673" spans="1:28" ht="12.75">
      <c r="A673" s="138"/>
      <c r="B673" s="138"/>
      <c r="C673" s="138"/>
      <c r="D673" s="138"/>
      <c r="E673" s="139"/>
      <c r="F673" s="140"/>
      <c r="G673" s="141"/>
      <c r="H673" s="141"/>
      <c r="I673" s="141"/>
      <c r="J673" s="142"/>
      <c r="K673" s="159"/>
      <c r="L673" s="144"/>
      <c r="M673" s="144"/>
      <c r="N673" s="144"/>
      <c r="O673" s="144"/>
      <c r="P673" s="157"/>
      <c r="Q673" s="146"/>
      <c r="R673" s="146"/>
      <c r="S673" s="146"/>
      <c r="T673" s="146"/>
      <c r="U673" s="146"/>
      <c r="V673" s="146"/>
      <c r="W673" s="146"/>
      <c r="X673" s="146"/>
      <c r="Y673" s="146"/>
      <c r="Z673" s="146"/>
      <c r="AA673" s="146"/>
      <c r="AB673" s="146"/>
    </row>
    <row r="674" spans="1:28" ht="12.75">
      <c r="A674" s="138"/>
      <c r="B674" s="138"/>
      <c r="C674" s="138"/>
      <c r="D674" s="138"/>
      <c r="E674" s="139"/>
      <c r="F674" s="140"/>
      <c r="G674" s="141"/>
      <c r="H674" s="141"/>
      <c r="I674" s="141"/>
      <c r="J674" s="142"/>
      <c r="K674" s="159"/>
      <c r="L674" s="144"/>
      <c r="M674" s="144"/>
      <c r="N674" s="144"/>
      <c r="O674" s="144"/>
      <c r="P674" s="157"/>
      <c r="Q674" s="146"/>
      <c r="R674" s="146"/>
      <c r="S674" s="146"/>
      <c r="T674" s="146"/>
      <c r="U674" s="146"/>
      <c r="V674" s="146"/>
      <c r="W674" s="146"/>
      <c r="X674" s="146"/>
      <c r="Y674" s="146"/>
      <c r="Z674" s="146"/>
      <c r="AA674" s="146"/>
      <c r="AB674" s="146"/>
    </row>
    <row r="675" spans="1:28" ht="12.75">
      <c r="A675" s="138"/>
      <c r="B675" s="138"/>
      <c r="C675" s="138"/>
      <c r="D675" s="138"/>
      <c r="E675" s="139"/>
      <c r="F675" s="140"/>
      <c r="G675" s="141"/>
      <c r="H675" s="141"/>
      <c r="I675" s="141"/>
      <c r="J675" s="142"/>
      <c r="K675" s="159"/>
      <c r="L675" s="144"/>
      <c r="M675" s="144"/>
      <c r="N675" s="144"/>
      <c r="O675" s="144"/>
      <c r="P675" s="157"/>
      <c r="Q675" s="146"/>
      <c r="R675" s="146"/>
      <c r="S675" s="146"/>
      <c r="T675" s="146"/>
      <c r="U675" s="146"/>
      <c r="V675" s="146"/>
      <c r="W675" s="146"/>
      <c r="X675" s="146"/>
      <c r="Y675" s="146"/>
      <c r="Z675" s="146"/>
      <c r="AA675" s="146"/>
      <c r="AB675" s="146"/>
    </row>
    <row r="676" spans="1:28" ht="12.75">
      <c r="A676" s="138"/>
      <c r="B676" s="138"/>
      <c r="C676" s="138"/>
      <c r="D676" s="138"/>
      <c r="E676" s="139"/>
      <c r="F676" s="140"/>
      <c r="G676" s="141"/>
      <c r="H676" s="141"/>
      <c r="I676" s="141"/>
      <c r="J676" s="142"/>
      <c r="K676" s="159"/>
      <c r="L676" s="144"/>
      <c r="M676" s="144"/>
      <c r="N676" s="144"/>
      <c r="O676" s="144"/>
      <c r="P676" s="157"/>
      <c r="Q676" s="146"/>
      <c r="R676" s="146"/>
      <c r="S676" s="146"/>
      <c r="T676" s="146"/>
      <c r="U676" s="146"/>
      <c r="V676" s="146"/>
      <c r="W676" s="146"/>
      <c r="X676" s="146"/>
      <c r="Y676" s="146"/>
      <c r="Z676" s="146"/>
      <c r="AA676" s="146"/>
      <c r="AB676" s="146"/>
    </row>
    <row r="677" spans="1:28" ht="12.75">
      <c r="A677" s="138"/>
      <c r="B677" s="138"/>
      <c r="C677" s="138"/>
      <c r="D677" s="138"/>
      <c r="E677" s="139"/>
      <c r="F677" s="140"/>
      <c r="G677" s="141"/>
      <c r="H677" s="141"/>
      <c r="I677" s="141"/>
      <c r="J677" s="142"/>
      <c r="K677" s="159"/>
      <c r="L677" s="144"/>
      <c r="M677" s="144"/>
      <c r="N677" s="144"/>
      <c r="O677" s="144"/>
      <c r="P677" s="157"/>
      <c r="Q677" s="146"/>
      <c r="R677" s="146"/>
      <c r="S677" s="146"/>
      <c r="T677" s="146"/>
      <c r="U677" s="146"/>
      <c r="V677" s="146"/>
      <c r="W677" s="146"/>
      <c r="X677" s="146"/>
      <c r="Y677" s="146"/>
      <c r="Z677" s="146"/>
      <c r="AA677" s="146"/>
      <c r="AB677" s="146"/>
    </row>
    <row r="678" spans="1:28" ht="12.75">
      <c r="A678" s="138"/>
      <c r="B678" s="138"/>
      <c r="C678" s="138"/>
      <c r="D678" s="138"/>
      <c r="E678" s="139"/>
      <c r="F678" s="140"/>
      <c r="G678" s="141"/>
      <c r="H678" s="141"/>
      <c r="I678" s="141"/>
      <c r="J678" s="142"/>
      <c r="K678" s="159"/>
      <c r="L678" s="144"/>
      <c r="M678" s="144"/>
      <c r="N678" s="144"/>
      <c r="O678" s="144"/>
      <c r="P678" s="157"/>
      <c r="Q678" s="146"/>
      <c r="R678" s="146"/>
      <c r="S678" s="146"/>
      <c r="T678" s="146"/>
      <c r="U678" s="146"/>
      <c r="V678" s="146"/>
      <c r="W678" s="146"/>
      <c r="X678" s="146"/>
      <c r="Y678" s="146"/>
      <c r="Z678" s="146"/>
      <c r="AA678" s="146"/>
      <c r="AB678" s="146"/>
    </row>
    <row r="679" spans="1:28" ht="12.75">
      <c r="A679" s="138"/>
      <c r="B679" s="138"/>
      <c r="C679" s="138"/>
      <c r="D679" s="138"/>
      <c r="E679" s="139"/>
      <c r="F679" s="140"/>
      <c r="G679" s="141"/>
      <c r="H679" s="141"/>
      <c r="I679" s="141"/>
      <c r="J679" s="142"/>
      <c r="K679" s="159"/>
      <c r="L679" s="144"/>
      <c r="M679" s="144"/>
      <c r="N679" s="144"/>
      <c r="O679" s="144"/>
      <c r="P679" s="157"/>
      <c r="Q679" s="146"/>
      <c r="R679" s="146"/>
      <c r="S679" s="146"/>
      <c r="T679" s="146"/>
      <c r="U679" s="146"/>
      <c r="V679" s="146"/>
      <c r="W679" s="146"/>
      <c r="X679" s="146"/>
      <c r="Y679" s="146"/>
      <c r="Z679" s="146"/>
      <c r="AA679" s="146"/>
      <c r="AB679" s="146"/>
    </row>
    <row r="680" spans="1:28" ht="12.75">
      <c r="A680" s="138"/>
      <c r="B680" s="138"/>
      <c r="C680" s="138"/>
      <c r="D680" s="138"/>
      <c r="E680" s="139"/>
      <c r="F680" s="140"/>
      <c r="G680" s="141"/>
      <c r="H680" s="141"/>
      <c r="I680" s="141"/>
      <c r="J680" s="142"/>
      <c r="K680" s="159"/>
      <c r="L680" s="144"/>
      <c r="M680" s="144"/>
      <c r="N680" s="144"/>
      <c r="O680" s="144"/>
      <c r="P680" s="157"/>
      <c r="Q680" s="146"/>
      <c r="R680" s="146"/>
      <c r="S680" s="146"/>
      <c r="T680" s="146"/>
      <c r="U680" s="146"/>
      <c r="V680" s="146"/>
      <c r="W680" s="146"/>
      <c r="X680" s="146"/>
      <c r="Y680" s="146"/>
      <c r="Z680" s="146"/>
      <c r="AA680" s="146"/>
      <c r="AB680" s="146"/>
    </row>
    <row r="681" spans="1:28" ht="12.75">
      <c r="A681" s="138"/>
      <c r="B681" s="138"/>
      <c r="C681" s="138"/>
      <c r="D681" s="138"/>
      <c r="E681" s="139"/>
      <c r="F681" s="140"/>
      <c r="G681" s="141"/>
      <c r="H681" s="141"/>
      <c r="I681" s="141"/>
      <c r="J681" s="142"/>
      <c r="K681" s="159"/>
      <c r="L681" s="144"/>
      <c r="M681" s="144"/>
      <c r="N681" s="144"/>
      <c r="O681" s="144"/>
      <c r="P681" s="157"/>
      <c r="Q681" s="146"/>
      <c r="R681" s="146"/>
      <c r="S681" s="146"/>
      <c r="T681" s="146"/>
      <c r="U681" s="146"/>
      <c r="V681" s="146"/>
      <c r="W681" s="146"/>
      <c r="X681" s="146"/>
      <c r="Y681" s="146"/>
      <c r="Z681" s="146"/>
      <c r="AA681" s="146"/>
      <c r="AB681" s="146"/>
    </row>
    <row r="682" spans="1:28" ht="12.75">
      <c r="A682" s="138"/>
      <c r="B682" s="138"/>
      <c r="C682" s="138"/>
      <c r="D682" s="138"/>
      <c r="E682" s="139"/>
      <c r="F682" s="140"/>
      <c r="G682" s="141"/>
      <c r="H682" s="141"/>
      <c r="I682" s="141"/>
      <c r="J682" s="142"/>
      <c r="K682" s="159"/>
      <c r="L682" s="144"/>
      <c r="M682" s="144"/>
      <c r="N682" s="144"/>
      <c r="O682" s="144"/>
      <c r="P682" s="157"/>
      <c r="Q682" s="146"/>
      <c r="R682" s="146"/>
      <c r="S682" s="146"/>
      <c r="T682" s="146"/>
      <c r="U682" s="146"/>
      <c r="V682" s="146"/>
      <c r="W682" s="146"/>
      <c r="X682" s="146"/>
      <c r="Y682" s="146"/>
      <c r="Z682" s="146"/>
      <c r="AA682" s="146"/>
      <c r="AB682" s="146"/>
    </row>
    <row r="683" spans="1:28" ht="12.75">
      <c r="A683" s="138"/>
      <c r="B683" s="138"/>
      <c r="C683" s="138"/>
      <c r="D683" s="138"/>
      <c r="E683" s="139"/>
      <c r="F683" s="140"/>
      <c r="G683" s="141"/>
      <c r="H683" s="141"/>
      <c r="I683" s="141"/>
      <c r="J683" s="142"/>
      <c r="K683" s="159"/>
      <c r="L683" s="144"/>
      <c r="M683" s="144"/>
      <c r="N683" s="144"/>
      <c r="O683" s="144"/>
      <c r="P683" s="157"/>
      <c r="Q683" s="146"/>
      <c r="R683" s="146"/>
      <c r="S683" s="146"/>
      <c r="T683" s="146"/>
      <c r="U683" s="146"/>
      <c r="V683" s="146"/>
      <c r="W683" s="146"/>
      <c r="X683" s="146"/>
      <c r="Y683" s="146"/>
      <c r="Z683" s="146"/>
      <c r="AA683" s="146"/>
      <c r="AB683" s="146"/>
    </row>
    <row r="684" spans="1:28" ht="12.75">
      <c r="A684" s="138"/>
      <c r="B684" s="138"/>
      <c r="C684" s="138"/>
      <c r="D684" s="138"/>
      <c r="E684" s="139"/>
      <c r="F684" s="140"/>
      <c r="G684" s="141"/>
      <c r="H684" s="141"/>
      <c r="I684" s="141"/>
      <c r="J684" s="142"/>
      <c r="K684" s="159"/>
      <c r="L684" s="144"/>
      <c r="M684" s="144"/>
      <c r="N684" s="144"/>
      <c r="O684" s="144"/>
      <c r="P684" s="157"/>
      <c r="Q684" s="146"/>
      <c r="R684" s="146"/>
      <c r="S684" s="146"/>
      <c r="T684" s="146"/>
      <c r="U684" s="146"/>
      <c r="V684" s="146"/>
      <c r="W684" s="146"/>
      <c r="X684" s="146"/>
      <c r="Y684" s="146"/>
      <c r="Z684" s="146"/>
      <c r="AA684" s="146"/>
      <c r="AB684" s="146"/>
    </row>
    <row r="685" spans="1:28" ht="12.75">
      <c r="A685" s="138"/>
      <c r="B685" s="138"/>
      <c r="C685" s="138"/>
      <c r="D685" s="138"/>
      <c r="E685" s="139"/>
      <c r="F685" s="140"/>
      <c r="G685" s="141"/>
      <c r="H685" s="141"/>
      <c r="I685" s="141"/>
      <c r="J685" s="142"/>
      <c r="K685" s="159"/>
      <c r="L685" s="144"/>
      <c r="M685" s="144"/>
      <c r="N685" s="144"/>
      <c r="O685" s="144"/>
      <c r="P685" s="157"/>
      <c r="Q685" s="146"/>
      <c r="R685" s="146"/>
      <c r="S685" s="146"/>
      <c r="T685" s="146"/>
      <c r="U685" s="146"/>
      <c r="V685" s="146"/>
      <c r="W685" s="146"/>
      <c r="X685" s="146"/>
      <c r="Y685" s="146"/>
      <c r="Z685" s="146"/>
      <c r="AA685" s="146"/>
      <c r="AB685" s="146"/>
    </row>
    <row r="686" spans="1:28" ht="12.75">
      <c r="A686" s="138"/>
      <c r="B686" s="138"/>
      <c r="C686" s="138"/>
      <c r="D686" s="138"/>
      <c r="E686" s="139"/>
      <c r="F686" s="140"/>
      <c r="G686" s="141"/>
      <c r="H686" s="141"/>
      <c r="I686" s="141"/>
      <c r="J686" s="142"/>
      <c r="K686" s="159"/>
      <c r="L686" s="144"/>
      <c r="M686" s="144"/>
      <c r="N686" s="144"/>
      <c r="O686" s="144"/>
      <c r="P686" s="157"/>
      <c r="Q686" s="146"/>
      <c r="R686" s="146"/>
      <c r="S686" s="146"/>
      <c r="T686" s="146"/>
      <c r="U686" s="146"/>
      <c r="V686" s="146"/>
      <c r="W686" s="146"/>
      <c r="X686" s="146"/>
      <c r="Y686" s="146"/>
      <c r="Z686" s="146"/>
      <c r="AA686" s="146"/>
      <c r="AB686" s="146"/>
    </row>
    <row r="687" spans="1:28" ht="12.75">
      <c r="A687" s="138"/>
      <c r="B687" s="138"/>
      <c r="C687" s="138"/>
      <c r="D687" s="138"/>
      <c r="E687" s="139"/>
      <c r="F687" s="140"/>
      <c r="G687" s="141"/>
      <c r="H687" s="141"/>
      <c r="I687" s="141"/>
      <c r="J687" s="142"/>
      <c r="K687" s="159"/>
      <c r="L687" s="144"/>
      <c r="M687" s="144"/>
      <c r="N687" s="144"/>
      <c r="O687" s="144"/>
      <c r="P687" s="157"/>
      <c r="Q687" s="146"/>
      <c r="R687" s="146"/>
      <c r="S687" s="146"/>
      <c r="T687" s="146"/>
      <c r="U687" s="146"/>
      <c r="V687" s="146"/>
      <c r="W687" s="146"/>
      <c r="X687" s="146"/>
      <c r="Y687" s="146"/>
      <c r="Z687" s="146"/>
      <c r="AA687" s="146"/>
      <c r="AB687" s="146"/>
    </row>
    <row r="688" spans="1:28" ht="12.75">
      <c r="A688" s="138"/>
      <c r="B688" s="138"/>
      <c r="C688" s="138"/>
      <c r="D688" s="138"/>
      <c r="E688" s="139"/>
      <c r="F688" s="140"/>
      <c r="G688" s="141"/>
      <c r="H688" s="141"/>
      <c r="I688" s="141"/>
      <c r="J688" s="142"/>
      <c r="K688" s="159"/>
      <c r="L688" s="144"/>
      <c r="M688" s="144"/>
      <c r="N688" s="144"/>
      <c r="O688" s="144"/>
      <c r="P688" s="157"/>
      <c r="Q688" s="146"/>
      <c r="R688" s="146"/>
      <c r="S688" s="146"/>
      <c r="T688" s="146"/>
      <c r="U688" s="146"/>
      <c r="V688" s="146"/>
      <c r="W688" s="146"/>
      <c r="X688" s="146"/>
      <c r="Y688" s="146"/>
      <c r="Z688" s="146"/>
      <c r="AA688" s="146"/>
      <c r="AB688" s="146"/>
    </row>
    <row r="689" spans="1:28" ht="12.75">
      <c r="A689" s="138"/>
      <c r="B689" s="138"/>
      <c r="C689" s="138"/>
      <c r="D689" s="138"/>
      <c r="E689" s="139"/>
      <c r="F689" s="140"/>
      <c r="G689" s="141"/>
      <c r="H689" s="141"/>
      <c r="I689" s="141"/>
      <c r="J689" s="142"/>
      <c r="K689" s="159"/>
      <c r="L689" s="144"/>
      <c r="M689" s="144"/>
      <c r="N689" s="144"/>
      <c r="O689" s="144"/>
      <c r="P689" s="157"/>
      <c r="Q689" s="146"/>
      <c r="R689" s="146"/>
      <c r="S689" s="146"/>
      <c r="T689" s="146"/>
      <c r="U689" s="146"/>
      <c r="V689" s="146"/>
      <c r="W689" s="146"/>
      <c r="X689" s="146"/>
      <c r="Y689" s="146"/>
      <c r="Z689" s="146"/>
      <c r="AA689" s="146"/>
      <c r="AB689" s="146"/>
    </row>
    <row r="690" spans="1:28" ht="12.75">
      <c r="A690" s="138"/>
      <c r="B690" s="138"/>
      <c r="C690" s="138"/>
      <c r="D690" s="138"/>
      <c r="E690" s="139"/>
      <c r="F690" s="140"/>
      <c r="G690" s="141"/>
      <c r="H690" s="141"/>
      <c r="I690" s="141"/>
      <c r="J690" s="142"/>
      <c r="K690" s="159"/>
      <c r="L690" s="144"/>
      <c r="M690" s="144"/>
      <c r="N690" s="144"/>
      <c r="O690" s="144"/>
      <c r="P690" s="157"/>
      <c r="Q690" s="146"/>
      <c r="R690" s="146"/>
      <c r="S690" s="146"/>
      <c r="T690" s="146"/>
      <c r="U690" s="146"/>
      <c r="V690" s="146"/>
      <c r="W690" s="146"/>
      <c r="X690" s="146"/>
      <c r="Y690" s="146"/>
      <c r="Z690" s="146"/>
      <c r="AA690" s="146"/>
      <c r="AB690" s="146"/>
    </row>
    <row r="691" spans="1:28" ht="12.75">
      <c r="A691" s="138"/>
      <c r="B691" s="138"/>
      <c r="C691" s="138"/>
      <c r="D691" s="138"/>
      <c r="E691" s="139"/>
      <c r="F691" s="140"/>
      <c r="G691" s="141"/>
      <c r="H691" s="141"/>
      <c r="I691" s="141"/>
      <c r="J691" s="142"/>
      <c r="K691" s="159"/>
      <c r="L691" s="144"/>
      <c r="M691" s="144"/>
      <c r="N691" s="144"/>
      <c r="O691" s="144"/>
      <c r="P691" s="157"/>
      <c r="Q691" s="146"/>
      <c r="R691" s="146"/>
      <c r="S691" s="146"/>
      <c r="T691" s="146"/>
      <c r="U691" s="146"/>
      <c r="V691" s="146"/>
      <c r="W691" s="146"/>
      <c r="X691" s="146"/>
      <c r="Y691" s="146"/>
      <c r="Z691" s="146"/>
      <c r="AA691" s="146"/>
      <c r="AB691" s="146"/>
    </row>
    <row r="692" spans="1:28" ht="12.75">
      <c r="A692" s="138"/>
      <c r="B692" s="138"/>
      <c r="C692" s="138"/>
      <c r="D692" s="138"/>
      <c r="E692" s="139"/>
      <c r="F692" s="140"/>
      <c r="G692" s="141"/>
      <c r="H692" s="141"/>
      <c r="I692" s="141"/>
      <c r="J692" s="142"/>
      <c r="K692" s="159"/>
      <c r="L692" s="144"/>
      <c r="M692" s="144"/>
      <c r="N692" s="144"/>
      <c r="O692" s="144"/>
      <c r="P692" s="157"/>
      <c r="Q692" s="146"/>
      <c r="R692" s="146"/>
      <c r="S692" s="146"/>
      <c r="T692" s="146"/>
      <c r="U692" s="146"/>
      <c r="V692" s="146"/>
      <c r="W692" s="146"/>
      <c r="X692" s="146"/>
      <c r="Y692" s="146"/>
      <c r="Z692" s="146"/>
      <c r="AA692" s="146"/>
      <c r="AB692" s="146"/>
    </row>
    <row r="693" spans="1:28" ht="12.75">
      <c r="A693" s="138"/>
      <c r="B693" s="138"/>
      <c r="C693" s="138"/>
      <c r="D693" s="138"/>
      <c r="E693" s="139"/>
      <c r="F693" s="140"/>
      <c r="G693" s="141"/>
      <c r="H693" s="141"/>
      <c r="I693" s="141"/>
      <c r="J693" s="142"/>
      <c r="K693" s="159"/>
      <c r="L693" s="144"/>
      <c r="M693" s="144"/>
      <c r="N693" s="144"/>
      <c r="O693" s="144"/>
      <c r="P693" s="157"/>
      <c r="Q693" s="146"/>
      <c r="R693" s="146"/>
      <c r="S693" s="146"/>
      <c r="T693" s="146"/>
      <c r="U693" s="146"/>
      <c r="V693" s="146"/>
      <c r="W693" s="146"/>
      <c r="X693" s="146"/>
      <c r="Y693" s="146"/>
      <c r="Z693" s="146"/>
      <c r="AA693" s="146"/>
      <c r="AB693" s="146"/>
    </row>
    <row r="694" spans="1:28" ht="12.75">
      <c r="A694" s="138"/>
      <c r="B694" s="138"/>
      <c r="C694" s="138"/>
      <c r="D694" s="138"/>
      <c r="E694" s="139"/>
      <c r="F694" s="140"/>
      <c r="G694" s="141"/>
      <c r="H694" s="141"/>
      <c r="I694" s="141"/>
      <c r="J694" s="142"/>
      <c r="K694" s="159"/>
      <c r="L694" s="144"/>
      <c r="M694" s="144"/>
      <c r="N694" s="144"/>
      <c r="O694" s="144"/>
      <c r="P694" s="157"/>
      <c r="Q694" s="146"/>
      <c r="R694" s="146"/>
      <c r="S694" s="146"/>
      <c r="T694" s="146"/>
      <c r="U694" s="146"/>
      <c r="V694" s="146"/>
      <c r="W694" s="146"/>
      <c r="X694" s="146"/>
      <c r="Y694" s="146"/>
      <c r="Z694" s="146"/>
      <c r="AA694" s="146"/>
      <c r="AB694" s="146"/>
    </row>
    <row r="695" spans="1:28" ht="12.75">
      <c r="A695" s="138"/>
      <c r="B695" s="138"/>
      <c r="C695" s="138"/>
      <c r="D695" s="138"/>
      <c r="E695" s="139"/>
      <c r="F695" s="140"/>
      <c r="G695" s="141"/>
      <c r="H695" s="141"/>
      <c r="I695" s="141"/>
      <c r="J695" s="142"/>
      <c r="K695" s="159"/>
      <c r="L695" s="144"/>
      <c r="M695" s="144"/>
      <c r="N695" s="144"/>
      <c r="O695" s="144"/>
      <c r="P695" s="157"/>
      <c r="Q695" s="146"/>
      <c r="R695" s="146"/>
      <c r="S695" s="146"/>
      <c r="T695" s="146"/>
      <c r="U695" s="146"/>
      <c r="V695" s="146"/>
      <c r="W695" s="146"/>
      <c r="X695" s="146"/>
      <c r="Y695" s="146"/>
      <c r="Z695" s="146"/>
      <c r="AA695" s="146"/>
      <c r="AB695" s="146"/>
    </row>
    <row r="696" spans="1:28" ht="12.75">
      <c r="A696" s="138"/>
      <c r="B696" s="138"/>
      <c r="C696" s="138"/>
      <c r="D696" s="138"/>
      <c r="E696" s="139"/>
      <c r="F696" s="140"/>
      <c r="G696" s="141"/>
      <c r="H696" s="141"/>
      <c r="I696" s="141"/>
      <c r="J696" s="142"/>
      <c r="K696" s="159"/>
      <c r="L696" s="144"/>
      <c r="M696" s="144"/>
      <c r="N696" s="144"/>
      <c r="O696" s="144"/>
      <c r="P696" s="157"/>
      <c r="Q696" s="146"/>
      <c r="R696" s="146"/>
      <c r="S696" s="146"/>
      <c r="T696" s="146"/>
      <c r="U696" s="146"/>
      <c r="V696" s="146"/>
      <c r="W696" s="146"/>
      <c r="X696" s="146"/>
      <c r="Y696" s="146"/>
      <c r="Z696" s="146"/>
      <c r="AA696" s="146"/>
      <c r="AB696" s="146"/>
    </row>
    <row r="697" spans="1:28" ht="12.75">
      <c r="A697" s="138"/>
      <c r="B697" s="138"/>
      <c r="C697" s="138"/>
      <c r="D697" s="138"/>
      <c r="E697" s="139"/>
      <c r="F697" s="140"/>
      <c r="G697" s="141"/>
      <c r="H697" s="141"/>
      <c r="I697" s="141"/>
      <c r="J697" s="142"/>
      <c r="K697" s="159"/>
      <c r="L697" s="144"/>
      <c r="M697" s="144"/>
      <c r="N697" s="144"/>
      <c r="O697" s="144"/>
      <c r="P697" s="157"/>
      <c r="Q697" s="146"/>
      <c r="R697" s="146"/>
      <c r="S697" s="146"/>
      <c r="T697" s="146"/>
      <c r="U697" s="146"/>
      <c r="V697" s="146"/>
      <c r="W697" s="146"/>
      <c r="X697" s="146"/>
      <c r="Y697" s="146"/>
      <c r="Z697" s="146"/>
      <c r="AA697" s="146"/>
      <c r="AB697" s="146"/>
    </row>
    <row r="698" spans="1:28" ht="12.75">
      <c r="A698" s="138"/>
      <c r="B698" s="138"/>
      <c r="C698" s="138"/>
      <c r="D698" s="138"/>
      <c r="E698" s="139"/>
      <c r="F698" s="140"/>
      <c r="G698" s="141"/>
      <c r="H698" s="141"/>
      <c r="I698" s="141"/>
      <c r="J698" s="142"/>
      <c r="K698" s="159"/>
      <c r="L698" s="144"/>
      <c r="M698" s="144"/>
      <c r="N698" s="144"/>
      <c r="O698" s="144"/>
      <c r="P698" s="157"/>
      <c r="Q698" s="146"/>
      <c r="R698" s="146"/>
      <c r="S698" s="146"/>
      <c r="T698" s="146"/>
      <c r="U698" s="146"/>
      <c r="V698" s="146"/>
      <c r="W698" s="146"/>
      <c r="X698" s="146"/>
      <c r="Y698" s="146"/>
      <c r="Z698" s="146"/>
      <c r="AA698" s="146"/>
      <c r="AB698" s="146"/>
    </row>
    <row r="699" spans="1:28" ht="12.75">
      <c r="A699" s="138"/>
      <c r="B699" s="138"/>
      <c r="C699" s="138"/>
      <c r="D699" s="138"/>
      <c r="E699" s="139"/>
      <c r="F699" s="140"/>
      <c r="G699" s="141"/>
      <c r="H699" s="141"/>
      <c r="I699" s="141"/>
      <c r="J699" s="142"/>
      <c r="K699" s="159"/>
      <c r="L699" s="144"/>
      <c r="M699" s="144"/>
      <c r="N699" s="144"/>
      <c r="O699" s="144"/>
      <c r="P699" s="157"/>
      <c r="Q699" s="146"/>
      <c r="R699" s="146"/>
      <c r="S699" s="146"/>
      <c r="T699" s="146"/>
      <c r="U699" s="146"/>
      <c r="V699" s="146"/>
      <c r="W699" s="146"/>
      <c r="X699" s="146"/>
      <c r="Y699" s="146"/>
      <c r="Z699" s="146"/>
      <c r="AA699" s="146"/>
      <c r="AB699" s="146"/>
    </row>
    <row r="700" spans="1:28" ht="12.75">
      <c r="A700" s="138"/>
      <c r="B700" s="138"/>
      <c r="C700" s="138"/>
      <c r="D700" s="138"/>
      <c r="E700" s="139"/>
      <c r="F700" s="140"/>
      <c r="G700" s="141"/>
      <c r="H700" s="141"/>
      <c r="I700" s="141"/>
      <c r="J700" s="142"/>
      <c r="K700" s="159"/>
      <c r="L700" s="144"/>
      <c r="M700" s="144"/>
      <c r="N700" s="144"/>
      <c r="O700" s="144"/>
      <c r="P700" s="157"/>
      <c r="Q700" s="146"/>
      <c r="R700" s="146"/>
      <c r="S700" s="146"/>
      <c r="T700" s="146"/>
      <c r="U700" s="146"/>
      <c r="V700" s="146"/>
      <c r="W700" s="146"/>
      <c r="X700" s="146"/>
      <c r="Y700" s="146"/>
      <c r="Z700" s="146"/>
      <c r="AA700" s="146"/>
      <c r="AB700" s="146"/>
    </row>
    <row r="701" spans="1:28" ht="12.75">
      <c r="A701" s="138"/>
      <c r="B701" s="138"/>
      <c r="C701" s="138"/>
      <c r="D701" s="138"/>
      <c r="E701" s="139"/>
      <c r="F701" s="140"/>
      <c r="G701" s="141"/>
      <c r="H701" s="141"/>
      <c r="I701" s="141"/>
      <c r="J701" s="142"/>
      <c r="K701" s="159"/>
      <c r="L701" s="144"/>
      <c r="M701" s="144"/>
      <c r="N701" s="144"/>
      <c r="O701" s="144"/>
      <c r="P701" s="157"/>
      <c r="Q701" s="146"/>
      <c r="R701" s="146"/>
      <c r="S701" s="146"/>
      <c r="T701" s="146"/>
      <c r="U701" s="146"/>
      <c r="V701" s="146"/>
      <c r="W701" s="146"/>
      <c r="X701" s="146"/>
      <c r="Y701" s="146"/>
      <c r="Z701" s="146"/>
      <c r="AA701" s="146"/>
      <c r="AB701" s="146"/>
    </row>
    <row r="702" spans="1:28" ht="12.75">
      <c r="A702" s="138"/>
      <c r="B702" s="138"/>
      <c r="C702" s="138"/>
      <c r="D702" s="138"/>
      <c r="E702" s="139"/>
      <c r="F702" s="140"/>
      <c r="G702" s="141"/>
      <c r="H702" s="141"/>
      <c r="I702" s="141"/>
      <c r="J702" s="142"/>
      <c r="K702" s="159"/>
      <c r="L702" s="144"/>
      <c r="M702" s="144"/>
      <c r="N702" s="144"/>
      <c r="O702" s="144"/>
      <c r="P702" s="157"/>
      <c r="Q702" s="146"/>
      <c r="R702" s="146"/>
      <c r="S702" s="146"/>
      <c r="T702" s="146"/>
      <c r="U702" s="146"/>
      <c r="V702" s="146"/>
      <c r="W702" s="146"/>
      <c r="X702" s="146"/>
      <c r="Y702" s="146"/>
      <c r="Z702" s="146"/>
      <c r="AA702" s="146"/>
      <c r="AB702" s="146"/>
    </row>
    <row r="703" spans="1:28" ht="12.75">
      <c r="A703" s="138"/>
      <c r="B703" s="138"/>
      <c r="C703" s="138"/>
      <c r="D703" s="138"/>
      <c r="E703" s="139"/>
      <c r="F703" s="140"/>
      <c r="G703" s="141"/>
      <c r="H703" s="141"/>
      <c r="I703" s="141"/>
      <c r="J703" s="142"/>
      <c r="K703" s="159"/>
      <c r="L703" s="144"/>
      <c r="M703" s="144"/>
      <c r="N703" s="144"/>
      <c r="O703" s="144"/>
      <c r="P703" s="157"/>
      <c r="Q703" s="146"/>
      <c r="R703" s="146"/>
      <c r="S703" s="146"/>
      <c r="T703" s="146"/>
      <c r="U703" s="146"/>
      <c r="V703" s="146"/>
      <c r="W703" s="146"/>
      <c r="X703" s="146"/>
      <c r="Y703" s="146"/>
      <c r="Z703" s="146"/>
      <c r="AA703" s="146"/>
      <c r="AB703" s="146"/>
    </row>
    <row r="704" spans="1:28" ht="12.75">
      <c r="A704" s="138"/>
      <c r="B704" s="138"/>
      <c r="C704" s="138"/>
      <c r="D704" s="138"/>
      <c r="E704" s="139"/>
      <c r="F704" s="140"/>
      <c r="G704" s="141"/>
      <c r="H704" s="141"/>
      <c r="I704" s="141"/>
      <c r="J704" s="142"/>
      <c r="K704" s="159"/>
      <c r="L704" s="144"/>
      <c r="M704" s="144"/>
      <c r="N704" s="144"/>
      <c r="O704" s="144"/>
      <c r="P704" s="157"/>
      <c r="Q704" s="146"/>
      <c r="R704" s="146"/>
      <c r="S704" s="146"/>
      <c r="T704" s="146"/>
      <c r="U704" s="146"/>
      <c r="V704" s="146"/>
      <c r="W704" s="146"/>
      <c r="X704" s="146"/>
      <c r="Y704" s="146"/>
      <c r="Z704" s="146"/>
      <c r="AA704" s="146"/>
      <c r="AB704" s="146"/>
    </row>
    <row r="705" spans="1:28" ht="12.75">
      <c r="A705" s="138"/>
      <c r="B705" s="138"/>
      <c r="C705" s="138"/>
      <c r="D705" s="138"/>
      <c r="E705" s="139"/>
      <c r="F705" s="140"/>
      <c r="G705" s="141"/>
      <c r="H705" s="141"/>
      <c r="I705" s="141"/>
      <c r="J705" s="142"/>
      <c r="K705" s="159"/>
      <c r="L705" s="144"/>
      <c r="M705" s="144"/>
      <c r="N705" s="144"/>
      <c r="O705" s="144"/>
      <c r="P705" s="157"/>
      <c r="Q705" s="146"/>
      <c r="R705" s="146"/>
      <c r="S705" s="146"/>
      <c r="T705" s="146"/>
      <c r="U705" s="146"/>
      <c r="V705" s="146"/>
      <c r="W705" s="146"/>
      <c r="X705" s="146"/>
      <c r="Y705" s="146"/>
      <c r="Z705" s="146"/>
      <c r="AA705" s="146"/>
      <c r="AB705" s="146"/>
    </row>
    <row r="706" spans="1:28" ht="12.75">
      <c r="A706" s="138"/>
      <c r="B706" s="138"/>
      <c r="C706" s="138"/>
      <c r="D706" s="138"/>
      <c r="E706" s="139"/>
      <c r="F706" s="140"/>
      <c r="G706" s="141"/>
      <c r="H706" s="141"/>
      <c r="I706" s="141"/>
      <c r="J706" s="142"/>
      <c r="K706" s="159"/>
      <c r="L706" s="144"/>
      <c r="M706" s="144"/>
      <c r="N706" s="144"/>
      <c r="O706" s="144"/>
      <c r="P706" s="157"/>
      <c r="Q706" s="146"/>
      <c r="R706" s="146"/>
      <c r="S706" s="146"/>
      <c r="T706" s="146"/>
      <c r="U706" s="146"/>
      <c r="V706" s="146"/>
      <c r="W706" s="146"/>
      <c r="X706" s="146"/>
      <c r="Y706" s="146"/>
      <c r="Z706" s="146"/>
      <c r="AA706" s="146"/>
      <c r="AB706" s="146"/>
    </row>
    <row r="707" spans="1:28" ht="12.75">
      <c r="A707" s="138"/>
      <c r="B707" s="138"/>
      <c r="C707" s="138"/>
      <c r="D707" s="138"/>
      <c r="E707" s="139"/>
      <c r="F707" s="140"/>
      <c r="G707" s="141"/>
      <c r="H707" s="141"/>
      <c r="I707" s="141"/>
      <c r="J707" s="142"/>
      <c r="K707" s="159"/>
      <c r="L707" s="144"/>
      <c r="M707" s="144"/>
      <c r="N707" s="144"/>
      <c r="O707" s="144"/>
      <c r="P707" s="157"/>
      <c r="Q707" s="146"/>
      <c r="R707" s="146"/>
      <c r="S707" s="146"/>
      <c r="T707" s="146"/>
      <c r="U707" s="146"/>
      <c r="V707" s="146"/>
      <c r="W707" s="146"/>
      <c r="X707" s="146"/>
      <c r="Y707" s="146"/>
      <c r="Z707" s="146"/>
      <c r="AA707" s="146"/>
      <c r="AB707" s="146"/>
    </row>
    <row r="708" spans="1:28" ht="12.75">
      <c r="A708" s="138"/>
      <c r="B708" s="138"/>
      <c r="C708" s="138"/>
      <c r="D708" s="138"/>
      <c r="E708" s="139"/>
      <c r="F708" s="140"/>
      <c r="G708" s="141"/>
      <c r="H708" s="141"/>
      <c r="I708" s="141"/>
      <c r="J708" s="142"/>
      <c r="K708" s="159"/>
      <c r="L708" s="144"/>
      <c r="M708" s="144"/>
      <c r="N708" s="144"/>
      <c r="O708" s="144"/>
      <c r="P708" s="157"/>
      <c r="Q708" s="146"/>
      <c r="R708" s="146"/>
      <c r="S708" s="146"/>
      <c r="T708" s="146"/>
      <c r="U708" s="146"/>
      <c r="V708" s="146"/>
      <c r="W708" s="146"/>
      <c r="X708" s="146"/>
      <c r="Y708" s="146"/>
      <c r="Z708" s="146"/>
      <c r="AA708" s="146"/>
      <c r="AB708" s="146"/>
    </row>
    <row r="709" spans="1:28" ht="12.75">
      <c r="A709" s="138"/>
      <c r="B709" s="138"/>
      <c r="C709" s="138"/>
      <c r="D709" s="138"/>
      <c r="E709" s="139"/>
      <c r="F709" s="140"/>
      <c r="G709" s="141"/>
      <c r="H709" s="141"/>
      <c r="I709" s="141"/>
      <c r="J709" s="142"/>
      <c r="K709" s="159"/>
      <c r="L709" s="144"/>
      <c r="M709" s="144"/>
      <c r="N709" s="144"/>
      <c r="O709" s="144"/>
      <c r="P709" s="157"/>
      <c r="Q709" s="146"/>
      <c r="R709" s="146"/>
      <c r="S709" s="146"/>
      <c r="T709" s="146"/>
      <c r="U709" s="146"/>
      <c r="V709" s="146"/>
      <c r="W709" s="146"/>
      <c r="X709" s="146"/>
      <c r="Y709" s="146"/>
      <c r="Z709" s="146"/>
      <c r="AA709" s="146"/>
      <c r="AB709" s="146"/>
    </row>
    <row r="710" spans="1:28" ht="12.75">
      <c r="A710" s="138"/>
      <c r="B710" s="138"/>
      <c r="C710" s="138"/>
      <c r="D710" s="138"/>
      <c r="E710" s="139"/>
      <c r="F710" s="140"/>
      <c r="G710" s="141"/>
      <c r="H710" s="141"/>
      <c r="I710" s="141"/>
      <c r="J710" s="142"/>
      <c r="K710" s="159"/>
      <c r="L710" s="144"/>
      <c r="M710" s="144"/>
      <c r="N710" s="144"/>
      <c r="O710" s="144"/>
      <c r="P710" s="157"/>
      <c r="Q710" s="146"/>
      <c r="R710" s="146"/>
      <c r="S710" s="146"/>
      <c r="T710" s="146"/>
      <c r="U710" s="146"/>
      <c r="V710" s="146"/>
      <c r="W710" s="146"/>
      <c r="X710" s="146"/>
      <c r="Y710" s="146"/>
      <c r="Z710" s="146"/>
      <c r="AA710" s="146"/>
      <c r="AB710" s="146"/>
    </row>
    <row r="711" spans="1:28" ht="12.75">
      <c r="A711" s="138"/>
      <c r="B711" s="138"/>
      <c r="C711" s="138"/>
      <c r="D711" s="138"/>
      <c r="E711" s="139"/>
      <c r="F711" s="140"/>
      <c r="G711" s="141"/>
      <c r="H711" s="141"/>
      <c r="I711" s="141"/>
      <c r="J711" s="142"/>
      <c r="K711" s="159"/>
      <c r="L711" s="144"/>
      <c r="M711" s="144"/>
      <c r="N711" s="144"/>
      <c r="O711" s="144"/>
      <c r="P711" s="157"/>
      <c r="Q711" s="146"/>
      <c r="R711" s="146"/>
      <c r="S711" s="146"/>
      <c r="T711" s="146"/>
      <c r="U711" s="146"/>
      <c r="V711" s="146"/>
      <c r="W711" s="146"/>
      <c r="X711" s="146"/>
      <c r="Y711" s="146"/>
      <c r="Z711" s="146"/>
      <c r="AA711" s="146"/>
      <c r="AB711" s="146"/>
    </row>
    <row r="712" spans="1:28" ht="12.75">
      <c r="A712" s="138"/>
      <c r="B712" s="138"/>
      <c r="C712" s="138"/>
      <c r="D712" s="138"/>
      <c r="E712" s="139"/>
      <c r="F712" s="140"/>
      <c r="G712" s="141"/>
      <c r="H712" s="141"/>
      <c r="I712" s="141"/>
      <c r="J712" s="142"/>
      <c r="K712" s="159"/>
      <c r="L712" s="144"/>
      <c r="M712" s="144"/>
      <c r="N712" s="144"/>
      <c r="O712" s="144"/>
      <c r="P712" s="157"/>
      <c r="Q712" s="146"/>
      <c r="R712" s="146"/>
      <c r="S712" s="146"/>
      <c r="T712" s="146"/>
      <c r="U712" s="146"/>
      <c r="V712" s="146"/>
      <c r="W712" s="146"/>
      <c r="X712" s="146"/>
      <c r="Y712" s="146"/>
      <c r="Z712" s="146"/>
      <c r="AA712" s="146"/>
      <c r="AB712" s="146"/>
    </row>
    <row r="713" spans="1:28" ht="12.75">
      <c r="A713" s="138"/>
      <c r="B713" s="138"/>
      <c r="C713" s="138"/>
      <c r="D713" s="138"/>
      <c r="E713" s="139"/>
      <c r="F713" s="140"/>
      <c r="G713" s="141"/>
      <c r="H713" s="141"/>
      <c r="I713" s="141"/>
      <c r="J713" s="142"/>
      <c r="K713" s="159"/>
      <c r="L713" s="144"/>
      <c r="M713" s="144"/>
      <c r="N713" s="144"/>
      <c r="O713" s="144"/>
      <c r="P713" s="157"/>
      <c r="Q713" s="146"/>
      <c r="R713" s="146"/>
      <c r="S713" s="146"/>
      <c r="T713" s="146"/>
      <c r="U713" s="146"/>
      <c r="V713" s="146"/>
      <c r="W713" s="146"/>
      <c r="X713" s="146"/>
      <c r="Y713" s="146"/>
      <c r="Z713" s="146"/>
      <c r="AA713" s="146"/>
      <c r="AB713" s="146"/>
    </row>
    <row r="714" spans="1:28" ht="12.75">
      <c r="A714" s="138"/>
      <c r="B714" s="138"/>
      <c r="C714" s="138"/>
      <c r="D714" s="138"/>
      <c r="E714" s="139"/>
      <c r="F714" s="140"/>
      <c r="G714" s="141"/>
      <c r="H714" s="141"/>
      <c r="I714" s="141"/>
      <c r="J714" s="142"/>
      <c r="K714" s="159"/>
      <c r="L714" s="144"/>
      <c r="M714" s="144"/>
      <c r="N714" s="144"/>
      <c r="O714" s="144"/>
      <c r="P714" s="157"/>
      <c r="Q714" s="146"/>
      <c r="R714" s="146"/>
      <c r="S714" s="146"/>
      <c r="T714" s="146"/>
      <c r="U714" s="146"/>
      <c r="V714" s="146"/>
      <c r="W714" s="146"/>
      <c r="X714" s="146"/>
      <c r="Y714" s="146"/>
      <c r="Z714" s="146"/>
      <c r="AA714" s="146"/>
      <c r="AB714" s="146"/>
    </row>
    <row r="715" spans="1:28" ht="12.75">
      <c r="A715" s="138"/>
      <c r="B715" s="138"/>
      <c r="C715" s="138"/>
      <c r="D715" s="138"/>
      <c r="E715" s="139"/>
      <c r="F715" s="140"/>
      <c r="G715" s="141"/>
      <c r="H715" s="141"/>
      <c r="I715" s="141"/>
      <c r="J715" s="142"/>
      <c r="K715" s="159"/>
      <c r="L715" s="144"/>
      <c r="M715" s="144"/>
      <c r="N715" s="144"/>
      <c r="O715" s="144"/>
      <c r="P715" s="157"/>
      <c r="Q715" s="146"/>
      <c r="R715" s="146"/>
      <c r="S715" s="146"/>
      <c r="T715" s="146"/>
      <c r="U715" s="146"/>
      <c r="V715" s="146"/>
      <c r="W715" s="146"/>
      <c r="X715" s="146"/>
      <c r="Y715" s="146"/>
      <c r="Z715" s="146"/>
      <c r="AA715" s="146"/>
      <c r="AB715" s="146"/>
    </row>
    <row r="716" spans="1:28" ht="12.75">
      <c r="A716" s="138"/>
      <c r="B716" s="138"/>
      <c r="C716" s="138"/>
      <c r="D716" s="138"/>
      <c r="E716" s="139"/>
      <c r="F716" s="140"/>
      <c r="G716" s="141"/>
      <c r="H716" s="141"/>
      <c r="I716" s="141"/>
      <c r="J716" s="142"/>
      <c r="K716" s="159"/>
      <c r="L716" s="144"/>
      <c r="M716" s="144"/>
      <c r="N716" s="144"/>
      <c r="O716" s="144"/>
      <c r="P716" s="157"/>
      <c r="Q716" s="146"/>
      <c r="R716" s="146"/>
      <c r="S716" s="146"/>
      <c r="T716" s="146"/>
      <c r="U716" s="146"/>
      <c r="V716" s="146"/>
      <c r="W716" s="146"/>
      <c r="X716" s="146"/>
      <c r="Y716" s="146"/>
      <c r="Z716" s="146"/>
      <c r="AA716" s="146"/>
      <c r="AB716" s="146"/>
    </row>
    <row r="717" spans="1:28" ht="12.75">
      <c r="A717" s="138"/>
      <c r="B717" s="138"/>
      <c r="C717" s="138"/>
      <c r="D717" s="138"/>
      <c r="E717" s="139"/>
      <c r="F717" s="140"/>
      <c r="G717" s="141"/>
      <c r="H717" s="141"/>
      <c r="I717" s="141"/>
      <c r="J717" s="142"/>
      <c r="K717" s="159"/>
      <c r="L717" s="144"/>
      <c r="M717" s="144"/>
      <c r="N717" s="144"/>
      <c r="O717" s="144"/>
      <c r="P717" s="157"/>
      <c r="Q717" s="146"/>
      <c r="R717" s="146"/>
      <c r="S717" s="146"/>
      <c r="T717" s="146"/>
      <c r="U717" s="146"/>
      <c r="V717" s="146"/>
      <c r="W717" s="146"/>
      <c r="X717" s="146"/>
      <c r="Y717" s="146"/>
      <c r="Z717" s="146"/>
      <c r="AA717" s="146"/>
      <c r="AB717" s="146"/>
    </row>
    <row r="718" spans="1:28" ht="12.75">
      <c r="A718" s="138"/>
      <c r="B718" s="138"/>
      <c r="C718" s="138"/>
      <c r="D718" s="138"/>
      <c r="E718" s="139"/>
      <c r="F718" s="140"/>
      <c r="G718" s="141"/>
      <c r="H718" s="141"/>
      <c r="I718" s="141"/>
      <c r="J718" s="142"/>
      <c r="K718" s="159"/>
      <c r="L718" s="144"/>
      <c r="M718" s="144"/>
      <c r="N718" s="144"/>
      <c r="O718" s="144"/>
      <c r="P718" s="157"/>
      <c r="Q718" s="146"/>
      <c r="R718" s="146"/>
      <c r="S718" s="146"/>
      <c r="T718" s="146"/>
      <c r="U718" s="146"/>
      <c r="V718" s="146"/>
      <c r="W718" s="146"/>
      <c r="X718" s="146"/>
      <c r="Y718" s="146"/>
      <c r="Z718" s="146"/>
      <c r="AA718" s="146"/>
      <c r="AB718" s="146"/>
    </row>
    <row r="719" spans="1:28" ht="12.75">
      <c r="A719" s="138"/>
      <c r="B719" s="138"/>
      <c r="C719" s="138"/>
      <c r="D719" s="138"/>
      <c r="E719" s="139"/>
      <c r="F719" s="140"/>
      <c r="G719" s="141"/>
      <c r="H719" s="141"/>
      <c r="I719" s="141"/>
      <c r="J719" s="142"/>
      <c r="K719" s="159"/>
      <c r="L719" s="144"/>
      <c r="M719" s="144"/>
      <c r="N719" s="144"/>
      <c r="O719" s="144"/>
      <c r="P719" s="157"/>
      <c r="Q719" s="146"/>
      <c r="R719" s="146"/>
      <c r="S719" s="146"/>
      <c r="T719" s="146"/>
      <c r="U719" s="146"/>
      <c r="V719" s="146"/>
      <c r="W719" s="146"/>
      <c r="X719" s="146"/>
      <c r="Y719" s="146"/>
      <c r="Z719" s="146"/>
      <c r="AA719" s="146"/>
      <c r="AB719" s="146"/>
    </row>
    <row r="720" spans="1:28" ht="12.75">
      <c r="A720" s="138"/>
      <c r="B720" s="138"/>
      <c r="C720" s="138"/>
      <c r="D720" s="138"/>
      <c r="E720" s="139"/>
      <c r="F720" s="140"/>
      <c r="G720" s="141"/>
      <c r="H720" s="141"/>
      <c r="I720" s="141"/>
      <c r="J720" s="142"/>
      <c r="K720" s="159"/>
      <c r="L720" s="144"/>
      <c r="M720" s="144"/>
      <c r="N720" s="144"/>
      <c r="O720" s="144"/>
      <c r="P720" s="157"/>
      <c r="Q720" s="146"/>
      <c r="R720" s="146"/>
      <c r="S720" s="146"/>
      <c r="T720" s="146"/>
      <c r="U720" s="146"/>
      <c r="V720" s="146"/>
      <c r="W720" s="146"/>
      <c r="X720" s="146"/>
      <c r="Y720" s="146"/>
      <c r="Z720" s="146"/>
      <c r="AA720" s="146"/>
      <c r="AB720" s="146"/>
    </row>
    <row r="721" spans="1:28" ht="12.75">
      <c r="A721" s="138"/>
      <c r="B721" s="138"/>
      <c r="C721" s="138"/>
      <c r="D721" s="138"/>
      <c r="E721" s="139"/>
      <c r="F721" s="140"/>
      <c r="G721" s="141"/>
      <c r="H721" s="141"/>
      <c r="I721" s="141"/>
      <c r="J721" s="142"/>
      <c r="K721" s="159"/>
      <c r="L721" s="144"/>
      <c r="M721" s="144"/>
      <c r="N721" s="144"/>
      <c r="O721" s="144"/>
      <c r="P721" s="157"/>
      <c r="Q721" s="146"/>
      <c r="R721" s="146"/>
      <c r="S721" s="146"/>
      <c r="T721" s="146"/>
      <c r="U721" s="146"/>
      <c r="V721" s="146"/>
      <c r="W721" s="146"/>
      <c r="X721" s="146"/>
      <c r="Y721" s="146"/>
      <c r="Z721" s="146"/>
      <c r="AA721" s="146"/>
      <c r="AB721" s="146"/>
    </row>
    <row r="722" spans="1:28" ht="12.75">
      <c r="A722" s="138"/>
      <c r="B722" s="138"/>
      <c r="C722" s="138"/>
      <c r="D722" s="138"/>
      <c r="E722" s="139"/>
      <c r="F722" s="140"/>
      <c r="G722" s="141"/>
      <c r="H722" s="141"/>
      <c r="I722" s="141"/>
      <c r="J722" s="142"/>
      <c r="K722" s="159"/>
      <c r="L722" s="144"/>
      <c r="M722" s="144"/>
      <c r="N722" s="144"/>
      <c r="O722" s="144"/>
      <c r="P722" s="157"/>
      <c r="Q722" s="146"/>
      <c r="R722" s="146"/>
      <c r="S722" s="146"/>
      <c r="T722" s="146"/>
      <c r="U722" s="146"/>
      <c r="V722" s="146"/>
      <c r="W722" s="146"/>
      <c r="X722" s="146"/>
      <c r="Y722" s="146"/>
      <c r="Z722" s="146"/>
      <c r="AA722" s="146"/>
      <c r="AB722" s="146"/>
    </row>
    <row r="723" spans="1:28" ht="12.75">
      <c r="A723" s="138"/>
      <c r="B723" s="138"/>
      <c r="C723" s="138"/>
      <c r="D723" s="138"/>
      <c r="E723" s="139"/>
      <c r="F723" s="140"/>
      <c r="G723" s="141"/>
      <c r="H723" s="141"/>
      <c r="I723" s="141"/>
      <c r="J723" s="142"/>
      <c r="K723" s="159"/>
      <c r="L723" s="144"/>
      <c r="M723" s="144"/>
      <c r="N723" s="144"/>
      <c r="O723" s="144"/>
      <c r="P723" s="157"/>
      <c r="Q723" s="146"/>
      <c r="R723" s="146"/>
      <c r="S723" s="146"/>
      <c r="T723" s="146"/>
      <c r="U723" s="146"/>
      <c r="V723" s="146"/>
      <c r="W723" s="146"/>
      <c r="X723" s="146"/>
      <c r="Y723" s="146"/>
      <c r="Z723" s="146"/>
      <c r="AA723" s="146"/>
      <c r="AB723" s="146"/>
    </row>
    <row r="724" spans="1:28" ht="12.75">
      <c r="A724" s="138"/>
      <c r="B724" s="138"/>
      <c r="C724" s="138"/>
      <c r="D724" s="138"/>
      <c r="E724" s="139"/>
      <c r="F724" s="140"/>
      <c r="G724" s="141"/>
      <c r="H724" s="141"/>
      <c r="I724" s="141"/>
      <c r="J724" s="142"/>
      <c r="K724" s="159"/>
      <c r="L724" s="144"/>
      <c r="M724" s="144"/>
      <c r="N724" s="144"/>
      <c r="O724" s="144"/>
      <c r="P724" s="157"/>
      <c r="Q724" s="146"/>
      <c r="R724" s="146"/>
      <c r="S724" s="146"/>
      <c r="T724" s="146"/>
      <c r="U724" s="146"/>
      <c r="V724" s="146"/>
      <c r="W724" s="146"/>
      <c r="X724" s="146"/>
      <c r="Y724" s="146"/>
      <c r="Z724" s="146"/>
      <c r="AA724" s="146"/>
      <c r="AB724" s="146"/>
    </row>
    <row r="725" spans="1:28" ht="12.75">
      <c r="A725" s="138"/>
      <c r="B725" s="138"/>
      <c r="C725" s="138"/>
      <c r="D725" s="138"/>
      <c r="E725" s="139"/>
      <c r="F725" s="140"/>
      <c r="G725" s="141"/>
      <c r="H725" s="141"/>
      <c r="I725" s="141"/>
      <c r="J725" s="142"/>
      <c r="K725" s="159"/>
      <c r="L725" s="144"/>
      <c r="M725" s="144"/>
      <c r="N725" s="144"/>
      <c r="O725" s="144"/>
      <c r="P725" s="157"/>
      <c r="Q725" s="146"/>
      <c r="R725" s="146"/>
      <c r="S725" s="146"/>
      <c r="T725" s="146"/>
      <c r="U725" s="146"/>
      <c r="V725" s="146"/>
      <c r="W725" s="146"/>
      <c r="X725" s="146"/>
      <c r="Y725" s="146"/>
      <c r="Z725" s="146"/>
      <c r="AA725" s="146"/>
      <c r="AB725" s="146"/>
    </row>
    <row r="726" spans="1:28" ht="12.75">
      <c r="A726" s="138"/>
      <c r="B726" s="138"/>
      <c r="C726" s="138"/>
      <c r="D726" s="138"/>
      <c r="E726" s="139"/>
      <c r="F726" s="140"/>
      <c r="G726" s="141"/>
      <c r="H726" s="141"/>
      <c r="I726" s="141"/>
      <c r="J726" s="142"/>
      <c r="K726" s="159"/>
      <c r="L726" s="144"/>
      <c r="M726" s="144"/>
      <c r="N726" s="144"/>
      <c r="O726" s="144"/>
      <c r="P726" s="157"/>
      <c r="Q726" s="146"/>
      <c r="R726" s="146"/>
      <c r="S726" s="146"/>
      <c r="T726" s="146"/>
      <c r="U726" s="146"/>
      <c r="V726" s="146"/>
      <c r="W726" s="146"/>
      <c r="X726" s="146"/>
      <c r="Y726" s="146"/>
      <c r="Z726" s="146"/>
      <c r="AA726" s="146"/>
      <c r="AB726" s="146"/>
    </row>
    <row r="727" spans="1:28" ht="12.75">
      <c r="A727" s="138"/>
      <c r="B727" s="138"/>
      <c r="C727" s="138"/>
      <c r="D727" s="138"/>
      <c r="E727" s="139"/>
      <c r="F727" s="140"/>
      <c r="G727" s="141"/>
      <c r="H727" s="141"/>
      <c r="I727" s="141"/>
      <c r="J727" s="142"/>
      <c r="K727" s="159"/>
      <c r="L727" s="144"/>
      <c r="M727" s="144"/>
      <c r="N727" s="144"/>
      <c r="O727" s="144"/>
      <c r="P727" s="157"/>
      <c r="Q727" s="146"/>
      <c r="R727" s="146"/>
      <c r="S727" s="146"/>
      <c r="T727" s="146"/>
      <c r="U727" s="146"/>
      <c r="V727" s="146"/>
      <c r="W727" s="146"/>
      <c r="X727" s="146"/>
      <c r="Y727" s="146"/>
      <c r="Z727" s="146"/>
      <c r="AA727" s="146"/>
      <c r="AB727" s="146"/>
    </row>
    <row r="728" spans="1:28" ht="12.75">
      <c r="A728" s="138"/>
      <c r="B728" s="138"/>
      <c r="C728" s="138"/>
      <c r="D728" s="138"/>
      <c r="E728" s="139"/>
      <c r="F728" s="140"/>
      <c r="G728" s="141"/>
      <c r="H728" s="141"/>
      <c r="I728" s="141"/>
      <c r="J728" s="142"/>
      <c r="K728" s="159"/>
      <c r="L728" s="144"/>
      <c r="M728" s="144"/>
      <c r="N728" s="144"/>
      <c r="O728" s="144"/>
      <c r="P728" s="157"/>
      <c r="Q728" s="146"/>
      <c r="R728" s="146"/>
      <c r="S728" s="146"/>
      <c r="T728" s="146"/>
      <c r="U728" s="146"/>
      <c r="V728" s="146"/>
      <c r="W728" s="146"/>
      <c r="X728" s="146"/>
      <c r="Y728" s="146"/>
      <c r="Z728" s="146"/>
      <c r="AA728" s="146"/>
      <c r="AB728" s="146"/>
    </row>
    <row r="729" spans="1:28" ht="12.75">
      <c r="A729" s="138"/>
      <c r="B729" s="138"/>
      <c r="C729" s="138"/>
      <c r="D729" s="138"/>
      <c r="E729" s="139"/>
      <c r="F729" s="140"/>
      <c r="G729" s="141"/>
      <c r="H729" s="141"/>
      <c r="I729" s="141"/>
      <c r="J729" s="142"/>
      <c r="K729" s="159"/>
      <c r="L729" s="144"/>
      <c r="M729" s="144"/>
      <c r="N729" s="144"/>
      <c r="O729" s="144"/>
      <c r="P729" s="157"/>
      <c r="Q729" s="146"/>
      <c r="R729" s="146"/>
      <c r="S729" s="146"/>
      <c r="T729" s="146"/>
      <c r="U729" s="146"/>
      <c r="V729" s="146"/>
      <c r="W729" s="146"/>
      <c r="X729" s="146"/>
      <c r="Y729" s="146"/>
      <c r="Z729" s="146"/>
      <c r="AA729" s="146"/>
      <c r="AB729" s="146"/>
    </row>
    <row r="730" spans="1:28" ht="12.75">
      <c r="A730" s="138"/>
      <c r="B730" s="138"/>
      <c r="C730" s="138"/>
      <c r="D730" s="138"/>
      <c r="E730" s="139"/>
      <c r="F730" s="140"/>
      <c r="G730" s="141"/>
      <c r="H730" s="141"/>
      <c r="I730" s="141"/>
      <c r="J730" s="142"/>
      <c r="K730" s="159"/>
      <c r="L730" s="144"/>
      <c r="M730" s="144"/>
      <c r="N730" s="144"/>
      <c r="O730" s="144"/>
      <c r="P730" s="157"/>
      <c r="Q730" s="146"/>
      <c r="R730" s="146"/>
      <c r="S730" s="146"/>
      <c r="T730" s="146"/>
      <c r="U730" s="146"/>
      <c r="V730" s="146"/>
      <c r="W730" s="146"/>
      <c r="X730" s="146"/>
      <c r="Y730" s="146"/>
      <c r="Z730" s="146"/>
      <c r="AA730" s="146"/>
      <c r="AB730" s="146"/>
    </row>
    <row r="731" spans="1:28" ht="12.75">
      <c r="A731" s="138"/>
      <c r="B731" s="138"/>
      <c r="C731" s="138"/>
      <c r="D731" s="138"/>
      <c r="E731" s="139"/>
      <c r="F731" s="140"/>
      <c r="G731" s="141"/>
      <c r="H731" s="141"/>
      <c r="I731" s="141"/>
      <c r="J731" s="142"/>
      <c r="K731" s="159"/>
      <c r="L731" s="144"/>
      <c r="M731" s="144"/>
      <c r="N731" s="144"/>
      <c r="O731" s="144"/>
      <c r="P731" s="157"/>
      <c r="Q731" s="146"/>
      <c r="R731" s="146"/>
      <c r="S731" s="146"/>
      <c r="T731" s="146"/>
      <c r="U731" s="146"/>
      <c r="V731" s="146"/>
      <c r="W731" s="146"/>
      <c r="X731" s="146"/>
      <c r="Y731" s="146"/>
      <c r="Z731" s="146"/>
      <c r="AA731" s="146"/>
      <c r="AB731" s="146"/>
    </row>
    <row r="732" spans="1:28" ht="12.75">
      <c r="A732" s="138"/>
      <c r="B732" s="138"/>
      <c r="C732" s="138"/>
      <c r="D732" s="138"/>
      <c r="E732" s="139"/>
      <c r="F732" s="140"/>
      <c r="G732" s="141"/>
      <c r="H732" s="141"/>
      <c r="I732" s="141"/>
      <c r="J732" s="142"/>
      <c r="K732" s="159"/>
      <c r="L732" s="144"/>
      <c r="M732" s="144"/>
      <c r="N732" s="144"/>
      <c r="O732" s="144"/>
      <c r="P732" s="157"/>
      <c r="Q732" s="146"/>
      <c r="R732" s="146"/>
      <c r="S732" s="146"/>
      <c r="T732" s="146"/>
      <c r="U732" s="146"/>
      <c r="V732" s="146"/>
      <c r="W732" s="146"/>
      <c r="X732" s="146"/>
      <c r="Y732" s="146"/>
      <c r="Z732" s="146"/>
      <c r="AA732" s="146"/>
      <c r="AB732" s="146"/>
    </row>
    <row r="733" spans="1:28" ht="12.75">
      <c r="A733" s="138"/>
      <c r="B733" s="138"/>
      <c r="C733" s="138"/>
      <c r="D733" s="138"/>
      <c r="E733" s="139"/>
      <c r="F733" s="140"/>
      <c r="G733" s="141"/>
      <c r="H733" s="141"/>
      <c r="I733" s="141"/>
      <c r="J733" s="142"/>
      <c r="K733" s="159"/>
      <c r="L733" s="144"/>
      <c r="M733" s="144"/>
      <c r="N733" s="144"/>
      <c r="O733" s="144"/>
      <c r="P733" s="157"/>
      <c r="Q733" s="146"/>
      <c r="R733" s="146"/>
      <c r="S733" s="146"/>
      <c r="T733" s="146"/>
      <c r="U733" s="146"/>
      <c r="V733" s="146"/>
      <c r="W733" s="146"/>
      <c r="X733" s="146"/>
      <c r="Y733" s="146"/>
      <c r="Z733" s="146"/>
      <c r="AA733" s="146"/>
      <c r="AB733" s="146"/>
    </row>
    <row r="734" spans="1:28" ht="12.75">
      <c r="A734" s="138"/>
      <c r="B734" s="138"/>
      <c r="C734" s="138"/>
      <c r="D734" s="138"/>
      <c r="E734" s="139"/>
      <c r="F734" s="140"/>
      <c r="G734" s="141"/>
      <c r="H734" s="141"/>
      <c r="I734" s="141"/>
      <c r="J734" s="142"/>
      <c r="K734" s="159"/>
      <c r="L734" s="144"/>
      <c r="M734" s="144"/>
      <c r="N734" s="144"/>
      <c r="O734" s="144"/>
      <c r="P734" s="157"/>
      <c r="Q734" s="146"/>
      <c r="R734" s="146"/>
      <c r="S734" s="146"/>
      <c r="T734" s="146"/>
      <c r="U734" s="146"/>
      <c r="V734" s="146"/>
      <c r="W734" s="146"/>
      <c r="X734" s="146"/>
      <c r="Y734" s="146"/>
      <c r="Z734" s="146"/>
      <c r="AA734" s="146"/>
      <c r="AB734" s="146"/>
    </row>
    <row r="735" spans="1:28" ht="12.75">
      <c r="A735" s="138"/>
      <c r="B735" s="138"/>
      <c r="C735" s="138"/>
      <c r="D735" s="138"/>
      <c r="E735" s="139"/>
      <c r="F735" s="140"/>
      <c r="G735" s="141"/>
      <c r="H735" s="141"/>
      <c r="I735" s="141"/>
      <c r="J735" s="142"/>
      <c r="K735" s="159"/>
      <c r="L735" s="144"/>
      <c r="M735" s="144"/>
      <c r="N735" s="144"/>
      <c r="O735" s="144"/>
      <c r="P735" s="157"/>
      <c r="Q735" s="146"/>
      <c r="R735" s="146"/>
      <c r="S735" s="146"/>
      <c r="T735" s="146"/>
      <c r="U735" s="146"/>
      <c r="V735" s="146"/>
      <c r="W735" s="146"/>
      <c r="X735" s="146"/>
      <c r="Y735" s="146"/>
      <c r="Z735" s="146"/>
      <c r="AA735" s="146"/>
      <c r="AB735" s="146"/>
    </row>
    <row r="736" spans="1:28" ht="12.75">
      <c r="A736" s="138"/>
      <c r="B736" s="138"/>
      <c r="C736" s="138"/>
      <c r="D736" s="138"/>
      <c r="E736" s="139"/>
      <c r="F736" s="140"/>
      <c r="G736" s="141"/>
      <c r="H736" s="141"/>
      <c r="I736" s="141"/>
      <c r="J736" s="142"/>
      <c r="K736" s="159"/>
      <c r="L736" s="144"/>
      <c r="M736" s="144"/>
      <c r="N736" s="144"/>
      <c r="O736" s="144"/>
      <c r="P736" s="157"/>
      <c r="Q736" s="146"/>
      <c r="R736" s="146"/>
      <c r="S736" s="146"/>
      <c r="T736" s="146"/>
      <c r="U736" s="146"/>
      <c r="V736" s="146"/>
      <c r="W736" s="146"/>
      <c r="X736" s="146"/>
      <c r="Y736" s="146"/>
      <c r="Z736" s="146"/>
      <c r="AA736" s="146"/>
      <c r="AB736" s="146"/>
    </row>
    <row r="737" spans="1:28" ht="12.75">
      <c r="A737" s="138"/>
      <c r="B737" s="138"/>
      <c r="C737" s="138"/>
      <c r="D737" s="138"/>
      <c r="E737" s="139"/>
      <c r="F737" s="140"/>
      <c r="G737" s="141"/>
      <c r="H737" s="141"/>
      <c r="I737" s="141"/>
      <c r="J737" s="142"/>
      <c r="K737" s="159"/>
      <c r="L737" s="144"/>
      <c r="M737" s="144"/>
      <c r="N737" s="144"/>
      <c r="O737" s="144"/>
      <c r="P737" s="157"/>
      <c r="Q737" s="146"/>
      <c r="R737" s="146"/>
      <c r="S737" s="146"/>
      <c r="T737" s="146"/>
      <c r="U737" s="146"/>
      <c r="V737" s="146"/>
      <c r="W737" s="146"/>
      <c r="X737" s="146"/>
      <c r="Y737" s="146"/>
      <c r="Z737" s="146"/>
      <c r="AA737" s="146"/>
      <c r="AB737" s="146"/>
    </row>
    <row r="738" spans="1:28" ht="12.75">
      <c r="A738" s="138"/>
      <c r="B738" s="138"/>
      <c r="C738" s="138"/>
      <c r="D738" s="138"/>
      <c r="E738" s="139"/>
      <c r="F738" s="140"/>
      <c r="G738" s="141"/>
      <c r="H738" s="141"/>
      <c r="I738" s="141"/>
      <c r="J738" s="142"/>
      <c r="K738" s="159"/>
      <c r="L738" s="144"/>
      <c r="M738" s="144"/>
      <c r="N738" s="144"/>
      <c r="O738" s="144"/>
      <c r="P738" s="157"/>
      <c r="Q738" s="146"/>
      <c r="R738" s="146"/>
      <c r="S738" s="146"/>
      <c r="T738" s="146"/>
      <c r="U738" s="146"/>
      <c r="V738" s="146"/>
      <c r="W738" s="146"/>
      <c r="X738" s="146"/>
      <c r="Y738" s="146"/>
      <c r="Z738" s="146"/>
      <c r="AA738" s="146"/>
      <c r="AB738" s="146"/>
    </row>
    <row r="739" spans="1:28" ht="12.75">
      <c r="A739" s="138"/>
      <c r="B739" s="138"/>
      <c r="C739" s="138"/>
      <c r="D739" s="138"/>
      <c r="E739" s="139"/>
      <c r="F739" s="140"/>
      <c r="G739" s="141"/>
      <c r="H739" s="141"/>
      <c r="I739" s="141"/>
      <c r="J739" s="142"/>
      <c r="K739" s="159"/>
      <c r="L739" s="144"/>
      <c r="M739" s="144"/>
      <c r="N739" s="144"/>
      <c r="O739" s="144"/>
      <c r="P739" s="157"/>
      <c r="Q739" s="146"/>
      <c r="R739" s="146"/>
      <c r="S739" s="146"/>
      <c r="T739" s="146"/>
      <c r="U739" s="146"/>
      <c r="V739" s="146"/>
      <c r="W739" s="146"/>
      <c r="X739" s="146"/>
      <c r="Y739" s="146"/>
      <c r="Z739" s="146"/>
      <c r="AA739" s="146"/>
      <c r="AB739" s="146"/>
    </row>
    <row r="740" spans="1:28" ht="12.75">
      <c r="A740" s="138"/>
      <c r="B740" s="138"/>
      <c r="C740" s="138"/>
      <c r="D740" s="138"/>
      <c r="E740" s="139"/>
      <c r="F740" s="140"/>
      <c r="G740" s="141"/>
      <c r="H740" s="141"/>
      <c r="I740" s="141"/>
      <c r="J740" s="142"/>
      <c r="K740" s="159"/>
      <c r="L740" s="144"/>
      <c r="M740" s="144"/>
      <c r="N740" s="144"/>
      <c r="O740" s="144"/>
      <c r="P740" s="157"/>
      <c r="Q740" s="146"/>
      <c r="R740" s="146"/>
      <c r="S740" s="146"/>
      <c r="T740" s="146"/>
      <c r="U740" s="146"/>
      <c r="V740" s="146"/>
      <c r="W740" s="146"/>
      <c r="X740" s="146"/>
      <c r="Y740" s="146"/>
      <c r="Z740" s="146"/>
      <c r="AA740" s="146"/>
      <c r="AB740" s="146"/>
    </row>
    <row r="741" spans="1:28" ht="12.75">
      <c r="A741" s="138"/>
      <c r="B741" s="138"/>
      <c r="C741" s="138"/>
      <c r="D741" s="138"/>
      <c r="E741" s="139"/>
      <c r="F741" s="140"/>
      <c r="G741" s="141"/>
      <c r="H741" s="141"/>
      <c r="I741" s="141"/>
      <c r="J741" s="142"/>
      <c r="K741" s="159"/>
      <c r="L741" s="144"/>
      <c r="M741" s="144"/>
      <c r="N741" s="144"/>
      <c r="O741" s="144"/>
      <c r="P741" s="157"/>
      <c r="Q741" s="146"/>
      <c r="R741" s="146"/>
      <c r="S741" s="146"/>
      <c r="T741" s="146"/>
      <c r="U741" s="146"/>
      <c r="V741" s="146"/>
      <c r="W741" s="146"/>
      <c r="X741" s="146"/>
      <c r="Y741" s="146"/>
      <c r="Z741" s="146"/>
      <c r="AA741" s="146"/>
      <c r="AB741" s="146"/>
    </row>
    <row r="742" spans="1:28" ht="12.75">
      <c r="A742" s="138"/>
      <c r="B742" s="138"/>
      <c r="C742" s="138"/>
      <c r="D742" s="138"/>
      <c r="E742" s="139"/>
      <c r="F742" s="140"/>
      <c r="G742" s="141"/>
      <c r="H742" s="141"/>
      <c r="I742" s="141"/>
      <c r="J742" s="142"/>
      <c r="K742" s="159"/>
      <c r="L742" s="144"/>
      <c r="M742" s="144"/>
      <c r="N742" s="144"/>
      <c r="O742" s="144"/>
      <c r="P742" s="157"/>
      <c r="Q742" s="146"/>
      <c r="R742" s="146"/>
      <c r="S742" s="146"/>
      <c r="T742" s="146"/>
      <c r="U742" s="146"/>
      <c r="V742" s="146"/>
      <c r="W742" s="146"/>
      <c r="X742" s="146"/>
      <c r="Y742" s="146"/>
      <c r="Z742" s="146"/>
      <c r="AA742" s="146"/>
      <c r="AB742" s="146"/>
    </row>
    <row r="743" spans="1:28" ht="12.75">
      <c r="A743" s="138"/>
      <c r="B743" s="138"/>
      <c r="C743" s="138"/>
      <c r="D743" s="138"/>
      <c r="E743" s="139"/>
      <c r="F743" s="140"/>
      <c r="G743" s="141"/>
      <c r="H743" s="141"/>
      <c r="I743" s="141"/>
      <c r="J743" s="142"/>
      <c r="K743" s="159"/>
      <c r="L743" s="144"/>
      <c r="M743" s="144"/>
      <c r="N743" s="144"/>
      <c r="O743" s="144"/>
      <c r="P743" s="157"/>
      <c r="Q743" s="146"/>
      <c r="R743" s="146"/>
      <c r="S743" s="146"/>
      <c r="T743" s="146"/>
      <c r="U743" s="146"/>
      <c r="V743" s="146"/>
      <c r="W743" s="146"/>
      <c r="X743" s="146"/>
      <c r="Y743" s="146"/>
      <c r="Z743" s="146"/>
      <c r="AA743" s="146"/>
      <c r="AB743" s="146"/>
    </row>
    <row r="744" spans="1:28" ht="12.75">
      <c r="A744" s="138"/>
      <c r="B744" s="138"/>
      <c r="C744" s="138"/>
      <c r="D744" s="138"/>
      <c r="E744" s="139"/>
      <c r="F744" s="140"/>
      <c r="G744" s="141"/>
      <c r="H744" s="141"/>
      <c r="I744" s="141"/>
      <c r="J744" s="142"/>
      <c r="K744" s="159"/>
      <c r="L744" s="144"/>
      <c r="M744" s="144"/>
      <c r="N744" s="144"/>
      <c r="O744" s="144"/>
      <c r="P744" s="157"/>
      <c r="Q744" s="146"/>
      <c r="R744" s="146"/>
      <c r="S744" s="146"/>
      <c r="T744" s="146"/>
      <c r="U744" s="146"/>
      <c r="V744" s="146"/>
      <c r="W744" s="146"/>
      <c r="X744" s="146"/>
      <c r="Y744" s="146"/>
      <c r="Z744" s="146"/>
      <c r="AA744" s="146"/>
      <c r="AB744" s="146"/>
    </row>
    <row r="745" spans="1:28" ht="12.75">
      <c r="A745" s="138"/>
      <c r="B745" s="138"/>
      <c r="C745" s="138"/>
      <c r="D745" s="138"/>
      <c r="E745" s="139"/>
      <c r="F745" s="140"/>
      <c r="G745" s="141"/>
      <c r="H745" s="141"/>
      <c r="I745" s="141"/>
      <c r="J745" s="142"/>
      <c r="K745" s="159"/>
      <c r="L745" s="144"/>
      <c r="M745" s="144"/>
      <c r="N745" s="144"/>
      <c r="O745" s="144"/>
      <c r="P745" s="157"/>
      <c r="Q745" s="146"/>
      <c r="R745" s="146"/>
      <c r="S745" s="146"/>
      <c r="T745" s="146"/>
      <c r="U745" s="146"/>
      <c r="V745" s="146"/>
      <c r="W745" s="146"/>
      <c r="X745" s="146"/>
      <c r="Y745" s="146"/>
      <c r="Z745" s="146"/>
      <c r="AA745" s="146"/>
      <c r="AB745" s="146"/>
    </row>
    <row r="746" spans="1:28" ht="12.75">
      <c r="A746" s="138"/>
      <c r="B746" s="138"/>
      <c r="C746" s="138"/>
      <c r="D746" s="138"/>
      <c r="E746" s="139"/>
      <c r="F746" s="140"/>
      <c r="G746" s="141"/>
      <c r="H746" s="141"/>
      <c r="I746" s="141"/>
      <c r="J746" s="142"/>
      <c r="K746" s="159"/>
      <c r="L746" s="144"/>
      <c r="M746" s="144"/>
      <c r="N746" s="144"/>
      <c r="O746" s="144"/>
      <c r="P746" s="157"/>
      <c r="Q746" s="146"/>
      <c r="R746" s="146"/>
      <c r="S746" s="146"/>
      <c r="T746" s="146"/>
      <c r="U746" s="146"/>
      <c r="V746" s="146"/>
      <c r="W746" s="146"/>
      <c r="X746" s="146"/>
      <c r="Y746" s="146"/>
      <c r="Z746" s="146"/>
      <c r="AA746" s="146"/>
      <c r="AB746" s="146"/>
    </row>
    <row r="747" spans="1:28" ht="12.75">
      <c r="A747" s="138"/>
      <c r="B747" s="138"/>
      <c r="C747" s="138"/>
      <c r="D747" s="138"/>
      <c r="E747" s="139"/>
      <c r="F747" s="140"/>
      <c r="G747" s="141"/>
      <c r="H747" s="141"/>
      <c r="I747" s="141"/>
      <c r="J747" s="142"/>
      <c r="K747" s="159"/>
      <c r="L747" s="144"/>
      <c r="M747" s="144"/>
      <c r="N747" s="144"/>
      <c r="O747" s="144"/>
      <c r="P747" s="157"/>
      <c r="Q747" s="146"/>
      <c r="R747" s="146"/>
      <c r="S747" s="146"/>
      <c r="T747" s="146"/>
      <c r="U747" s="146"/>
      <c r="V747" s="146"/>
      <c r="W747" s="146"/>
      <c r="X747" s="146"/>
      <c r="Y747" s="146"/>
      <c r="Z747" s="146"/>
      <c r="AA747" s="146"/>
      <c r="AB747" s="146"/>
    </row>
    <row r="748" spans="1:28" ht="12.75">
      <c r="A748" s="138"/>
      <c r="B748" s="138"/>
      <c r="C748" s="138"/>
      <c r="D748" s="138"/>
      <c r="E748" s="139"/>
      <c r="F748" s="140"/>
      <c r="G748" s="141"/>
      <c r="H748" s="141"/>
      <c r="I748" s="141"/>
      <c r="J748" s="142"/>
      <c r="K748" s="159"/>
      <c r="L748" s="144"/>
      <c r="M748" s="144"/>
      <c r="N748" s="144"/>
      <c r="O748" s="144"/>
      <c r="P748" s="157"/>
      <c r="Q748" s="146"/>
      <c r="R748" s="146"/>
      <c r="S748" s="146"/>
      <c r="T748" s="146"/>
      <c r="U748" s="146"/>
      <c r="V748" s="146"/>
      <c r="W748" s="146"/>
      <c r="X748" s="146"/>
      <c r="Y748" s="146"/>
      <c r="Z748" s="146"/>
      <c r="AA748" s="146"/>
      <c r="AB748" s="146"/>
    </row>
    <row r="749" spans="1:28" ht="12.75">
      <c r="A749" s="138"/>
      <c r="B749" s="138"/>
      <c r="C749" s="138"/>
      <c r="D749" s="138"/>
      <c r="E749" s="139"/>
      <c r="F749" s="140"/>
      <c r="G749" s="141"/>
      <c r="H749" s="141"/>
      <c r="I749" s="141"/>
      <c r="J749" s="142"/>
      <c r="K749" s="159"/>
      <c r="L749" s="144"/>
      <c r="M749" s="144"/>
      <c r="N749" s="144"/>
      <c r="O749" s="144"/>
      <c r="P749" s="157"/>
      <c r="Q749" s="146"/>
      <c r="R749" s="146"/>
      <c r="S749" s="146"/>
      <c r="T749" s="146"/>
      <c r="U749" s="146"/>
      <c r="V749" s="146"/>
      <c r="W749" s="146"/>
      <c r="X749" s="146"/>
      <c r="Y749" s="146"/>
      <c r="Z749" s="146"/>
      <c r="AA749" s="146"/>
      <c r="AB749" s="146"/>
    </row>
    <row r="750" spans="1:28" ht="12.75">
      <c r="A750" s="138"/>
      <c r="B750" s="138"/>
      <c r="C750" s="138"/>
      <c r="D750" s="138"/>
      <c r="E750" s="139"/>
      <c r="F750" s="140"/>
      <c r="G750" s="141"/>
      <c r="H750" s="141"/>
      <c r="I750" s="141"/>
      <c r="J750" s="142"/>
      <c r="K750" s="159"/>
      <c r="L750" s="144"/>
      <c r="M750" s="144"/>
      <c r="N750" s="144"/>
      <c r="O750" s="144"/>
      <c r="P750" s="157"/>
      <c r="Q750" s="146"/>
      <c r="R750" s="146"/>
      <c r="S750" s="146"/>
      <c r="T750" s="146"/>
      <c r="U750" s="146"/>
      <c r="V750" s="146"/>
      <c r="W750" s="146"/>
      <c r="X750" s="146"/>
      <c r="Y750" s="146"/>
      <c r="Z750" s="146"/>
      <c r="AA750" s="146"/>
      <c r="AB750" s="146"/>
    </row>
    <row r="751" spans="1:28" ht="12.75">
      <c r="A751" s="138"/>
      <c r="B751" s="138"/>
      <c r="C751" s="138"/>
      <c r="D751" s="138"/>
      <c r="E751" s="139"/>
      <c r="F751" s="140"/>
      <c r="G751" s="141"/>
      <c r="H751" s="141"/>
      <c r="I751" s="141"/>
      <c r="J751" s="142"/>
      <c r="K751" s="159"/>
      <c r="L751" s="144"/>
      <c r="M751" s="144"/>
      <c r="N751" s="144"/>
      <c r="O751" s="144"/>
      <c r="P751" s="157"/>
      <c r="Q751" s="146"/>
      <c r="R751" s="146"/>
      <c r="S751" s="146"/>
      <c r="T751" s="146"/>
      <c r="U751" s="146"/>
      <c r="V751" s="146"/>
      <c r="W751" s="146"/>
      <c r="X751" s="146"/>
      <c r="Y751" s="146"/>
      <c r="Z751" s="146"/>
      <c r="AA751" s="146"/>
      <c r="AB751" s="146"/>
    </row>
    <row r="752" spans="1:28" ht="12.75">
      <c r="A752" s="138"/>
      <c r="B752" s="138"/>
      <c r="C752" s="138"/>
      <c r="D752" s="138"/>
      <c r="E752" s="139"/>
      <c r="F752" s="140"/>
      <c r="G752" s="141"/>
      <c r="H752" s="141"/>
      <c r="I752" s="141"/>
      <c r="J752" s="142"/>
      <c r="K752" s="159"/>
      <c r="L752" s="144"/>
      <c r="M752" s="144"/>
      <c r="N752" s="144"/>
      <c r="O752" s="144"/>
      <c r="P752" s="157"/>
      <c r="Q752" s="146"/>
      <c r="R752" s="146"/>
      <c r="S752" s="146"/>
      <c r="T752" s="146"/>
      <c r="U752" s="146"/>
      <c r="V752" s="146"/>
      <c r="W752" s="146"/>
      <c r="X752" s="146"/>
      <c r="Y752" s="146"/>
      <c r="Z752" s="146"/>
      <c r="AA752" s="146"/>
      <c r="AB752" s="146"/>
    </row>
    <row r="753" spans="1:28" ht="12.75">
      <c r="A753" s="138"/>
      <c r="B753" s="138"/>
      <c r="C753" s="138"/>
      <c r="D753" s="138"/>
      <c r="E753" s="139"/>
      <c r="F753" s="140"/>
      <c r="G753" s="141"/>
      <c r="H753" s="141"/>
      <c r="I753" s="141"/>
      <c r="J753" s="142"/>
      <c r="K753" s="159"/>
      <c r="L753" s="144"/>
      <c r="M753" s="144"/>
      <c r="N753" s="144"/>
      <c r="O753" s="144"/>
      <c r="P753" s="157"/>
      <c r="Q753" s="146"/>
      <c r="R753" s="146"/>
      <c r="S753" s="146"/>
      <c r="T753" s="146"/>
      <c r="U753" s="146"/>
      <c r="V753" s="146"/>
      <c r="W753" s="146"/>
      <c r="X753" s="146"/>
      <c r="Y753" s="146"/>
      <c r="Z753" s="146"/>
      <c r="AA753" s="146"/>
      <c r="AB753" s="146"/>
    </row>
    <row r="754" spans="1:28" ht="12.75">
      <c r="A754" s="138"/>
      <c r="B754" s="138"/>
      <c r="C754" s="138"/>
      <c r="D754" s="138"/>
      <c r="E754" s="139"/>
      <c r="F754" s="140"/>
      <c r="G754" s="141"/>
      <c r="H754" s="141"/>
      <c r="I754" s="141"/>
      <c r="J754" s="142"/>
      <c r="K754" s="159"/>
      <c r="L754" s="144"/>
      <c r="M754" s="144"/>
      <c r="N754" s="144"/>
      <c r="O754" s="144"/>
      <c r="P754" s="157"/>
      <c r="Q754" s="146"/>
      <c r="R754" s="146"/>
      <c r="S754" s="146"/>
      <c r="T754" s="146"/>
      <c r="U754" s="146"/>
      <c r="V754" s="146"/>
      <c r="W754" s="146"/>
      <c r="X754" s="146"/>
      <c r="Y754" s="146"/>
      <c r="Z754" s="146"/>
      <c r="AA754" s="146"/>
      <c r="AB754" s="146"/>
    </row>
    <row r="755" spans="1:28" ht="12.75">
      <c r="A755" s="138"/>
      <c r="B755" s="138"/>
      <c r="C755" s="138"/>
      <c r="D755" s="138"/>
      <c r="E755" s="139"/>
      <c r="F755" s="140"/>
      <c r="G755" s="141"/>
      <c r="H755" s="141"/>
      <c r="I755" s="141"/>
      <c r="J755" s="142"/>
      <c r="K755" s="159"/>
      <c r="L755" s="144"/>
      <c r="M755" s="144"/>
      <c r="N755" s="144"/>
      <c r="O755" s="144"/>
      <c r="P755" s="157"/>
      <c r="Q755" s="146"/>
      <c r="R755" s="146"/>
      <c r="S755" s="146"/>
      <c r="T755" s="146"/>
      <c r="U755" s="146"/>
      <c r="V755" s="146"/>
      <c r="W755" s="146"/>
      <c r="X755" s="146"/>
      <c r="Y755" s="146"/>
      <c r="Z755" s="146"/>
      <c r="AA755" s="146"/>
      <c r="AB755" s="146"/>
    </row>
    <row r="756" spans="1:28" ht="12.75">
      <c r="A756" s="138"/>
      <c r="B756" s="138"/>
      <c r="C756" s="138"/>
      <c r="D756" s="138"/>
      <c r="E756" s="139"/>
      <c r="F756" s="140"/>
      <c r="G756" s="141"/>
      <c r="H756" s="141"/>
      <c r="I756" s="141"/>
      <c r="J756" s="142"/>
      <c r="K756" s="159"/>
      <c r="L756" s="144"/>
      <c r="M756" s="144"/>
      <c r="N756" s="144"/>
      <c r="O756" s="144"/>
      <c r="P756" s="157"/>
      <c r="Q756" s="146"/>
      <c r="R756" s="146"/>
      <c r="S756" s="146"/>
      <c r="T756" s="146"/>
      <c r="U756" s="146"/>
      <c r="V756" s="146"/>
      <c r="W756" s="146"/>
      <c r="X756" s="146"/>
      <c r="Y756" s="146"/>
      <c r="Z756" s="146"/>
      <c r="AA756" s="146"/>
      <c r="AB756" s="146"/>
    </row>
    <row r="757" spans="1:28" ht="12.75">
      <c r="A757" s="138"/>
      <c r="B757" s="138"/>
      <c r="C757" s="138"/>
      <c r="D757" s="138"/>
      <c r="E757" s="139"/>
      <c r="F757" s="140"/>
      <c r="G757" s="141"/>
      <c r="H757" s="141"/>
      <c r="I757" s="141"/>
      <c r="J757" s="142"/>
      <c r="K757" s="159"/>
      <c r="L757" s="144"/>
      <c r="M757" s="144"/>
      <c r="N757" s="144"/>
      <c r="O757" s="144"/>
      <c r="P757" s="157"/>
      <c r="Q757" s="146"/>
      <c r="R757" s="146"/>
      <c r="S757" s="146"/>
      <c r="T757" s="146"/>
      <c r="U757" s="146"/>
      <c r="V757" s="146"/>
      <c r="W757" s="146"/>
      <c r="X757" s="146"/>
      <c r="Y757" s="146"/>
      <c r="Z757" s="146"/>
      <c r="AA757" s="146"/>
      <c r="AB757" s="146"/>
    </row>
    <row r="758" spans="1:28" ht="12.75">
      <c r="A758" s="138"/>
      <c r="B758" s="138"/>
      <c r="C758" s="138"/>
      <c r="D758" s="138"/>
      <c r="E758" s="139"/>
      <c r="F758" s="140"/>
      <c r="G758" s="141"/>
      <c r="H758" s="141"/>
      <c r="I758" s="141"/>
      <c r="J758" s="142"/>
      <c r="K758" s="159"/>
      <c r="L758" s="144"/>
      <c r="M758" s="144"/>
      <c r="N758" s="144"/>
      <c r="O758" s="144"/>
      <c r="P758" s="157"/>
      <c r="Q758" s="146"/>
      <c r="R758" s="146"/>
      <c r="S758" s="146"/>
      <c r="T758" s="146"/>
      <c r="U758" s="146"/>
      <c r="V758" s="146"/>
      <c r="W758" s="146"/>
      <c r="X758" s="146"/>
      <c r="Y758" s="146"/>
      <c r="Z758" s="146"/>
      <c r="AA758" s="146"/>
      <c r="AB758" s="146"/>
    </row>
    <row r="759" spans="1:28" ht="12.75">
      <c r="A759" s="138"/>
      <c r="B759" s="138"/>
      <c r="C759" s="138"/>
      <c r="D759" s="138"/>
      <c r="E759" s="139"/>
      <c r="F759" s="140"/>
      <c r="G759" s="141"/>
      <c r="H759" s="141"/>
      <c r="I759" s="141"/>
      <c r="J759" s="142"/>
      <c r="K759" s="159"/>
      <c r="L759" s="144"/>
      <c r="M759" s="144"/>
      <c r="N759" s="144"/>
      <c r="O759" s="144"/>
      <c r="P759" s="157"/>
      <c r="Q759" s="146"/>
      <c r="R759" s="146"/>
      <c r="S759" s="146"/>
      <c r="T759" s="146"/>
      <c r="U759" s="146"/>
      <c r="V759" s="146"/>
      <c r="W759" s="146"/>
      <c r="X759" s="146"/>
      <c r="Y759" s="146"/>
      <c r="Z759" s="146"/>
      <c r="AA759" s="146"/>
      <c r="AB759" s="146"/>
    </row>
    <row r="760" spans="1:28" ht="12.75">
      <c r="A760" s="138"/>
      <c r="B760" s="138"/>
      <c r="C760" s="138"/>
      <c r="D760" s="138"/>
      <c r="E760" s="139"/>
      <c r="F760" s="140"/>
      <c r="G760" s="141"/>
      <c r="H760" s="141"/>
      <c r="I760" s="141"/>
      <c r="J760" s="142"/>
      <c r="K760" s="159"/>
      <c r="L760" s="144"/>
      <c r="M760" s="144"/>
      <c r="N760" s="144"/>
      <c r="O760" s="144"/>
      <c r="P760" s="157"/>
      <c r="Q760" s="146"/>
      <c r="R760" s="146"/>
      <c r="S760" s="146"/>
      <c r="T760" s="146"/>
      <c r="U760" s="146"/>
      <c r="V760" s="146"/>
      <c r="W760" s="146"/>
      <c r="X760" s="146"/>
      <c r="Y760" s="146"/>
      <c r="Z760" s="146"/>
      <c r="AA760" s="146"/>
      <c r="AB760" s="146"/>
    </row>
    <row r="761" spans="1:28" ht="12.75">
      <c r="A761" s="138"/>
      <c r="B761" s="138"/>
      <c r="C761" s="138"/>
      <c r="D761" s="138"/>
      <c r="E761" s="139"/>
      <c r="F761" s="140"/>
      <c r="G761" s="141"/>
      <c r="H761" s="141"/>
      <c r="I761" s="141"/>
      <c r="J761" s="142"/>
      <c r="K761" s="159"/>
      <c r="L761" s="144"/>
      <c r="M761" s="144"/>
      <c r="N761" s="144"/>
      <c r="O761" s="144"/>
      <c r="P761" s="157"/>
      <c r="Q761" s="146"/>
      <c r="R761" s="146"/>
      <c r="S761" s="146"/>
      <c r="T761" s="146"/>
      <c r="U761" s="146"/>
      <c r="V761" s="146"/>
      <c r="W761" s="146"/>
      <c r="X761" s="146"/>
      <c r="Y761" s="146"/>
      <c r="Z761" s="146"/>
      <c r="AA761" s="146"/>
      <c r="AB761" s="146"/>
    </row>
    <row r="762" spans="1:28" ht="12.75">
      <c r="A762" s="138"/>
      <c r="B762" s="138"/>
      <c r="C762" s="138"/>
      <c r="D762" s="138"/>
      <c r="E762" s="139"/>
      <c r="F762" s="140"/>
      <c r="G762" s="141"/>
      <c r="H762" s="141"/>
      <c r="I762" s="141"/>
      <c r="J762" s="142"/>
      <c r="K762" s="159"/>
      <c r="L762" s="144"/>
      <c r="M762" s="144"/>
      <c r="N762" s="144"/>
      <c r="O762" s="144"/>
      <c r="P762" s="157"/>
      <c r="Q762" s="146"/>
      <c r="R762" s="146"/>
      <c r="S762" s="146"/>
      <c r="T762" s="146"/>
      <c r="U762" s="146"/>
      <c r="V762" s="146"/>
      <c r="W762" s="146"/>
      <c r="X762" s="146"/>
      <c r="Y762" s="146"/>
      <c r="Z762" s="146"/>
      <c r="AA762" s="146"/>
      <c r="AB762" s="146"/>
    </row>
    <row r="763" spans="1:28" ht="12.75">
      <c r="A763" s="138"/>
      <c r="B763" s="138"/>
      <c r="C763" s="138"/>
      <c r="D763" s="138"/>
      <c r="E763" s="139"/>
      <c r="F763" s="140"/>
      <c r="G763" s="141"/>
      <c r="H763" s="141"/>
      <c r="I763" s="141"/>
      <c r="J763" s="142"/>
      <c r="K763" s="159"/>
      <c r="L763" s="144"/>
      <c r="M763" s="144"/>
      <c r="N763" s="144"/>
      <c r="O763" s="144"/>
      <c r="P763" s="157"/>
      <c r="Q763" s="146"/>
      <c r="R763" s="146"/>
      <c r="S763" s="146"/>
      <c r="T763" s="146"/>
      <c r="U763" s="146"/>
      <c r="V763" s="146"/>
      <c r="W763" s="146"/>
      <c r="X763" s="146"/>
      <c r="Y763" s="146"/>
      <c r="Z763" s="146"/>
      <c r="AA763" s="146"/>
      <c r="AB763" s="146"/>
    </row>
    <row r="764" spans="1:28" ht="12.75">
      <c r="A764" s="138"/>
      <c r="B764" s="138"/>
      <c r="C764" s="138"/>
      <c r="D764" s="138"/>
      <c r="E764" s="139"/>
      <c r="F764" s="140"/>
      <c r="G764" s="141"/>
      <c r="H764" s="141"/>
      <c r="I764" s="141"/>
      <c r="J764" s="142"/>
      <c r="K764" s="159"/>
      <c r="L764" s="144"/>
      <c r="M764" s="144"/>
      <c r="N764" s="144"/>
      <c r="O764" s="144"/>
      <c r="P764" s="157"/>
      <c r="Q764" s="146"/>
      <c r="R764" s="146"/>
      <c r="S764" s="146"/>
      <c r="T764" s="146"/>
      <c r="U764" s="146"/>
      <c r="V764" s="146"/>
      <c r="W764" s="146"/>
      <c r="X764" s="146"/>
      <c r="Y764" s="146"/>
      <c r="Z764" s="146"/>
      <c r="AA764" s="146"/>
      <c r="AB764" s="146"/>
    </row>
    <row r="765" spans="1:28" ht="12.75">
      <c r="A765" s="138"/>
      <c r="B765" s="138"/>
      <c r="C765" s="138"/>
      <c r="D765" s="138"/>
      <c r="E765" s="139"/>
      <c r="F765" s="140"/>
      <c r="G765" s="141"/>
      <c r="H765" s="141"/>
      <c r="I765" s="141"/>
      <c r="J765" s="142"/>
      <c r="K765" s="159"/>
      <c r="L765" s="144"/>
      <c r="M765" s="144"/>
      <c r="N765" s="144"/>
      <c r="O765" s="144"/>
      <c r="P765" s="157"/>
      <c r="Q765" s="146"/>
      <c r="R765" s="146"/>
      <c r="S765" s="146"/>
      <c r="T765" s="146"/>
      <c r="U765" s="146"/>
      <c r="V765" s="146"/>
      <c r="W765" s="146"/>
      <c r="X765" s="146"/>
      <c r="Y765" s="146"/>
      <c r="Z765" s="146"/>
      <c r="AA765" s="146"/>
      <c r="AB765" s="146"/>
    </row>
    <row r="766" spans="1:28" ht="12.75">
      <c r="A766" s="138"/>
      <c r="B766" s="138"/>
      <c r="C766" s="138"/>
      <c r="D766" s="138"/>
      <c r="E766" s="139"/>
      <c r="F766" s="140"/>
      <c r="G766" s="141"/>
      <c r="H766" s="141"/>
      <c r="I766" s="141"/>
      <c r="J766" s="142"/>
      <c r="K766" s="159"/>
      <c r="L766" s="144"/>
      <c r="M766" s="144"/>
      <c r="N766" s="144"/>
      <c r="O766" s="144"/>
      <c r="P766" s="157"/>
      <c r="Q766" s="146"/>
      <c r="R766" s="146"/>
      <c r="S766" s="146"/>
      <c r="T766" s="146"/>
      <c r="U766" s="146"/>
      <c r="V766" s="146"/>
      <c r="W766" s="146"/>
      <c r="X766" s="146"/>
      <c r="Y766" s="146"/>
      <c r="Z766" s="146"/>
      <c r="AA766" s="146"/>
      <c r="AB766" s="146"/>
    </row>
    <row r="767" spans="1:28" ht="12.75">
      <c r="A767" s="138"/>
      <c r="B767" s="138"/>
      <c r="C767" s="138"/>
      <c r="D767" s="138"/>
      <c r="E767" s="139"/>
      <c r="F767" s="140"/>
      <c r="G767" s="141"/>
      <c r="H767" s="141"/>
      <c r="I767" s="141"/>
      <c r="J767" s="142"/>
      <c r="K767" s="159"/>
      <c r="L767" s="144"/>
      <c r="M767" s="144"/>
      <c r="N767" s="144"/>
      <c r="O767" s="144"/>
      <c r="P767" s="157"/>
      <c r="Q767" s="146"/>
      <c r="R767" s="146"/>
      <c r="S767" s="146"/>
      <c r="T767" s="146"/>
      <c r="U767" s="146"/>
      <c r="V767" s="146"/>
      <c r="W767" s="146"/>
      <c r="X767" s="146"/>
      <c r="Y767" s="146"/>
      <c r="Z767" s="146"/>
      <c r="AA767" s="146"/>
      <c r="AB767" s="146"/>
    </row>
    <row r="768" spans="1:28" ht="12.75">
      <c r="A768" s="138"/>
      <c r="B768" s="138"/>
      <c r="C768" s="138"/>
      <c r="D768" s="138"/>
      <c r="E768" s="139"/>
      <c r="F768" s="140"/>
      <c r="G768" s="141"/>
      <c r="H768" s="141"/>
      <c r="I768" s="141"/>
      <c r="J768" s="142"/>
      <c r="K768" s="159"/>
      <c r="L768" s="144"/>
      <c r="M768" s="144"/>
      <c r="N768" s="144"/>
      <c r="O768" s="144"/>
      <c r="P768" s="157"/>
      <c r="Q768" s="146"/>
      <c r="R768" s="146"/>
      <c r="S768" s="146"/>
      <c r="T768" s="146"/>
      <c r="U768" s="146"/>
      <c r="V768" s="146"/>
      <c r="W768" s="146"/>
      <c r="X768" s="146"/>
      <c r="Y768" s="146"/>
      <c r="Z768" s="146"/>
      <c r="AA768" s="146"/>
      <c r="AB768" s="146"/>
    </row>
    <row r="769" spans="1:28" ht="12.75">
      <c r="A769" s="138"/>
      <c r="B769" s="138"/>
      <c r="C769" s="138"/>
      <c r="D769" s="138"/>
      <c r="E769" s="139"/>
      <c r="F769" s="140"/>
      <c r="G769" s="141"/>
      <c r="H769" s="141"/>
      <c r="I769" s="141"/>
      <c r="J769" s="142"/>
      <c r="K769" s="159"/>
      <c r="L769" s="144"/>
      <c r="M769" s="144"/>
      <c r="N769" s="144"/>
      <c r="O769" s="144"/>
      <c r="P769" s="157"/>
      <c r="Q769" s="146"/>
      <c r="R769" s="146"/>
      <c r="S769" s="146"/>
      <c r="T769" s="146"/>
      <c r="U769" s="146"/>
      <c r="V769" s="146"/>
      <c r="W769" s="146"/>
      <c r="X769" s="146"/>
      <c r="Y769" s="146"/>
      <c r="Z769" s="146"/>
      <c r="AA769" s="146"/>
      <c r="AB769" s="146"/>
    </row>
    <row r="770" spans="1:28" ht="12.75">
      <c r="A770" s="138"/>
      <c r="B770" s="138"/>
      <c r="C770" s="138"/>
      <c r="D770" s="138"/>
      <c r="E770" s="139"/>
      <c r="F770" s="140"/>
      <c r="G770" s="141"/>
      <c r="H770" s="141"/>
      <c r="I770" s="141"/>
      <c r="J770" s="142"/>
      <c r="K770" s="159"/>
      <c r="L770" s="144"/>
      <c r="M770" s="144"/>
      <c r="N770" s="144"/>
      <c r="O770" s="144"/>
      <c r="P770" s="157"/>
      <c r="Q770" s="146"/>
      <c r="R770" s="146"/>
      <c r="S770" s="146"/>
      <c r="T770" s="146"/>
      <c r="U770" s="146"/>
      <c r="V770" s="146"/>
      <c r="W770" s="146"/>
      <c r="X770" s="146"/>
      <c r="Y770" s="146"/>
      <c r="Z770" s="146"/>
      <c r="AA770" s="146"/>
      <c r="AB770" s="146"/>
    </row>
    <row r="771" spans="1:28" ht="12.75">
      <c r="A771" s="138"/>
      <c r="B771" s="138"/>
      <c r="C771" s="138"/>
      <c r="D771" s="138"/>
      <c r="E771" s="139"/>
      <c r="F771" s="140"/>
      <c r="G771" s="141"/>
      <c r="H771" s="141"/>
      <c r="I771" s="141"/>
      <c r="J771" s="142"/>
      <c r="K771" s="159"/>
      <c r="L771" s="144"/>
      <c r="M771" s="144"/>
      <c r="N771" s="144"/>
      <c r="O771" s="144"/>
      <c r="P771" s="157"/>
      <c r="Q771" s="146"/>
      <c r="R771" s="146"/>
      <c r="S771" s="146"/>
      <c r="T771" s="146"/>
      <c r="U771" s="146"/>
      <c r="V771" s="146"/>
      <c r="W771" s="146"/>
      <c r="X771" s="146"/>
      <c r="Y771" s="146"/>
      <c r="Z771" s="146"/>
      <c r="AA771" s="146"/>
      <c r="AB771" s="146"/>
    </row>
    <row r="772" spans="1:28" ht="12.75">
      <c r="A772" s="138"/>
      <c r="B772" s="138"/>
      <c r="C772" s="138"/>
      <c r="D772" s="138"/>
      <c r="E772" s="139"/>
      <c r="F772" s="140"/>
      <c r="G772" s="141"/>
      <c r="H772" s="141"/>
      <c r="I772" s="141"/>
      <c r="J772" s="142"/>
      <c r="K772" s="159"/>
      <c r="L772" s="144"/>
      <c r="M772" s="144"/>
      <c r="N772" s="144"/>
      <c r="O772" s="144"/>
      <c r="P772" s="157"/>
      <c r="Q772" s="146"/>
      <c r="R772" s="146"/>
      <c r="S772" s="146"/>
      <c r="T772" s="146"/>
      <c r="U772" s="146"/>
      <c r="V772" s="146"/>
      <c r="W772" s="146"/>
      <c r="X772" s="146"/>
      <c r="Y772" s="146"/>
      <c r="Z772" s="146"/>
      <c r="AA772" s="146"/>
      <c r="AB772" s="146"/>
    </row>
    <row r="773" spans="1:28" ht="12.75">
      <c r="A773" s="138"/>
      <c r="B773" s="138"/>
      <c r="C773" s="138"/>
      <c r="D773" s="138"/>
      <c r="E773" s="139"/>
      <c r="F773" s="140"/>
      <c r="G773" s="141"/>
      <c r="H773" s="141"/>
      <c r="I773" s="141"/>
      <c r="J773" s="142"/>
      <c r="K773" s="159"/>
      <c r="L773" s="144"/>
      <c r="M773" s="144"/>
      <c r="N773" s="144"/>
      <c r="O773" s="144"/>
      <c r="P773" s="157"/>
      <c r="Q773" s="146"/>
      <c r="R773" s="146"/>
      <c r="S773" s="146"/>
      <c r="T773" s="146"/>
      <c r="U773" s="146"/>
      <c r="V773" s="146"/>
      <c r="W773" s="146"/>
      <c r="X773" s="146"/>
      <c r="Y773" s="146"/>
      <c r="Z773" s="146"/>
      <c r="AA773" s="146"/>
      <c r="AB773" s="146"/>
    </row>
    <row r="774" spans="1:28" ht="12.75">
      <c r="A774" s="138"/>
      <c r="B774" s="138"/>
      <c r="C774" s="138"/>
      <c r="D774" s="138"/>
      <c r="E774" s="139"/>
      <c r="F774" s="140"/>
      <c r="G774" s="141"/>
      <c r="H774" s="141"/>
      <c r="I774" s="141"/>
      <c r="J774" s="142"/>
      <c r="K774" s="159"/>
      <c r="L774" s="144"/>
      <c r="M774" s="144"/>
      <c r="N774" s="144"/>
      <c r="O774" s="144"/>
      <c r="P774" s="157"/>
      <c r="Q774" s="146"/>
      <c r="R774" s="146"/>
      <c r="S774" s="146"/>
      <c r="T774" s="146"/>
      <c r="U774" s="146"/>
      <c r="V774" s="146"/>
      <c r="W774" s="146"/>
      <c r="X774" s="146"/>
      <c r="Y774" s="146"/>
      <c r="Z774" s="146"/>
      <c r="AA774" s="146"/>
      <c r="AB774" s="146"/>
    </row>
    <row r="775" spans="1:28" ht="12.75">
      <c r="A775" s="138"/>
      <c r="B775" s="138"/>
      <c r="C775" s="138"/>
      <c r="D775" s="138"/>
      <c r="E775" s="139"/>
      <c r="F775" s="140"/>
      <c r="G775" s="141"/>
      <c r="H775" s="141"/>
      <c r="I775" s="141"/>
      <c r="J775" s="142"/>
      <c r="K775" s="159"/>
      <c r="L775" s="144"/>
      <c r="M775" s="144"/>
      <c r="N775" s="144"/>
      <c r="O775" s="144"/>
      <c r="P775" s="157"/>
      <c r="Q775" s="146"/>
      <c r="R775" s="146"/>
      <c r="S775" s="146"/>
      <c r="T775" s="146"/>
      <c r="U775" s="146"/>
      <c r="V775" s="146"/>
      <c r="W775" s="146"/>
      <c r="X775" s="146"/>
      <c r="Y775" s="146"/>
      <c r="Z775" s="146"/>
      <c r="AA775" s="146"/>
      <c r="AB775" s="146"/>
    </row>
    <row r="776" spans="1:28" ht="12.75">
      <c r="A776" s="138"/>
      <c r="B776" s="138"/>
      <c r="C776" s="138"/>
      <c r="D776" s="138"/>
      <c r="E776" s="139"/>
      <c r="F776" s="140"/>
      <c r="G776" s="141"/>
      <c r="H776" s="141"/>
      <c r="I776" s="141"/>
      <c r="J776" s="142"/>
      <c r="K776" s="159"/>
      <c r="L776" s="144"/>
      <c r="M776" s="144"/>
      <c r="N776" s="144"/>
      <c r="O776" s="144"/>
      <c r="P776" s="157"/>
      <c r="Q776" s="146"/>
      <c r="R776" s="146"/>
      <c r="S776" s="146"/>
      <c r="T776" s="146"/>
      <c r="U776" s="146"/>
      <c r="V776" s="146"/>
      <c r="W776" s="146"/>
      <c r="X776" s="146"/>
      <c r="Y776" s="146"/>
      <c r="Z776" s="146"/>
      <c r="AA776" s="146"/>
      <c r="AB776" s="146"/>
    </row>
    <row r="777" spans="1:28" ht="12.75">
      <c r="A777" s="138"/>
      <c r="B777" s="138"/>
      <c r="C777" s="138"/>
      <c r="D777" s="138"/>
      <c r="E777" s="139"/>
      <c r="F777" s="140"/>
      <c r="G777" s="141"/>
      <c r="H777" s="141"/>
      <c r="I777" s="141"/>
      <c r="J777" s="142"/>
      <c r="K777" s="159"/>
      <c r="L777" s="144"/>
      <c r="M777" s="144"/>
      <c r="N777" s="144"/>
      <c r="O777" s="144"/>
      <c r="P777" s="157"/>
      <c r="Q777" s="146"/>
      <c r="R777" s="146"/>
      <c r="S777" s="146"/>
      <c r="T777" s="146"/>
      <c r="U777" s="146"/>
      <c r="V777" s="146"/>
      <c r="W777" s="146"/>
      <c r="X777" s="146"/>
      <c r="Y777" s="146"/>
      <c r="Z777" s="146"/>
      <c r="AA777" s="146"/>
      <c r="AB777" s="146"/>
    </row>
    <row r="778" spans="1:28" ht="12.75">
      <c r="A778" s="138"/>
      <c r="B778" s="138"/>
      <c r="C778" s="138"/>
      <c r="D778" s="138"/>
      <c r="E778" s="139"/>
      <c r="F778" s="140"/>
      <c r="G778" s="141"/>
      <c r="H778" s="141"/>
      <c r="I778" s="141"/>
      <c r="J778" s="142"/>
      <c r="K778" s="159"/>
      <c r="L778" s="144"/>
      <c r="M778" s="144"/>
      <c r="N778" s="144"/>
      <c r="O778" s="144"/>
      <c r="P778" s="157"/>
      <c r="Q778" s="146"/>
      <c r="R778" s="146"/>
      <c r="S778" s="146"/>
      <c r="T778" s="146"/>
      <c r="U778" s="146"/>
      <c r="V778" s="146"/>
      <c r="W778" s="146"/>
      <c r="X778" s="146"/>
      <c r="Y778" s="146"/>
      <c r="Z778" s="146"/>
      <c r="AA778" s="146"/>
      <c r="AB778" s="146"/>
    </row>
    <row r="779" spans="1:28" ht="12.75">
      <c r="A779" s="138"/>
      <c r="B779" s="138"/>
      <c r="C779" s="138"/>
      <c r="D779" s="138"/>
      <c r="E779" s="139"/>
      <c r="F779" s="140"/>
      <c r="G779" s="141"/>
      <c r="H779" s="141"/>
      <c r="I779" s="141"/>
      <c r="J779" s="142"/>
      <c r="K779" s="159"/>
      <c r="L779" s="144"/>
      <c r="M779" s="144"/>
      <c r="N779" s="144"/>
      <c r="O779" s="144"/>
      <c r="P779" s="157"/>
      <c r="Q779" s="146"/>
      <c r="R779" s="146"/>
      <c r="S779" s="146"/>
      <c r="T779" s="146"/>
      <c r="U779" s="146"/>
      <c r="V779" s="146"/>
      <c r="W779" s="146"/>
      <c r="X779" s="146"/>
      <c r="Y779" s="146"/>
      <c r="Z779" s="146"/>
      <c r="AA779" s="146"/>
      <c r="AB779" s="146"/>
    </row>
    <row r="780" spans="1:28" ht="12.75">
      <c r="A780" s="138"/>
      <c r="B780" s="138"/>
      <c r="C780" s="138"/>
      <c r="D780" s="138"/>
      <c r="E780" s="139"/>
      <c r="F780" s="140"/>
      <c r="G780" s="141"/>
      <c r="H780" s="141"/>
      <c r="I780" s="141"/>
      <c r="J780" s="142"/>
      <c r="K780" s="159"/>
      <c r="L780" s="144"/>
      <c r="M780" s="144"/>
      <c r="N780" s="144"/>
      <c r="O780" s="144"/>
      <c r="P780" s="157"/>
      <c r="Q780" s="146"/>
      <c r="R780" s="146"/>
      <c r="S780" s="146"/>
      <c r="T780" s="146"/>
      <c r="U780" s="146"/>
      <c r="V780" s="146"/>
      <c r="W780" s="146"/>
      <c r="X780" s="146"/>
      <c r="Y780" s="146"/>
      <c r="Z780" s="146"/>
      <c r="AA780" s="146"/>
      <c r="AB780" s="146"/>
    </row>
    <row r="781" spans="1:28" ht="12.75">
      <c r="A781" s="138"/>
      <c r="B781" s="138"/>
      <c r="C781" s="138"/>
      <c r="D781" s="138"/>
      <c r="E781" s="139"/>
      <c r="F781" s="140"/>
      <c r="G781" s="141"/>
      <c r="H781" s="141"/>
      <c r="I781" s="141"/>
      <c r="J781" s="142"/>
      <c r="K781" s="159"/>
      <c r="L781" s="144"/>
      <c r="M781" s="144"/>
      <c r="N781" s="144"/>
      <c r="O781" s="144"/>
      <c r="P781" s="157"/>
      <c r="Q781" s="146"/>
      <c r="R781" s="146"/>
      <c r="S781" s="146"/>
      <c r="T781" s="146"/>
      <c r="U781" s="146"/>
      <c r="V781" s="146"/>
      <c r="W781" s="146"/>
      <c r="X781" s="146"/>
      <c r="Y781" s="146"/>
      <c r="Z781" s="146"/>
      <c r="AA781" s="146"/>
      <c r="AB781" s="146"/>
    </row>
    <row r="782" spans="1:28" ht="12.75">
      <c r="A782" s="138"/>
      <c r="B782" s="138"/>
      <c r="C782" s="138"/>
      <c r="D782" s="138"/>
      <c r="E782" s="139"/>
      <c r="F782" s="140"/>
      <c r="G782" s="141"/>
      <c r="H782" s="141"/>
      <c r="I782" s="141"/>
      <c r="J782" s="142"/>
      <c r="K782" s="159"/>
      <c r="L782" s="144"/>
      <c r="M782" s="144"/>
      <c r="N782" s="144"/>
      <c r="O782" s="144"/>
      <c r="P782" s="157"/>
      <c r="Q782" s="146"/>
      <c r="R782" s="146"/>
      <c r="S782" s="146"/>
      <c r="T782" s="146"/>
      <c r="U782" s="146"/>
      <c r="V782" s="146"/>
      <c r="W782" s="146"/>
      <c r="X782" s="146"/>
      <c r="Y782" s="146"/>
      <c r="Z782" s="146"/>
      <c r="AA782" s="146"/>
      <c r="AB782" s="146"/>
    </row>
    <row r="783" spans="1:28" ht="12.75">
      <c r="A783" s="138"/>
      <c r="B783" s="138"/>
      <c r="C783" s="138"/>
      <c r="D783" s="138"/>
      <c r="E783" s="139"/>
      <c r="F783" s="140"/>
      <c r="G783" s="141"/>
      <c r="H783" s="141"/>
      <c r="I783" s="141"/>
      <c r="J783" s="142"/>
      <c r="K783" s="159"/>
      <c r="L783" s="144"/>
      <c r="M783" s="144"/>
      <c r="N783" s="144"/>
      <c r="O783" s="144"/>
      <c r="P783" s="157"/>
      <c r="Q783" s="146"/>
      <c r="R783" s="146"/>
      <c r="S783" s="146"/>
      <c r="T783" s="146"/>
      <c r="U783" s="146"/>
      <c r="V783" s="146"/>
      <c r="W783" s="146"/>
      <c r="X783" s="146"/>
      <c r="Y783" s="146"/>
      <c r="Z783" s="146"/>
      <c r="AA783" s="146"/>
      <c r="AB783" s="146"/>
    </row>
    <row r="784" spans="1:28" ht="12.75">
      <c r="A784" s="138"/>
      <c r="B784" s="138"/>
      <c r="C784" s="138"/>
      <c r="D784" s="138"/>
      <c r="E784" s="139"/>
      <c r="F784" s="140"/>
      <c r="G784" s="141"/>
      <c r="H784" s="141"/>
      <c r="I784" s="141"/>
      <c r="J784" s="142"/>
      <c r="K784" s="159"/>
      <c r="L784" s="144"/>
      <c r="M784" s="144"/>
      <c r="N784" s="144"/>
      <c r="O784" s="144"/>
      <c r="P784" s="157"/>
      <c r="Q784" s="146"/>
      <c r="R784" s="146"/>
      <c r="S784" s="146"/>
      <c r="T784" s="146"/>
      <c r="U784" s="146"/>
      <c r="V784" s="146"/>
      <c r="W784" s="146"/>
      <c r="X784" s="146"/>
      <c r="Y784" s="146"/>
      <c r="Z784" s="146"/>
      <c r="AA784" s="146"/>
      <c r="AB784" s="146"/>
    </row>
    <row r="785" spans="1:28" ht="12.75">
      <c r="A785" s="138"/>
      <c r="B785" s="138"/>
      <c r="C785" s="138"/>
      <c r="D785" s="138"/>
      <c r="E785" s="139"/>
      <c r="F785" s="140"/>
      <c r="G785" s="141"/>
      <c r="H785" s="141"/>
      <c r="I785" s="141"/>
      <c r="J785" s="142"/>
      <c r="K785" s="159"/>
      <c r="L785" s="144"/>
      <c r="M785" s="144"/>
      <c r="N785" s="144"/>
      <c r="O785" s="144"/>
      <c r="P785" s="157"/>
      <c r="Q785" s="146"/>
      <c r="R785" s="146"/>
      <c r="S785" s="146"/>
      <c r="T785" s="146"/>
      <c r="U785" s="146"/>
      <c r="V785" s="146"/>
      <c r="W785" s="146"/>
      <c r="X785" s="146"/>
      <c r="Y785" s="146"/>
      <c r="Z785" s="146"/>
      <c r="AA785" s="146"/>
      <c r="AB785" s="146"/>
    </row>
    <row r="786" spans="1:28" ht="12.75">
      <c r="A786" s="138"/>
      <c r="B786" s="138"/>
      <c r="C786" s="138"/>
      <c r="D786" s="138"/>
      <c r="E786" s="139"/>
      <c r="F786" s="140"/>
      <c r="G786" s="141"/>
      <c r="H786" s="141"/>
      <c r="I786" s="141"/>
      <c r="J786" s="142"/>
      <c r="K786" s="159"/>
      <c r="L786" s="144"/>
      <c r="M786" s="144"/>
      <c r="N786" s="144"/>
      <c r="O786" s="144"/>
      <c r="P786" s="157"/>
      <c r="Q786" s="146"/>
      <c r="R786" s="146"/>
      <c r="S786" s="146"/>
      <c r="T786" s="146"/>
      <c r="U786" s="146"/>
      <c r="V786" s="146"/>
      <c r="W786" s="146"/>
      <c r="X786" s="146"/>
      <c r="Y786" s="146"/>
      <c r="Z786" s="146"/>
      <c r="AA786" s="146"/>
      <c r="AB786" s="146"/>
    </row>
    <row r="787" spans="1:28" ht="12.75">
      <c r="A787" s="138"/>
      <c r="B787" s="138"/>
      <c r="C787" s="138"/>
      <c r="D787" s="138"/>
      <c r="E787" s="139"/>
      <c r="F787" s="140"/>
      <c r="G787" s="141"/>
      <c r="H787" s="141"/>
      <c r="I787" s="141"/>
      <c r="J787" s="142"/>
      <c r="K787" s="159"/>
      <c r="L787" s="144"/>
      <c r="M787" s="144"/>
      <c r="N787" s="144"/>
      <c r="O787" s="144"/>
      <c r="P787" s="157"/>
      <c r="Q787" s="146"/>
      <c r="R787" s="146"/>
      <c r="S787" s="146"/>
      <c r="T787" s="146"/>
      <c r="U787" s="146"/>
      <c r="V787" s="146"/>
      <c r="W787" s="146"/>
      <c r="X787" s="146"/>
      <c r="Y787" s="146"/>
      <c r="Z787" s="146"/>
      <c r="AA787" s="146"/>
      <c r="AB787" s="146"/>
    </row>
    <row r="788" spans="1:28" ht="12.75">
      <c r="A788" s="138"/>
      <c r="B788" s="138"/>
      <c r="C788" s="138"/>
      <c r="D788" s="138"/>
      <c r="E788" s="139"/>
      <c r="F788" s="140"/>
      <c r="G788" s="141"/>
      <c r="H788" s="141"/>
      <c r="I788" s="141"/>
      <c r="J788" s="142"/>
      <c r="K788" s="159"/>
      <c r="L788" s="144"/>
      <c r="M788" s="144"/>
      <c r="N788" s="144"/>
      <c r="O788" s="144"/>
      <c r="P788" s="157"/>
      <c r="Q788" s="146"/>
      <c r="R788" s="146"/>
      <c r="S788" s="146"/>
      <c r="T788" s="146"/>
      <c r="U788" s="146"/>
      <c r="V788" s="146"/>
      <c r="W788" s="146"/>
      <c r="X788" s="146"/>
      <c r="Y788" s="146"/>
      <c r="Z788" s="146"/>
      <c r="AA788" s="146"/>
      <c r="AB788" s="146"/>
    </row>
    <row r="789" spans="1:28" ht="12.75">
      <c r="A789" s="138"/>
      <c r="B789" s="138"/>
      <c r="C789" s="138"/>
      <c r="D789" s="138"/>
      <c r="E789" s="139"/>
      <c r="F789" s="140"/>
      <c r="G789" s="141"/>
      <c r="H789" s="141"/>
      <c r="I789" s="141"/>
      <c r="J789" s="142"/>
      <c r="K789" s="159"/>
      <c r="L789" s="144"/>
      <c r="M789" s="144"/>
      <c r="N789" s="144"/>
      <c r="O789" s="144"/>
      <c r="P789" s="157"/>
      <c r="Q789" s="146"/>
      <c r="R789" s="146"/>
      <c r="S789" s="146"/>
      <c r="T789" s="146"/>
      <c r="U789" s="146"/>
      <c r="V789" s="146"/>
      <c r="W789" s="146"/>
      <c r="X789" s="146"/>
      <c r="Y789" s="146"/>
      <c r="Z789" s="146"/>
      <c r="AA789" s="146"/>
      <c r="AB789" s="146"/>
    </row>
    <row r="790" spans="1:28" ht="12.75">
      <c r="A790" s="138"/>
      <c r="B790" s="138"/>
      <c r="C790" s="138"/>
      <c r="D790" s="138"/>
      <c r="E790" s="139"/>
      <c r="F790" s="140"/>
      <c r="G790" s="141"/>
      <c r="H790" s="141"/>
      <c r="I790" s="141"/>
      <c r="J790" s="142"/>
      <c r="K790" s="159"/>
      <c r="L790" s="144"/>
      <c r="M790" s="144"/>
      <c r="N790" s="144"/>
      <c r="O790" s="144"/>
      <c r="P790" s="157"/>
      <c r="Q790" s="146"/>
      <c r="R790" s="146"/>
      <c r="S790" s="146"/>
      <c r="T790" s="146"/>
      <c r="U790" s="146"/>
      <c r="V790" s="146"/>
      <c r="W790" s="146"/>
      <c r="X790" s="146"/>
      <c r="Y790" s="146"/>
      <c r="Z790" s="146"/>
      <c r="AA790" s="146"/>
      <c r="AB790" s="146"/>
    </row>
    <row r="791" spans="1:28" ht="12.75">
      <c r="A791" s="138"/>
      <c r="B791" s="138"/>
      <c r="C791" s="138"/>
      <c r="D791" s="138"/>
      <c r="E791" s="139"/>
      <c r="F791" s="140"/>
      <c r="G791" s="141"/>
      <c r="H791" s="141"/>
      <c r="I791" s="141"/>
      <c r="J791" s="142"/>
      <c r="K791" s="159"/>
      <c r="L791" s="144"/>
      <c r="M791" s="144"/>
      <c r="N791" s="144"/>
      <c r="O791" s="144"/>
      <c r="P791" s="157"/>
      <c r="Q791" s="146"/>
      <c r="R791" s="146"/>
      <c r="S791" s="146"/>
      <c r="T791" s="146"/>
      <c r="U791" s="146"/>
      <c r="V791" s="146"/>
      <c r="W791" s="146"/>
      <c r="X791" s="146"/>
      <c r="Y791" s="146"/>
      <c r="Z791" s="146"/>
      <c r="AA791" s="146"/>
      <c r="AB791" s="146"/>
    </row>
    <row r="792" spans="1:28" ht="12.75">
      <c r="A792" s="138"/>
      <c r="B792" s="138"/>
      <c r="C792" s="138"/>
      <c r="D792" s="138"/>
      <c r="E792" s="139"/>
      <c r="F792" s="140"/>
      <c r="G792" s="141"/>
      <c r="H792" s="141"/>
      <c r="I792" s="141"/>
      <c r="J792" s="142"/>
      <c r="K792" s="159"/>
      <c r="L792" s="144"/>
      <c r="M792" s="144"/>
      <c r="N792" s="144"/>
      <c r="O792" s="144"/>
      <c r="P792" s="157"/>
      <c r="Q792" s="146"/>
      <c r="R792" s="146"/>
      <c r="S792" s="146"/>
      <c r="T792" s="146"/>
      <c r="U792" s="146"/>
      <c r="V792" s="146"/>
      <c r="W792" s="146"/>
      <c r="X792" s="146"/>
      <c r="Y792" s="146"/>
      <c r="Z792" s="146"/>
      <c r="AA792" s="146"/>
      <c r="AB792" s="146"/>
    </row>
    <row r="793" spans="1:28" ht="12.75">
      <c r="A793" s="138"/>
      <c r="B793" s="138"/>
      <c r="C793" s="138"/>
      <c r="D793" s="138"/>
      <c r="E793" s="139"/>
      <c r="F793" s="140"/>
      <c r="G793" s="141"/>
      <c r="H793" s="141"/>
      <c r="I793" s="141"/>
      <c r="J793" s="142"/>
      <c r="K793" s="159"/>
      <c r="L793" s="144"/>
      <c r="M793" s="144"/>
      <c r="N793" s="144"/>
      <c r="O793" s="144"/>
      <c r="P793" s="157"/>
      <c r="Q793" s="146"/>
      <c r="R793" s="146"/>
      <c r="S793" s="146"/>
      <c r="T793" s="146"/>
      <c r="U793" s="146"/>
      <c r="V793" s="146"/>
      <c r="W793" s="146"/>
      <c r="X793" s="146"/>
      <c r="Y793" s="146"/>
      <c r="Z793" s="146"/>
      <c r="AA793" s="146"/>
      <c r="AB793" s="146"/>
    </row>
    <row r="794" spans="1:28" ht="12.75">
      <c r="A794" s="138"/>
      <c r="B794" s="138"/>
      <c r="C794" s="138"/>
      <c r="D794" s="138"/>
      <c r="E794" s="139"/>
      <c r="F794" s="140"/>
      <c r="G794" s="141"/>
      <c r="H794" s="141"/>
      <c r="I794" s="141"/>
      <c r="J794" s="142"/>
      <c r="K794" s="159"/>
      <c r="L794" s="144"/>
      <c r="M794" s="144"/>
      <c r="N794" s="144"/>
      <c r="O794" s="144"/>
      <c r="P794" s="157"/>
      <c r="Q794" s="146"/>
      <c r="R794" s="146"/>
      <c r="S794" s="146"/>
      <c r="T794" s="146"/>
      <c r="U794" s="146"/>
      <c r="V794" s="146"/>
      <c r="W794" s="146"/>
      <c r="X794" s="146"/>
      <c r="Y794" s="146"/>
      <c r="Z794" s="146"/>
      <c r="AA794" s="146"/>
      <c r="AB794" s="146"/>
    </row>
    <row r="795" spans="1:28" ht="12.75">
      <c r="A795" s="138"/>
      <c r="B795" s="138"/>
      <c r="C795" s="138"/>
      <c r="D795" s="138"/>
      <c r="E795" s="139"/>
      <c r="F795" s="140"/>
      <c r="G795" s="141"/>
      <c r="H795" s="141"/>
      <c r="I795" s="141"/>
      <c r="J795" s="142"/>
      <c r="K795" s="159"/>
      <c r="L795" s="144"/>
      <c r="M795" s="144"/>
      <c r="N795" s="144"/>
      <c r="O795" s="144"/>
      <c r="P795" s="157"/>
      <c r="Q795" s="146"/>
      <c r="R795" s="146"/>
      <c r="S795" s="146"/>
      <c r="T795" s="146"/>
      <c r="U795" s="146"/>
      <c r="V795" s="146"/>
      <c r="W795" s="146"/>
      <c r="X795" s="146"/>
      <c r="Y795" s="146"/>
      <c r="Z795" s="146"/>
      <c r="AA795" s="146"/>
      <c r="AB795" s="146"/>
    </row>
    <row r="796" spans="1:28" ht="12.75">
      <c r="A796" s="138"/>
      <c r="B796" s="138"/>
      <c r="C796" s="138"/>
      <c r="D796" s="138"/>
      <c r="E796" s="139"/>
      <c r="F796" s="140"/>
      <c r="G796" s="141"/>
      <c r="H796" s="141"/>
      <c r="I796" s="141"/>
      <c r="J796" s="142"/>
      <c r="K796" s="159"/>
      <c r="L796" s="144"/>
      <c r="M796" s="144"/>
      <c r="N796" s="144"/>
      <c r="O796" s="144"/>
      <c r="P796" s="157"/>
      <c r="Q796" s="146"/>
      <c r="R796" s="146"/>
      <c r="S796" s="146"/>
      <c r="T796" s="146"/>
      <c r="U796" s="146"/>
      <c r="V796" s="146"/>
      <c r="W796" s="146"/>
      <c r="X796" s="146"/>
      <c r="Y796" s="146"/>
      <c r="Z796" s="146"/>
      <c r="AA796" s="146"/>
      <c r="AB796" s="146"/>
    </row>
    <row r="797" spans="1:28" ht="12.75">
      <c r="A797" s="138"/>
      <c r="B797" s="138"/>
      <c r="C797" s="138"/>
      <c r="D797" s="138"/>
      <c r="E797" s="139"/>
      <c r="F797" s="140"/>
      <c r="G797" s="141"/>
      <c r="H797" s="141"/>
      <c r="I797" s="141"/>
      <c r="J797" s="142"/>
      <c r="K797" s="159"/>
      <c r="L797" s="144"/>
      <c r="M797" s="144"/>
      <c r="N797" s="144"/>
      <c r="O797" s="144"/>
      <c r="P797" s="157"/>
      <c r="Q797" s="146"/>
      <c r="R797" s="146"/>
      <c r="S797" s="146"/>
      <c r="T797" s="146"/>
      <c r="U797" s="146"/>
      <c r="V797" s="146"/>
      <c r="W797" s="146"/>
      <c r="X797" s="146"/>
      <c r="Y797" s="146"/>
      <c r="Z797" s="146"/>
      <c r="AA797" s="146"/>
      <c r="AB797" s="146"/>
    </row>
    <row r="798" spans="1:28" ht="12.75">
      <c r="A798" s="138"/>
      <c r="B798" s="138"/>
      <c r="C798" s="138"/>
      <c r="D798" s="138"/>
      <c r="E798" s="139"/>
      <c r="F798" s="140"/>
      <c r="G798" s="141"/>
      <c r="H798" s="141"/>
      <c r="I798" s="141"/>
      <c r="J798" s="142"/>
      <c r="K798" s="159"/>
      <c r="L798" s="144"/>
      <c r="M798" s="144"/>
      <c r="N798" s="144"/>
      <c r="O798" s="144"/>
      <c r="P798" s="157"/>
      <c r="Q798" s="146"/>
      <c r="R798" s="146"/>
      <c r="S798" s="146"/>
      <c r="T798" s="146"/>
      <c r="U798" s="146"/>
      <c r="V798" s="146"/>
      <c r="W798" s="146"/>
      <c r="X798" s="146"/>
      <c r="Y798" s="146"/>
      <c r="Z798" s="146"/>
      <c r="AA798" s="146"/>
      <c r="AB798" s="146"/>
    </row>
    <row r="799" spans="1:28" ht="12.75">
      <c r="A799" s="138"/>
      <c r="B799" s="138"/>
      <c r="C799" s="138"/>
      <c r="D799" s="138"/>
      <c r="E799" s="139"/>
      <c r="F799" s="140"/>
      <c r="G799" s="141"/>
      <c r="H799" s="141"/>
      <c r="I799" s="141"/>
      <c r="J799" s="142"/>
      <c r="K799" s="159"/>
      <c r="L799" s="144"/>
      <c r="M799" s="144"/>
      <c r="N799" s="144"/>
      <c r="O799" s="144"/>
      <c r="P799" s="157"/>
      <c r="Q799" s="146"/>
      <c r="R799" s="146"/>
      <c r="S799" s="146"/>
      <c r="T799" s="146"/>
      <c r="U799" s="146"/>
      <c r="V799" s="146"/>
      <c r="W799" s="146"/>
      <c r="X799" s="146"/>
      <c r="Y799" s="146"/>
      <c r="Z799" s="146"/>
      <c r="AA799" s="146"/>
      <c r="AB799" s="146"/>
    </row>
    <row r="800" spans="1:28" ht="12.75">
      <c r="A800" s="138"/>
      <c r="B800" s="138"/>
      <c r="C800" s="138"/>
      <c r="D800" s="138"/>
      <c r="E800" s="139"/>
      <c r="F800" s="140"/>
      <c r="G800" s="141"/>
      <c r="H800" s="141"/>
      <c r="I800" s="141"/>
      <c r="J800" s="142"/>
      <c r="K800" s="159"/>
      <c r="L800" s="144"/>
      <c r="M800" s="144"/>
      <c r="N800" s="144"/>
      <c r="O800" s="144"/>
      <c r="P800" s="157"/>
      <c r="Q800" s="146"/>
      <c r="R800" s="146"/>
      <c r="S800" s="146"/>
      <c r="T800" s="146"/>
      <c r="U800" s="146"/>
      <c r="V800" s="146"/>
      <c r="W800" s="146"/>
      <c r="X800" s="146"/>
      <c r="Y800" s="146"/>
      <c r="Z800" s="146"/>
      <c r="AA800" s="146"/>
      <c r="AB800" s="146"/>
    </row>
    <row r="801" spans="1:28" ht="12.75">
      <c r="A801" s="138"/>
      <c r="B801" s="138"/>
      <c r="C801" s="138"/>
      <c r="D801" s="138"/>
      <c r="E801" s="139"/>
      <c r="F801" s="140"/>
      <c r="G801" s="141"/>
      <c r="H801" s="141"/>
      <c r="I801" s="141"/>
      <c r="J801" s="142"/>
      <c r="K801" s="159"/>
      <c r="L801" s="144"/>
      <c r="M801" s="144"/>
      <c r="N801" s="144"/>
      <c r="O801" s="144"/>
      <c r="P801" s="157"/>
      <c r="Q801" s="146"/>
      <c r="R801" s="146"/>
      <c r="S801" s="146"/>
      <c r="T801" s="146"/>
      <c r="U801" s="146"/>
      <c r="V801" s="146"/>
      <c r="W801" s="146"/>
      <c r="X801" s="146"/>
      <c r="Y801" s="146"/>
      <c r="Z801" s="146"/>
      <c r="AA801" s="146"/>
      <c r="AB801" s="146"/>
    </row>
    <row r="802" spans="1:28" ht="12.75">
      <c r="A802" s="138"/>
      <c r="B802" s="138"/>
      <c r="C802" s="138"/>
      <c r="D802" s="138"/>
      <c r="E802" s="139"/>
      <c r="F802" s="140"/>
      <c r="G802" s="141"/>
      <c r="H802" s="141"/>
      <c r="I802" s="141"/>
      <c r="J802" s="142"/>
      <c r="K802" s="159"/>
      <c r="L802" s="144"/>
      <c r="M802" s="144"/>
      <c r="N802" s="144"/>
      <c r="O802" s="144"/>
      <c r="P802" s="157"/>
      <c r="Q802" s="146"/>
      <c r="R802" s="146"/>
      <c r="S802" s="146"/>
      <c r="T802" s="146"/>
      <c r="U802" s="146"/>
      <c r="V802" s="146"/>
      <c r="W802" s="146"/>
      <c r="X802" s="146"/>
      <c r="Y802" s="146"/>
      <c r="Z802" s="146"/>
      <c r="AA802" s="146"/>
      <c r="AB802" s="146"/>
    </row>
    <row r="803" spans="1:28" ht="12.75">
      <c r="A803" s="138"/>
      <c r="B803" s="138"/>
      <c r="C803" s="138"/>
      <c r="D803" s="138"/>
      <c r="E803" s="139"/>
      <c r="F803" s="140"/>
      <c r="G803" s="141"/>
      <c r="H803" s="141"/>
      <c r="I803" s="141"/>
      <c r="J803" s="142"/>
      <c r="K803" s="159"/>
      <c r="L803" s="144"/>
      <c r="M803" s="144"/>
      <c r="N803" s="144"/>
      <c r="O803" s="144"/>
      <c r="P803" s="157"/>
      <c r="Q803" s="146"/>
      <c r="R803" s="146"/>
      <c r="S803" s="146"/>
      <c r="T803" s="146"/>
      <c r="U803" s="146"/>
      <c r="V803" s="146"/>
      <c r="W803" s="146"/>
      <c r="X803" s="146"/>
      <c r="Y803" s="146"/>
      <c r="Z803" s="146"/>
      <c r="AA803" s="146"/>
      <c r="AB803" s="146"/>
    </row>
    <row r="804" spans="1:28" ht="12.75">
      <c r="A804" s="138"/>
      <c r="B804" s="138"/>
      <c r="C804" s="138"/>
      <c r="D804" s="138"/>
      <c r="E804" s="139"/>
      <c r="F804" s="140"/>
      <c r="G804" s="141"/>
      <c r="H804" s="141"/>
      <c r="I804" s="141"/>
      <c r="J804" s="142"/>
      <c r="K804" s="159"/>
      <c r="L804" s="144"/>
      <c r="M804" s="144"/>
      <c r="N804" s="144"/>
      <c r="O804" s="144"/>
      <c r="P804" s="157"/>
      <c r="Q804" s="146"/>
      <c r="R804" s="146"/>
      <c r="S804" s="146"/>
      <c r="T804" s="146"/>
      <c r="U804" s="146"/>
      <c r="V804" s="146"/>
      <c r="W804" s="146"/>
      <c r="X804" s="146"/>
      <c r="Y804" s="146"/>
      <c r="Z804" s="146"/>
      <c r="AA804" s="146"/>
      <c r="AB804" s="146"/>
    </row>
    <row r="805" spans="1:28" ht="12.75">
      <c r="A805" s="138"/>
      <c r="B805" s="138"/>
      <c r="C805" s="138"/>
      <c r="D805" s="138"/>
      <c r="E805" s="139"/>
      <c r="F805" s="140"/>
      <c r="G805" s="141"/>
      <c r="H805" s="141"/>
      <c r="I805" s="141"/>
      <c r="J805" s="142"/>
      <c r="K805" s="159"/>
      <c r="L805" s="144"/>
      <c r="M805" s="144"/>
      <c r="N805" s="144"/>
      <c r="O805" s="144"/>
      <c r="P805" s="157"/>
      <c r="Q805" s="146"/>
      <c r="R805" s="146"/>
      <c r="S805" s="146"/>
      <c r="T805" s="146"/>
      <c r="U805" s="146"/>
      <c r="V805" s="146"/>
      <c r="W805" s="146"/>
      <c r="X805" s="146"/>
      <c r="Y805" s="146"/>
      <c r="Z805" s="146"/>
      <c r="AA805" s="146"/>
      <c r="AB805" s="146"/>
    </row>
    <row r="806" spans="1:28" ht="12.75">
      <c r="A806" s="138"/>
      <c r="B806" s="138"/>
      <c r="C806" s="138"/>
      <c r="D806" s="138"/>
      <c r="E806" s="139"/>
      <c r="F806" s="140"/>
      <c r="G806" s="141"/>
      <c r="H806" s="141"/>
      <c r="I806" s="141"/>
      <c r="J806" s="142"/>
      <c r="K806" s="159"/>
      <c r="L806" s="144"/>
      <c r="M806" s="144"/>
      <c r="N806" s="144"/>
      <c r="O806" s="144"/>
      <c r="P806" s="157"/>
      <c r="Q806" s="146"/>
      <c r="R806" s="146"/>
      <c r="S806" s="146"/>
      <c r="T806" s="146"/>
      <c r="U806" s="146"/>
      <c r="V806" s="146"/>
      <c r="W806" s="146"/>
      <c r="X806" s="146"/>
      <c r="Y806" s="146"/>
      <c r="Z806" s="146"/>
      <c r="AA806" s="146"/>
      <c r="AB806" s="146"/>
    </row>
    <row r="807" spans="1:28" ht="12.75">
      <c r="A807" s="138"/>
      <c r="B807" s="138"/>
      <c r="C807" s="138"/>
      <c r="D807" s="138"/>
      <c r="E807" s="139"/>
      <c r="F807" s="140"/>
      <c r="G807" s="141"/>
      <c r="H807" s="141"/>
      <c r="I807" s="141"/>
      <c r="J807" s="142"/>
      <c r="K807" s="159"/>
      <c r="L807" s="144"/>
      <c r="M807" s="144"/>
      <c r="N807" s="144"/>
      <c r="O807" s="144"/>
      <c r="P807" s="157"/>
      <c r="Q807" s="146"/>
      <c r="R807" s="146"/>
      <c r="S807" s="146"/>
      <c r="T807" s="146"/>
      <c r="U807" s="146"/>
      <c r="V807" s="146"/>
      <c r="W807" s="146"/>
      <c r="X807" s="146"/>
      <c r="Y807" s="146"/>
      <c r="Z807" s="146"/>
      <c r="AA807" s="146"/>
      <c r="AB807" s="146"/>
    </row>
    <row r="808" spans="1:28" ht="12.75">
      <c r="A808" s="138"/>
      <c r="B808" s="138"/>
      <c r="C808" s="138"/>
      <c r="D808" s="138"/>
      <c r="E808" s="139"/>
      <c r="F808" s="140"/>
      <c r="G808" s="141"/>
      <c r="H808" s="141"/>
      <c r="I808" s="141"/>
      <c r="J808" s="142"/>
      <c r="K808" s="159"/>
      <c r="L808" s="144"/>
      <c r="M808" s="144"/>
      <c r="N808" s="144"/>
      <c r="O808" s="144"/>
      <c r="P808" s="157"/>
      <c r="Q808" s="146"/>
      <c r="R808" s="146"/>
      <c r="S808" s="146"/>
      <c r="T808" s="146"/>
      <c r="U808" s="146"/>
      <c r="V808" s="146"/>
      <c r="W808" s="146"/>
      <c r="X808" s="146"/>
      <c r="Y808" s="146"/>
      <c r="Z808" s="146"/>
      <c r="AA808" s="146"/>
      <c r="AB808" s="146"/>
    </row>
    <row r="809" spans="1:28" ht="12.75">
      <c r="A809" s="138"/>
      <c r="B809" s="138"/>
      <c r="C809" s="138"/>
      <c r="D809" s="138"/>
      <c r="E809" s="139"/>
      <c r="F809" s="140"/>
      <c r="G809" s="141"/>
      <c r="H809" s="141"/>
      <c r="I809" s="141"/>
      <c r="J809" s="142"/>
      <c r="K809" s="159"/>
      <c r="L809" s="144"/>
      <c r="M809" s="144"/>
      <c r="N809" s="144"/>
      <c r="O809" s="144"/>
      <c r="P809" s="157"/>
      <c r="Q809" s="146"/>
      <c r="R809" s="146"/>
      <c r="S809" s="146"/>
      <c r="T809" s="146"/>
      <c r="U809" s="146"/>
      <c r="V809" s="146"/>
      <c r="W809" s="146"/>
      <c r="X809" s="146"/>
      <c r="Y809" s="146"/>
      <c r="Z809" s="146"/>
      <c r="AA809" s="146"/>
      <c r="AB809" s="146"/>
    </row>
    <row r="810" spans="1:28" ht="12.75">
      <c r="A810" s="138"/>
      <c r="B810" s="138"/>
      <c r="C810" s="138"/>
      <c r="D810" s="138"/>
      <c r="E810" s="139"/>
      <c r="F810" s="140"/>
      <c r="G810" s="141"/>
      <c r="H810" s="141"/>
      <c r="I810" s="141"/>
      <c r="J810" s="142"/>
      <c r="K810" s="159"/>
      <c r="L810" s="144"/>
      <c r="M810" s="144"/>
      <c r="N810" s="144"/>
      <c r="O810" s="144"/>
      <c r="P810" s="157"/>
      <c r="Q810" s="146"/>
      <c r="R810" s="146"/>
      <c r="S810" s="146"/>
      <c r="T810" s="146"/>
      <c r="U810" s="146"/>
      <c r="V810" s="146"/>
      <c r="W810" s="146"/>
      <c r="X810" s="146"/>
      <c r="Y810" s="146"/>
      <c r="Z810" s="146"/>
      <c r="AA810" s="146"/>
      <c r="AB810" s="146"/>
    </row>
    <row r="811" spans="1:28" ht="12.75">
      <c r="A811" s="138"/>
      <c r="B811" s="138"/>
      <c r="C811" s="138"/>
      <c r="D811" s="138"/>
      <c r="E811" s="139"/>
      <c r="F811" s="140"/>
      <c r="G811" s="141"/>
      <c r="H811" s="141"/>
      <c r="I811" s="141"/>
      <c r="J811" s="142"/>
      <c r="K811" s="159"/>
      <c r="L811" s="144"/>
      <c r="M811" s="144"/>
      <c r="N811" s="144"/>
      <c r="O811" s="144"/>
      <c r="P811" s="157"/>
      <c r="Q811" s="146"/>
      <c r="R811" s="146"/>
      <c r="S811" s="146"/>
      <c r="T811" s="146"/>
      <c r="U811" s="146"/>
      <c r="V811" s="146"/>
      <c r="W811" s="146"/>
      <c r="X811" s="146"/>
      <c r="Y811" s="146"/>
      <c r="Z811" s="146"/>
      <c r="AA811" s="146"/>
      <c r="AB811" s="146"/>
    </row>
    <row r="812" spans="1:28" ht="12.75">
      <c r="A812" s="138"/>
      <c r="B812" s="138"/>
      <c r="C812" s="138"/>
      <c r="D812" s="138"/>
      <c r="E812" s="139"/>
      <c r="F812" s="140"/>
      <c r="G812" s="141"/>
      <c r="H812" s="141"/>
      <c r="I812" s="141"/>
      <c r="J812" s="142"/>
      <c r="K812" s="159"/>
      <c r="L812" s="144"/>
      <c r="M812" s="144"/>
      <c r="N812" s="144"/>
      <c r="O812" s="144"/>
      <c r="P812" s="157"/>
      <c r="Q812" s="146"/>
      <c r="R812" s="146"/>
      <c r="S812" s="146"/>
      <c r="T812" s="146"/>
      <c r="U812" s="146"/>
      <c r="V812" s="146"/>
      <c r="W812" s="146"/>
      <c r="X812" s="146"/>
      <c r="Y812" s="146"/>
      <c r="Z812" s="146"/>
      <c r="AA812" s="146"/>
      <c r="AB812" s="146"/>
    </row>
    <row r="813" spans="1:28" ht="12.75">
      <c r="A813" s="138"/>
      <c r="B813" s="138"/>
      <c r="C813" s="138"/>
      <c r="D813" s="138"/>
      <c r="E813" s="139"/>
      <c r="F813" s="140"/>
      <c r="G813" s="141"/>
      <c r="H813" s="141"/>
      <c r="I813" s="141"/>
      <c r="J813" s="142"/>
      <c r="K813" s="159"/>
      <c r="L813" s="144"/>
      <c r="M813" s="144"/>
      <c r="N813" s="144"/>
      <c r="O813" s="144"/>
      <c r="P813" s="157"/>
      <c r="Q813" s="146"/>
      <c r="R813" s="146"/>
      <c r="S813" s="146"/>
      <c r="T813" s="146"/>
      <c r="U813" s="146"/>
      <c r="V813" s="146"/>
      <c r="W813" s="146"/>
      <c r="X813" s="146"/>
      <c r="Y813" s="146"/>
      <c r="Z813" s="146"/>
      <c r="AA813" s="146"/>
      <c r="AB813" s="146"/>
    </row>
    <row r="814" spans="1:28" ht="12.75">
      <c r="A814" s="138"/>
      <c r="B814" s="138"/>
      <c r="C814" s="138"/>
      <c r="D814" s="138"/>
      <c r="E814" s="139"/>
      <c r="F814" s="140"/>
      <c r="G814" s="141"/>
      <c r="H814" s="141"/>
      <c r="I814" s="141"/>
      <c r="J814" s="142"/>
      <c r="K814" s="159"/>
      <c r="L814" s="144"/>
      <c r="M814" s="144"/>
      <c r="N814" s="144"/>
      <c r="O814" s="144"/>
      <c r="P814" s="157"/>
      <c r="Q814" s="146"/>
      <c r="R814" s="146"/>
      <c r="S814" s="146"/>
      <c r="T814" s="146"/>
      <c r="U814" s="146"/>
      <c r="V814" s="146"/>
      <c r="W814" s="146"/>
      <c r="X814" s="146"/>
      <c r="Y814" s="146"/>
      <c r="Z814" s="146"/>
      <c r="AA814" s="146"/>
      <c r="AB814" s="146"/>
    </row>
    <row r="815" spans="1:28" ht="12.75">
      <c r="A815" s="138"/>
      <c r="B815" s="138"/>
      <c r="C815" s="138"/>
      <c r="D815" s="138"/>
      <c r="E815" s="139"/>
      <c r="F815" s="140"/>
      <c r="G815" s="141"/>
      <c r="H815" s="141"/>
      <c r="I815" s="141"/>
      <c r="J815" s="142"/>
      <c r="K815" s="159"/>
      <c r="L815" s="144"/>
      <c r="M815" s="144"/>
      <c r="N815" s="144"/>
      <c r="O815" s="144"/>
      <c r="P815" s="157"/>
      <c r="Q815" s="146"/>
      <c r="R815" s="146"/>
      <c r="S815" s="146"/>
      <c r="T815" s="146"/>
      <c r="U815" s="146"/>
      <c r="V815" s="146"/>
      <c r="W815" s="146"/>
      <c r="X815" s="146"/>
      <c r="Y815" s="146"/>
      <c r="Z815" s="146"/>
      <c r="AA815" s="146"/>
      <c r="AB815" s="146"/>
    </row>
    <row r="816" spans="1:28" ht="12.75">
      <c r="A816" s="138"/>
      <c r="B816" s="138"/>
      <c r="C816" s="138"/>
      <c r="D816" s="138"/>
      <c r="E816" s="139"/>
      <c r="F816" s="140"/>
      <c r="G816" s="141"/>
      <c r="H816" s="141"/>
      <c r="I816" s="141"/>
      <c r="J816" s="142"/>
      <c r="K816" s="159"/>
      <c r="L816" s="144"/>
      <c r="M816" s="144"/>
      <c r="N816" s="144"/>
      <c r="O816" s="144"/>
      <c r="P816" s="157"/>
      <c r="Q816" s="146"/>
      <c r="R816" s="146"/>
      <c r="S816" s="146"/>
      <c r="T816" s="146"/>
      <c r="U816" s="146"/>
      <c r="V816" s="146"/>
      <c r="W816" s="146"/>
      <c r="X816" s="146"/>
      <c r="Y816" s="146"/>
      <c r="Z816" s="146"/>
      <c r="AA816" s="146"/>
      <c r="AB816" s="146"/>
    </row>
    <row r="817" spans="1:28" ht="12.75">
      <c r="A817" s="138"/>
      <c r="B817" s="138"/>
      <c r="C817" s="138"/>
      <c r="D817" s="138"/>
      <c r="E817" s="139"/>
      <c r="F817" s="140"/>
      <c r="G817" s="141"/>
      <c r="H817" s="141"/>
      <c r="I817" s="141"/>
      <c r="J817" s="142"/>
      <c r="K817" s="159"/>
      <c r="L817" s="144"/>
      <c r="M817" s="144"/>
      <c r="N817" s="144"/>
      <c r="O817" s="144"/>
      <c r="P817" s="157"/>
      <c r="Q817" s="146"/>
      <c r="R817" s="146"/>
      <c r="S817" s="146"/>
      <c r="T817" s="146"/>
      <c r="U817" s="146"/>
      <c r="V817" s="146"/>
      <c r="W817" s="146"/>
      <c r="X817" s="146"/>
      <c r="Y817" s="146"/>
      <c r="Z817" s="146"/>
      <c r="AA817" s="146"/>
      <c r="AB817" s="146"/>
    </row>
    <row r="818" spans="1:28" ht="12.75">
      <c r="A818" s="138"/>
      <c r="B818" s="138"/>
      <c r="C818" s="138"/>
      <c r="D818" s="138"/>
      <c r="E818" s="139"/>
      <c r="F818" s="140"/>
      <c r="G818" s="141"/>
      <c r="H818" s="141"/>
      <c r="I818" s="141"/>
      <c r="J818" s="142"/>
      <c r="K818" s="159"/>
      <c r="L818" s="144"/>
      <c r="M818" s="144"/>
      <c r="N818" s="144"/>
      <c r="O818" s="144"/>
      <c r="P818" s="157"/>
      <c r="Q818" s="146"/>
      <c r="R818" s="146"/>
      <c r="S818" s="146"/>
      <c r="T818" s="146"/>
      <c r="U818" s="146"/>
      <c r="V818" s="146"/>
      <c r="W818" s="146"/>
      <c r="X818" s="146"/>
      <c r="Y818" s="146"/>
      <c r="Z818" s="146"/>
      <c r="AA818" s="146"/>
      <c r="AB818" s="146"/>
    </row>
    <row r="819" spans="1:28" ht="12.75">
      <c r="A819" s="138"/>
      <c r="B819" s="138"/>
      <c r="C819" s="138"/>
      <c r="D819" s="138"/>
      <c r="E819" s="139"/>
      <c r="F819" s="140"/>
      <c r="G819" s="141"/>
      <c r="H819" s="141"/>
      <c r="I819" s="141"/>
      <c r="J819" s="142"/>
      <c r="K819" s="159"/>
      <c r="L819" s="144"/>
      <c r="M819" s="144"/>
      <c r="N819" s="144"/>
      <c r="O819" s="144"/>
      <c r="P819" s="157"/>
      <c r="Q819" s="146"/>
      <c r="R819" s="146"/>
      <c r="S819" s="146"/>
      <c r="T819" s="146"/>
      <c r="U819" s="146"/>
      <c r="V819" s="146"/>
      <c r="W819" s="146"/>
      <c r="X819" s="146"/>
      <c r="Y819" s="146"/>
      <c r="Z819" s="146"/>
      <c r="AA819" s="146"/>
      <c r="AB819" s="146"/>
    </row>
    <row r="820" spans="1:28" ht="12.75">
      <c r="A820" s="138"/>
      <c r="B820" s="138"/>
      <c r="C820" s="138"/>
      <c r="D820" s="138"/>
      <c r="E820" s="139"/>
      <c r="F820" s="140"/>
      <c r="G820" s="141"/>
      <c r="H820" s="141"/>
      <c r="I820" s="141"/>
      <c r="J820" s="142"/>
      <c r="K820" s="159"/>
      <c r="L820" s="144"/>
      <c r="M820" s="144"/>
      <c r="N820" s="144"/>
      <c r="O820" s="144"/>
      <c r="P820" s="157"/>
      <c r="Q820" s="146"/>
      <c r="R820" s="146"/>
      <c r="S820" s="146"/>
      <c r="T820" s="146"/>
      <c r="U820" s="146"/>
      <c r="V820" s="146"/>
      <c r="W820" s="146"/>
      <c r="X820" s="146"/>
      <c r="Y820" s="146"/>
      <c r="Z820" s="146"/>
      <c r="AA820" s="146"/>
      <c r="AB820" s="146"/>
    </row>
    <row r="821" spans="1:28" ht="12.75">
      <c r="A821" s="138"/>
      <c r="B821" s="138"/>
      <c r="C821" s="138"/>
      <c r="D821" s="138"/>
      <c r="E821" s="139"/>
      <c r="F821" s="140"/>
      <c r="G821" s="141"/>
      <c r="H821" s="141"/>
      <c r="I821" s="141"/>
      <c r="J821" s="142"/>
      <c r="K821" s="159"/>
      <c r="L821" s="144"/>
      <c r="M821" s="144"/>
      <c r="N821" s="144"/>
      <c r="O821" s="144"/>
      <c r="P821" s="157"/>
      <c r="Q821" s="146"/>
      <c r="R821" s="146"/>
      <c r="S821" s="146"/>
      <c r="T821" s="146"/>
      <c r="U821" s="146"/>
      <c r="V821" s="146"/>
      <c r="W821" s="146"/>
      <c r="X821" s="146"/>
      <c r="Y821" s="146"/>
      <c r="Z821" s="146"/>
      <c r="AA821" s="146"/>
      <c r="AB821" s="146"/>
    </row>
    <row r="822" spans="1:28" ht="12.75">
      <c r="A822" s="138"/>
      <c r="B822" s="138"/>
      <c r="C822" s="138"/>
      <c r="D822" s="138"/>
      <c r="E822" s="139"/>
      <c r="F822" s="140"/>
      <c r="G822" s="141"/>
      <c r="H822" s="141"/>
      <c r="I822" s="141"/>
      <c r="J822" s="142"/>
      <c r="K822" s="159"/>
      <c r="L822" s="144"/>
      <c r="M822" s="144"/>
      <c r="N822" s="144"/>
      <c r="O822" s="144"/>
      <c r="P822" s="157"/>
      <c r="Q822" s="146"/>
      <c r="R822" s="146"/>
      <c r="S822" s="146"/>
      <c r="T822" s="146"/>
      <c r="U822" s="146"/>
      <c r="V822" s="146"/>
      <c r="W822" s="146"/>
      <c r="X822" s="146"/>
      <c r="Y822" s="146"/>
      <c r="Z822" s="146"/>
      <c r="AA822" s="146"/>
      <c r="AB822" s="146"/>
    </row>
    <row r="823" spans="1:28" ht="12.75">
      <c r="A823" s="138"/>
      <c r="B823" s="138"/>
      <c r="C823" s="138"/>
      <c r="D823" s="138"/>
      <c r="E823" s="139"/>
      <c r="F823" s="140"/>
      <c r="G823" s="141"/>
      <c r="H823" s="141"/>
      <c r="I823" s="141"/>
      <c r="J823" s="142"/>
      <c r="K823" s="159"/>
      <c r="L823" s="144"/>
      <c r="M823" s="144"/>
      <c r="N823" s="144"/>
      <c r="O823" s="144"/>
      <c r="P823" s="157"/>
      <c r="Q823" s="146"/>
      <c r="R823" s="146"/>
      <c r="S823" s="146"/>
      <c r="T823" s="146"/>
      <c r="U823" s="146"/>
      <c r="V823" s="146"/>
      <c r="W823" s="146"/>
      <c r="X823" s="146"/>
      <c r="Y823" s="146"/>
      <c r="Z823" s="146"/>
      <c r="AA823" s="146"/>
      <c r="AB823" s="146"/>
    </row>
    <row r="824" spans="1:28" ht="12.75">
      <c r="A824" s="138"/>
      <c r="B824" s="138"/>
      <c r="C824" s="138"/>
      <c r="D824" s="138"/>
      <c r="E824" s="139"/>
      <c r="F824" s="140"/>
      <c r="G824" s="141"/>
      <c r="H824" s="141"/>
      <c r="I824" s="141"/>
      <c r="J824" s="142"/>
      <c r="K824" s="159"/>
      <c r="L824" s="144"/>
      <c r="M824" s="144"/>
      <c r="N824" s="144"/>
      <c r="O824" s="144"/>
      <c r="P824" s="157"/>
      <c r="Q824" s="146"/>
      <c r="R824" s="146"/>
      <c r="S824" s="146"/>
      <c r="T824" s="146"/>
      <c r="U824" s="146"/>
      <c r="V824" s="146"/>
      <c r="W824" s="146"/>
      <c r="X824" s="146"/>
      <c r="Y824" s="146"/>
      <c r="Z824" s="146"/>
      <c r="AA824" s="146"/>
      <c r="AB824" s="146"/>
    </row>
    <row r="825" spans="1:28" ht="12.75">
      <c r="A825" s="138"/>
      <c r="B825" s="138"/>
      <c r="C825" s="138"/>
      <c r="D825" s="138"/>
      <c r="E825" s="139"/>
      <c r="F825" s="140"/>
      <c r="G825" s="141"/>
      <c r="H825" s="141"/>
      <c r="I825" s="141"/>
      <c r="J825" s="142"/>
      <c r="K825" s="159"/>
      <c r="L825" s="144"/>
      <c r="M825" s="144"/>
      <c r="N825" s="144"/>
      <c r="O825" s="144"/>
      <c r="P825" s="157"/>
      <c r="Q825" s="146"/>
      <c r="R825" s="146"/>
      <c r="S825" s="146"/>
      <c r="T825" s="146"/>
      <c r="U825" s="146"/>
      <c r="V825" s="146"/>
      <c r="W825" s="146"/>
      <c r="X825" s="146"/>
      <c r="Y825" s="146"/>
      <c r="Z825" s="146"/>
      <c r="AA825" s="146"/>
      <c r="AB825" s="146"/>
    </row>
    <row r="826" spans="1:28" ht="12.75">
      <c r="A826" s="138"/>
      <c r="B826" s="138"/>
      <c r="C826" s="138"/>
      <c r="D826" s="138"/>
      <c r="E826" s="139"/>
      <c r="F826" s="140"/>
      <c r="G826" s="141"/>
      <c r="H826" s="141"/>
      <c r="I826" s="141"/>
      <c r="J826" s="142"/>
      <c r="K826" s="159"/>
      <c r="L826" s="144"/>
      <c r="M826" s="144"/>
      <c r="N826" s="144"/>
      <c r="O826" s="144"/>
      <c r="P826" s="157"/>
      <c r="Q826" s="146"/>
      <c r="R826" s="146"/>
      <c r="S826" s="146"/>
      <c r="T826" s="146"/>
      <c r="U826" s="146"/>
      <c r="V826" s="146"/>
      <c r="W826" s="146"/>
      <c r="X826" s="146"/>
      <c r="Y826" s="146"/>
      <c r="Z826" s="146"/>
      <c r="AA826" s="146"/>
      <c r="AB826" s="146"/>
    </row>
    <row r="827" spans="1:28" ht="12.75">
      <c r="A827" s="138"/>
      <c r="B827" s="138"/>
      <c r="C827" s="138"/>
      <c r="D827" s="138"/>
      <c r="E827" s="139"/>
      <c r="F827" s="140"/>
      <c r="G827" s="141"/>
      <c r="H827" s="141"/>
      <c r="I827" s="141"/>
      <c r="J827" s="142"/>
      <c r="K827" s="159"/>
      <c r="L827" s="144"/>
      <c r="M827" s="144"/>
      <c r="N827" s="144"/>
      <c r="O827" s="144"/>
      <c r="P827" s="157"/>
      <c r="Q827" s="146"/>
      <c r="R827" s="146"/>
      <c r="S827" s="146"/>
      <c r="T827" s="146"/>
      <c r="U827" s="146"/>
      <c r="V827" s="146"/>
      <c r="W827" s="146"/>
      <c r="X827" s="146"/>
      <c r="Y827" s="146"/>
      <c r="Z827" s="146"/>
      <c r="AA827" s="146"/>
      <c r="AB827" s="146"/>
    </row>
    <row r="828" spans="1:28" ht="12.75">
      <c r="A828" s="138"/>
      <c r="B828" s="138"/>
      <c r="C828" s="138"/>
      <c r="D828" s="138"/>
      <c r="E828" s="139"/>
      <c r="F828" s="140"/>
      <c r="G828" s="141"/>
      <c r="H828" s="141"/>
      <c r="I828" s="141"/>
      <c r="J828" s="142"/>
      <c r="K828" s="159"/>
      <c r="L828" s="144"/>
      <c r="M828" s="144"/>
      <c r="N828" s="144"/>
      <c r="O828" s="144"/>
      <c r="P828" s="157"/>
      <c r="Q828" s="146"/>
      <c r="R828" s="146"/>
      <c r="S828" s="146"/>
      <c r="T828" s="146"/>
      <c r="U828" s="146"/>
      <c r="V828" s="146"/>
      <c r="W828" s="146"/>
      <c r="X828" s="146"/>
      <c r="Y828" s="146"/>
      <c r="Z828" s="146"/>
      <c r="AA828" s="146"/>
      <c r="AB828" s="146"/>
    </row>
    <row r="829" spans="1:28" ht="12.75">
      <c r="A829" s="138"/>
      <c r="B829" s="138"/>
      <c r="C829" s="138"/>
      <c r="D829" s="138"/>
      <c r="E829" s="139"/>
      <c r="F829" s="140"/>
      <c r="G829" s="141"/>
      <c r="H829" s="141"/>
      <c r="I829" s="141"/>
      <c r="J829" s="142"/>
      <c r="K829" s="159"/>
      <c r="L829" s="144"/>
      <c r="M829" s="144"/>
      <c r="N829" s="144"/>
      <c r="O829" s="144"/>
      <c r="P829" s="157"/>
      <c r="Q829" s="146"/>
      <c r="R829" s="146"/>
      <c r="S829" s="146"/>
      <c r="T829" s="146"/>
      <c r="U829" s="146"/>
      <c r="V829" s="146"/>
      <c r="W829" s="146"/>
      <c r="X829" s="146"/>
      <c r="Y829" s="146"/>
      <c r="Z829" s="146"/>
      <c r="AA829" s="146"/>
      <c r="AB829" s="146"/>
    </row>
    <row r="830" spans="1:28" ht="12.75">
      <c r="A830" s="138"/>
      <c r="B830" s="138"/>
      <c r="C830" s="138"/>
      <c r="D830" s="138"/>
      <c r="E830" s="139"/>
      <c r="F830" s="140"/>
      <c r="G830" s="141"/>
      <c r="H830" s="141"/>
      <c r="I830" s="141"/>
      <c r="J830" s="142"/>
      <c r="K830" s="159"/>
      <c r="L830" s="144"/>
      <c r="M830" s="144"/>
      <c r="N830" s="144"/>
      <c r="O830" s="144"/>
      <c r="P830" s="157"/>
      <c r="Q830" s="146"/>
      <c r="R830" s="146"/>
      <c r="S830" s="146"/>
      <c r="T830" s="146"/>
      <c r="U830" s="146"/>
      <c r="V830" s="146"/>
      <c r="W830" s="146"/>
      <c r="X830" s="146"/>
      <c r="Y830" s="146"/>
      <c r="Z830" s="146"/>
      <c r="AA830" s="146"/>
      <c r="AB830" s="146"/>
    </row>
    <row r="831" spans="1:28" ht="12.75">
      <c r="A831" s="138"/>
      <c r="B831" s="138"/>
      <c r="C831" s="138"/>
      <c r="D831" s="138"/>
      <c r="E831" s="139"/>
      <c r="F831" s="140"/>
      <c r="G831" s="141"/>
      <c r="H831" s="141"/>
      <c r="I831" s="141"/>
      <c r="J831" s="142"/>
      <c r="K831" s="159"/>
      <c r="L831" s="144"/>
      <c r="M831" s="144"/>
      <c r="N831" s="144"/>
      <c r="O831" s="144"/>
      <c r="P831" s="157"/>
      <c r="Q831" s="146"/>
      <c r="R831" s="146"/>
      <c r="S831" s="146"/>
      <c r="T831" s="146"/>
      <c r="U831" s="146"/>
      <c r="V831" s="146"/>
      <c r="W831" s="146"/>
      <c r="X831" s="146"/>
      <c r="Y831" s="146"/>
      <c r="Z831" s="146"/>
      <c r="AA831" s="146"/>
      <c r="AB831" s="146"/>
    </row>
    <row r="832" spans="1:28" ht="12.75">
      <c r="A832" s="138"/>
      <c r="B832" s="138"/>
      <c r="C832" s="138"/>
      <c r="D832" s="138"/>
      <c r="E832" s="139"/>
      <c r="F832" s="140"/>
      <c r="G832" s="141"/>
      <c r="H832" s="141"/>
      <c r="I832" s="141"/>
      <c r="J832" s="142"/>
      <c r="K832" s="159"/>
      <c r="L832" s="144"/>
      <c r="M832" s="144"/>
      <c r="N832" s="144"/>
      <c r="O832" s="144"/>
      <c r="P832" s="157"/>
      <c r="Q832" s="146"/>
      <c r="R832" s="146"/>
      <c r="S832" s="146"/>
      <c r="T832" s="146"/>
      <c r="U832" s="146"/>
      <c r="V832" s="146"/>
      <c r="W832" s="146"/>
      <c r="X832" s="146"/>
      <c r="Y832" s="146"/>
      <c r="Z832" s="146"/>
      <c r="AA832" s="146"/>
      <c r="AB832" s="146"/>
    </row>
    <row r="833" spans="1:28" ht="12.75">
      <c r="A833" s="138"/>
      <c r="B833" s="138"/>
      <c r="C833" s="138"/>
      <c r="D833" s="138"/>
      <c r="E833" s="139"/>
      <c r="F833" s="140"/>
      <c r="G833" s="141"/>
      <c r="H833" s="141"/>
      <c r="I833" s="141"/>
      <c r="J833" s="142"/>
      <c r="K833" s="159"/>
      <c r="L833" s="144"/>
      <c r="M833" s="144"/>
      <c r="N833" s="144"/>
      <c r="O833" s="144"/>
      <c r="P833" s="157"/>
      <c r="Q833" s="146"/>
      <c r="R833" s="146"/>
      <c r="S833" s="146"/>
      <c r="T833" s="146"/>
      <c r="U833" s="146"/>
      <c r="V833" s="146"/>
      <c r="W833" s="146"/>
      <c r="X833" s="146"/>
      <c r="Y833" s="146"/>
      <c r="Z833" s="146"/>
      <c r="AA833" s="146"/>
      <c r="AB833" s="146"/>
    </row>
    <row r="834" spans="1:28" ht="12.75">
      <c r="A834" s="138"/>
      <c r="B834" s="138"/>
      <c r="C834" s="138"/>
      <c r="D834" s="138"/>
      <c r="E834" s="139"/>
      <c r="F834" s="140"/>
      <c r="G834" s="141"/>
      <c r="H834" s="141"/>
      <c r="I834" s="141"/>
      <c r="J834" s="142"/>
      <c r="K834" s="159"/>
      <c r="L834" s="144"/>
      <c r="M834" s="144"/>
      <c r="N834" s="144"/>
      <c r="O834" s="144"/>
      <c r="P834" s="157"/>
      <c r="Q834" s="146"/>
      <c r="R834" s="146"/>
      <c r="S834" s="146"/>
      <c r="T834" s="146"/>
      <c r="U834" s="146"/>
      <c r="V834" s="146"/>
      <c r="W834" s="146"/>
      <c r="X834" s="146"/>
      <c r="Y834" s="146"/>
      <c r="Z834" s="146"/>
      <c r="AA834" s="146"/>
      <c r="AB834" s="146"/>
    </row>
    <row r="835" spans="1:28" ht="12.75">
      <c r="A835" s="138"/>
      <c r="B835" s="138"/>
      <c r="C835" s="138"/>
      <c r="D835" s="138"/>
      <c r="E835" s="139"/>
      <c r="F835" s="140"/>
      <c r="G835" s="141"/>
      <c r="H835" s="141"/>
      <c r="I835" s="141"/>
      <c r="J835" s="142"/>
      <c r="K835" s="159"/>
      <c r="L835" s="144"/>
      <c r="M835" s="144"/>
      <c r="N835" s="144"/>
      <c r="O835" s="144"/>
      <c r="P835" s="157"/>
      <c r="Q835" s="146"/>
      <c r="R835" s="146"/>
      <c r="S835" s="146"/>
      <c r="T835" s="146"/>
      <c r="U835" s="146"/>
      <c r="V835" s="146"/>
      <c r="W835" s="146"/>
      <c r="X835" s="146"/>
      <c r="Y835" s="146"/>
      <c r="Z835" s="146"/>
      <c r="AA835" s="146"/>
      <c r="AB835" s="146"/>
    </row>
    <row r="836" spans="1:28" ht="12.75">
      <c r="A836" s="138"/>
      <c r="B836" s="138"/>
      <c r="C836" s="138"/>
      <c r="D836" s="138"/>
      <c r="E836" s="139"/>
      <c r="F836" s="140"/>
      <c r="G836" s="141"/>
      <c r="H836" s="141"/>
      <c r="I836" s="141"/>
      <c r="J836" s="142"/>
      <c r="K836" s="159"/>
      <c r="L836" s="144"/>
      <c r="M836" s="144"/>
      <c r="N836" s="144"/>
      <c r="O836" s="144"/>
      <c r="P836" s="157"/>
      <c r="Q836" s="146"/>
      <c r="R836" s="146"/>
      <c r="S836" s="146"/>
      <c r="T836" s="146"/>
      <c r="U836" s="146"/>
      <c r="V836" s="146"/>
      <c r="W836" s="146"/>
      <c r="X836" s="146"/>
      <c r="Y836" s="146"/>
      <c r="Z836" s="146"/>
      <c r="AA836" s="146"/>
      <c r="AB836" s="146"/>
    </row>
    <row r="837" spans="1:28" ht="12.75">
      <c r="A837" s="138"/>
      <c r="B837" s="138"/>
      <c r="C837" s="138"/>
      <c r="D837" s="138"/>
      <c r="E837" s="139"/>
      <c r="F837" s="140"/>
      <c r="G837" s="141"/>
      <c r="H837" s="141"/>
      <c r="I837" s="141"/>
      <c r="J837" s="142"/>
      <c r="K837" s="159"/>
      <c r="L837" s="144"/>
      <c r="M837" s="144"/>
      <c r="N837" s="144"/>
      <c r="O837" s="144"/>
      <c r="P837" s="157"/>
      <c r="Q837" s="146"/>
      <c r="R837" s="146"/>
      <c r="S837" s="146"/>
      <c r="T837" s="146"/>
      <c r="U837" s="146"/>
      <c r="V837" s="146"/>
      <c r="W837" s="146"/>
      <c r="X837" s="146"/>
      <c r="Y837" s="146"/>
      <c r="Z837" s="146"/>
      <c r="AA837" s="146"/>
      <c r="AB837" s="146"/>
    </row>
    <row r="838" spans="1:28" ht="12.75">
      <c r="A838" s="138"/>
      <c r="B838" s="138"/>
      <c r="C838" s="138"/>
      <c r="D838" s="138"/>
      <c r="E838" s="139"/>
      <c r="F838" s="140"/>
      <c r="G838" s="141"/>
      <c r="H838" s="141"/>
      <c r="I838" s="141"/>
      <c r="J838" s="142"/>
      <c r="K838" s="159"/>
      <c r="L838" s="144"/>
      <c r="M838" s="144"/>
      <c r="N838" s="144"/>
      <c r="O838" s="144"/>
      <c r="P838" s="157"/>
      <c r="Q838" s="146"/>
      <c r="R838" s="146"/>
      <c r="S838" s="146"/>
      <c r="T838" s="146"/>
      <c r="U838" s="146"/>
      <c r="V838" s="146"/>
      <c r="W838" s="146"/>
      <c r="X838" s="146"/>
      <c r="Y838" s="146"/>
      <c r="Z838" s="146"/>
      <c r="AA838" s="146"/>
      <c r="AB838" s="146"/>
    </row>
    <row r="839" spans="1:28" ht="12.75">
      <c r="A839" s="138"/>
      <c r="B839" s="138"/>
      <c r="C839" s="138"/>
      <c r="D839" s="138"/>
      <c r="E839" s="139"/>
      <c r="F839" s="140"/>
      <c r="G839" s="141"/>
      <c r="H839" s="141"/>
      <c r="I839" s="141"/>
      <c r="J839" s="142"/>
      <c r="K839" s="159"/>
      <c r="L839" s="144"/>
      <c r="M839" s="144"/>
      <c r="N839" s="144"/>
      <c r="O839" s="144"/>
      <c r="P839" s="157"/>
      <c r="Q839" s="146"/>
      <c r="R839" s="146"/>
      <c r="S839" s="146"/>
      <c r="T839" s="146"/>
      <c r="U839" s="146"/>
      <c r="V839" s="146"/>
      <c r="W839" s="146"/>
      <c r="X839" s="146"/>
      <c r="Y839" s="146"/>
      <c r="Z839" s="146"/>
      <c r="AA839" s="146"/>
      <c r="AB839" s="146"/>
    </row>
    <row r="840" spans="1:28" ht="12.75">
      <c r="A840" s="138"/>
      <c r="B840" s="138"/>
      <c r="C840" s="138"/>
      <c r="D840" s="138"/>
      <c r="E840" s="139"/>
      <c r="F840" s="140"/>
      <c r="G840" s="141"/>
      <c r="H840" s="141"/>
      <c r="I840" s="141"/>
      <c r="J840" s="142"/>
      <c r="K840" s="159"/>
      <c r="L840" s="144"/>
      <c r="M840" s="144"/>
      <c r="N840" s="144"/>
      <c r="O840" s="144"/>
      <c r="P840" s="157"/>
      <c r="Q840" s="146"/>
      <c r="R840" s="146"/>
      <c r="S840" s="146"/>
      <c r="T840" s="146"/>
      <c r="U840" s="146"/>
      <c r="V840" s="146"/>
      <c r="W840" s="146"/>
      <c r="X840" s="146"/>
      <c r="Y840" s="146"/>
      <c r="Z840" s="146"/>
      <c r="AA840" s="146"/>
      <c r="AB840" s="146"/>
    </row>
    <row r="841" spans="1:28" ht="12.75">
      <c r="A841" s="138"/>
      <c r="B841" s="138"/>
      <c r="C841" s="138"/>
      <c r="D841" s="138"/>
      <c r="E841" s="139"/>
      <c r="F841" s="140"/>
      <c r="G841" s="141"/>
      <c r="H841" s="141"/>
      <c r="I841" s="141"/>
      <c r="J841" s="142"/>
      <c r="K841" s="159"/>
      <c r="L841" s="144"/>
      <c r="M841" s="144"/>
      <c r="N841" s="144"/>
      <c r="O841" s="144"/>
      <c r="P841" s="157"/>
      <c r="Q841" s="146"/>
      <c r="R841" s="146"/>
      <c r="S841" s="146"/>
      <c r="T841" s="146"/>
      <c r="U841" s="146"/>
      <c r="V841" s="146"/>
      <c r="W841" s="146"/>
      <c r="X841" s="146"/>
      <c r="Y841" s="146"/>
      <c r="Z841" s="146"/>
      <c r="AA841" s="146"/>
      <c r="AB841" s="146"/>
    </row>
    <row r="842" spans="1:28" ht="12.75">
      <c r="A842" s="138"/>
      <c r="B842" s="138"/>
      <c r="C842" s="138"/>
      <c r="D842" s="138"/>
      <c r="E842" s="139"/>
      <c r="F842" s="140"/>
      <c r="G842" s="141"/>
      <c r="H842" s="141"/>
      <c r="I842" s="141"/>
      <c r="J842" s="142"/>
      <c r="K842" s="159"/>
      <c r="L842" s="144"/>
      <c r="M842" s="144"/>
      <c r="N842" s="144"/>
      <c r="O842" s="144"/>
      <c r="P842" s="157"/>
      <c r="Q842" s="146"/>
      <c r="R842" s="146"/>
      <c r="S842" s="146"/>
      <c r="T842" s="146"/>
      <c r="U842" s="146"/>
      <c r="V842" s="146"/>
      <c r="W842" s="146"/>
      <c r="X842" s="146"/>
      <c r="Y842" s="146"/>
      <c r="Z842" s="146"/>
      <c r="AA842" s="146"/>
      <c r="AB842" s="146"/>
    </row>
    <row r="843" spans="1:28" ht="12.75">
      <c r="A843" s="138"/>
      <c r="B843" s="138"/>
      <c r="C843" s="138"/>
      <c r="D843" s="138"/>
      <c r="E843" s="139"/>
      <c r="F843" s="140"/>
      <c r="G843" s="141"/>
      <c r="H843" s="141"/>
      <c r="I843" s="141"/>
      <c r="J843" s="142"/>
      <c r="K843" s="159"/>
      <c r="L843" s="144"/>
      <c r="M843" s="144"/>
      <c r="N843" s="144"/>
      <c r="O843" s="144"/>
      <c r="P843" s="157"/>
      <c r="Q843" s="146"/>
      <c r="R843" s="146"/>
      <c r="S843" s="146"/>
      <c r="T843" s="146"/>
      <c r="U843" s="146"/>
      <c r="V843" s="146"/>
      <c r="W843" s="146"/>
      <c r="X843" s="146"/>
      <c r="Y843" s="146"/>
      <c r="Z843" s="146"/>
      <c r="AA843" s="146"/>
      <c r="AB843" s="146"/>
    </row>
    <row r="844" spans="1:28" ht="12.75">
      <c r="A844" s="138"/>
      <c r="B844" s="138"/>
      <c r="C844" s="138"/>
      <c r="D844" s="138"/>
      <c r="E844" s="139"/>
      <c r="F844" s="140"/>
      <c r="G844" s="141"/>
      <c r="H844" s="141"/>
      <c r="I844" s="141"/>
      <c r="J844" s="142"/>
      <c r="K844" s="159"/>
      <c r="L844" s="144"/>
      <c r="M844" s="144"/>
      <c r="N844" s="144"/>
      <c r="O844" s="144"/>
      <c r="P844" s="157"/>
      <c r="Q844" s="146"/>
      <c r="R844" s="146"/>
      <c r="S844" s="146"/>
      <c r="T844" s="146"/>
      <c r="U844" s="146"/>
      <c r="V844" s="146"/>
      <c r="W844" s="146"/>
      <c r="X844" s="146"/>
      <c r="Y844" s="146"/>
      <c r="Z844" s="146"/>
      <c r="AA844" s="146"/>
      <c r="AB844" s="146"/>
    </row>
    <row r="845" spans="1:28" ht="12.75">
      <c r="A845" s="138"/>
      <c r="B845" s="138"/>
      <c r="C845" s="138"/>
      <c r="D845" s="138"/>
      <c r="E845" s="139"/>
      <c r="F845" s="140"/>
      <c r="G845" s="141"/>
      <c r="H845" s="141"/>
      <c r="I845" s="141"/>
      <c r="J845" s="142"/>
      <c r="K845" s="159"/>
      <c r="L845" s="144"/>
      <c r="M845" s="144"/>
      <c r="N845" s="144"/>
      <c r="O845" s="144"/>
      <c r="P845" s="157"/>
      <c r="Q845" s="146"/>
      <c r="R845" s="146"/>
      <c r="S845" s="146"/>
      <c r="T845" s="146"/>
      <c r="U845" s="146"/>
      <c r="V845" s="146"/>
      <c r="W845" s="146"/>
      <c r="X845" s="146"/>
      <c r="Y845" s="146"/>
      <c r="Z845" s="146"/>
      <c r="AA845" s="146"/>
      <c r="AB845" s="146"/>
    </row>
    <row r="846" spans="1:28" ht="12.75">
      <c r="A846" s="138"/>
      <c r="B846" s="138"/>
      <c r="C846" s="138"/>
      <c r="D846" s="138"/>
      <c r="E846" s="139"/>
      <c r="F846" s="140"/>
      <c r="G846" s="141"/>
      <c r="H846" s="141"/>
      <c r="I846" s="141"/>
      <c r="J846" s="142"/>
      <c r="K846" s="159"/>
      <c r="L846" s="144"/>
      <c r="M846" s="144"/>
      <c r="N846" s="144"/>
      <c r="O846" s="144"/>
      <c r="P846" s="157"/>
      <c r="Q846" s="146"/>
      <c r="R846" s="146"/>
      <c r="S846" s="146"/>
      <c r="T846" s="146"/>
      <c r="U846" s="146"/>
      <c r="V846" s="146"/>
      <c r="W846" s="146"/>
      <c r="X846" s="146"/>
      <c r="Y846" s="146"/>
      <c r="Z846" s="146"/>
      <c r="AA846" s="146"/>
      <c r="AB846" s="146"/>
    </row>
    <row r="847" spans="1:28" ht="12.75">
      <c r="A847" s="138"/>
      <c r="B847" s="138"/>
      <c r="C847" s="138"/>
      <c r="D847" s="138"/>
      <c r="E847" s="139"/>
      <c r="F847" s="140"/>
      <c r="G847" s="141"/>
      <c r="H847" s="141"/>
      <c r="I847" s="141"/>
      <c r="J847" s="142"/>
      <c r="K847" s="159"/>
      <c r="L847" s="144"/>
      <c r="M847" s="144"/>
      <c r="N847" s="144"/>
      <c r="O847" s="144"/>
      <c r="P847" s="157"/>
      <c r="Q847" s="146"/>
      <c r="R847" s="146"/>
      <c r="S847" s="146"/>
      <c r="T847" s="146"/>
      <c r="U847" s="146"/>
      <c r="V847" s="146"/>
      <c r="W847" s="146"/>
      <c r="X847" s="146"/>
      <c r="Y847" s="146"/>
      <c r="Z847" s="146"/>
      <c r="AA847" s="146"/>
      <c r="AB847" s="146"/>
    </row>
    <row r="848" spans="1:28" ht="12.75">
      <c r="A848" s="138"/>
      <c r="B848" s="138"/>
      <c r="C848" s="138"/>
      <c r="D848" s="138"/>
      <c r="E848" s="139"/>
      <c r="F848" s="140"/>
      <c r="G848" s="141"/>
      <c r="H848" s="141"/>
      <c r="I848" s="141"/>
      <c r="J848" s="142"/>
      <c r="K848" s="159"/>
      <c r="L848" s="144"/>
      <c r="M848" s="144"/>
      <c r="N848" s="144"/>
      <c r="O848" s="144"/>
      <c r="P848" s="157"/>
      <c r="Q848" s="146"/>
      <c r="R848" s="146"/>
      <c r="S848" s="146"/>
      <c r="T848" s="146"/>
      <c r="U848" s="146"/>
      <c r="V848" s="146"/>
      <c r="W848" s="146"/>
      <c r="X848" s="146"/>
      <c r="Y848" s="146"/>
      <c r="Z848" s="146"/>
      <c r="AA848" s="146"/>
      <c r="AB848" s="146"/>
    </row>
    <row r="849" spans="1:28" ht="12.75">
      <c r="A849" s="138"/>
      <c r="B849" s="138"/>
      <c r="C849" s="138"/>
      <c r="D849" s="138"/>
      <c r="E849" s="139"/>
      <c r="F849" s="140"/>
      <c r="G849" s="141"/>
      <c r="H849" s="141"/>
      <c r="I849" s="141"/>
      <c r="J849" s="142"/>
      <c r="K849" s="159"/>
      <c r="L849" s="144"/>
      <c r="M849" s="144"/>
      <c r="N849" s="144"/>
      <c r="O849" s="144"/>
      <c r="P849" s="157"/>
      <c r="Q849" s="146"/>
      <c r="R849" s="146"/>
      <c r="S849" s="146"/>
      <c r="T849" s="146"/>
      <c r="U849" s="146"/>
      <c r="V849" s="146"/>
      <c r="W849" s="146"/>
      <c r="X849" s="146"/>
      <c r="Y849" s="146"/>
      <c r="Z849" s="146"/>
      <c r="AA849" s="146"/>
      <c r="AB849" s="146"/>
    </row>
    <row r="850" spans="1:28" ht="12.75">
      <c r="A850" s="138"/>
      <c r="B850" s="138"/>
      <c r="C850" s="138"/>
      <c r="D850" s="138"/>
      <c r="E850" s="139"/>
      <c r="F850" s="140"/>
      <c r="G850" s="141"/>
      <c r="H850" s="141"/>
      <c r="I850" s="141"/>
      <c r="J850" s="142"/>
      <c r="K850" s="159"/>
      <c r="L850" s="144"/>
      <c r="M850" s="144"/>
      <c r="N850" s="144"/>
      <c r="O850" s="144"/>
      <c r="P850" s="157"/>
      <c r="Q850" s="146"/>
      <c r="R850" s="146"/>
      <c r="S850" s="146"/>
      <c r="T850" s="146"/>
      <c r="U850" s="146"/>
      <c r="V850" s="146"/>
      <c r="W850" s="146"/>
      <c r="X850" s="146"/>
      <c r="Y850" s="146"/>
      <c r="Z850" s="146"/>
      <c r="AA850" s="146"/>
      <c r="AB850" s="146"/>
    </row>
    <row r="851" spans="1:28" ht="12.75">
      <c r="A851" s="138"/>
      <c r="B851" s="138"/>
      <c r="C851" s="138"/>
      <c r="D851" s="138"/>
      <c r="E851" s="139"/>
      <c r="F851" s="140"/>
      <c r="G851" s="141"/>
      <c r="H851" s="141"/>
      <c r="I851" s="141"/>
      <c r="J851" s="142"/>
      <c r="K851" s="159"/>
      <c r="L851" s="144"/>
      <c r="M851" s="144"/>
      <c r="N851" s="144"/>
      <c r="O851" s="144"/>
      <c r="P851" s="157"/>
      <c r="Q851" s="146"/>
      <c r="R851" s="146"/>
      <c r="S851" s="146"/>
      <c r="T851" s="146"/>
      <c r="U851" s="146"/>
      <c r="V851" s="146"/>
      <c r="W851" s="146"/>
      <c r="X851" s="146"/>
      <c r="Y851" s="146"/>
      <c r="Z851" s="146"/>
      <c r="AA851" s="146"/>
      <c r="AB851" s="146"/>
    </row>
    <row r="852" spans="1:28" ht="12.75">
      <c r="A852" s="138"/>
      <c r="B852" s="138"/>
      <c r="C852" s="138"/>
      <c r="D852" s="138"/>
      <c r="E852" s="139"/>
      <c r="F852" s="140"/>
      <c r="G852" s="141"/>
      <c r="H852" s="141"/>
      <c r="I852" s="141"/>
      <c r="J852" s="142"/>
      <c r="K852" s="159"/>
      <c r="L852" s="144"/>
      <c r="M852" s="144"/>
      <c r="N852" s="144"/>
      <c r="O852" s="144"/>
      <c r="P852" s="157"/>
      <c r="Q852" s="146"/>
      <c r="R852" s="146"/>
      <c r="S852" s="146"/>
      <c r="T852" s="146"/>
      <c r="U852" s="146"/>
      <c r="V852" s="146"/>
      <c r="W852" s="146"/>
      <c r="X852" s="146"/>
      <c r="Y852" s="146"/>
      <c r="Z852" s="146"/>
      <c r="AA852" s="146"/>
      <c r="AB852" s="146"/>
    </row>
    <row r="853" spans="1:28" ht="12.75">
      <c r="A853" s="138"/>
      <c r="B853" s="138"/>
      <c r="C853" s="138"/>
      <c r="D853" s="138"/>
      <c r="E853" s="139"/>
      <c r="F853" s="140"/>
      <c r="G853" s="141"/>
      <c r="H853" s="141"/>
      <c r="I853" s="141"/>
      <c r="J853" s="142"/>
      <c r="K853" s="159"/>
      <c r="L853" s="144"/>
      <c r="M853" s="144"/>
      <c r="N853" s="144"/>
      <c r="O853" s="144"/>
      <c r="P853" s="157"/>
      <c r="Q853" s="146"/>
      <c r="R853" s="146"/>
      <c r="S853" s="146"/>
      <c r="T853" s="146"/>
      <c r="U853" s="146"/>
      <c r="V853" s="146"/>
      <c r="W853" s="146"/>
      <c r="X853" s="146"/>
      <c r="Y853" s="146"/>
      <c r="Z853" s="146"/>
      <c r="AA853" s="146"/>
      <c r="AB853" s="146"/>
    </row>
    <row r="854" spans="1:28" ht="12.75">
      <c r="A854" s="138"/>
      <c r="B854" s="138"/>
      <c r="C854" s="138"/>
      <c r="D854" s="138"/>
      <c r="E854" s="139"/>
      <c r="F854" s="140"/>
      <c r="G854" s="141"/>
      <c r="H854" s="141"/>
      <c r="I854" s="141"/>
      <c r="J854" s="142"/>
      <c r="K854" s="159"/>
      <c r="L854" s="144"/>
      <c r="M854" s="144"/>
      <c r="N854" s="144"/>
      <c r="O854" s="144"/>
      <c r="P854" s="157"/>
      <c r="Q854" s="146"/>
      <c r="R854" s="146"/>
      <c r="S854" s="146"/>
      <c r="T854" s="146"/>
      <c r="U854" s="146"/>
      <c r="V854" s="146"/>
      <c r="W854" s="146"/>
      <c r="X854" s="146"/>
      <c r="Y854" s="146"/>
      <c r="Z854" s="146"/>
      <c r="AA854" s="146"/>
      <c r="AB854" s="146"/>
    </row>
    <row r="855" spans="1:28" ht="12.75">
      <c r="A855" s="138"/>
      <c r="B855" s="138"/>
      <c r="C855" s="138"/>
      <c r="D855" s="138"/>
      <c r="E855" s="139"/>
      <c r="F855" s="140"/>
      <c r="G855" s="141"/>
      <c r="H855" s="141"/>
      <c r="I855" s="141"/>
      <c r="J855" s="142"/>
      <c r="K855" s="159"/>
      <c r="L855" s="144"/>
      <c r="M855" s="144"/>
      <c r="N855" s="144"/>
      <c r="O855" s="144"/>
      <c r="P855" s="157"/>
      <c r="Q855" s="146"/>
      <c r="R855" s="146"/>
      <c r="S855" s="146"/>
      <c r="T855" s="146"/>
      <c r="U855" s="146"/>
      <c r="V855" s="146"/>
      <c r="W855" s="146"/>
      <c r="X855" s="146"/>
      <c r="Y855" s="146"/>
      <c r="Z855" s="146"/>
      <c r="AA855" s="146"/>
      <c r="AB855" s="146"/>
    </row>
    <row r="856" spans="1:28" ht="12.75">
      <c r="A856" s="138"/>
      <c r="B856" s="138"/>
      <c r="C856" s="138"/>
      <c r="D856" s="138"/>
      <c r="E856" s="139"/>
      <c r="F856" s="140"/>
      <c r="G856" s="141"/>
      <c r="H856" s="141"/>
      <c r="I856" s="141"/>
      <c r="J856" s="142"/>
      <c r="K856" s="159"/>
      <c r="L856" s="144"/>
      <c r="M856" s="144"/>
      <c r="N856" s="144"/>
      <c r="O856" s="144"/>
      <c r="P856" s="157"/>
      <c r="Q856" s="146"/>
      <c r="R856" s="146"/>
      <c r="S856" s="146"/>
      <c r="T856" s="146"/>
      <c r="U856" s="146"/>
      <c r="V856" s="146"/>
      <c r="W856" s="146"/>
      <c r="X856" s="146"/>
      <c r="Y856" s="146"/>
      <c r="Z856" s="146"/>
      <c r="AA856" s="146"/>
      <c r="AB856" s="146"/>
    </row>
    <row r="857" spans="1:28" ht="12.75">
      <c r="A857" s="138"/>
      <c r="B857" s="138"/>
      <c r="C857" s="138"/>
      <c r="D857" s="138"/>
      <c r="E857" s="139"/>
      <c r="F857" s="140"/>
      <c r="G857" s="141"/>
      <c r="H857" s="141"/>
      <c r="I857" s="141"/>
      <c r="J857" s="142"/>
      <c r="K857" s="159"/>
      <c r="L857" s="144"/>
      <c r="M857" s="144"/>
      <c r="N857" s="144"/>
      <c r="O857" s="144"/>
      <c r="P857" s="157"/>
      <c r="Q857" s="146"/>
      <c r="R857" s="146"/>
      <c r="S857" s="146"/>
      <c r="T857" s="146"/>
      <c r="U857" s="146"/>
      <c r="V857" s="146"/>
      <c r="W857" s="146"/>
      <c r="X857" s="146"/>
      <c r="Y857" s="146"/>
      <c r="Z857" s="146"/>
      <c r="AA857" s="146"/>
      <c r="AB857" s="146"/>
    </row>
    <row r="858" spans="1:28" ht="12.75">
      <c r="A858" s="138"/>
      <c r="B858" s="138"/>
      <c r="C858" s="138"/>
      <c r="D858" s="138"/>
      <c r="E858" s="139"/>
      <c r="F858" s="140"/>
      <c r="G858" s="141"/>
      <c r="H858" s="141"/>
      <c r="I858" s="141"/>
      <c r="J858" s="142"/>
      <c r="K858" s="159"/>
      <c r="L858" s="144"/>
      <c r="M858" s="144"/>
      <c r="N858" s="144"/>
      <c r="O858" s="144"/>
      <c r="P858" s="157"/>
      <c r="Q858" s="146"/>
      <c r="R858" s="146"/>
      <c r="S858" s="146"/>
      <c r="T858" s="146"/>
      <c r="U858" s="146"/>
      <c r="V858" s="146"/>
      <c r="W858" s="146"/>
      <c r="X858" s="146"/>
      <c r="Y858" s="146"/>
      <c r="Z858" s="146"/>
      <c r="AA858" s="146"/>
      <c r="AB858" s="146"/>
    </row>
    <row r="859" spans="1:28" ht="12.75">
      <c r="A859" s="138"/>
      <c r="B859" s="138"/>
      <c r="C859" s="138"/>
      <c r="D859" s="138"/>
      <c r="E859" s="139"/>
      <c r="F859" s="140"/>
      <c r="G859" s="141"/>
      <c r="H859" s="141"/>
      <c r="I859" s="141"/>
      <c r="J859" s="142"/>
      <c r="K859" s="159"/>
      <c r="L859" s="144"/>
      <c r="M859" s="144"/>
      <c r="N859" s="144"/>
      <c r="O859" s="144"/>
      <c r="P859" s="157"/>
      <c r="Q859" s="146"/>
      <c r="R859" s="146"/>
      <c r="S859" s="146"/>
      <c r="T859" s="146"/>
      <c r="U859" s="146"/>
      <c r="V859" s="146"/>
      <c r="W859" s="146"/>
      <c r="X859" s="146"/>
      <c r="Y859" s="146"/>
      <c r="Z859" s="146"/>
      <c r="AA859" s="146"/>
      <c r="AB859" s="146"/>
    </row>
    <row r="860" spans="1:28" ht="12.75">
      <c r="A860" s="138"/>
      <c r="B860" s="138"/>
      <c r="C860" s="138"/>
      <c r="D860" s="138"/>
      <c r="E860" s="139"/>
      <c r="F860" s="140"/>
      <c r="G860" s="141"/>
      <c r="H860" s="141"/>
      <c r="I860" s="141"/>
      <c r="J860" s="142"/>
      <c r="K860" s="159"/>
      <c r="L860" s="144"/>
      <c r="M860" s="144"/>
      <c r="N860" s="144"/>
      <c r="O860" s="144"/>
      <c r="P860" s="157"/>
      <c r="Q860" s="146"/>
      <c r="R860" s="146"/>
      <c r="S860" s="146"/>
      <c r="T860" s="146"/>
      <c r="U860" s="146"/>
      <c r="V860" s="146"/>
      <c r="W860" s="146"/>
      <c r="X860" s="146"/>
      <c r="Y860" s="146"/>
      <c r="Z860" s="146"/>
      <c r="AA860" s="146"/>
      <c r="AB860" s="146"/>
    </row>
    <row r="861" spans="1:28" ht="12.75">
      <c r="A861" s="138"/>
      <c r="B861" s="138"/>
      <c r="C861" s="138"/>
      <c r="D861" s="138"/>
      <c r="E861" s="139"/>
      <c r="F861" s="140"/>
      <c r="G861" s="141"/>
      <c r="H861" s="141"/>
      <c r="I861" s="141"/>
      <c r="J861" s="142"/>
      <c r="K861" s="159"/>
      <c r="L861" s="144"/>
      <c r="M861" s="144"/>
      <c r="N861" s="144"/>
      <c r="O861" s="144"/>
      <c r="P861" s="157"/>
      <c r="Q861" s="146"/>
      <c r="R861" s="146"/>
      <c r="S861" s="146"/>
      <c r="T861" s="146"/>
      <c r="U861" s="146"/>
      <c r="V861" s="146"/>
      <c r="W861" s="146"/>
      <c r="X861" s="146"/>
      <c r="Y861" s="146"/>
      <c r="Z861" s="146"/>
      <c r="AA861" s="146"/>
      <c r="AB861" s="146"/>
    </row>
    <row r="862" spans="1:28" ht="12.75">
      <c r="A862" s="138"/>
      <c r="B862" s="138"/>
      <c r="C862" s="138"/>
      <c r="D862" s="138"/>
      <c r="E862" s="139"/>
      <c r="F862" s="140"/>
      <c r="G862" s="141"/>
      <c r="H862" s="141"/>
      <c r="I862" s="141"/>
      <c r="J862" s="142"/>
      <c r="K862" s="159"/>
      <c r="L862" s="144"/>
      <c r="M862" s="144"/>
      <c r="N862" s="144"/>
      <c r="O862" s="144"/>
      <c r="P862" s="157"/>
      <c r="Q862" s="146"/>
      <c r="R862" s="146"/>
      <c r="S862" s="146"/>
      <c r="T862" s="146"/>
      <c r="U862" s="146"/>
      <c r="V862" s="146"/>
      <c r="W862" s="146"/>
      <c r="X862" s="146"/>
      <c r="Y862" s="146"/>
      <c r="Z862" s="146"/>
      <c r="AA862" s="146"/>
      <c r="AB862" s="146"/>
    </row>
    <row r="863" spans="1:28" ht="12.75">
      <c r="A863" s="138"/>
      <c r="B863" s="138"/>
      <c r="C863" s="138"/>
      <c r="D863" s="138"/>
      <c r="E863" s="139"/>
      <c r="F863" s="140"/>
      <c r="G863" s="141"/>
      <c r="H863" s="141"/>
      <c r="I863" s="141"/>
      <c r="J863" s="142"/>
      <c r="K863" s="159"/>
      <c r="L863" s="144"/>
      <c r="M863" s="144"/>
      <c r="N863" s="144"/>
      <c r="O863" s="144"/>
      <c r="P863" s="157"/>
      <c r="Q863" s="146"/>
      <c r="R863" s="146"/>
      <c r="S863" s="146"/>
      <c r="T863" s="146"/>
      <c r="U863" s="146"/>
      <c r="V863" s="146"/>
      <c r="W863" s="146"/>
      <c r="X863" s="146"/>
      <c r="Y863" s="146"/>
      <c r="Z863" s="146"/>
      <c r="AA863" s="146"/>
      <c r="AB863" s="146"/>
    </row>
    <row r="864" spans="1:28" ht="12.75">
      <c r="A864" s="138"/>
      <c r="B864" s="138"/>
      <c r="C864" s="138"/>
      <c r="D864" s="138"/>
      <c r="E864" s="139"/>
      <c r="F864" s="140"/>
      <c r="G864" s="141"/>
      <c r="H864" s="141"/>
      <c r="I864" s="141"/>
      <c r="J864" s="142"/>
      <c r="K864" s="159"/>
      <c r="L864" s="144"/>
      <c r="M864" s="144"/>
      <c r="N864" s="144"/>
      <c r="O864" s="144"/>
      <c r="P864" s="157"/>
      <c r="Q864" s="146"/>
      <c r="R864" s="146"/>
      <c r="S864" s="146"/>
      <c r="T864" s="146"/>
      <c r="U864" s="146"/>
      <c r="V864" s="146"/>
      <c r="W864" s="146"/>
      <c r="X864" s="146"/>
      <c r="Y864" s="146"/>
      <c r="Z864" s="146"/>
      <c r="AA864" s="146"/>
      <c r="AB864" s="146"/>
    </row>
    <row r="865" spans="1:28" ht="12.75">
      <c r="A865" s="138"/>
      <c r="B865" s="138"/>
      <c r="C865" s="138"/>
      <c r="D865" s="138"/>
      <c r="E865" s="139"/>
      <c r="F865" s="140"/>
      <c r="G865" s="141"/>
      <c r="H865" s="141"/>
      <c r="I865" s="141"/>
      <c r="J865" s="142"/>
      <c r="K865" s="159"/>
      <c r="L865" s="144"/>
      <c r="M865" s="144"/>
      <c r="N865" s="144"/>
      <c r="O865" s="144"/>
      <c r="P865" s="157"/>
      <c r="Q865" s="146"/>
      <c r="R865" s="146"/>
      <c r="S865" s="146"/>
      <c r="T865" s="146"/>
      <c r="U865" s="146"/>
      <c r="V865" s="146"/>
      <c r="W865" s="146"/>
      <c r="X865" s="146"/>
      <c r="Y865" s="146"/>
      <c r="Z865" s="146"/>
      <c r="AA865" s="146"/>
      <c r="AB865" s="146"/>
    </row>
    <row r="866" spans="1:28" ht="12.75">
      <c r="A866" s="138"/>
      <c r="B866" s="138"/>
      <c r="C866" s="138"/>
      <c r="D866" s="138"/>
      <c r="E866" s="139"/>
      <c r="F866" s="140"/>
      <c r="G866" s="141"/>
      <c r="H866" s="141"/>
      <c r="I866" s="141"/>
      <c r="J866" s="142"/>
      <c r="K866" s="159"/>
      <c r="L866" s="144"/>
      <c r="M866" s="144"/>
      <c r="N866" s="144"/>
      <c r="O866" s="144"/>
      <c r="P866" s="157"/>
      <c r="Q866" s="146"/>
      <c r="R866" s="146"/>
      <c r="S866" s="146"/>
      <c r="T866" s="146"/>
      <c r="U866" s="146"/>
      <c r="V866" s="146"/>
      <c r="W866" s="146"/>
      <c r="X866" s="146"/>
      <c r="Y866" s="146"/>
      <c r="Z866" s="146"/>
      <c r="AA866" s="146"/>
      <c r="AB866" s="146"/>
    </row>
    <row r="867" spans="1:28" ht="12.75">
      <c r="A867" s="138"/>
      <c r="B867" s="138"/>
      <c r="C867" s="138"/>
      <c r="D867" s="138"/>
      <c r="E867" s="139"/>
      <c r="F867" s="140"/>
      <c r="G867" s="141"/>
      <c r="H867" s="141"/>
      <c r="I867" s="141"/>
      <c r="J867" s="142"/>
      <c r="K867" s="159"/>
      <c r="L867" s="144"/>
      <c r="M867" s="144"/>
      <c r="N867" s="144"/>
      <c r="O867" s="144"/>
      <c r="P867" s="157"/>
      <c r="Q867" s="146"/>
      <c r="R867" s="146"/>
      <c r="S867" s="146"/>
      <c r="T867" s="146"/>
      <c r="U867" s="146"/>
      <c r="V867" s="146"/>
      <c r="W867" s="146"/>
      <c r="X867" s="146"/>
      <c r="Y867" s="146"/>
      <c r="Z867" s="146"/>
      <c r="AA867" s="146"/>
      <c r="AB867" s="146"/>
    </row>
    <row r="868" spans="1:28" ht="12.75">
      <c r="A868" s="138"/>
      <c r="B868" s="138"/>
      <c r="C868" s="138"/>
      <c r="D868" s="138"/>
      <c r="E868" s="139"/>
      <c r="F868" s="140"/>
      <c r="G868" s="141"/>
      <c r="H868" s="141"/>
      <c r="I868" s="141"/>
      <c r="J868" s="142"/>
      <c r="K868" s="159"/>
      <c r="L868" s="144"/>
      <c r="M868" s="144"/>
      <c r="N868" s="144"/>
      <c r="O868" s="144"/>
      <c r="P868" s="157"/>
      <c r="Q868" s="146"/>
      <c r="R868" s="146"/>
      <c r="S868" s="146"/>
      <c r="T868" s="146"/>
      <c r="U868" s="146"/>
      <c r="V868" s="146"/>
      <c r="W868" s="146"/>
      <c r="X868" s="146"/>
      <c r="Y868" s="146"/>
      <c r="Z868" s="146"/>
      <c r="AA868" s="146"/>
      <c r="AB868" s="146"/>
    </row>
    <row r="869" spans="1:28" ht="12.75">
      <c r="A869" s="138"/>
      <c r="B869" s="138"/>
      <c r="C869" s="138"/>
      <c r="D869" s="138"/>
      <c r="E869" s="139"/>
      <c r="F869" s="140"/>
      <c r="G869" s="141"/>
      <c r="H869" s="141"/>
      <c r="I869" s="141"/>
      <c r="J869" s="142"/>
      <c r="K869" s="159"/>
      <c r="L869" s="144"/>
      <c r="M869" s="144"/>
      <c r="N869" s="144"/>
      <c r="O869" s="144"/>
      <c r="P869" s="157"/>
      <c r="Q869" s="146"/>
      <c r="R869" s="146"/>
      <c r="S869" s="146"/>
      <c r="T869" s="146"/>
      <c r="U869" s="146"/>
      <c r="V869" s="146"/>
      <c r="W869" s="146"/>
      <c r="X869" s="146"/>
      <c r="Y869" s="146"/>
      <c r="Z869" s="146"/>
      <c r="AA869" s="146"/>
      <c r="AB869" s="146"/>
    </row>
    <row r="870" spans="1:28" ht="12.75">
      <c r="A870" s="138"/>
      <c r="B870" s="138"/>
      <c r="C870" s="138"/>
      <c r="D870" s="138"/>
      <c r="E870" s="139"/>
      <c r="F870" s="140"/>
      <c r="G870" s="141"/>
      <c r="H870" s="141"/>
      <c r="I870" s="141"/>
      <c r="J870" s="142"/>
      <c r="K870" s="159"/>
      <c r="L870" s="144"/>
      <c r="M870" s="144"/>
      <c r="N870" s="144"/>
      <c r="O870" s="144"/>
      <c r="P870" s="157"/>
      <c r="Q870" s="146"/>
      <c r="R870" s="146"/>
      <c r="S870" s="146"/>
      <c r="T870" s="146"/>
      <c r="U870" s="146"/>
      <c r="V870" s="146"/>
      <c r="W870" s="146"/>
      <c r="X870" s="146"/>
      <c r="Y870" s="146"/>
      <c r="Z870" s="146"/>
      <c r="AA870" s="146"/>
      <c r="AB870" s="146"/>
    </row>
    <row r="871" spans="1:28" ht="12.75">
      <c r="A871" s="138"/>
      <c r="B871" s="138"/>
      <c r="C871" s="138"/>
      <c r="D871" s="138"/>
      <c r="E871" s="139"/>
      <c r="F871" s="140"/>
      <c r="G871" s="141"/>
      <c r="H871" s="141"/>
      <c r="I871" s="141"/>
      <c r="J871" s="142"/>
      <c r="K871" s="159"/>
      <c r="L871" s="144"/>
      <c r="M871" s="144"/>
      <c r="N871" s="144"/>
      <c r="O871" s="144"/>
      <c r="P871" s="157"/>
      <c r="Q871" s="146"/>
      <c r="R871" s="146"/>
      <c r="S871" s="146"/>
      <c r="T871" s="146"/>
      <c r="U871" s="146"/>
      <c r="V871" s="146"/>
      <c r="W871" s="146"/>
      <c r="X871" s="146"/>
      <c r="Y871" s="146"/>
      <c r="Z871" s="146"/>
      <c r="AA871" s="146"/>
      <c r="AB871" s="146"/>
    </row>
    <row r="872" spans="1:28" ht="12.75">
      <c r="A872" s="138"/>
      <c r="B872" s="138"/>
      <c r="C872" s="138"/>
      <c r="D872" s="138"/>
      <c r="E872" s="139"/>
      <c r="F872" s="140"/>
      <c r="G872" s="141"/>
      <c r="H872" s="141"/>
      <c r="I872" s="141"/>
      <c r="J872" s="142"/>
      <c r="K872" s="159"/>
      <c r="L872" s="144"/>
      <c r="M872" s="144"/>
      <c r="N872" s="144"/>
      <c r="O872" s="144"/>
      <c r="P872" s="157"/>
      <c r="Q872" s="146"/>
      <c r="R872" s="146"/>
      <c r="S872" s="146"/>
      <c r="T872" s="146"/>
      <c r="U872" s="146"/>
      <c r="V872" s="146"/>
      <c r="W872" s="146"/>
      <c r="X872" s="146"/>
      <c r="Y872" s="146"/>
      <c r="Z872" s="146"/>
      <c r="AA872" s="146"/>
      <c r="AB872" s="146"/>
    </row>
    <row r="873" spans="1:28" ht="12.75">
      <c r="A873" s="138"/>
      <c r="B873" s="138"/>
      <c r="C873" s="138"/>
      <c r="D873" s="138"/>
      <c r="E873" s="139"/>
      <c r="F873" s="140"/>
      <c r="G873" s="141"/>
      <c r="H873" s="141"/>
      <c r="I873" s="141"/>
      <c r="J873" s="142"/>
      <c r="K873" s="159"/>
      <c r="L873" s="144"/>
      <c r="M873" s="144"/>
      <c r="N873" s="144"/>
      <c r="O873" s="144"/>
      <c r="P873" s="157"/>
      <c r="Q873" s="146"/>
      <c r="R873" s="146"/>
      <c r="S873" s="146"/>
      <c r="T873" s="146"/>
      <c r="U873" s="146"/>
      <c r="V873" s="146"/>
      <c r="W873" s="146"/>
      <c r="X873" s="146"/>
      <c r="Y873" s="146"/>
      <c r="Z873" s="146"/>
      <c r="AA873" s="146"/>
      <c r="AB873" s="146"/>
    </row>
    <row r="874" spans="1:28" ht="12.75">
      <c r="A874" s="138"/>
      <c r="B874" s="138"/>
      <c r="C874" s="138"/>
      <c r="D874" s="138"/>
      <c r="E874" s="139"/>
      <c r="F874" s="140"/>
      <c r="G874" s="141"/>
      <c r="H874" s="141"/>
      <c r="I874" s="141"/>
      <c r="J874" s="142"/>
      <c r="K874" s="159"/>
      <c r="L874" s="144"/>
      <c r="M874" s="144"/>
      <c r="N874" s="144"/>
      <c r="O874" s="144"/>
      <c r="P874" s="157"/>
      <c r="Q874" s="146"/>
      <c r="R874" s="146"/>
      <c r="S874" s="146"/>
      <c r="T874" s="146"/>
      <c r="U874" s="146"/>
      <c r="V874" s="146"/>
      <c r="W874" s="146"/>
      <c r="X874" s="146"/>
      <c r="Y874" s="146"/>
      <c r="Z874" s="146"/>
      <c r="AA874" s="146"/>
      <c r="AB874" s="146"/>
    </row>
    <row r="875" spans="1:28" ht="12.75">
      <c r="A875" s="138"/>
      <c r="B875" s="138"/>
      <c r="C875" s="138"/>
      <c r="D875" s="138"/>
      <c r="E875" s="139"/>
      <c r="F875" s="140"/>
      <c r="G875" s="141"/>
      <c r="H875" s="141"/>
      <c r="I875" s="141"/>
      <c r="J875" s="142"/>
      <c r="K875" s="159"/>
      <c r="L875" s="144"/>
      <c r="M875" s="144"/>
      <c r="N875" s="144"/>
      <c r="O875" s="144"/>
      <c r="P875" s="157"/>
      <c r="Q875" s="146"/>
      <c r="R875" s="146"/>
      <c r="S875" s="146"/>
      <c r="T875" s="146"/>
      <c r="U875" s="146"/>
      <c r="V875" s="146"/>
      <c r="W875" s="146"/>
      <c r="X875" s="146"/>
      <c r="Y875" s="146"/>
      <c r="Z875" s="146"/>
      <c r="AA875" s="146"/>
      <c r="AB875" s="146"/>
    </row>
    <row r="876" spans="1:28" ht="12.75">
      <c r="A876" s="138"/>
      <c r="B876" s="138"/>
      <c r="C876" s="138"/>
      <c r="D876" s="138"/>
      <c r="E876" s="139"/>
      <c r="F876" s="140"/>
      <c r="G876" s="141"/>
      <c r="H876" s="141"/>
      <c r="I876" s="141"/>
      <c r="J876" s="142"/>
      <c r="K876" s="159"/>
      <c r="L876" s="144"/>
      <c r="M876" s="144"/>
      <c r="N876" s="144"/>
      <c r="O876" s="144"/>
      <c r="P876" s="157"/>
      <c r="Q876" s="146"/>
      <c r="R876" s="146"/>
      <c r="S876" s="146"/>
      <c r="T876" s="146"/>
      <c r="U876" s="146"/>
      <c r="V876" s="146"/>
      <c r="W876" s="146"/>
      <c r="X876" s="146"/>
      <c r="Y876" s="146"/>
      <c r="Z876" s="146"/>
      <c r="AA876" s="146"/>
      <c r="AB876" s="146"/>
    </row>
    <row r="877" spans="1:28" ht="12.75">
      <c r="A877" s="138"/>
      <c r="B877" s="138"/>
      <c r="C877" s="138"/>
      <c r="D877" s="138"/>
      <c r="E877" s="139"/>
      <c r="F877" s="140"/>
      <c r="G877" s="141"/>
      <c r="H877" s="141"/>
      <c r="I877" s="141"/>
      <c r="J877" s="142"/>
      <c r="K877" s="159"/>
      <c r="L877" s="144"/>
      <c r="M877" s="144"/>
      <c r="N877" s="144"/>
      <c r="O877" s="144"/>
      <c r="P877" s="157"/>
      <c r="Q877" s="146"/>
      <c r="R877" s="146"/>
      <c r="S877" s="146"/>
      <c r="T877" s="146"/>
      <c r="U877" s="146"/>
      <c r="V877" s="146"/>
      <c r="W877" s="146"/>
      <c r="X877" s="146"/>
      <c r="Y877" s="146"/>
      <c r="Z877" s="146"/>
      <c r="AA877" s="146"/>
      <c r="AB877" s="146"/>
    </row>
    <row r="878" spans="1:28" ht="12.75">
      <c r="A878" s="138"/>
      <c r="B878" s="138"/>
      <c r="C878" s="138"/>
      <c r="D878" s="138"/>
      <c r="E878" s="139"/>
      <c r="F878" s="140"/>
      <c r="G878" s="141"/>
      <c r="H878" s="141"/>
      <c r="I878" s="141"/>
      <c r="J878" s="142"/>
      <c r="K878" s="159"/>
      <c r="L878" s="144"/>
      <c r="M878" s="144"/>
      <c r="N878" s="144"/>
      <c r="O878" s="144"/>
      <c r="P878" s="157"/>
      <c r="Q878" s="146"/>
      <c r="R878" s="146"/>
      <c r="S878" s="146"/>
      <c r="T878" s="146"/>
      <c r="U878" s="146"/>
      <c r="V878" s="146"/>
      <c r="W878" s="146"/>
      <c r="X878" s="146"/>
      <c r="Y878" s="146"/>
      <c r="Z878" s="146"/>
      <c r="AA878" s="146"/>
      <c r="AB878" s="146"/>
    </row>
    <row r="879" spans="1:28" ht="12.75">
      <c r="A879" s="138"/>
      <c r="B879" s="138"/>
      <c r="C879" s="138"/>
      <c r="D879" s="138"/>
      <c r="E879" s="139"/>
      <c r="F879" s="140"/>
      <c r="G879" s="141"/>
      <c r="H879" s="141"/>
      <c r="I879" s="141"/>
      <c r="J879" s="142"/>
      <c r="K879" s="159"/>
      <c r="L879" s="144"/>
      <c r="M879" s="144"/>
      <c r="N879" s="144"/>
      <c r="O879" s="144"/>
      <c r="P879" s="157"/>
      <c r="Q879" s="146"/>
      <c r="R879" s="146"/>
      <c r="S879" s="146"/>
      <c r="T879" s="146"/>
      <c r="U879" s="146"/>
      <c r="V879" s="146"/>
      <c r="W879" s="146"/>
      <c r="X879" s="146"/>
      <c r="Y879" s="146"/>
      <c r="Z879" s="146"/>
      <c r="AA879" s="146"/>
      <c r="AB879" s="146"/>
    </row>
    <row r="880" spans="1:28" ht="12.75">
      <c r="A880" s="138"/>
      <c r="B880" s="138"/>
      <c r="C880" s="138"/>
      <c r="D880" s="138"/>
      <c r="E880" s="139"/>
      <c r="F880" s="140"/>
      <c r="G880" s="141"/>
      <c r="H880" s="141"/>
      <c r="I880" s="141"/>
      <c r="J880" s="142"/>
      <c r="K880" s="159"/>
      <c r="L880" s="144"/>
      <c r="M880" s="144"/>
      <c r="N880" s="144"/>
      <c r="O880" s="144"/>
      <c r="P880" s="157"/>
      <c r="Q880" s="146"/>
      <c r="R880" s="146"/>
      <c r="S880" s="146"/>
      <c r="T880" s="146"/>
      <c r="U880" s="146"/>
      <c r="V880" s="146"/>
      <c r="W880" s="146"/>
      <c r="X880" s="146"/>
      <c r="Y880" s="146"/>
      <c r="Z880" s="146"/>
      <c r="AA880" s="146"/>
      <c r="AB880" s="146"/>
    </row>
    <row r="881" spans="1:28" ht="12.75">
      <c r="A881" s="138"/>
      <c r="B881" s="138"/>
      <c r="C881" s="138"/>
      <c r="D881" s="138"/>
      <c r="E881" s="139"/>
      <c r="F881" s="140"/>
      <c r="G881" s="141"/>
      <c r="H881" s="141"/>
      <c r="I881" s="141"/>
      <c r="J881" s="142"/>
      <c r="K881" s="159"/>
      <c r="L881" s="144"/>
      <c r="M881" s="144"/>
      <c r="N881" s="144"/>
      <c r="O881" s="144"/>
      <c r="P881" s="157"/>
      <c r="Q881" s="146"/>
      <c r="R881" s="146"/>
      <c r="S881" s="146"/>
      <c r="T881" s="146"/>
      <c r="U881" s="146"/>
      <c r="V881" s="146"/>
      <c r="W881" s="146"/>
      <c r="X881" s="146"/>
      <c r="Y881" s="146"/>
      <c r="Z881" s="146"/>
      <c r="AA881" s="146"/>
      <c r="AB881" s="146"/>
    </row>
    <row r="882" spans="1:28" ht="12.75">
      <c r="A882" s="138"/>
      <c r="B882" s="138"/>
      <c r="C882" s="138"/>
      <c r="D882" s="138"/>
      <c r="E882" s="139"/>
      <c r="F882" s="140"/>
      <c r="G882" s="141"/>
      <c r="H882" s="141"/>
      <c r="I882" s="141"/>
      <c r="J882" s="142"/>
      <c r="K882" s="159"/>
      <c r="L882" s="144"/>
      <c r="M882" s="144"/>
      <c r="N882" s="144"/>
      <c r="O882" s="144"/>
      <c r="P882" s="157"/>
      <c r="Q882" s="146"/>
      <c r="R882" s="146"/>
      <c r="S882" s="146"/>
      <c r="T882" s="146"/>
      <c r="U882" s="146"/>
      <c r="V882" s="146"/>
      <c r="W882" s="146"/>
      <c r="X882" s="146"/>
      <c r="Y882" s="146"/>
      <c r="Z882" s="146"/>
      <c r="AA882" s="146"/>
      <c r="AB882" s="146"/>
    </row>
    <row r="883" spans="1:28" ht="12.75">
      <c r="A883" s="138"/>
      <c r="B883" s="138"/>
      <c r="C883" s="138"/>
      <c r="D883" s="138"/>
      <c r="E883" s="139"/>
      <c r="F883" s="140"/>
      <c r="G883" s="141"/>
      <c r="H883" s="141"/>
      <c r="I883" s="141"/>
      <c r="J883" s="142"/>
      <c r="K883" s="159"/>
      <c r="L883" s="144"/>
      <c r="M883" s="144"/>
      <c r="N883" s="144"/>
      <c r="O883" s="144"/>
      <c r="P883" s="157"/>
      <c r="Q883" s="146"/>
      <c r="R883" s="146"/>
      <c r="S883" s="146"/>
      <c r="T883" s="146"/>
      <c r="U883" s="146"/>
      <c r="V883" s="146"/>
      <c r="W883" s="146"/>
      <c r="X883" s="146"/>
      <c r="Y883" s="146"/>
      <c r="Z883" s="146"/>
      <c r="AA883" s="146"/>
      <c r="AB883" s="146"/>
    </row>
    <row r="884" spans="1:28" ht="12.75">
      <c r="A884" s="138"/>
      <c r="B884" s="138"/>
      <c r="C884" s="138"/>
      <c r="D884" s="138"/>
      <c r="E884" s="139"/>
      <c r="F884" s="140"/>
      <c r="G884" s="141"/>
      <c r="H884" s="141"/>
      <c r="I884" s="141"/>
      <c r="J884" s="142"/>
      <c r="K884" s="159"/>
      <c r="L884" s="144"/>
      <c r="M884" s="144"/>
      <c r="N884" s="144"/>
      <c r="O884" s="144"/>
      <c r="P884" s="157"/>
      <c r="Q884" s="146"/>
      <c r="R884" s="146"/>
      <c r="S884" s="146"/>
      <c r="T884" s="146"/>
      <c r="U884" s="146"/>
      <c r="V884" s="146"/>
      <c r="W884" s="146"/>
      <c r="X884" s="146"/>
      <c r="Y884" s="146"/>
      <c r="Z884" s="146"/>
      <c r="AA884" s="146"/>
      <c r="AB884" s="146"/>
    </row>
    <row r="885" spans="1:28" ht="12.75">
      <c r="A885" s="138"/>
      <c r="B885" s="138"/>
      <c r="C885" s="138"/>
      <c r="D885" s="138"/>
      <c r="E885" s="139"/>
      <c r="F885" s="140"/>
      <c r="G885" s="141"/>
      <c r="H885" s="141"/>
      <c r="I885" s="141"/>
      <c r="J885" s="142"/>
      <c r="K885" s="159"/>
      <c r="L885" s="144"/>
      <c r="M885" s="144"/>
      <c r="N885" s="144"/>
      <c r="O885" s="144"/>
      <c r="P885" s="157"/>
      <c r="Q885" s="146"/>
      <c r="R885" s="146"/>
      <c r="S885" s="146"/>
      <c r="T885" s="146"/>
      <c r="U885" s="146"/>
      <c r="V885" s="146"/>
      <c r="W885" s="146"/>
      <c r="X885" s="146"/>
      <c r="Y885" s="146"/>
      <c r="Z885" s="146"/>
      <c r="AA885" s="146"/>
      <c r="AB885" s="146"/>
    </row>
    <row r="886" spans="1:28" ht="12.75">
      <c r="A886" s="138"/>
      <c r="B886" s="138"/>
      <c r="C886" s="138"/>
      <c r="D886" s="138"/>
      <c r="E886" s="139"/>
      <c r="F886" s="140"/>
      <c r="G886" s="141"/>
      <c r="H886" s="141"/>
      <c r="I886" s="141"/>
      <c r="J886" s="142"/>
      <c r="K886" s="159"/>
      <c r="L886" s="144"/>
      <c r="M886" s="144"/>
      <c r="N886" s="144"/>
      <c r="O886" s="144"/>
      <c r="P886" s="157"/>
      <c r="Q886" s="146"/>
      <c r="R886" s="146"/>
      <c r="S886" s="146"/>
      <c r="T886" s="146"/>
      <c r="U886" s="146"/>
      <c r="V886" s="146"/>
      <c r="W886" s="146"/>
      <c r="X886" s="146"/>
      <c r="Y886" s="146"/>
      <c r="Z886" s="146"/>
      <c r="AA886" s="146"/>
      <c r="AB886" s="146"/>
    </row>
    <row r="887" spans="1:28" ht="12.75">
      <c r="A887" s="138"/>
      <c r="B887" s="138"/>
      <c r="C887" s="138"/>
      <c r="D887" s="138"/>
      <c r="E887" s="139"/>
      <c r="F887" s="140"/>
      <c r="G887" s="141"/>
      <c r="H887" s="141"/>
      <c r="I887" s="141"/>
      <c r="J887" s="142"/>
      <c r="K887" s="159"/>
      <c r="L887" s="144"/>
      <c r="M887" s="144"/>
      <c r="N887" s="144"/>
      <c r="O887" s="144"/>
      <c r="P887" s="157"/>
      <c r="Q887" s="146"/>
      <c r="R887" s="146"/>
      <c r="S887" s="146"/>
      <c r="T887" s="146"/>
      <c r="U887" s="146"/>
      <c r="V887" s="146"/>
      <c r="W887" s="146"/>
      <c r="X887" s="146"/>
      <c r="Y887" s="146"/>
      <c r="Z887" s="146"/>
      <c r="AA887" s="146"/>
      <c r="AB887" s="146"/>
    </row>
    <row r="888" spans="1:28" ht="12.75">
      <c r="A888" s="138"/>
      <c r="B888" s="138"/>
      <c r="C888" s="138"/>
      <c r="D888" s="138"/>
      <c r="E888" s="139"/>
      <c r="F888" s="140"/>
      <c r="G888" s="141"/>
      <c r="H888" s="141"/>
      <c r="I888" s="141"/>
      <c r="J888" s="142"/>
      <c r="K888" s="159"/>
      <c r="L888" s="144"/>
      <c r="M888" s="144"/>
      <c r="N888" s="144"/>
      <c r="O888" s="144"/>
      <c r="P888" s="157"/>
      <c r="Q888" s="146"/>
      <c r="R888" s="146"/>
      <c r="S888" s="146"/>
      <c r="T888" s="146"/>
      <c r="U888" s="146"/>
      <c r="V888" s="146"/>
      <c r="W888" s="146"/>
      <c r="X888" s="146"/>
      <c r="Y888" s="146"/>
      <c r="Z888" s="146"/>
      <c r="AA888" s="146"/>
      <c r="AB888" s="146"/>
    </row>
    <row r="889" spans="1:28" ht="12.75">
      <c r="A889" s="138"/>
      <c r="B889" s="138"/>
      <c r="C889" s="138"/>
      <c r="D889" s="138"/>
      <c r="E889" s="139"/>
      <c r="F889" s="140"/>
      <c r="G889" s="141"/>
      <c r="H889" s="141"/>
      <c r="I889" s="141"/>
      <c r="J889" s="142"/>
      <c r="K889" s="159"/>
      <c r="L889" s="144"/>
      <c r="M889" s="144"/>
      <c r="N889" s="144"/>
      <c r="O889" s="144"/>
      <c r="P889" s="157"/>
      <c r="Q889" s="146"/>
      <c r="R889" s="146"/>
      <c r="S889" s="146"/>
      <c r="T889" s="146"/>
      <c r="U889" s="146"/>
      <c r="V889" s="146"/>
      <c r="W889" s="146"/>
      <c r="X889" s="146"/>
      <c r="Y889" s="146"/>
      <c r="Z889" s="146"/>
      <c r="AA889" s="146"/>
      <c r="AB889" s="146"/>
    </row>
    <row r="890" spans="1:28" ht="12.75">
      <c r="A890" s="138"/>
      <c r="B890" s="138"/>
      <c r="C890" s="138"/>
      <c r="D890" s="138"/>
      <c r="E890" s="139"/>
      <c r="F890" s="140"/>
      <c r="G890" s="141"/>
      <c r="H890" s="141"/>
      <c r="I890" s="141"/>
      <c r="J890" s="142"/>
      <c r="K890" s="159"/>
      <c r="L890" s="144"/>
      <c r="M890" s="144"/>
      <c r="N890" s="144"/>
      <c r="O890" s="144"/>
      <c r="P890" s="157"/>
      <c r="Q890" s="146"/>
      <c r="R890" s="146"/>
      <c r="S890" s="146"/>
      <c r="T890" s="146"/>
      <c r="U890" s="146"/>
      <c r="V890" s="146"/>
      <c r="W890" s="146"/>
      <c r="X890" s="146"/>
      <c r="Y890" s="146"/>
      <c r="Z890" s="146"/>
      <c r="AA890" s="146"/>
      <c r="AB890" s="146"/>
    </row>
    <row r="891" spans="1:28" ht="12.75">
      <c r="A891" s="138"/>
      <c r="B891" s="138"/>
      <c r="C891" s="138"/>
      <c r="D891" s="138"/>
      <c r="E891" s="139"/>
      <c r="F891" s="140"/>
      <c r="G891" s="141"/>
      <c r="H891" s="141"/>
      <c r="I891" s="141"/>
      <c r="J891" s="142"/>
      <c r="K891" s="159"/>
      <c r="L891" s="144"/>
      <c r="M891" s="144"/>
      <c r="N891" s="144"/>
      <c r="O891" s="144"/>
      <c r="P891" s="157"/>
      <c r="Q891" s="146"/>
      <c r="R891" s="146"/>
      <c r="S891" s="146"/>
      <c r="T891" s="146"/>
      <c r="U891" s="146"/>
      <c r="V891" s="146"/>
      <c r="W891" s="146"/>
      <c r="X891" s="146"/>
      <c r="Y891" s="146"/>
      <c r="Z891" s="146"/>
      <c r="AA891" s="146"/>
      <c r="AB891" s="146"/>
    </row>
    <row r="892" spans="1:28" ht="12.75">
      <c r="A892" s="138"/>
      <c r="B892" s="138"/>
      <c r="C892" s="138"/>
      <c r="D892" s="138"/>
      <c r="E892" s="139"/>
      <c r="F892" s="140"/>
      <c r="G892" s="141"/>
      <c r="H892" s="141"/>
      <c r="I892" s="141"/>
      <c r="J892" s="142"/>
      <c r="K892" s="159"/>
      <c r="L892" s="144"/>
      <c r="M892" s="144"/>
      <c r="N892" s="144"/>
      <c r="O892" s="144"/>
      <c r="P892" s="157"/>
      <c r="Q892" s="146"/>
      <c r="R892" s="146"/>
      <c r="S892" s="146"/>
      <c r="T892" s="146"/>
      <c r="U892" s="146"/>
      <c r="V892" s="146"/>
      <c r="W892" s="146"/>
      <c r="X892" s="146"/>
      <c r="Y892" s="146"/>
      <c r="Z892" s="146"/>
      <c r="AA892" s="146"/>
      <c r="AB892" s="146"/>
    </row>
    <row r="893" spans="1:28" ht="12.75">
      <c r="A893" s="138"/>
      <c r="B893" s="138"/>
      <c r="C893" s="138"/>
      <c r="D893" s="138"/>
      <c r="E893" s="139"/>
      <c r="F893" s="140"/>
      <c r="G893" s="141"/>
      <c r="H893" s="141"/>
      <c r="I893" s="141"/>
      <c r="J893" s="142"/>
      <c r="K893" s="159"/>
      <c r="L893" s="144"/>
      <c r="M893" s="144"/>
      <c r="N893" s="144"/>
      <c r="O893" s="144"/>
      <c r="P893" s="157"/>
      <c r="Q893" s="146"/>
      <c r="R893" s="146"/>
      <c r="S893" s="146"/>
      <c r="T893" s="146"/>
      <c r="U893" s="146"/>
      <c r="V893" s="146"/>
      <c r="W893" s="146"/>
      <c r="X893" s="146"/>
      <c r="Y893" s="146"/>
      <c r="Z893" s="146"/>
      <c r="AA893" s="146"/>
      <c r="AB893" s="146"/>
    </row>
    <row r="894" spans="1:28" ht="12.75">
      <c r="A894" s="138"/>
      <c r="B894" s="138"/>
      <c r="C894" s="138"/>
      <c r="D894" s="138"/>
      <c r="E894" s="139"/>
      <c r="F894" s="140"/>
      <c r="G894" s="141"/>
      <c r="H894" s="141"/>
      <c r="I894" s="141"/>
      <c r="J894" s="142"/>
      <c r="K894" s="159"/>
      <c r="L894" s="144"/>
      <c r="M894" s="144"/>
      <c r="N894" s="144"/>
      <c r="O894" s="144"/>
      <c r="P894" s="157"/>
      <c r="Q894" s="146"/>
      <c r="R894" s="146"/>
      <c r="S894" s="146"/>
      <c r="T894" s="146"/>
      <c r="U894" s="146"/>
      <c r="V894" s="146"/>
      <c r="W894" s="146"/>
      <c r="X894" s="146"/>
      <c r="Y894" s="146"/>
      <c r="Z894" s="146"/>
      <c r="AA894" s="146"/>
      <c r="AB894" s="146"/>
    </row>
    <row r="895" spans="1:28" ht="12.75">
      <c r="A895" s="138"/>
      <c r="B895" s="138"/>
      <c r="C895" s="138"/>
      <c r="D895" s="138"/>
      <c r="E895" s="139"/>
      <c r="F895" s="140"/>
      <c r="G895" s="141"/>
      <c r="H895" s="141"/>
      <c r="I895" s="141"/>
      <c r="J895" s="142"/>
      <c r="K895" s="159"/>
      <c r="L895" s="144"/>
      <c r="M895" s="144"/>
      <c r="N895" s="144"/>
      <c r="O895" s="144"/>
      <c r="P895" s="157"/>
      <c r="Q895" s="146"/>
      <c r="R895" s="146"/>
      <c r="S895" s="146"/>
      <c r="T895" s="146"/>
      <c r="U895" s="146"/>
      <c r="V895" s="146"/>
      <c r="W895" s="146"/>
      <c r="X895" s="146"/>
      <c r="Y895" s="146"/>
      <c r="Z895" s="146"/>
      <c r="AA895" s="146"/>
      <c r="AB895" s="146"/>
    </row>
    <row r="896" spans="1:28" ht="12.75">
      <c r="A896" s="138"/>
      <c r="B896" s="138"/>
      <c r="C896" s="138"/>
      <c r="D896" s="138"/>
      <c r="E896" s="139"/>
      <c r="F896" s="140"/>
      <c r="G896" s="141"/>
      <c r="H896" s="141"/>
      <c r="I896" s="141"/>
      <c r="J896" s="142"/>
      <c r="K896" s="159"/>
      <c r="L896" s="144"/>
      <c r="M896" s="144"/>
      <c r="N896" s="144"/>
      <c r="O896" s="144"/>
      <c r="P896" s="157"/>
      <c r="Q896" s="146"/>
      <c r="R896" s="146"/>
      <c r="S896" s="146"/>
      <c r="T896" s="146"/>
      <c r="U896" s="146"/>
      <c r="V896" s="146"/>
      <c r="W896" s="146"/>
      <c r="X896" s="146"/>
      <c r="Y896" s="146"/>
      <c r="Z896" s="146"/>
      <c r="AA896" s="146"/>
      <c r="AB896" s="146"/>
    </row>
    <row r="897" spans="1:28" ht="12.75">
      <c r="A897" s="138"/>
      <c r="B897" s="138"/>
      <c r="C897" s="138"/>
      <c r="D897" s="138"/>
      <c r="E897" s="139"/>
      <c r="F897" s="140"/>
      <c r="G897" s="141"/>
      <c r="H897" s="141"/>
      <c r="I897" s="141"/>
      <c r="J897" s="142"/>
      <c r="K897" s="159"/>
      <c r="L897" s="144"/>
      <c r="M897" s="144"/>
      <c r="N897" s="144"/>
      <c r="O897" s="144"/>
      <c r="P897" s="157"/>
      <c r="Q897" s="146"/>
      <c r="R897" s="146"/>
      <c r="S897" s="146"/>
      <c r="T897" s="146"/>
      <c r="U897" s="146"/>
      <c r="V897" s="146"/>
      <c r="W897" s="146"/>
      <c r="X897" s="146"/>
      <c r="Y897" s="146"/>
      <c r="Z897" s="146"/>
      <c r="AA897" s="146"/>
      <c r="AB897" s="146"/>
    </row>
    <row r="898" spans="1:28" ht="12.75">
      <c r="A898" s="138"/>
      <c r="B898" s="138"/>
      <c r="C898" s="138"/>
      <c r="D898" s="138"/>
      <c r="E898" s="139"/>
      <c r="F898" s="140"/>
      <c r="G898" s="141"/>
      <c r="H898" s="141"/>
      <c r="I898" s="141"/>
      <c r="J898" s="142"/>
      <c r="K898" s="159"/>
      <c r="L898" s="144"/>
      <c r="M898" s="144"/>
      <c r="N898" s="144"/>
      <c r="O898" s="144"/>
      <c r="P898" s="157"/>
      <c r="Q898" s="146"/>
      <c r="R898" s="146"/>
      <c r="S898" s="146"/>
      <c r="T898" s="146"/>
      <c r="U898" s="146"/>
      <c r="V898" s="146"/>
      <c r="W898" s="146"/>
      <c r="X898" s="146"/>
      <c r="Y898" s="146"/>
      <c r="Z898" s="146"/>
      <c r="AA898" s="146"/>
      <c r="AB898" s="146"/>
    </row>
    <row r="899" spans="1:28" ht="12.75">
      <c r="A899" s="138"/>
      <c r="B899" s="138"/>
      <c r="C899" s="138"/>
      <c r="D899" s="138"/>
      <c r="E899" s="139"/>
      <c r="F899" s="140"/>
      <c r="G899" s="141"/>
      <c r="H899" s="141"/>
      <c r="I899" s="141"/>
      <c r="J899" s="142"/>
      <c r="K899" s="159"/>
      <c r="L899" s="144"/>
      <c r="M899" s="144"/>
      <c r="N899" s="144"/>
      <c r="O899" s="144"/>
      <c r="P899" s="157"/>
      <c r="Q899" s="146"/>
      <c r="R899" s="146"/>
      <c r="S899" s="146"/>
      <c r="T899" s="146"/>
      <c r="U899" s="146"/>
      <c r="V899" s="146"/>
      <c r="W899" s="146"/>
      <c r="X899" s="146"/>
      <c r="Y899" s="146"/>
      <c r="Z899" s="146"/>
      <c r="AA899" s="146"/>
      <c r="AB899" s="146"/>
    </row>
    <row r="900" spans="1:28" ht="12.75">
      <c r="A900" s="138"/>
      <c r="B900" s="138"/>
      <c r="C900" s="138"/>
      <c r="D900" s="138"/>
      <c r="E900" s="139"/>
      <c r="F900" s="140"/>
      <c r="G900" s="141"/>
      <c r="H900" s="141"/>
      <c r="I900" s="141"/>
      <c r="J900" s="142"/>
      <c r="K900" s="159"/>
      <c r="L900" s="144"/>
      <c r="M900" s="144"/>
      <c r="N900" s="144"/>
      <c r="O900" s="144"/>
      <c r="P900" s="157"/>
      <c r="Q900" s="146"/>
      <c r="R900" s="146"/>
      <c r="S900" s="146"/>
      <c r="T900" s="146"/>
      <c r="U900" s="146"/>
      <c r="V900" s="146"/>
      <c r="W900" s="146"/>
      <c r="X900" s="146"/>
      <c r="Y900" s="146"/>
      <c r="Z900" s="146"/>
      <c r="AA900" s="146"/>
      <c r="AB900" s="146"/>
    </row>
    <row r="901" spans="1:28" ht="12.75">
      <c r="A901" s="138"/>
      <c r="B901" s="138"/>
      <c r="C901" s="138"/>
      <c r="D901" s="138"/>
      <c r="E901" s="139"/>
      <c r="F901" s="140"/>
      <c r="G901" s="141"/>
      <c r="H901" s="141"/>
      <c r="I901" s="141"/>
      <c r="J901" s="142"/>
      <c r="K901" s="159"/>
      <c r="L901" s="144"/>
      <c r="M901" s="144"/>
      <c r="N901" s="144"/>
      <c r="O901" s="144"/>
      <c r="P901" s="157"/>
      <c r="Q901" s="146"/>
      <c r="R901" s="146"/>
      <c r="S901" s="146"/>
      <c r="T901" s="146"/>
      <c r="U901" s="146"/>
      <c r="V901" s="146"/>
      <c r="W901" s="146"/>
      <c r="X901" s="146"/>
      <c r="Y901" s="146"/>
      <c r="Z901" s="146"/>
      <c r="AA901" s="146"/>
      <c r="AB901" s="146"/>
    </row>
    <row r="902" spans="1:28" ht="12.75">
      <c r="A902" s="138"/>
      <c r="B902" s="138"/>
      <c r="C902" s="138"/>
      <c r="D902" s="138"/>
      <c r="E902" s="139"/>
      <c r="F902" s="140"/>
      <c r="G902" s="141"/>
      <c r="H902" s="141"/>
      <c r="I902" s="141"/>
      <c r="J902" s="142"/>
      <c r="K902" s="159"/>
      <c r="L902" s="144"/>
      <c r="M902" s="144"/>
      <c r="N902" s="144"/>
      <c r="O902" s="144"/>
      <c r="P902" s="157"/>
      <c r="Q902" s="146"/>
      <c r="R902" s="146"/>
      <c r="S902" s="146"/>
      <c r="T902" s="146"/>
      <c r="U902" s="146"/>
      <c r="V902" s="146"/>
      <c r="W902" s="146"/>
      <c r="X902" s="146"/>
      <c r="Y902" s="146"/>
      <c r="Z902" s="146"/>
      <c r="AA902" s="146"/>
      <c r="AB902" s="146"/>
    </row>
    <row r="903" spans="1:28" ht="12.75">
      <c r="A903" s="138"/>
      <c r="B903" s="138"/>
      <c r="C903" s="138"/>
      <c r="D903" s="138"/>
      <c r="E903" s="139"/>
      <c r="F903" s="140"/>
      <c r="G903" s="141"/>
      <c r="H903" s="141"/>
      <c r="I903" s="141"/>
      <c r="J903" s="142"/>
      <c r="K903" s="159"/>
      <c r="L903" s="144"/>
      <c r="M903" s="144"/>
      <c r="N903" s="144"/>
      <c r="O903" s="144"/>
      <c r="P903" s="157"/>
      <c r="Q903" s="146"/>
      <c r="R903" s="146"/>
      <c r="S903" s="146"/>
      <c r="T903" s="146"/>
      <c r="U903" s="146"/>
      <c r="V903" s="146"/>
      <c r="W903" s="146"/>
      <c r="X903" s="146"/>
      <c r="Y903" s="146"/>
      <c r="Z903" s="146"/>
      <c r="AA903" s="146"/>
      <c r="AB903" s="146"/>
    </row>
    <row r="904" spans="1:28" ht="12.75">
      <c r="A904" s="138"/>
      <c r="B904" s="138"/>
      <c r="C904" s="138"/>
      <c r="D904" s="138"/>
      <c r="E904" s="139"/>
      <c r="F904" s="140"/>
      <c r="G904" s="141"/>
      <c r="H904" s="141"/>
      <c r="I904" s="141"/>
      <c r="J904" s="142"/>
      <c r="K904" s="159"/>
      <c r="L904" s="144"/>
      <c r="M904" s="144"/>
      <c r="N904" s="144"/>
      <c r="O904" s="144"/>
      <c r="P904" s="157"/>
      <c r="Q904" s="146"/>
      <c r="R904" s="146"/>
      <c r="S904" s="146"/>
      <c r="T904" s="146"/>
      <c r="U904" s="146"/>
      <c r="V904" s="146"/>
      <c r="W904" s="146"/>
      <c r="X904" s="146"/>
      <c r="Y904" s="146"/>
      <c r="Z904" s="146"/>
      <c r="AA904" s="146"/>
      <c r="AB904" s="146"/>
    </row>
    <row r="905" spans="1:28" ht="12.75">
      <c r="A905" s="138"/>
      <c r="B905" s="138"/>
      <c r="C905" s="138"/>
      <c r="D905" s="138"/>
      <c r="E905" s="139"/>
      <c r="F905" s="140"/>
      <c r="G905" s="141"/>
      <c r="H905" s="141"/>
      <c r="I905" s="141"/>
      <c r="J905" s="142"/>
      <c r="K905" s="159"/>
      <c r="L905" s="144"/>
      <c r="M905" s="144"/>
      <c r="N905" s="144"/>
      <c r="O905" s="144"/>
      <c r="P905" s="157"/>
      <c r="Q905" s="146"/>
      <c r="R905" s="146"/>
      <c r="S905" s="146"/>
      <c r="T905" s="146"/>
      <c r="U905" s="146"/>
      <c r="V905" s="146"/>
      <c r="W905" s="146"/>
      <c r="X905" s="146"/>
      <c r="Y905" s="146"/>
      <c r="Z905" s="146"/>
      <c r="AA905" s="146"/>
      <c r="AB905" s="146"/>
    </row>
    <row r="906" spans="1:28" ht="12.75">
      <c r="A906" s="138"/>
      <c r="B906" s="138"/>
      <c r="C906" s="138"/>
      <c r="D906" s="138"/>
      <c r="E906" s="139"/>
      <c r="F906" s="140"/>
      <c r="G906" s="141"/>
      <c r="H906" s="141"/>
      <c r="I906" s="141"/>
      <c r="J906" s="142"/>
      <c r="K906" s="159"/>
      <c r="L906" s="144"/>
      <c r="M906" s="144"/>
      <c r="N906" s="144"/>
      <c r="O906" s="144"/>
      <c r="P906" s="157"/>
      <c r="Q906" s="146"/>
      <c r="R906" s="146"/>
      <c r="S906" s="146"/>
      <c r="T906" s="146"/>
      <c r="U906" s="146"/>
      <c r="V906" s="146"/>
      <c r="W906" s="146"/>
      <c r="X906" s="146"/>
      <c r="Y906" s="146"/>
      <c r="Z906" s="146"/>
      <c r="AA906" s="146"/>
      <c r="AB906" s="146"/>
    </row>
    <row r="907" spans="1:28" ht="12.75">
      <c r="A907" s="138"/>
      <c r="B907" s="138"/>
      <c r="C907" s="138"/>
      <c r="D907" s="138"/>
      <c r="E907" s="139"/>
      <c r="F907" s="140"/>
      <c r="G907" s="141"/>
      <c r="H907" s="141"/>
      <c r="I907" s="141"/>
      <c r="J907" s="142"/>
      <c r="K907" s="159"/>
      <c r="L907" s="144"/>
      <c r="M907" s="144"/>
      <c r="N907" s="144"/>
      <c r="O907" s="144"/>
      <c r="P907" s="157"/>
      <c r="Q907" s="146"/>
      <c r="R907" s="146"/>
      <c r="S907" s="146"/>
      <c r="T907" s="146"/>
      <c r="U907" s="146"/>
      <c r="V907" s="146"/>
      <c r="W907" s="146"/>
      <c r="X907" s="146"/>
      <c r="Y907" s="146"/>
      <c r="Z907" s="146"/>
      <c r="AA907" s="146"/>
      <c r="AB907" s="146"/>
    </row>
    <row r="908" spans="1:28" ht="12.75">
      <c r="A908" s="138"/>
      <c r="B908" s="138"/>
      <c r="C908" s="138"/>
      <c r="D908" s="138"/>
      <c r="E908" s="139"/>
      <c r="F908" s="140"/>
      <c r="G908" s="141"/>
      <c r="H908" s="141"/>
      <c r="I908" s="141"/>
      <c r="J908" s="142"/>
      <c r="K908" s="159"/>
      <c r="L908" s="144"/>
      <c r="M908" s="144"/>
      <c r="N908" s="144"/>
      <c r="O908" s="144"/>
      <c r="P908" s="157"/>
      <c r="Q908" s="146"/>
      <c r="R908" s="146"/>
      <c r="S908" s="146"/>
      <c r="T908" s="146"/>
      <c r="U908" s="146"/>
      <c r="V908" s="146"/>
      <c r="W908" s="146"/>
      <c r="X908" s="146"/>
      <c r="Y908" s="146"/>
      <c r="Z908" s="146"/>
      <c r="AA908" s="146"/>
      <c r="AB908" s="146"/>
    </row>
    <row r="909" spans="1:28" ht="12.75">
      <c r="A909" s="138"/>
      <c r="B909" s="138"/>
      <c r="C909" s="138"/>
      <c r="D909" s="138"/>
      <c r="E909" s="139"/>
      <c r="F909" s="140"/>
      <c r="G909" s="141"/>
      <c r="H909" s="141"/>
      <c r="I909" s="141"/>
      <c r="J909" s="142"/>
      <c r="K909" s="159"/>
      <c r="L909" s="144"/>
      <c r="M909" s="144"/>
      <c r="N909" s="144"/>
      <c r="O909" s="144"/>
      <c r="P909" s="157"/>
      <c r="Q909" s="146"/>
      <c r="R909" s="146"/>
      <c r="S909" s="146"/>
      <c r="T909" s="146"/>
      <c r="U909" s="146"/>
      <c r="V909" s="146"/>
      <c r="W909" s="146"/>
      <c r="X909" s="146"/>
      <c r="Y909" s="146"/>
      <c r="Z909" s="146"/>
      <c r="AA909" s="146"/>
      <c r="AB909" s="146"/>
    </row>
    <row r="910" spans="1:28" ht="12.75">
      <c r="A910" s="138"/>
      <c r="B910" s="138"/>
      <c r="C910" s="138"/>
      <c r="D910" s="138"/>
      <c r="E910" s="139"/>
      <c r="F910" s="140"/>
      <c r="G910" s="141"/>
      <c r="H910" s="141"/>
      <c r="I910" s="141"/>
      <c r="J910" s="142"/>
      <c r="K910" s="159"/>
      <c r="L910" s="144"/>
      <c r="M910" s="144"/>
      <c r="N910" s="144"/>
      <c r="O910" s="144"/>
      <c r="P910" s="157"/>
      <c r="Q910" s="146"/>
      <c r="R910" s="146"/>
      <c r="S910" s="146"/>
      <c r="T910" s="146"/>
      <c r="U910" s="146"/>
      <c r="V910" s="146"/>
      <c r="W910" s="146"/>
      <c r="X910" s="146"/>
      <c r="Y910" s="146"/>
      <c r="Z910" s="146"/>
      <c r="AA910" s="146"/>
      <c r="AB910" s="146"/>
    </row>
    <row r="911" spans="1:28" ht="12.75">
      <c r="A911" s="138"/>
      <c r="B911" s="138"/>
      <c r="C911" s="138"/>
      <c r="D911" s="138"/>
      <c r="E911" s="139"/>
      <c r="F911" s="140"/>
      <c r="G911" s="141"/>
      <c r="H911" s="141"/>
      <c r="I911" s="141"/>
      <c r="J911" s="142"/>
      <c r="K911" s="159"/>
      <c r="L911" s="144"/>
      <c r="M911" s="144"/>
      <c r="N911" s="144"/>
      <c r="O911" s="144"/>
      <c r="P911" s="157"/>
      <c r="Q911" s="146"/>
      <c r="R911" s="146"/>
      <c r="S911" s="146"/>
      <c r="T911" s="146"/>
      <c r="U911" s="146"/>
      <c r="V911" s="146"/>
      <c r="W911" s="146"/>
      <c r="X911" s="146"/>
      <c r="Y911" s="146"/>
      <c r="Z911" s="146"/>
      <c r="AA911" s="146"/>
      <c r="AB911" s="146"/>
    </row>
    <row r="912" spans="1:28" ht="12.75">
      <c r="A912" s="138"/>
      <c r="B912" s="138"/>
      <c r="C912" s="138"/>
      <c r="D912" s="138"/>
      <c r="E912" s="139"/>
      <c r="F912" s="140"/>
      <c r="G912" s="141"/>
      <c r="H912" s="141"/>
      <c r="I912" s="141"/>
      <c r="J912" s="142"/>
      <c r="K912" s="159"/>
      <c r="L912" s="144"/>
      <c r="M912" s="144"/>
      <c r="N912" s="144"/>
      <c r="O912" s="144"/>
      <c r="P912" s="157"/>
      <c r="Q912" s="146"/>
      <c r="R912" s="146"/>
      <c r="S912" s="146"/>
      <c r="T912" s="146"/>
      <c r="U912" s="146"/>
      <c r="V912" s="146"/>
      <c r="W912" s="146"/>
      <c r="X912" s="146"/>
      <c r="Y912" s="146"/>
      <c r="Z912" s="146"/>
      <c r="AA912" s="146"/>
      <c r="AB912" s="146"/>
    </row>
    <row r="913" spans="1:28" ht="12.75">
      <c r="A913" s="138"/>
      <c r="B913" s="138"/>
      <c r="C913" s="138"/>
      <c r="D913" s="138"/>
      <c r="E913" s="139"/>
      <c r="F913" s="140"/>
      <c r="G913" s="141"/>
      <c r="H913" s="141"/>
      <c r="I913" s="141"/>
      <c r="J913" s="142"/>
      <c r="K913" s="159"/>
      <c r="L913" s="144"/>
      <c r="M913" s="144"/>
      <c r="N913" s="144"/>
      <c r="O913" s="144"/>
      <c r="P913" s="157"/>
      <c r="Q913" s="146"/>
      <c r="R913" s="146"/>
      <c r="S913" s="146"/>
      <c r="T913" s="146"/>
      <c r="U913" s="146"/>
      <c r="V913" s="146"/>
      <c r="W913" s="146"/>
      <c r="X913" s="146"/>
      <c r="Y913" s="146"/>
      <c r="Z913" s="146"/>
      <c r="AA913" s="146"/>
      <c r="AB913" s="146"/>
    </row>
    <row r="914" spans="1:28" ht="12.75">
      <c r="A914" s="138"/>
      <c r="B914" s="138"/>
      <c r="C914" s="138"/>
      <c r="D914" s="138"/>
      <c r="E914" s="139"/>
      <c r="F914" s="140"/>
      <c r="G914" s="141"/>
      <c r="H914" s="141"/>
      <c r="I914" s="141"/>
      <c r="J914" s="142"/>
      <c r="K914" s="159"/>
      <c r="L914" s="144"/>
      <c r="M914" s="144"/>
      <c r="N914" s="144"/>
      <c r="O914" s="144"/>
      <c r="P914" s="157"/>
      <c r="Q914" s="146"/>
      <c r="R914" s="146"/>
      <c r="S914" s="146"/>
      <c r="T914" s="146"/>
      <c r="U914" s="146"/>
      <c r="V914" s="146"/>
      <c r="W914" s="146"/>
      <c r="X914" s="146"/>
      <c r="Y914" s="146"/>
      <c r="Z914" s="146"/>
      <c r="AA914" s="146"/>
      <c r="AB914" s="146"/>
    </row>
    <row r="915" spans="1:28" ht="12.75">
      <c r="A915" s="138"/>
      <c r="B915" s="138"/>
      <c r="C915" s="138"/>
      <c r="D915" s="138"/>
      <c r="E915" s="139"/>
      <c r="F915" s="140"/>
      <c r="G915" s="141"/>
      <c r="H915" s="141"/>
      <c r="I915" s="141"/>
      <c r="J915" s="142"/>
      <c r="K915" s="159"/>
      <c r="L915" s="144"/>
      <c r="M915" s="144"/>
      <c r="N915" s="144"/>
      <c r="O915" s="144"/>
      <c r="P915" s="157"/>
      <c r="Q915" s="146"/>
      <c r="R915" s="146"/>
      <c r="S915" s="146"/>
      <c r="T915" s="146"/>
      <c r="U915" s="146"/>
      <c r="V915" s="146"/>
      <c r="W915" s="146"/>
      <c r="X915" s="146"/>
      <c r="Y915" s="146"/>
      <c r="Z915" s="146"/>
      <c r="AA915" s="146"/>
      <c r="AB915" s="146"/>
    </row>
    <row r="916" spans="1:28" ht="12.75">
      <c r="A916" s="138"/>
      <c r="B916" s="138"/>
      <c r="C916" s="138"/>
      <c r="D916" s="138"/>
      <c r="E916" s="139"/>
      <c r="F916" s="140"/>
      <c r="G916" s="141"/>
      <c r="H916" s="141"/>
      <c r="I916" s="141"/>
      <c r="J916" s="142"/>
      <c r="K916" s="159"/>
      <c r="L916" s="144"/>
      <c r="M916" s="144"/>
      <c r="N916" s="144"/>
      <c r="O916" s="144"/>
      <c r="P916" s="157"/>
      <c r="Q916" s="146"/>
      <c r="R916" s="146"/>
      <c r="S916" s="146"/>
      <c r="T916" s="146"/>
      <c r="U916" s="146"/>
      <c r="V916" s="146"/>
      <c r="W916" s="146"/>
      <c r="X916" s="146"/>
      <c r="Y916" s="146"/>
      <c r="Z916" s="146"/>
      <c r="AA916" s="146"/>
      <c r="AB916" s="146"/>
    </row>
    <row r="917" spans="1:28" ht="12.75">
      <c r="A917" s="138"/>
      <c r="B917" s="138"/>
      <c r="C917" s="138"/>
      <c r="D917" s="138"/>
      <c r="E917" s="139"/>
      <c r="F917" s="140"/>
      <c r="G917" s="141"/>
      <c r="H917" s="141"/>
      <c r="I917" s="141"/>
      <c r="J917" s="142"/>
      <c r="K917" s="159"/>
      <c r="L917" s="144"/>
      <c r="M917" s="144"/>
      <c r="N917" s="144"/>
      <c r="O917" s="144"/>
      <c r="P917" s="157"/>
      <c r="Q917" s="146"/>
      <c r="R917" s="146"/>
      <c r="S917" s="146"/>
      <c r="T917" s="146"/>
      <c r="U917" s="146"/>
      <c r="V917" s="146"/>
      <c r="W917" s="146"/>
      <c r="X917" s="146"/>
      <c r="Y917" s="146"/>
      <c r="Z917" s="146"/>
      <c r="AA917" s="146"/>
      <c r="AB917" s="146"/>
    </row>
    <row r="918" spans="1:28" ht="12.75">
      <c r="A918" s="138"/>
      <c r="B918" s="138"/>
      <c r="C918" s="138"/>
      <c r="D918" s="138"/>
      <c r="E918" s="139"/>
      <c r="F918" s="140"/>
      <c r="G918" s="141"/>
      <c r="H918" s="141"/>
      <c r="I918" s="141"/>
      <c r="J918" s="142"/>
      <c r="K918" s="159"/>
      <c r="L918" s="144"/>
      <c r="M918" s="144"/>
      <c r="N918" s="144"/>
      <c r="O918" s="144"/>
      <c r="P918" s="157"/>
      <c r="Q918" s="146"/>
      <c r="R918" s="146"/>
      <c r="S918" s="146"/>
      <c r="T918" s="146"/>
      <c r="U918" s="146"/>
      <c r="V918" s="146"/>
      <c r="W918" s="146"/>
      <c r="X918" s="146"/>
      <c r="Y918" s="146"/>
      <c r="Z918" s="146"/>
      <c r="AA918" s="146"/>
      <c r="AB918" s="146"/>
    </row>
    <row r="919" spans="1:28" ht="12.75">
      <c r="A919" s="138"/>
      <c r="B919" s="138"/>
      <c r="C919" s="138"/>
      <c r="D919" s="138"/>
      <c r="E919" s="139"/>
      <c r="F919" s="140"/>
      <c r="G919" s="141"/>
      <c r="H919" s="141"/>
      <c r="I919" s="141"/>
      <c r="J919" s="142"/>
      <c r="K919" s="159"/>
      <c r="L919" s="144"/>
      <c r="M919" s="144"/>
      <c r="N919" s="144"/>
      <c r="O919" s="144"/>
      <c r="P919" s="157"/>
      <c r="Q919" s="146"/>
      <c r="R919" s="146"/>
      <c r="S919" s="146"/>
      <c r="T919" s="146"/>
      <c r="U919" s="146"/>
      <c r="V919" s="146"/>
      <c r="W919" s="146"/>
      <c r="X919" s="146"/>
      <c r="Y919" s="146"/>
      <c r="Z919" s="146"/>
      <c r="AA919" s="146"/>
      <c r="AB919" s="146"/>
    </row>
    <row r="920" spans="1:28" ht="12.75">
      <c r="A920" s="138"/>
      <c r="B920" s="138"/>
      <c r="C920" s="138"/>
      <c r="D920" s="138"/>
      <c r="E920" s="139"/>
      <c r="F920" s="140"/>
      <c r="G920" s="141"/>
      <c r="H920" s="141"/>
      <c r="I920" s="141"/>
      <c r="J920" s="142"/>
      <c r="K920" s="159"/>
      <c r="L920" s="144"/>
      <c r="M920" s="144"/>
      <c r="N920" s="144"/>
      <c r="O920" s="144"/>
      <c r="P920" s="157"/>
      <c r="Q920" s="146"/>
      <c r="R920" s="146"/>
      <c r="S920" s="146"/>
      <c r="T920" s="146"/>
      <c r="U920" s="146"/>
      <c r="V920" s="146"/>
      <c r="W920" s="146"/>
      <c r="X920" s="146"/>
      <c r="Y920" s="146"/>
      <c r="Z920" s="146"/>
      <c r="AA920" s="146"/>
      <c r="AB920" s="146"/>
    </row>
    <row r="921" spans="1:28" ht="12.75">
      <c r="A921" s="138"/>
      <c r="B921" s="138"/>
      <c r="C921" s="138"/>
      <c r="D921" s="138"/>
      <c r="E921" s="139"/>
      <c r="F921" s="140"/>
      <c r="G921" s="141"/>
      <c r="H921" s="141"/>
      <c r="I921" s="141"/>
      <c r="J921" s="142"/>
      <c r="K921" s="159"/>
      <c r="L921" s="144"/>
      <c r="M921" s="144"/>
      <c r="N921" s="144"/>
      <c r="O921" s="144"/>
      <c r="P921" s="157"/>
      <c r="Q921" s="146"/>
      <c r="R921" s="146"/>
      <c r="S921" s="146"/>
      <c r="T921" s="146"/>
      <c r="U921" s="146"/>
      <c r="V921" s="146"/>
      <c r="W921" s="146"/>
      <c r="X921" s="146"/>
      <c r="Y921" s="146"/>
      <c r="Z921" s="146"/>
      <c r="AA921" s="146"/>
      <c r="AB921" s="146"/>
    </row>
    <row r="922" spans="1:28" ht="12.75">
      <c r="A922" s="138"/>
      <c r="B922" s="138"/>
      <c r="C922" s="138"/>
      <c r="D922" s="138"/>
      <c r="E922" s="139"/>
      <c r="F922" s="140"/>
      <c r="G922" s="141"/>
      <c r="H922" s="141"/>
      <c r="I922" s="141"/>
      <c r="J922" s="142"/>
      <c r="K922" s="159"/>
      <c r="L922" s="144"/>
      <c r="M922" s="144"/>
      <c r="N922" s="144"/>
      <c r="O922" s="144"/>
      <c r="P922" s="157"/>
      <c r="Q922" s="146"/>
      <c r="R922" s="146"/>
      <c r="S922" s="146"/>
      <c r="T922" s="146"/>
      <c r="U922" s="146"/>
      <c r="V922" s="146"/>
      <c r="W922" s="146"/>
      <c r="X922" s="146"/>
      <c r="Y922" s="146"/>
      <c r="Z922" s="146"/>
      <c r="AA922" s="146"/>
      <c r="AB922" s="146"/>
    </row>
    <row r="923" spans="1:28" ht="12.75">
      <c r="A923" s="138"/>
      <c r="B923" s="138"/>
      <c r="C923" s="138"/>
      <c r="D923" s="138"/>
      <c r="E923" s="139"/>
      <c r="F923" s="140"/>
      <c r="G923" s="141"/>
      <c r="H923" s="141"/>
      <c r="I923" s="141"/>
      <c r="J923" s="142"/>
      <c r="K923" s="159"/>
      <c r="L923" s="144"/>
      <c r="M923" s="144"/>
      <c r="N923" s="144"/>
      <c r="O923" s="144"/>
      <c r="P923" s="157"/>
      <c r="Q923" s="146"/>
      <c r="R923" s="146"/>
      <c r="S923" s="146"/>
      <c r="T923" s="146"/>
      <c r="U923" s="146"/>
      <c r="V923" s="146"/>
      <c r="W923" s="146"/>
      <c r="X923" s="146"/>
      <c r="Y923" s="146"/>
      <c r="Z923" s="146"/>
      <c r="AA923" s="146"/>
      <c r="AB923" s="146"/>
    </row>
    <row r="924" spans="1:28" ht="12.75">
      <c r="A924" s="138"/>
      <c r="B924" s="138"/>
      <c r="C924" s="138"/>
      <c r="D924" s="138"/>
      <c r="E924" s="139"/>
      <c r="F924" s="140"/>
      <c r="G924" s="141"/>
      <c r="H924" s="141"/>
      <c r="I924" s="141"/>
      <c r="J924" s="142"/>
      <c r="K924" s="159"/>
      <c r="L924" s="144"/>
      <c r="M924" s="144"/>
      <c r="N924" s="144"/>
      <c r="O924" s="144"/>
      <c r="P924" s="157"/>
      <c r="Q924" s="146"/>
      <c r="R924" s="146"/>
      <c r="S924" s="146"/>
      <c r="T924" s="146"/>
      <c r="U924" s="146"/>
      <c r="V924" s="146"/>
      <c r="W924" s="146"/>
      <c r="X924" s="146"/>
      <c r="Y924" s="146"/>
      <c r="Z924" s="146"/>
      <c r="AA924" s="146"/>
      <c r="AB924" s="146"/>
    </row>
    <row r="925" spans="1:28" ht="12.75">
      <c r="A925" s="138"/>
      <c r="B925" s="138"/>
      <c r="C925" s="138"/>
      <c r="D925" s="138"/>
      <c r="E925" s="139"/>
      <c r="F925" s="140"/>
      <c r="G925" s="141"/>
      <c r="H925" s="141"/>
      <c r="I925" s="141"/>
      <c r="J925" s="142"/>
      <c r="K925" s="159"/>
      <c r="L925" s="144"/>
      <c r="M925" s="144"/>
      <c r="N925" s="144"/>
      <c r="O925" s="144"/>
      <c r="P925" s="157"/>
      <c r="Q925" s="146"/>
      <c r="R925" s="146"/>
      <c r="S925" s="146"/>
      <c r="T925" s="146"/>
      <c r="U925" s="146"/>
      <c r="V925" s="146"/>
      <c r="W925" s="146"/>
      <c r="X925" s="146"/>
      <c r="Y925" s="146"/>
      <c r="Z925" s="146"/>
      <c r="AA925" s="146"/>
      <c r="AB925" s="146"/>
    </row>
    <row r="926" spans="1:28" ht="12.75">
      <c r="A926" s="138"/>
      <c r="B926" s="138"/>
      <c r="C926" s="138"/>
      <c r="D926" s="138"/>
      <c r="E926" s="139"/>
      <c r="F926" s="140"/>
      <c r="G926" s="141"/>
      <c r="H926" s="141"/>
      <c r="I926" s="141"/>
      <c r="J926" s="142"/>
      <c r="K926" s="159"/>
      <c r="L926" s="144"/>
      <c r="M926" s="144"/>
      <c r="N926" s="144"/>
      <c r="O926" s="144"/>
      <c r="P926" s="157"/>
      <c r="Q926" s="146"/>
      <c r="R926" s="146"/>
      <c r="S926" s="146"/>
      <c r="T926" s="146"/>
      <c r="U926" s="146"/>
      <c r="V926" s="146"/>
      <c r="W926" s="146"/>
      <c r="X926" s="146"/>
      <c r="Y926" s="146"/>
      <c r="Z926" s="146"/>
      <c r="AA926" s="146"/>
      <c r="AB926" s="146"/>
    </row>
    <row r="927" spans="1:28" ht="12.75">
      <c r="A927" s="138"/>
      <c r="B927" s="138"/>
      <c r="C927" s="138"/>
      <c r="D927" s="138"/>
      <c r="E927" s="139"/>
      <c r="F927" s="140"/>
      <c r="G927" s="141"/>
      <c r="H927" s="141"/>
      <c r="I927" s="141"/>
      <c r="J927" s="142"/>
      <c r="K927" s="159"/>
      <c r="L927" s="144"/>
      <c r="M927" s="144"/>
      <c r="N927" s="144"/>
      <c r="O927" s="144"/>
      <c r="P927" s="157"/>
      <c r="Q927" s="146"/>
      <c r="R927" s="146"/>
      <c r="S927" s="146"/>
      <c r="T927" s="146"/>
      <c r="U927" s="146"/>
      <c r="V927" s="146"/>
      <c r="W927" s="146"/>
      <c r="X927" s="146"/>
      <c r="Y927" s="146"/>
      <c r="Z927" s="146"/>
      <c r="AA927" s="146"/>
      <c r="AB927" s="146"/>
    </row>
    <row r="928" spans="1:28" ht="12.75">
      <c r="A928" s="138"/>
      <c r="B928" s="138"/>
      <c r="C928" s="138"/>
      <c r="D928" s="138"/>
      <c r="E928" s="139"/>
      <c r="F928" s="140"/>
      <c r="G928" s="141"/>
      <c r="H928" s="141"/>
      <c r="I928" s="141"/>
      <c r="J928" s="142"/>
      <c r="K928" s="159"/>
      <c r="L928" s="144"/>
      <c r="M928" s="144"/>
      <c r="N928" s="144"/>
      <c r="O928" s="144"/>
      <c r="P928" s="157"/>
      <c r="Q928" s="146"/>
      <c r="R928" s="146"/>
      <c r="S928" s="146"/>
      <c r="T928" s="146"/>
      <c r="U928" s="146"/>
      <c r="V928" s="146"/>
      <c r="W928" s="146"/>
      <c r="X928" s="146"/>
      <c r="Y928" s="146"/>
      <c r="Z928" s="146"/>
      <c r="AA928" s="146"/>
      <c r="AB928" s="146"/>
    </row>
    <row r="929" spans="1:28" ht="12.75">
      <c r="A929" s="138"/>
      <c r="B929" s="138"/>
      <c r="C929" s="138"/>
      <c r="D929" s="138"/>
      <c r="E929" s="139"/>
      <c r="F929" s="140"/>
      <c r="G929" s="141"/>
      <c r="H929" s="141"/>
      <c r="I929" s="141"/>
      <c r="J929" s="142"/>
      <c r="K929" s="159"/>
      <c r="L929" s="144"/>
      <c r="M929" s="144"/>
      <c r="N929" s="144"/>
      <c r="O929" s="144"/>
      <c r="P929" s="157"/>
      <c r="Q929" s="146"/>
      <c r="R929" s="146"/>
      <c r="S929" s="146"/>
      <c r="T929" s="146"/>
      <c r="U929" s="146"/>
      <c r="V929" s="146"/>
      <c r="W929" s="146"/>
      <c r="X929" s="146"/>
      <c r="Y929" s="146"/>
      <c r="Z929" s="146"/>
      <c r="AA929" s="146"/>
      <c r="AB929" s="146"/>
    </row>
    <row r="930" spans="1:28" ht="12.75">
      <c r="A930" s="138"/>
      <c r="B930" s="138"/>
      <c r="C930" s="138"/>
      <c r="D930" s="138"/>
      <c r="E930" s="139"/>
      <c r="F930" s="140"/>
      <c r="G930" s="141"/>
      <c r="H930" s="141"/>
      <c r="I930" s="141"/>
      <c r="J930" s="142"/>
      <c r="K930" s="159"/>
      <c r="L930" s="144"/>
      <c r="M930" s="144"/>
      <c r="N930" s="144"/>
      <c r="O930" s="144"/>
      <c r="P930" s="157"/>
      <c r="Q930" s="146"/>
      <c r="R930" s="146"/>
      <c r="S930" s="146"/>
      <c r="T930" s="146"/>
      <c r="U930" s="146"/>
      <c r="V930" s="146"/>
      <c r="W930" s="146"/>
      <c r="X930" s="146"/>
      <c r="Y930" s="146"/>
      <c r="Z930" s="146"/>
      <c r="AA930" s="146"/>
      <c r="AB930" s="146"/>
    </row>
    <row r="931" spans="1:28" ht="12.75">
      <c r="A931" s="138"/>
      <c r="B931" s="138"/>
      <c r="C931" s="138"/>
      <c r="D931" s="138"/>
      <c r="E931" s="139"/>
      <c r="F931" s="140"/>
      <c r="G931" s="141"/>
      <c r="H931" s="141"/>
      <c r="I931" s="141"/>
      <c r="J931" s="142"/>
      <c r="K931" s="159"/>
      <c r="L931" s="144"/>
      <c r="M931" s="144"/>
      <c r="N931" s="144"/>
      <c r="O931" s="144"/>
      <c r="P931" s="157"/>
      <c r="Q931" s="146"/>
      <c r="R931" s="146"/>
      <c r="S931" s="146"/>
      <c r="T931" s="146"/>
      <c r="U931" s="146"/>
      <c r="V931" s="146"/>
      <c r="W931" s="146"/>
      <c r="X931" s="146"/>
      <c r="Y931" s="146"/>
      <c r="Z931" s="146"/>
      <c r="AA931" s="146"/>
      <c r="AB931" s="146"/>
    </row>
    <row r="932" spans="1:28" ht="12.75">
      <c r="A932" s="138"/>
      <c r="B932" s="138"/>
      <c r="C932" s="138"/>
      <c r="D932" s="138"/>
      <c r="E932" s="139"/>
      <c r="F932" s="140"/>
      <c r="G932" s="141"/>
      <c r="H932" s="141"/>
      <c r="I932" s="141"/>
      <c r="J932" s="142"/>
      <c r="K932" s="159"/>
      <c r="L932" s="144"/>
      <c r="M932" s="144"/>
      <c r="N932" s="144"/>
      <c r="O932" s="144"/>
      <c r="P932" s="157"/>
      <c r="Q932" s="146"/>
      <c r="R932" s="146"/>
      <c r="S932" s="146"/>
      <c r="T932" s="146"/>
      <c r="U932" s="146"/>
      <c r="V932" s="146"/>
      <c r="W932" s="146"/>
      <c r="X932" s="146"/>
      <c r="Y932" s="146"/>
      <c r="Z932" s="146"/>
      <c r="AA932" s="146"/>
      <c r="AB932" s="146"/>
    </row>
    <row r="933" spans="1:28" ht="12.75">
      <c r="A933" s="138"/>
      <c r="B933" s="138"/>
      <c r="C933" s="138"/>
      <c r="D933" s="138"/>
      <c r="E933" s="139"/>
      <c r="F933" s="140"/>
      <c r="G933" s="141"/>
      <c r="H933" s="141"/>
      <c r="I933" s="141"/>
      <c r="J933" s="142"/>
      <c r="K933" s="159"/>
      <c r="L933" s="144"/>
      <c r="M933" s="144"/>
      <c r="N933" s="144"/>
      <c r="O933" s="144"/>
      <c r="P933" s="157"/>
      <c r="Q933" s="146"/>
      <c r="R933" s="146"/>
      <c r="S933" s="146"/>
      <c r="T933" s="146"/>
      <c r="U933" s="146"/>
      <c r="V933" s="146"/>
      <c r="W933" s="146"/>
      <c r="X933" s="146"/>
      <c r="Y933" s="146"/>
      <c r="Z933" s="146"/>
      <c r="AA933" s="146"/>
      <c r="AB933" s="146"/>
    </row>
    <row r="934" spans="1:28" ht="12.75">
      <c r="A934" s="138"/>
      <c r="B934" s="138"/>
      <c r="C934" s="138"/>
      <c r="D934" s="138"/>
      <c r="E934" s="139"/>
      <c r="F934" s="140"/>
      <c r="G934" s="141"/>
      <c r="H934" s="141"/>
      <c r="I934" s="141"/>
      <c r="J934" s="142"/>
      <c r="K934" s="159"/>
      <c r="L934" s="144"/>
      <c r="M934" s="144"/>
      <c r="N934" s="144"/>
      <c r="O934" s="144"/>
      <c r="P934" s="157"/>
      <c r="Q934" s="146"/>
      <c r="R934" s="146"/>
      <c r="S934" s="146"/>
      <c r="T934" s="146"/>
      <c r="U934" s="146"/>
      <c r="V934" s="146"/>
      <c r="W934" s="146"/>
      <c r="X934" s="146"/>
      <c r="Y934" s="146"/>
      <c r="Z934" s="146"/>
      <c r="AA934" s="146"/>
      <c r="AB934" s="146"/>
    </row>
    <row r="935" spans="1:28" ht="12.75">
      <c r="A935" s="138"/>
      <c r="B935" s="138"/>
      <c r="C935" s="138"/>
      <c r="D935" s="138"/>
      <c r="E935" s="139"/>
      <c r="F935" s="140"/>
      <c r="G935" s="141"/>
      <c r="H935" s="141"/>
      <c r="I935" s="141"/>
      <c r="J935" s="142"/>
      <c r="K935" s="159"/>
      <c r="L935" s="144"/>
      <c r="M935" s="144"/>
      <c r="N935" s="144"/>
      <c r="O935" s="144"/>
      <c r="P935" s="157"/>
      <c r="Q935" s="146"/>
      <c r="R935" s="146"/>
      <c r="S935" s="146"/>
      <c r="T935" s="146"/>
      <c r="U935" s="146"/>
      <c r="V935" s="146"/>
      <c r="W935" s="146"/>
      <c r="X935" s="146"/>
      <c r="Y935" s="146"/>
      <c r="Z935" s="146"/>
      <c r="AA935" s="146"/>
      <c r="AB935" s="146"/>
    </row>
    <row r="936" spans="1:28" ht="12.75">
      <c r="A936" s="138"/>
      <c r="B936" s="138"/>
      <c r="C936" s="138"/>
      <c r="D936" s="138"/>
      <c r="E936" s="139"/>
      <c r="F936" s="140"/>
      <c r="G936" s="141"/>
      <c r="H936" s="141"/>
      <c r="I936" s="141"/>
      <c r="J936" s="142"/>
      <c r="K936" s="159"/>
      <c r="L936" s="144"/>
      <c r="M936" s="144"/>
      <c r="N936" s="144"/>
      <c r="O936" s="144"/>
      <c r="P936" s="157"/>
      <c r="Q936" s="146"/>
      <c r="R936" s="146"/>
      <c r="S936" s="146"/>
      <c r="T936" s="146"/>
      <c r="U936" s="146"/>
      <c r="V936" s="146"/>
      <c r="W936" s="146"/>
      <c r="X936" s="146"/>
      <c r="Y936" s="146"/>
      <c r="Z936" s="146"/>
      <c r="AA936" s="146"/>
      <c r="AB936" s="146"/>
    </row>
    <row r="937" spans="1:28" ht="12.75">
      <c r="A937" s="138"/>
      <c r="B937" s="138"/>
      <c r="C937" s="138"/>
      <c r="D937" s="138"/>
      <c r="E937" s="139"/>
      <c r="F937" s="140"/>
      <c r="G937" s="141"/>
      <c r="H937" s="141"/>
      <c r="I937" s="141"/>
      <c r="J937" s="142"/>
      <c r="K937" s="159"/>
      <c r="L937" s="144"/>
      <c r="M937" s="144"/>
      <c r="N937" s="144"/>
      <c r="O937" s="144"/>
      <c r="P937" s="157"/>
      <c r="Q937" s="146"/>
      <c r="R937" s="146"/>
      <c r="S937" s="146"/>
      <c r="T937" s="146"/>
      <c r="U937" s="146"/>
      <c r="V937" s="146"/>
      <c r="W937" s="146"/>
      <c r="X937" s="146"/>
      <c r="Y937" s="146"/>
      <c r="Z937" s="146"/>
      <c r="AA937" s="146"/>
      <c r="AB937" s="146"/>
    </row>
    <row r="938" spans="1:28" ht="12.75">
      <c r="A938" s="138"/>
      <c r="B938" s="138"/>
      <c r="C938" s="138"/>
      <c r="D938" s="138"/>
      <c r="E938" s="139"/>
      <c r="F938" s="140"/>
      <c r="G938" s="141"/>
      <c r="H938" s="141"/>
      <c r="I938" s="141"/>
      <c r="J938" s="142"/>
      <c r="K938" s="159"/>
      <c r="L938" s="144"/>
      <c r="M938" s="144"/>
      <c r="N938" s="144"/>
      <c r="O938" s="144"/>
      <c r="P938" s="157"/>
      <c r="Q938" s="146"/>
      <c r="R938" s="146"/>
      <c r="S938" s="146"/>
      <c r="T938" s="146"/>
      <c r="U938" s="146"/>
      <c r="V938" s="146"/>
      <c r="W938" s="146"/>
      <c r="X938" s="146"/>
      <c r="Y938" s="146"/>
      <c r="Z938" s="146"/>
      <c r="AA938" s="146"/>
      <c r="AB938" s="146"/>
    </row>
    <row r="939" spans="1:28" ht="12.75">
      <c r="A939" s="138"/>
      <c r="B939" s="138"/>
      <c r="C939" s="138"/>
      <c r="D939" s="138"/>
      <c r="E939" s="139"/>
      <c r="F939" s="140"/>
      <c r="G939" s="141"/>
      <c r="H939" s="141"/>
      <c r="I939" s="141"/>
      <c r="J939" s="142"/>
      <c r="K939" s="159"/>
      <c r="L939" s="144"/>
      <c r="M939" s="144"/>
      <c r="N939" s="144"/>
      <c r="O939" s="144"/>
      <c r="P939" s="157"/>
      <c r="Q939" s="146"/>
      <c r="R939" s="146"/>
      <c r="S939" s="146"/>
      <c r="T939" s="146"/>
      <c r="U939" s="146"/>
      <c r="V939" s="146"/>
      <c r="W939" s="146"/>
      <c r="X939" s="146"/>
      <c r="Y939" s="146"/>
      <c r="Z939" s="146"/>
      <c r="AA939" s="146"/>
      <c r="AB939" s="146"/>
    </row>
    <row r="940" spans="1:28" ht="12.75">
      <c r="A940" s="138"/>
      <c r="B940" s="138"/>
      <c r="C940" s="138"/>
      <c r="D940" s="138"/>
      <c r="E940" s="139"/>
      <c r="F940" s="140"/>
      <c r="G940" s="141"/>
      <c r="H940" s="141"/>
      <c r="I940" s="141"/>
      <c r="J940" s="142"/>
      <c r="K940" s="159"/>
      <c r="L940" s="144"/>
      <c r="M940" s="144"/>
      <c r="N940" s="144"/>
      <c r="O940" s="144"/>
      <c r="P940" s="157"/>
      <c r="Q940" s="146"/>
      <c r="R940" s="146"/>
      <c r="S940" s="146"/>
      <c r="T940" s="146"/>
      <c r="U940" s="146"/>
      <c r="V940" s="146"/>
      <c r="W940" s="146"/>
      <c r="X940" s="146"/>
      <c r="Y940" s="146"/>
      <c r="Z940" s="146"/>
      <c r="AA940" s="146"/>
      <c r="AB940" s="146"/>
    </row>
    <row r="941" spans="1:28" ht="12.75">
      <c r="A941" s="138"/>
      <c r="B941" s="138"/>
      <c r="C941" s="138"/>
      <c r="D941" s="138"/>
      <c r="E941" s="139"/>
      <c r="F941" s="140"/>
      <c r="G941" s="141"/>
      <c r="H941" s="141"/>
      <c r="I941" s="141"/>
      <c r="J941" s="142"/>
      <c r="K941" s="159"/>
      <c r="L941" s="144"/>
      <c r="M941" s="144"/>
      <c r="N941" s="144"/>
      <c r="O941" s="144"/>
      <c r="P941" s="157"/>
      <c r="Q941" s="146"/>
      <c r="R941" s="146"/>
      <c r="S941" s="146"/>
      <c r="T941" s="146"/>
      <c r="U941" s="146"/>
      <c r="V941" s="146"/>
      <c r="W941" s="146"/>
      <c r="X941" s="146"/>
      <c r="Y941" s="146"/>
      <c r="Z941" s="146"/>
      <c r="AA941" s="146"/>
      <c r="AB941" s="146"/>
    </row>
    <row r="942" spans="1:28" ht="12.75">
      <c r="A942" s="138"/>
      <c r="B942" s="138"/>
      <c r="C942" s="138"/>
      <c r="D942" s="138"/>
      <c r="E942" s="139"/>
      <c r="F942" s="140"/>
      <c r="G942" s="141"/>
      <c r="H942" s="141"/>
      <c r="I942" s="141"/>
      <c r="J942" s="142"/>
      <c r="K942" s="159"/>
      <c r="L942" s="144"/>
      <c r="M942" s="144"/>
      <c r="N942" s="144"/>
      <c r="O942" s="144"/>
      <c r="P942" s="157"/>
      <c r="Q942" s="146"/>
      <c r="R942" s="146"/>
      <c r="S942" s="146"/>
      <c r="T942" s="146"/>
      <c r="U942" s="146"/>
      <c r="V942" s="146"/>
      <c r="W942" s="146"/>
      <c r="X942" s="146"/>
      <c r="Y942" s="146"/>
      <c r="Z942" s="146"/>
      <c r="AA942" s="146"/>
      <c r="AB942" s="146"/>
    </row>
    <row r="943" spans="1:28" ht="12.75">
      <c r="A943" s="138"/>
      <c r="B943" s="138"/>
      <c r="C943" s="138"/>
      <c r="D943" s="138"/>
      <c r="E943" s="139"/>
      <c r="F943" s="140"/>
      <c r="G943" s="141"/>
      <c r="H943" s="141"/>
      <c r="I943" s="141"/>
      <c r="J943" s="142"/>
      <c r="K943" s="159"/>
      <c r="L943" s="144"/>
      <c r="M943" s="144"/>
      <c r="N943" s="144"/>
      <c r="O943" s="144"/>
      <c r="P943" s="157"/>
      <c r="Q943" s="146"/>
      <c r="R943" s="146"/>
      <c r="S943" s="146"/>
      <c r="T943" s="146"/>
      <c r="U943" s="146"/>
      <c r="V943" s="146"/>
      <c r="W943" s="146"/>
      <c r="X943" s="146"/>
      <c r="Y943" s="146"/>
      <c r="Z943" s="146"/>
      <c r="AA943" s="146"/>
      <c r="AB943" s="146"/>
    </row>
    <row r="944" spans="1:28" ht="12.75">
      <c r="A944" s="138"/>
      <c r="B944" s="138"/>
      <c r="C944" s="138"/>
      <c r="D944" s="138"/>
      <c r="E944" s="139"/>
      <c r="F944" s="140"/>
      <c r="G944" s="141"/>
      <c r="H944" s="141"/>
      <c r="I944" s="141"/>
      <c r="J944" s="142"/>
      <c r="K944" s="159"/>
      <c r="L944" s="144"/>
      <c r="M944" s="144"/>
      <c r="N944" s="144"/>
      <c r="O944" s="144"/>
      <c r="P944" s="157"/>
      <c r="Q944" s="146"/>
      <c r="R944" s="146"/>
      <c r="S944" s="146"/>
      <c r="T944" s="146"/>
      <c r="U944" s="146"/>
      <c r="V944" s="146"/>
      <c r="W944" s="146"/>
      <c r="X944" s="146"/>
      <c r="Y944" s="146"/>
      <c r="Z944" s="146"/>
      <c r="AA944" s="146"/>
      <c r="AB944" s="146"/>
    </row>
    <row r="945" spans="1:28" ht="12.75">
      <c r="A945" s="138"/>
      <c r="B945" s="138"/>
      <c r="C945" s="138"/>
      <c r="D945" s="138"/>
      <c r="E945" s="139"/>
      <c r="F945" s="140"/>
      <c r="G945" s="141"/>
      <c r="H945" s="141"/>
      <c r="I945" s="141"/>
      <c r="J945" s="142"/>
      <c r="K945" s="159"/>
      <c r="L945" s="144"/>
      <c r="M945" s="144"/>
      <c r="N945" s="144"/>
      <c r="O945" s="144"/>
      <c r="P945" s="157"/>
      <c r="Q945" s="146"/>
      <c r="R945" s="146"/>
      <c r="S945" s="146"/>
      <c r="T945" s="146"/>
      <c r="U945" s="146"/>
      <c r="V945" s="146"/>
      <c r="W945" s="146"/>
      <c r="X945" s="146"/>
      <c r="Y945" s="146"/>
      <c r="Z945" s="146"/>
      <c r="AA945" s="146"/>
      <c r="AB945" s="146"/>
    </row>
    <row r="946" spans="1:28" ht="12.75">
      <c r="A946" s="138"/>
      <c r="B946" s="138"/>
      <c r="C946" s="138"/>
      <c r="D946" s="138"/>
      <c r="E946" s="139"/>
      <c r="F946" s="140"/>
      <c r="G946" s="141"/>
      <c r="H946" s="141"/>
      <c r="I946" s="141"/>
      <c r="J946" s="142"/>
      <c r="K946" s="159"/>
      <c r="L946" s="144"/>
      <c r="M946" s="144"/>
      <c r="N946" s="144"/>
      <c r="O946" s="144"/>
      <c r="P946" s="157"/>
      <c r="Q946" s="146"/>
      <c r="R946" s="146"/>
      <c r="S946" s="146"/>
      <c r="T946" s="146"/>
      <c r="U946" s="146"/>
      <c r="V946" s="146"/>
      <c r="W946" s="146"/>
      <c r="X946" s="146"/>
      <c r="Y946" s="146"/>
      <c r="Z946" s="146"/>
      <c r="AA946" s="146"/>
      <c r="AB946" s="146"/>
    </row>
    <row r="947" spans="1:28" ht="12.75">
      <c r="A947" s="138"/>
      <c r="B947" s="138"/>
      <c r="C947" s="138"/>
      <c r="D947" s="138"/>
      <c r="E947" s="139"/>
      <c r="F947" s="140"/>
      <c r="G947" s="141"/>
      <c r="H947" s="141"/>
      <c r="I947" s="141"/>
      <c r="J947" s="142"/>
      <c r="K947" s="159"/>
      <c r="L947" s="144"/>
      <c r="M947" s="144"/>
      <c r="N947" s="144"/>
      <c r="O947" s="144"/>
      <c r="P947" s="157"/>
      <c r="Q947" s="146"/>
      <c r="R947" s="146"/>
      <c r="S947" s="146"/>
      <c r="T947" s="146"/>
      <c r="U947" s="146"/>
      <c r="V947" s="146"/>
      <c r="W947" s="146"/>
      <c r="X947" s="146"/>
      <c r="Y947" s="146"/>
      <c r="Z947" s="146"/>
      <c r="AA947" s="146"/>
      <c r="AB947" s="146"/>
    </row>
    <row r="948" spans="1:28" ht="12.75">
      <c r="A948" s="138"/>
      <c r="B948" s="138"/>
      <c r="C948" s="138"/>
      <c r="D948" s="138"/>
      <c r="E948" s="139"/>
      <c r="F948" s="140"/>
      <c r="G948" s="141"/>
      <c r="H948" s="141"/>
      <c r="I948" s="141"/>
      <c r="J948" s="142"/>
      <c r="K948" s="159"/>
      <c r="L948" s="144"/>
      <c r="M948" s="144"/>
      <c r="N948" s="144"/>
      <c r="O948" s="144"/>
      <c r="P948" s="157"/>
      <c r="Q948" s="146"/>
      <c r="R948" s="146"/>
      <c r="S948" s="146"/>
      <c r="T948" s="146"/>
      <c r="U948" s="146"/>
      <c r="V948" s="146"/>
      <c r="W948" s="146"/>
      <c r="X948" s="146"/>
      <c r="Y948" s="146"/>
      <c r="Z948" s="146"/>
      <c r="AA948" s="146"/>
      <c r="AB948" s="146"/>
    </row>
    <row r="949" spans="1:28" ht="12.75">
      <c r="A949" s="138"/>
      <c r="B949" s="138"/>
      <c r="C949" s="138"/>
      <c r="D949" s="138"/>
      <c r="E949" s="139"/>
      <c r="F949" s="140"/>
      <c r="G949" s="141"/>
      <c r="H949" s="141"/>
      <c r="I949" s="141"/>
      <c r="J949" s="142"/>
      <c r="K949" s="159"/>
      <c r="L949" s="144"/>
      <c r="M949" s="144"/>
      <c r="N949" s="144"/>
      <c r="O949" s="144"/>
      <c r="P949" s="157"/>
      <c r="Q949" s="146"/>
      <c r="R949" s="146"/>
      <c r="S949" s="146"/>
      <c r="T949" s="146"/>
      <c r="U949" s="146"/>
      <c r="V949" s="146"/>
      <c r="W949" s="146"/>
      <c r="X949" s="146"/>
      <c r="Y949" s="146"/>
      <c r="Z949" s="146"/>
      <c r="AA949" s="146"/>
      <c r="AB949" s="146"/>
    </row>
    <row r="950" spans="1:28" ht="12.75">
      <c r="A950" s="138"/>
      <c r="B950" s="138"/>
      <c r="C950" s="138"/>
      <c r="D950" s="138"/>
      <c r="E950" s="139"/>
      <c r="F950" s="140"/>
      <c r="G950" s="141"/>
      <c r="H950" s="141"/>
      <c r="I950" s="141"/>
      <c r="J950" s="142"/>
      <c r="K950" s="159"/>
      <c r="L950" s="144"/>
      <c r="M950" s="144"/>
      <c r="N950" s="144"/>
      <c r="O950" s="144"/>
      <c r="P950" s="157"/>
      <c r="Q950" s="146"/>
      <c r="R950" s="146"/>
      <c r="S950" s="146"/>
      <c r="T950" s="146"/>
      <c r="U950" s="146"/>
      <c r="V950" s="146"/>
      <c r="W950" s="146"/>
      <c r="X950" s="146"/>
      <c r="Y950" s="146"/>
      <c r="Z950" s="146"/>
      <c r="AA950" s="146"/>
      <c r="AB950" s="146"/>
    </row>
    <row r="951" spans="1:28" ht="12.75">
      <c r="A951" s="138"/>
      <c r="B951" s="138"/>
      <c r="C951" s="138"/>
      <c r="D951" s="138"/>
      <c r="E951" s="139"/>
      <c r="F951" s="140"/>
      <c r="G951" s="141"/>
      <c r="H951" s="141"/>
      <c r="I951" s="141"/>
      <c r="J951" s="142"/>
      <c r="K951" s="159"/>
      <c r="L951" s="144"/>
      <c r="M951" s="144"/>
      <c r="N951" s="144"/>
      <c r="O951" s="144"/>
      <c r="P951" s="157"/>
      <c r="Q951" s="146"/>
      <c r="R951" s="146"/>
      <c r="S951" s="146"/>
      <c r="T951" s="146"/>
      <c r="U951" s="146"/>
      <c r="V951" s="146"/>
      <c r="W951" s="146"/>
      <c r="X951" s="146"/>
      <c r="Y951" s="146"/>
      <c r="Z951" s="146"/>
      <c r="AA951" s="146"/>
      <c r="AB951" s="146"/>
    </row>
    <row r="952" spans="1:28" ht="12.75">
      <c r="A952" s="138"/>
      <c r="B952" s="138"/>
      <c r="C952" s="138"/>
      <c r="D952" s="138"/>
      <c r="E952" s="139"/>
      <c r="F952" s="140"/>
      <c r="G952" s="141"/>
      <c r="H952" s="141"/>
      <c r="I952" s="141"/>
      <c r="J952" s="142"/>
      <c r="K952" s="159"/>
      <c r="L952" s="144"/>
      <c r="M952" s="144"/>
      <c r="N952" s="144"/>
      <c r="O952" s="144"/>
      <c r="P952" s="157"/>
      <c r="Q952" s="146"/>
      <c r="R952" s="146"/>
      <c r="S952" s="146"/>
      <c r="T952" s="146"/>
      <c r="U952" s="146"/>
      <c r="V952" s="146"/>
      <c r="W952" s="146"/>
      <c r="X952" s="146"/>
      <c r="Y952" s="146"/>
      <c r="Z952" s="146"/>
      <c r="AA952" s="146"/>
      <c r="AB952" s="146"/>
    </row>
    <row r="953" spans="1:28" ht="12.75">
      <c r="A953" s="138"/>
      <c r="B953" s="138"/>
      <c r="C953" s="138"/>
      <c r="D953" s="138"/>
      <c r="E953" s="139"/>
      <c r="F953" s="140"/>
      <c r="G953" s="141"/>
      <c r="H953" s="141"/>
      <c r="I953" s="141"/>
      <c r="J953" s="142"/>
      <c r="K953" s="159"/>
      <c r="L953" s="144"/>
      <c r="M953" s="144"/>
      <c r="N953" s="144"/>
      <c r="O953" s="144"/>
      <c r="P953" s="157"/>
      <c r="Q953" s="146"/>
      <c r="R953" s="146"/>
      <c r="S953" s="146"/>
      <c r="T953" s="146"/>
      <c r="U953" s="146"/>
      <c r="V953" s="146"/>
      <c r="W953" s="146"/>
      <c r="X953" s="146"/>
      <c r="Y953" s="146"/>
      <c r="Z953" s="146"/>
      <c r="AA953" s="146"/>
      <c r="AB953" s="146"/>
    </row>
    <row r="954" spans="1:28" ht="12.75">
      <c r="A954" s="138"/>
      <c r="B954" s="138"/>
      <c r="C954" s="138"/>
      <c r="D954" s="138"/>
      <c r="E954" s="139"/>
      <c r="F954" s="140"/>
      <c r="G954" s="141"/>
      <c r="H954" s="141"/>
      <c r="I954" s="141"/>
      <c r="J954" s="142"/>
      <c r="K954" s="159"/>
      <c r="L954" s="144"/>
      <c r="M954" s="144"/>
      <c r="N954" s="144"/>
      <c r="O954" s="144"/>
      <c r="P954" s="157"/>
      <c r="Q954" s="146"/>
      <c r="R954" s="146"/>
      <c r="S954" s="146"/>
      <c r="T954" s="146"/>
      <c r="U954" s="146"/>
      <c r="V954" s="146"/>
      <c r="W954" s="146"/>
      <c r="X954" s="146"/>
      <c r="Y954" s="146"/>
      <c r="Z954" s="146"/>
      <c r="AA954" s="146"/>
      <c r="AB954" s="146"/>
    </row>
    <row r="955" spans="1:28" ht="12.75">
      <c r="A955" s="138"/>
      <c r="B955" s="138"/>
      <c r="C955" s="138"/>
      <c r="D955" s="138"/>
      <c r="E955" s="139"/>
      <c r="F955" s="140"/>
      <c r="G955" s="141"/>
      <c r="H955" s="141"/>
      <c r="I955" s="141"/>
      <c r="J955" s="142"/>
      <c r="K955" s="159"/>
      <c r="L955" s="144"/>
      <c r="M955" s="144"/>
      <c r="N955" s="144"/>
      <c r="O955" s="144"/>
      <c r="P955" s="157"/>
      <c r="Q955" s="146"/>
      <c r="R955" s="146"/>
      <c r="S955" s="146"/>
      <c r="T955" s="146"/>
      <c r="U955" s="146"/>
      <c r="V955" s="146"/>
      <c r="W955" s="146"/>
      <c r="X955" s="146"/>
      <c r="Y955" s="146"/>
      <c r="Z955" s="146"/>
      <c r="AA955" s="146"/>
      <c r="AB955" s="146"/>
    </row>
    <row r="956" spans="1:28" ht="12.75">
      <c r="A956" s="138"/>
      <c r="B956" s="138"/>
      <c r="C956" s="138"/>
      <c r="D956" s="138"/>
      <c r="E956" s="139"/>
      <c r="F956" s="140"/>
      <c r="G956" s="141"/>
      <c r="H956" s="141"/>
      <c r="I956" s="141"/>
      <c r="J956" s="142"/>
      <c r="K956" s="159"/>
      <c r="L956" s="144"/>
      <c r="M956" s="144"/>
      <c r="N956" s="144"/>
      <c r="O956" s="144"/>
      <c r="P956" s="157"/>
      <c r="Q956" s="146"/>
      <c r="R956" s="146"/>
      <c r="S956" s="146"/>
      <c r="T956" s="146"/>
      <c r="U956" s="146"/>
      <c r="V956" s="146"/>
      <c r="W956" s="146"/>
      <c r="X956" s="146"/>
      <c r="Y956" s="146"/>
      <c r="Z956" s="146"/>
      <c r="AA956" s="146"/>
      <c r="AB956" s="146"/>
    </row>
    <row r="957" spans="1:28" ht="12.75">
      <c r="A957" s="138"/>
      <c r="B957" s="138"/>
      <c r="C957" s="138"/>
      <c r="D957" s="138"/>
      <c r="E957" s="139"/>
      <c r="F957" s="140"/>
      <c r="G957" s="141"/>
      <c r="H957" s="141"/>
      <c r="I957" s="141"/>
      <c r="J957" s="142"/>
      <c r="K957" s="159"/>
      <c r="L957" s="144"/>
      <c r="M957" s="144"/>
      <c r="N957" s="144"/>
      <c r="O957" s="144"/>
      <c r="P957" s="157"/>
      <c r="Q957" s="146"/>
      <c r="R957" s="146"/>
      <c r="S957" s="146"/>
      <c r="T957" s="146"/>
      <c r="U957" s="146"/>
      <c r="V957" s="146"/>
      <c r="W957" s="146"/>
      <c r="X957" s="146"/>
      <c r="Y957" s="146"/>
      <c r="Z957" s="146"/>
      <c r="AA957" s="146"/>
      <c r="AB957" s="146"/>
    </row>
    <row r="958" spans="1:28" ht="12.75">
      <c r="A958" s="138"/>
      <c r="B958" s="138"/>
      <c r="C958" s="138"/>
      <c r="D958" s="138"/>
      <c r="E958" s="139"/>
      <c r="F958" s="140"/>
      <c r="G958" s="141"/>
      <c r="H958" s="141"/>
      <c r="I958" s="141"/>
      <c r="J958" s="142"/>
      <c r="K958" s="159"/>
      <c r="L958" s="144"/>
      <c r="M958" s="144"/>
      <c r="N958" s="144"/>
      <c r="O958" s="144"/>
      <c r="P958" s="157"/>
      <c r="Q958" s="146"/>
      <c r="R958" s="146"/>
      <c r="S958" s="146"/>
      <c r="T958" s="146"/>
      <c r="U958" s="146"/>
      <c r="V958" s="146"/>
      <c r="W958" s="146"/>
      <c r="X958" s="146"/>
      <c r="Y958" s="146"/>
      <c r="Z958" s="146"/>
      <c r="AA958" s="146"/>
      <c r="AB958" s="146"/>
    </row>
    <row r="959" spans="1:28" ht="12.75">
      <c r="A959" s="138"/>
      <c r="B959" s="138"/>
      <c r="C959" s="138"/>
      <c r="D959" s="138"/>
      <c r="E959" s="139"/>
      <c r="F959" s="140"/>
      <c r="G959" s="141"/>
      <c r="H959" s="141"/>
      <c r="I959" s="141"/>
      <c r="J959" s="142"/>
      <c r="K959" s="159"/>
      <c r="L959" s="144"/>
      <c r="M959" s="144"/>
      <c r="N959" s="144"/>
      <c r="O959" s="144"/>
      <c r="P959" s="157"/>
      <c r="Q959" s="146"/>
      <c r="R959" s="146"/>
      <c r="S959" s="146"/>
      <c r="T959" s="146"/>
      <c r="U959" s="146"/>
      <c r="V959" s="146"/>
      <c r="W959" s="146"/>
      <c r="X959" s="146"/>
      <c r="Y959" s="146"/>
      <c r="Z959" s="146"/>
      <c r="AA959" s="146"/>
      <c r="AB959" s="146"/>
    </row>
    <row r="960" spans="1:28" ht="12.75">
      <c r="A960" s="138"/>
      <c r="B960" s="138"/>
      <c r="C960" s="138"/>
      <c r="D960" s="138"/>
      <c r="E960" s="139"/>
      <c r="F960" s="140"/>
      <c r="G960" s="141"/>
      <c r="H960" s="141"/>
      <c r="I960" s="141"/>
      <c r="J960" s="142"/>
      <c r="K960" s="159"/>
      <c r="L960" s="144"/>
      <c r="M960" s="144"/>
      <c r="N960" s="144"/>
      <c r="O960" s="144"/>
      <c r="P960" s="157"/>
      <c r="Q960" s="146"/>
      <c r="R960" s="146"/>
      <c r="S960" s="146"/>
      <c r="T960" s="146"/>
      <c r="U960" s="146"/>
      <c r="V960" s="146"/>
      <c r="W960" s="146"/>
      <c r="X960" s="146"/>
      <c r="Y960" s="146"/>
      <c r="Z960" s="146"/>
      <c r="AA960" s="146"/>
      <c r="AB960" s="146"/>
    </row>
    <row r="961" spans="1:28" ht="12.75">
      <c r="A961" s="138"/>
      <c r="B961" s="138"/>
      <c r="C961" s="138"/>
      <c r="D961" s="138"/>
      <c r="E961" s="139"/>
      <c r="F961" s="140"/>
      <c r="G961" s="141"/>
      <c r="H961" s="141"/>
      <c r="I961" s="141"/>
      <c r="J961" s="142"/>
      <c r="K961" s="159"/>
      <c r="L961" s="144"/>
      <c r="M961" s="144"/>
      <c r="N961" s="144"/>
      <c r="O961" s="144"/>
      <c r="P961" s="157"/>
      <c r="Q961" s="146"/>
      <c r="R961" s="146"/>
      <c r="S961" s="146"/>
      <c r="T961" s="146"/>
      <c r="U961" s="146"/>
      <c r="V961" s="146"/>
      <c r="W961" s="146"/>
      <c r="X961" s="146"/>
      <c r="Y961" s="146"/>
      <c r="Z961" s="146"/>
      <c r="AA961" s="146"/>
      <c r="AB961" s="146"/>
    </row>
    <row r="962" spans="1:28" ht="12.75">
      <c r="A962" s="138"/>
      <c r="B962" s="138"/>
      <c r="C962" s="138"/>
      <c r="D962" s="138"/>
      <c r="E962" s="139"/>
      <c r="F962" s="140"/>
      <c r="G962" s="141"/>
      <c r="H962" s="141"/>
      <c r="I962" s="141"/>
      <c r="J962" s="142"/>
      <c r="K962" s="159"/>
      <c r="L962" s="144"/>
      <c r="M962" s="144"/>
      <c r="N962" s="144"/>
      <c r="O962" s="144"/>
      <c r="P962" s="157"/>
      <c r="Q962" s="146"/>
      <c r="R962" s="146"/>
      <c r="S962" s="146"/>
      <c r="T962" s="146"/>
      <c r="U962" s="146"/>
      <c r="V962" s="146"/>
      <c r="W962" s="146"/>
      <c r="X962" s="146"/>
      <c r="Y962" s="146"/>
      <c r="Z962" s="146"/>
      <c r="AA962" s="146"/>
      <c r="AB962" s="146"/>
    </row>
    <row r="963" spans="1:28" ht="12.75">
      <c r="A963" s="138"/>
      <c r="B963" s="138"/>
      <c r="C963" s="138"/>
      <c r="D963" s="138"/>
      <c r="E963" s="139"/>
      <c r="F963" s="140"/>
      <c r="G963" s="141"/>
      <c r="H963" s="141"/>
      <c r="I963" s="141"/>
      <c r="J963" s="142"/>
      <c r="K963" s="159"/>
      <c r="L963" s="144"/>
      <c r="M963" s="144"/>
      <c r="N963" s="144"/>
      <c r="O963" s="144"/>
      <c r="P963" s="157"/>
      <c r="Q963" s="146"/>
      <c r="R963" s="146"/>
      <c r="S963" s="146"/>
      <c r="T963" s="146"/>
      <c r="U963" s="146"/>
      <c r="V963" s="146"/>
      <c r="W963" s="146"/>
      <c r="X963" s="146"/>
      <c r="Y963" s="146"/>
      <c r="Z963" s="146"/>
      <c r="AA963" s="146"/>
      <c r="AB963" s="146"/>
    </row>
    <row r="964" spans="1:28" ht="12.75">
      <c r="A964" s="138"/>
      <c r="B964" s="138"/>
      <c r="C964" s="138"/>
      <c r="D964" s="138"/>
      <c r="E964" s="139"/>
      <c r="F964" s="140"/>
      <c r="G964" s="141"/>
      <c r="H964" s="141"/>
      <c r="I964" s="141"/>
      <c r="J964" s="142"/>
      <c r="K964" s="159"/>
      <c r="L964" s="144"/>
      <c r="M964" s="144"/>
      <c r="N964" s="144"/>
      <c r="O964" s="144"/>
      <c r="P964" s="157"/>
      <c r="Q964" s="146"/>
      <c r="R964" s="146"/>
      <c r="S964" s="146"/>
      <c r="T964" s="146"/>
      <c r="U964" s="146"/>
      <c r="V964" s="146"/>
      <c r="W964" s="146"/>
      <c r="X964" s="146"/>
      <c r="Y964" s="146"/>
      <c r="Z964" s="146"/>
      <c r="AA964" s="146"/>
      <c r="AB964" s="146"/>
    </row>
    <row r="965" spans="1:28" ht="12.75">
      <c r="A965" s="138"/>
      <c r="B965" s="138"/>
      <c r="C965" s="138"/>
      <c r="D965" s="138"/>
      <c r="E965" s="139"/>
      <c r="F965" s="140"/>
      <c r="G965" s="141"/>
      <c r="H965" s="141"/>
      <c r="I965" s="141"/>
      <c r="J965" s="142"/>
      <c r="K965" s="159"/>
      <c r="L965" s="144"/>
      <c r="M965" s="144"/>
      <c r="N965" s="144"/>
      <c r="O965" s="144"/>
      <c r="P965" s="157"/>
      <c r="Q965" s="146"/>
      <c r="R965" s="146"/>
      <c r="S965" s="146"/>
      <c r="T965" s="146"/>
      <c r="U965" s="146"/>
      <c r="V965" s="146"/>
      <c r="W965" s="146"/>
      <c r="X965" s="146"/>
      <c r="Y965" s="146"/>
      <c r="Z965" s="146"/>
      <c r="AA965" s="146"/>
      <c r="AB965" s="146"/>
    </row>
    <row r="966" spans="1:28" ht="12.75">
      <c r="A966" s="138"/>
      <c r="B966" s="138"/>
      <c r="C966" s="138"/>
      <c r="D966" s="138"/>
      <c r="E966" s="139"/>
      <c r="F966" s="140"/>
      <c r="G966" s="141"/>
      <c r="H966" s="141"/>
      <c r="I966" s="141"/>
      <c r="J966" s="142"/>
      <c r="K966" s="159"/>
      <c r="L966" s="144"/>
      <c r="M966" s="144"/>
      <c r="N966" s="144"/>
      <c r="O966" s="144"/>
      <c r="P966" s="157"/>
      <c r="Q966" s="146"/>
      <c r="R966" s="146"/>
      <c r="S966" s="146"/>
      <c r="T966" s="146"/>
      <c r="U966" s="146"/>
      <c r="V966" s="146"/>
      <c r="W966" s="146"/>
      <c r="X966" s="146"/>
      <c r="Y966" s="146"/>
      <c r="Z966" s="146"/>
      <c r="AA966" s="146"/>
      <c r="AB966" s="146"/>
    </row>
    <row r="967" spans="1:28" ht="12.75">
      <c r="A967" s="138"/>
      <c r="B967" s="138"/>
      <c r="C967" s="138"/>
      <c r="D967" s="138"/>
      <c r="E967" s="139"/>
      <c r="F967" s="140"/>
      <c r="G967" s="141"/>
      <c r="H967" s="141"/>
      <c r="I967" s="141"/>
      <c r="J967" s="142"/>
      <c r="K967" s="159"/>
      <c r="L967" s="144"/>
      <c r="M967" s="144"/>
      <c r="N967" s="144"/>
      <c r="O967" s="144"/>
      <c r="P967" s="157"/>
      <c r="Q967" s="146"/>
      <c r="R967" s="146"/>
      <c r="S967" s="146"/>
      <c r="T967" s="146"/>
      <c r="U967" s="146"/>
      <c r="V967" s="146"/>
      <c r="W967" s="146"/>
      <c r="X967" s="146"/>
      <c r="Y967" s="146"/>
      <c r="Z967" s="146"/>
      <c r="AA967" s="146"/>
      <c r="AB967" s="146"/>
    </row>
    <row r="968" spans="1:28" ht="12.75">
      <c r="A968" s="138"/>
      <c r="B968" s="138"/>
      <c r="C968" s="138"/>
      <c r="D968" s="138"/>
      <c r="E968" s="139"/>
      <c r="F968" s="140"/>
      <c r="G968" s="141"/>
      <c r="H968" s="141"/>
      <c r="I968" s="141"/>
      <c r="J968" s="142"/>
      <c r="K968" s="159"/>
      <c r="L968" s="144"/>
      <c r="M968" s="144"/>
      <c r="N968" s="144"/>
      <c r="O968" s="144"/>
      <c r="P968" s="157"/>
      <c r="Q968" s="146"/>
      <c r="R968" s="146"/>
      <c r="S968" s="146"/>
      <c r="T968" s="146"/>
      <c r="U968" s="146"/>
      <c r="V968" s="146"/>
      <c r="W968" s="146"/>
      <c r="X968" s="146"/>
      <c r="Y968" s="146"/>
      <c r="Z968" s="146"/>
      <c r="AA968" s="146"/>
      <c r="AB968" s="146"/>
    </row>
    <row r="969" spans="1:28" ht="12.75">
      <c r="A969" s="138"/>
      <c r="B969" s="138"/>
      <c r="C969" s="138"/>
      <c r="D969" s="138"/>
      <c r="E969" s="139"/>
      <c r="F969" s="140"/>
      <c r="G969" s="141"/>
      <c r="H969" s="141"/>
      <c r="I969" s="141"/>
      <c r="J969" s="142"/>
      <c r="K969" s="159"/>
      <c r="L969" s="144"/>
      <c r="M969" s="144"/>
      <c r="N969" s="144"/>
      <c r="O969" s="144"/>
      <c r="P969" s="157"/>
      <c r="Q969" s="146"/>
      <c r="R969" s="146"/>
      <c r="S969" s="146"/>
      <c r="T969" s="146"/>
      <c r="U969" s="146"/>
      <c r="V969" s="146"/>
      <c r="W969" s="146"/>
      <c r="X969" s="146"/>
      <c r="Y969" s="146"/>
      <c r="Z969" s="146"/>
      <c r="AA969" s="146"/>
      <c r="AB969" s="146"/>
    </row>
    <row r="970" spans="1:28" ht="12.75">
      <c r="A970" s="138"/>
      <c r="B970" s="138"/>
      <c r="C970" s="138"/>
      <c r="D970" s="138"/>
      <c r="E970" s="139"/>
      <c r="F970" s="140"/>
      <c r="G970" s="141"/>
      <c r="H970" s="141"/>
      <c r="I970" s="141"/>
      <c r="J970" s="142"/>
      <c r="K970" s="159"/>
      <c r="L970" s="144"/>
      <c r="M970" s="144"/>
      <c r="N970" s="144"/>
      <c r="O970" s="144"/>
      <c r="P970" s="157"/>
      <c r="Q970" s="146"/>
      <c r="R970" s="146"/>
      <c r="S970" s="146"/>
      <c r="T970" s="146"/>
      <c r="U970" s="146"/>
      <c r="V970" s="146"/>
      <c r="W970" s="146"/>
      <c r="X970" s="146"/>
      <c r="Y970" s="146"/>
      <c r="Z970" s="146"/>
      <c r="AA970" s="146"/>
      <c r="AB970" s="146"/>
    </row>
    <row r="971" spans="1:28" ht="12.75">
      <c r="A971" s="138"/>
      <c r="B971" s="138"/>
      <c r="C971" s="138"/>
      <c r="D971" s="138"/>
      <c r="E971" s="139"/>
      <c r="F971" s="140"/>
      <c r="G971" s="141"/>
      <c r="H971" s="141"/>
      <c r="I971" s="141"/>
      <c r="J971" s="142"/>
      <c r="K971" s="159"/>
      <c r="L971" s="144"/>
      <c r="M971" s="144"/>
      <c r="N971" s="144"/>
      <c r="O971" s="144"/>
      <c r="P971" s="157"/>
      <c r="Q971" s="146"/>
      <c r="R971" s="146"/>
      <c r="S971" s="146"/>
      <c r="T971" s="146"/>
      <c r="U971" s="146"/>
      <c r="V971" s="146"/>
      <c r="W971" s="146"/>
      <c r="X971" s="146"/>
      <c r="Y971" s="146"/>
      <c r="Z971" s="146"/>
      <c r="AA971" s="146"/>
      <c r="AB971" s="146"/>
    </row>
    <row r="972" spans="1:28" ht="12.75">
      <c r="A972" s="138"/>
      <c r="B972" s="138"/>
      <c r="C972" s="138"/>
      <c r="D972" s="138"/>
      <c r="E972" s="139"/>
      <c r="F972" s="140"/>
      <c r="G972" s="141"/>
      <c r="H972" s="141"/>
      <c r="I972" s="141"/>
      <c r="J972" s="142"/>
      <c r="K972" s="159"/>
      <c r="L972" s="144"/>
      <c r="M972" s="144"/>
      <c r="N972" s="144"/>
      <c r="O972" s="144"/>
      <c r="P972" s="157"/>
      <c r="Q972" s="146"/>
      <c r="R972" s="146"/>
      <c r="S972" s="146"/>
      <c r="T972" s="146"/>
      <c r="U972" s="146"/>
      <c r="V972" s="146"/>
      <c r="W972" s="146"/>
      <c r="X972" s="146"/>
      <c r="Y972" s="146"/>
      <c r="Z972" s="146"/>
      <c r="AA972" s="146"/>
      <c r="AB972" s="146"/>
    </row>
    <row r="973" spans="1:28" ht="12.75">
      <c r="A973" s="138"/>
      <c r="B973" s="138"/>
      <c r="C973" s="138"/>
      <c r="D973" s="138"/>
      <c r="E973" s="139"/>
      <c r="F973" s="140"/>
      <c r="G973" s="141"/>
      <c r="H973" s="141"/>
      <c r="I973" s="141"/>
      <c r="J973" s="142"/>
      <c r="K973" s="159"/>
      <c r="L973" s="144"/>
      <c r="M973" s="144"/>
      <c r="N973" s="144"/>
      <c r="O973" s="144"/>
      <c r="P973" s="157"/>
      <c r="Q973" s="146"/>
      <c r="R973" s="146"/>
      <c r="S973" s="146"/>
      <c r="T973" s="146"/>
      <c r="U973" s="146"/>
      <c r="V973" s="146"/>
      <c r="W973" s="146"/>
      <c r="X973" s="146"/>
      <c r="Y973" s="146"/>
      <c r="Z973" s="146"/>
      <c r="AA973" s="146"/>
      <c r="AB973" s="146"/>
    </row>
    <row r="974" spans="1:28" ht="12.75">
      <c r="A974" s="138"/>
      <c r="B974" s="138"/>
      <c r="C974" s="138"/>
      <c r="D974" s="138"/>
      <c r="E974" s="139"/>
      <c r="F974" s="140"/>
      <c r="G974" s="141"/>
      <c r="H974" s="141"/>
      <c r="I974" s="141"/>
      <c r="J974" s="142"/>
      <c r="K974" s="159"/>
      <c r="L974" s="144"/>
      <c r="M974" s="144"/>
      <c r="N974" s="144"/>
      <c r="O974" s="144"/>
      <c r="P974" s="157"/>
      <c r="Q974" s="146"/>
      <c r="R974" s="146"/>
      <c r="S974" s="146"/>
      <c r="T974" s="146"/>
      <c r="U974" s="146"/>
      <c r="V974" s="146"/>
      <c r="W974" s="146"/>
      <c r="X974" s="146"/>
      <c r="Y974" s="146"/>
      <c r="Z974" s="146"/>
      <c r="AA974" s="146"/>
      <c r="AB974" s="146"/>
    </row>
    <row r="975" spans="1:28" ht="12.75">
      <c r="A975" s="138"/>
      <c r="B975" s="138"/>
      <c r="C975" s="138"/>
      <c r="D975" s="138"/>
      <c r="E975" s="139"/>
      <c r="F975" s="140"/>
      <c r="G975" s="141"/>
      <c r="H975" s="141"/>
      <c r="I975" s="141"/>
      <c r="J975" s="142"/>
      <c r="K975" s="159"/>
      <c r="L975" s="144"/>
      <c r="M975" s="144"/>
      <c r="N975" s="144"/>
      <c r="O975" s="144"/>
      <c r="P975" s="157"/>
      <c r="Q975" s="146"/>
      <c r="R975" s="146"/>
      <c r="S975" s="146"/>
      <c r="T975" s="146"/>
      <c r="U975" s="146"/>
      <c r="V975" s="146"/>
      <c r="W975" s="146"/>
      <c r="X975" s="146"/>
      <c r="Y975" s="146"/>
      <c r="Z975" s="146"/>
      <c r="AA975" s="146"/>
      <c r="AB975" s="146"/>
    </row>
    <row r="976" spans="1:28" ht="12.75">
      <c r="A976" s="138"/>
      <c r="B976" s="138"/>
      <c r="C976" s="138"/>
      <c r="D976" s="138"/>
      <c r="E976" s="139"/>
      <c r="F976" s="140"/>
      <c r="G976" s="141"/>
      <c r="H976" s="141"/>
      <c r="I976" s="141"/>
      <c r="J976" s="142"/>
      <c r="K976" s="159"/>
      <c r="L976" s="144"/>
      <c r="M976" s="144"/>
      <c r="N976" s="144"/>
      <c r="O976" s="144"/>
      <c r="P976" s="157"/>
      <c r="Q976" s="146"/>
      <c r="R976" s="146"/>
      <c r="S976" s="146"/>
      <c r="T976" s="146"/>
      <c r="U976" s="146"/>
      <c r="V976" s="146"/>
      <c r="W976" s="146"/>
      <c r="X976" s="146"/>
      <c r="Y976" s="146"/>
      <c r="Z976" s="146"/>
      <c r="AA976" s="146"/>
      <c r="AB976" s="146"/>
    </row>
    <row r="977" spans="1:28" ht="12.75">
      <c r="A977" s="138"/>
      <c r="B977" s="138"/>
      <c r="C977" s="138"/>
      <c r="D977" s="138"/>
      <c r="E977" s="139"/>
      <c r="F977" s="140"/>
      <c r="G977" s="141"/>
      <c r="H977" s="141"/>
      <c r="I977" s="141"/>
      <c r="J977" s="142"/>
      <c r="K977" s="159"/>
      <c r="L977" s="144"/>
      <c r="M977" s="144"/>
      <c r="N977" s="144"/>
      <c r="O977" s="144"/>
      <c r="P977" s="157"/>
      <c r="Q977" s="146"/>
      <c r="R977" s="146"/>
      <c r="S977" s="146"/>
      <c r="T977" s="146"/>
      <c r="U977" s="146"/>
      <c r="V977" s="146"/>
      <c r="W977" s="146"/>
      <c r="X977" s="146"/>
      <c r="Y977" s="146"/>
      <c r="Z977" s="146"/>
      <c r="AA977" s="146"/>
      <c r="AB977" s="146"/>
    </row>
    <row r="978" spans="1:28" ht="12.75">
      <c r="A978" s="138"/>
      <c r="B978" s="138"/>
      <c r="C978" s="138"/>
      <c r="D978" s="138"/>
      <c r="E978" s="139"/>
      <c r="F978" s="140"/>
      <c r="G978" s="141"/>
      <c r="H978" s="141"/>
      <c r="I978" s="141"/>
      <c r="J978" s="142"/>
      <c r="K978" s="159"/>
      <c r="L978" s="144"/>
      <c r="M978" s="144"/>
      <c r="N978" s="144"/>
      <c r="O978" s="144"/>
      <c r="P978" s="157"/>
      <c r="Q978" s="146"/>
      <c r="R978" s="146"/>
      <c r="S978" s="146"/>
      <c r="T978" s="146"/>
      <c r="U978" s="146"/>
      <c r="V978" s="146"/>
      <c r="W978" s="146"/>
      <c r="X978" s="146"/>
      <c r="Y978" s="146"/>
      <c r="Z978" s="146"/>
      <c r="AA978" s="146"/>
      <c r="AB978" s="146"/>
    </row>
    <row r="979" spans="1:28" ht="12.75">
      <c r="A979" s="138"/>
      <c r="B979" s="138"/>
      <c r="C979" s="138"/>
      <c r="D979" s="138"/>
      <c r="E979" s="139"/>
      <c r="F979" s="140"/>
      <c r="G979" s="141"/>
      <c r="H979" s="141"/>
      <c r="I979" s="141"/>
      <c r="J979" s="142"/>
      <c r="K979" s="159"/>
      <c r="L979" s="144"/>
      <c r="M979" s="144"/>
      <c r="N979" s="144"/>
      <c r="O979" s="144"/>
      <c r="P979" s="157"/>
      <c r="Q979" s="146"/>
      <c r="R979" s="146"/>
      <c r="S979" s="146"/>
      <c r="T979" s="146"/>
      <c r="U979" s="146"/>
      <c r="V979" s="146"/>
      <c r="W979" s="146"/>
      <c r="X979" s="146"/>
      <c r="Y979" s="146"/>
      <c r="Z979" s="146"/>
      <c r="AA979" s="146"/>
      <c r="AB979" s="146"/>
    </row>
    <row r="980" spans="1:28" ht="12.75">
      <c r="A980" s="138"/>
      <c r="B980" s="138"/>
      <c r="C980" s="138"/>
      <c r="D980" s="138"/>
      <c r="E980" s="139"/>
      <c r="F980" s="140"/>
      <c r="G980" s="141"/>
      <c r="H980" s="141"/>
      <c r="I980" s="141"/>
      <c r="J980" s="142"/>
      <c r="K980" s="159"/>
      <c r="L980" s="144"/>
      <c r="M980" s="144"/>
      <c r="N980" s="144"/>
      <c r="O980" s="144"/>
      <c r="P980" s="157"/>
      <c r="Q980" s="146"/>
      <c r="R980" s="146"/>
      <c r="S980" s="146"/>
      <c r="T980" s="146"/>
      <c r="U980" s="146"/>
      <c r="V980" s="146"/>
      <c r="W980" s="146"/>
      <c r="X980" s="146"/>
      <c r="Y980" s="146"/>
      <c r="Z980" s="146"/>
      <c r="AA980" s="146"/>
      <c r="AB980" s="146"/>
    </row>
    <row r="981" spans="1:28" ht="12.75">
      <c r="A981" s="138"/>
      <c r="B981" s="138"/>
      <c r="C981" s="138"/>
      <c r="D981" s="138"/>
      <c r="E981" s="139"/>
      <c r="F981" s="140"/>
      <c r="G981" s="141"/>
      <c r="H981" s="141"/>
      <c r="I981" s="141"/>
      <c r="J981" s="142"/>
      <c r="K981" s="159"/>
      <c r="L981" s="144"/>
      <c r="M981" s="144"/>
      <c r="N981" s="144"/>
      <c r="O981" s="144"/>
      <c r="P981" s="157"/>
      <c r="Q981" s="146"/>
      <c r="R981" s="146"/>
      <c r="S981" s="146"/>
      <c r="T981" s="146"/>
      <c r="U981" s="146"/>
      <c r="V981" s="146"/>
      <c r="W981" s="146"/>
      <c r="X981" s="146"/>
      <c r="Y981" s="146"/>
      <c r="Z981" s="146"/>
      <c r="AA981" s="146"/>
      <c r="AB981" s="146"/>
    </row>
    <row r="982" spans="1:28" ht="12.75">
      <c r="A982" s="138"/>
      <c r="B982" s="138"/>
      <c r="C982" s="138"/>
      <c r="D982" s="138"/>
      <c r="E982" s="139"/>
      <c r="F982" s="140"/>
      <c r="G982" s="141"/>
      <c r="H982" s="141"/>
      <c r="I982" s="141"/>
      <c r="J982" s="142"/>
      <c r="K982" s="159"/>
      <c r="L982" s="144"/>
      <c r="M982" s="144"/>
      <c r="N982" s="144"/>
      <c r="O982" s="144"/>
      <c r="P982" s="157"/>
      <c r="Q982" s="146"/>
      <c r="R982" s="146"/>
      <c r="S982" s="146"/>
      <c r="T982" s="146"/>
      <c r="U982" s="146"/>
      <c r="V982" s="146"/>
      <c r="W982" s="146"/>
      <c r="X982" s="146"/>
      <c r="Y982" s="146"/>
      <c r="Z982" s="146"/>
      <c r="AA982" s="146"/>
      <c r="AB982" s="146"/>
    </row>
    <row r="983" spans="1:28" ht="12.75">
      <c r="A983" s="138"/>
      <c r="B983" s="138"/>
      <c r="C983" s="138"/>
      <c r="D983" s="138"/>
      <c r="E983" s="139"/>
      <c r="F983" s="140"/>
      <c r="G983" s="141"/>
      <c r="H983" s="141"/>
      <c r="I983" s="141"/>
      <c r="J983" s="142"/>
      <c r="K983" s="159"/>
      <c r="L983" s="144"/>
      <c r="M983" s="144"/>
      <c r="N983" s="144"/>
      <c r="O983" s="144"/>
      <c r="P983" s="157"/>
      <c r="Q983" s="146"/>
      <c r="R983" s="146"/>
      <c r="S983" s="146"/>
      <c r="T983" s="146"/>
      <c r="U983" s="146"/>
      <c r="V983" s="146"/>
      <c r="W983" s="146"/>
      <c r="X983" s="146"/>
      <c r="Y983" s="146"/>
      <c r="Z983" s="146"/>
      <c r="AA983" s="146"/>
      <c r="AB983" s="146"/>
    </row>
    <row r="984" spans="1:28" ht="12.75">
      <c r="A984" s="138"/>
      <c r="B984" s="138"/>
      <c r="C984" s="138"/>
      <c r="D984" s="138"/>
      <c r="E984" s="139"/>
      <c r="F984" s="140"/>
      <c r="G984" s="141"/>
      <c r="H984" s="141"/>
      <c r="I984" s="141"/>
      <c r="J984" s="142"/>
      <c r="K984" s="159"/>
      <c r="L984" s="144"/>
      <c r="M984" s="144"/>
      <c r="N984" s="144"/>
      <c r="O984" s="144"/>
      <c r="P984" s="157"/>
      <c r="Q984" s="146"/>
      <c r="R984" s="146"/>
      <c r="S984" s="146"/>
      <c r="T984" s="146"/>
      <c r="U984" s="146"/>
      <c r="V984" s="146"/>
      <c r="W984" s="146"/>
      <c r="X984" s="146"/>
      <c r="Y984" s="146"/>
      <c r="Z984" s="146"/>
      <c r="AA984" s="146"/>
      <c r="AB984" s="146"/>
    </row>
    <row r="985" spans="1:28" ht="12.75">
      <c r="A985" s="138"/>
      <c r="B985" s="138"/>
      <c r="C985" s="138"/>
      <c r="D985" s="138"/>
      <c r="E985" s="139"/>
      <c r="F985" s="140"/>
      <c r="G985" s="141"/>
      <c r="H985" s="141"/>
      <c r="I985" s="141"/>
      <c r="J985" s="142"/>
      <c r="K985" s="159"/>
      <c r="L985" s="144"/>
      <c r="M985" s="144"/>
      <c r="N985" s="144"/>
      <c r="O985" s="144"/>
      <c r="P985" s="157"/>
      <c r="Q985" s="146"/>
      <c r="R985" s="146"/>
      <c r="S985" s="146"/>
      <c r="T985" s="146"/>
      <c r="U985" s="146"/>
      <c r="V985" s="146"/>
      <c r="W985" s="146"/>
      <c r="X985" s="146"/>
      <c r="Y985" s="146"/>
      <c r="Z985" s="146"/>
      <c r="AA985" s="146"/>
      <c r="AB985" s="146"/>
    </row>
    <row r="986" spans="1:28" ht="12.75">
      <c r="A986" s="138"/>
      <c r="B986" s="138"/>
      <c r="C986" s="138"/>
      <c r="D986" s="138"/>
      <c r="E986" s="139"/>
      <c r="F986" s="140"/>
      <c r="G986" s="141"/>
      <c r="H986" s="141"/>
      <c r="I986" s="141"/>
      <c r="J986" s="142"/>
      <c r="K986" s="159"/>
      <c r="L986" s="144"/>
      <c r="M986" s="144"/>
      <c r="N986" s="144"/>
      <c r="O986" s="144"/>
      <c r="P986" s="157"/>
      <c r="Q986" s="146"/>
      <c r="R986" s="146"/>
      <c r="S986" s="146"/>
      <c r="T986" s="146"/>
      <c r="U986" s="146"/>
      <c r="V986" s="146"/>
      <c r="W986" s="146"/>
      <c r="X986" s="146"/>
      <c r="Y986" s="146"/>
      <c r="Z986" s="146"/>
      <c r="AA986" s="146"/>
      <c r="AB986" s="146"/>
    </row>
    <row r="987" spans="1:28" ht="12.75">
      <c r="A987" s="138"/>
      <c r="B987" s="138"/>
      <c r="C987" s="138"/>
      <c r="D987" s="138"/>
      <c r="E987" s="139"/>
      <c r="F987" s="140"/>
      <c r="G987" s="141"/>
      <c r="H987" s="141"/>
      <c r="I987" s="141"/>
      <c r="J987" s="142"/>
      <c r="K987" s="159"/>
      <c r="L987" s="144"/>
      <c r="M987" s="144"/>
      <c r="N987" s="144"/>
      <c r="O987" s="144"/>
      <c r="P987" s="157"/>
      <c r="Q987" s="146"/>
      <c r="R987" s="146"/>
      <c r="S987" s="146"/>
      <c r="T987" s="146"/>
      <c r="U987" s="146"/>
      <c r="V987" s="146"/>
      <c r="W987" s="146"/>
      <c r="X987" s="146"/>
      <c r="Y987" s="146"/>
      <c r="Z987" s="146"/>
      <c r="AA987" s="146"/>
      <c r="AB987" s="146"/>
    </row>
    <row r="988" spans="1:28" ht="12.75">
      <c r="A988" s="138"/>
      <c r="B988" s="138"/>
      <c r="C988" s="138"/>
      <c r="D988" s="138"/>
      <c r="E988" s="139"/>
      <c r="F988" s="140"/>
      <c r="G988" s="141"/>
      <c r="H988" s="141"/>
      <c r="I988" s="141"/>
      <c r="J988" s="142"/>
      <c r="K988" s="159"/>
      <c r="L988" s="144"/>
      <c r="M988" s="144"/>
      <c r="N988" s="144"/>
      <c r="O988" s="144"/>
      <c r="P988" s="157"/>
      <c r="Q988" s="146"/>
      <c r="R988" s="146"/>
      <c r="S988" s="146"/>
      <c r="T988" s="146"/>
      <c r="U988" s="146"/>
      <c r="V988" s="146"/>
      <c r="W988" s="146"/>
      <c r="X988" s="146"/>
      <c r="Y988" s="146"/>
      <c r="Z988" s="146"/>
      <c r="AA988" s="146"/>
      <c r="AB988" s="146"/>
    </row>
    <row r="989" spans="1:28" ht="12.75">
      <c r="A989" s="138"/>
      <c r="B989" s="138"/>
      <c r="C989" s="138"/>
      <c r="D989" s="138"/>
      <c r="E989" s="139"/>
      <c r="F989" s="140"/>
      <c r="G989" s="141"/>
      <c r="H989" s="141"/>
      <c r="I989" s="141"/>
      <c r="J989" s="142"/>
      <c r="K989" s="159"/>
      <c r="L989" s="144"/>
      <c r="M989" s="144"/>
      <c r="N989" s="144"/>
      <c r="O989" s="144"/>
      <c r="P989" s="157"/>
      <c r="Q989" s="146"/>
      <c r="R989" s="146"/>
      <c r="S989" s="146"/>
      <c r="T989" s="146"/>
      <c r="U989" s="146"/>
      <c r="V989" s="146"/>
      <c r="W989" s="146"/>
      <c r="X989" s="146"/>
      <c r="Y989" s="146"/>
      <c r="Z989" s="146"/>
      <c r="AA989" s="146"/>
      <c r="AB989" s="146"/>
    </row>
    <row r="990" spans="1:28" ht="12.75">
      <c r="A990" s="138"/>
      <c r="B990" s="138"/>
      <c r="C990" s="138"/>
      <c r="D990" s="138"/>
      <c r="E990" s="139"/>
      <c r="F990" s="140"/>
      <c r="G990" s="141"/>
      <c r="H990" s="141"/>
      <c r="I990" s="141"/>
      <c r="J990" s="142"/>
      <c r="K990" s="159"/>
      <c r="L990" s="144"/>
      <c r="M990" s="144"/>
      <c r="N990" s="144"/>
      <c r="O990" s="144"/>
      <c r="P990" s="157"/>
      <c r="Q990" s="146"/>
      <c r="R990" s="146"/>
      <c r="S990" s="146"/>
      <c r="T990" s="146"/>
      <c r="U990" s="146"/>
      <c r="V990" s="146"/>
      <c r="W990" s="146"/>
      <c r="X990" s="146"/>
      <c r="Y990" s="146"/>
      <c r="Z990" s="146"/>
      <c r="AA990" s="146"/>
      <c r="AB990" s="146"/>
    </row>
    <row r="991" spans="1:28" ht="12.75">
      <c r="A991" s="138"/>
      <c r="B991" s="138"/>
      <c r="C991" s="138"/>
      <c r="D991" s="138"/>
      <c r="E991" s="139"/>
      <c r="F991" s="140"/>
      <c r="G991" s="141"/>
      <c r="H991" s="141"/>
      <c r="I991" s="141"/>
      <c r="J991" s="142"/>
      <c r="K991" s="159"/>
      <c r="L991" s="144"/>
      <c r="M991" s="144"/>
      <c r="N991" s="144"/>
      <c r="O991" s="144"/>
      <c r="P991" s="157"/>
      <c r="Q991" s="146"/>
      <c r="R991" s="146"/>
      <c r="S991" s="146"/>
      <c r="T991" s="146"/>
      <c r="U991" s="146"/>
      <c r="V991" s="146"/>
      <c r="W991" s="146"/>
      <c r="X991" s="146"/>
      <c r="Y991" s="146"/>
      <c r="Z991" s="146"/>
      <c r="AA991" s="146"/>
      <c r="AB991" s="146"/>
    </row>
    <row r="992" spans="1:28" ht="12.75">
      <c r="A992" s="138"/>
      <c r="B992" s="138"/>
      <c r="C992" s="138"/>
      <c r="D992" s="138"/>
      <c r="E992" s="139"/>
      <c r="F992" s="140"/>
      <c r="G992" s="141"/>
      <c r="H992" s="141"/>
      <c r="I992" s="141"/>
      <c r="J992" s="142"/>
      <c r="K992" s="159"/>
      <c r="L992" s="144"/>
      <c r="M992" s="144"/>
      <c r="N992" s="144"/>
      <c r="O992" s="144"/>
      <c r="P992" s="157"/>
      <c r="Q992" s="146"/>
      <c r="R992" s="146"/>
      <c r="S992" s="146"/>
      <c r="T992" s="146"/>
      <c r="U992" s="146"/>
      <c r="V992" s="146"/>
      <c r="W992" s="146"/>
      <c r="X992" s="146"/>
      <c r="Y992" s="146"/>
      <c r="Z992" s="146"/>
      <c r="AA992" s="146"/>
      <c r="AB992" s="146"/>
    </row>
    <row r="993" spans="1:28" ht="12.75">
      <c r="A993" s="138"/>
      <c r="B993" s="138"/>
      <c r="C993" s="138"/>
      <c r="D993" s="138"/>
      <c r="E993" s="139"/>
      <c r="F993" s="140"/>
      <c r="G993" s="141"/>
      <c r="H993" s="141"/>
      <c r="I993" s="141"/>
      <c r="J993" s="142"/>
      <c r="K993" s="159"/>
      <c r="L993" s="144"/>
      <c r="M993" s="144"/>
      <c r="N993" s="144"/>
      <c r="O993" s="144"/>
      <c r="P993" s="157"/>
      <c r="Q993" s="146"/>
      <c r="R993" s="146"/>
      <c r="S993" s="146"/>
      <c r="T993" s="146"/>
      <c r="U993" s="146"/>
      <c r="V993" s="146"/>
      <c r="W993" s="146"/>
      <c r="X993" s="146"/>
      <c r="Y993" s="146"/>
      <c r="Z993" s="146"/>
      <c r="AA993" s="146"/>
      <c r="AB993" s="146"/>
    </row>
    <row r="994" spans="1:28" ht="12.75">
      <c r="A994" s="138"/>
      <c r="B994" s="138"/>
      <c r="C994" s="138"/>
      <c r="D994" s="138"/>
      <c r="E994" s="139"/>
      <c r="F994" s="140"/>
      <c r="G994" s="141"/>
      <c r="H994" s="141"/>
      <c r="I994" s="141"/>
      <c r="J994" s="142"/>
      <c r="K994" s="159"/>
      <c r="L994" s="144"/>
      <c r="M994" s="144"/>
      <c r="N994" s="144"/>
      <c r="O994" s="144"/>
      <c r="P994" s="157"/>
      <c r="Q994" s="146"/>
      <c r="R994" s="146"/>
      <c r="S994" s="146"/>
      <c r="T994" s="146"/>
      <c r="U994" s="146"/>
      <c r="V994" s="146"/>
      <c r="W994" s="146"/>
      <c r="X994" s="146"/>
      <c r="Y994" s="146"/>
      <c r="Z994" s="146"/>
      <c r="AA994" s="146"/>
      <c r="AB994" s="146"/>
    </row>
    <row r="995" spans="1:28" ht="12.75">
      <c r="A995" s="138"/>
      <c r="B995" s="138"/>
      <c r="C995" s="138"/>
      <c r="D995" s="138"/>
      <c r="E995" s="139"/>
      <c r="F995" s="140"/>
      <c r="G995" s="141"/>
      <c r="H995" s="141"/>
      <c r="I995" s="141"/>
      <c r="J995" s="142"/>
      <c r="K995" s="159"/>
      <c r="L995" s="144"/>
      <c r="M995" s="144"/>
      <c r="N995" s="144"/>
      <c r="O995" s="144"/>
      <c r="P995" s="157"/>
      <c r="Q995" s="146"/>
      <c r="R995" s="146"/>
      <c r="S995" s="146"/>
      <c r="T995" s="146"/>
      <c r="U995" s="146"/>
      <c r="V995" s="146"/>
      <c r="W995" s="146"/>
      <c r="X995" s="146"/>
      <c r="Y995" s="146"/>
      <c r="Z995" s="146"/>
      <c r="AA995" s="146"/>
      <c r="AB995" s="146"/>
    </row>
    <row r="996" spans="1:28" ht="12.75">
      <c r="A996" s="138"/>
      <c r="B996" s="138"/>
      <c r="C996" s="138"/>
      <c r="D996" s="138"/>
      <c r="E996" s="139"/>
      <c r="F996" s="140"/>
      <c r="G996" s="141"/>
      <c r="H996" s="141"/>
      <c r="I996" s="141"/>
      <c r="J996" s="142"/>
      <c r="K996" s="159"/>
      <c r="L996" s="144"/>
      <c r="M996" s="144"/>
      <c r="N996" s="144"/>
      <c r="O996" s="144"/>
      <c r="P996" s="157"/>
      <c r="Q996" s="146"/>
      <c r="R996" s="146"/>
      <c r="S996" s="146"/>
      <c r="T996" s="146"/>
      <c r="U996" s="146"/>
      <c r="V996" s="146"/>
      <c r="W996" s="146"/>
      <c r="X996" s="146"/>
      <c r="Y996" s="146"/>
      <c r="Z996" s="146"/>
      <c r="AA996" s="146"/>
      <c r="AB996" s="146"/>
    </row>
    <row r="997" spans="1:28" ht="12.75">
      <c r="A997" s="138"/>
      <c r="B997" s="138"/>
      <c r="C997" s="138"/>
      <c r="D997" s="138"/>
      <c r="E997" s="139"/>
      <c r="F997" s="140"/>
      <c r="G997" s="141"/>
      <c r="H997" s="141"/>
      <c r="I997" s="141"/>
      <c r="J997" s="142"/>
      <c r="K997" s="159"/>
      <c r="L997" s="144"/>
      <c r="M997" s="144"/>
      <c r="N997" s="144"/>
      <c r="O997" s="144"/>
      <c r="P997" s="157"/>
      <c r="Q997" s="146"/>
      <c r="R997" s="146"/>
      <c r="S997" s="146"/>
      <c r="T997" s="146"/>
      <c r="U997" s="146"/>
      <c r="V997" s="146"/>
      <c r="W997" s="146"/>
      <c r="X997" s="146"/>
      <c r="Y997" s="146"/>
      <c r="Z997" s="146"/>
      <c r="AA997" s="146"/>
      <c r="AB997" s="146"/>
    </row>
    <row r="998" spans="1:28" ht="12.75">
      <c r="A998" s="138"/>
      <c r="B998" s="138"/>
      <c r="C998" s="138"/>
      <c r="D998" s="138"/>
      <c r="E998" s="139"/>
      <c r="F998" s="140"/>
      <c r="G998" s="141"/>
      <c r="H998" s="141"/>
      <c r="I998" s="141"/>
      <c r="J998" s="142"/>
      <c r="K998" s="159"/>
      <c r="L998" s="144"/>
      <c r="M998" s="144"/>
      <c r="N998" s="144"/>
      <c r="O998" s="144"/>
      <c r="P998" s="157"/>
      <c r="Q998" s="146"/>
      <c r="R998" s="146"/>
      <c r="S998" s="146"/>
      <c r="T998" s="146"/>
      <c r="U998" s="146"/>
      <c r="V998" s="146"/>
      <c r="W998" s="146"/>
      <c r="X998" s="146"/>
      <c r="Y998" s="146"/>
      <c r="Z998" s="146"/>
      <c r="AA998" s="146"/>
      <c r="AB998" s="146"/>
    </row>
    <row r="999" spans="1:28" ht="12.75">
      <c r="A999" s="138"/>
      <c r="B999" s="138"/>
      <c r="C999" s="138"/>
      <c r="D999" s="138"/>
      <c r="E999" s="139"/>
      <c r="F999" s="140"/>
      <c r="G999" s="141"/>
      <c r="H999" s="141"/>
      <c r="I999" s="141"/>
      <c r="J999" s="142"/>
      <c r="K999" s="159"/>
      <c r="L999" s="144"/>
      <c r="M999" s="144"/>
      <c r="N999" s="144"/>
      <c r="O999" s="144"/>
      <c r="P999" s="157"/>
      <c r="Q999" s="146"/>
      <c r="R999" s="146"/>
      <c r="S999" s="146"/>
      <c r="T999" s="146"/>
      <c r="U999" s="146"/>
      <c r="V999" s="146"/>
      <c r="W999" s="146"/>
      <c r="X999" s="146"/>
      <c r="Y999" s="146"/>
      <c r="Z999" s="146"/>
      <c r="AA999" s="146"/>
      <c r="AB999" s="146"/>
    </row>
    <row r="1000" spans="1:28" ht="12.75">
      <c r="A1000" s="138"/>
      <c r="B1000" s="138"/>
      <c r="C1000" s="138"/>
      <c r="D1000" s="138"/>
      <c r="E1000" s="139"/>
      <c r="F1000" s="140"/>
      <c r="G1000" s="141"/>
      <c r="H1000" s="141"/>
      <c r="I1000" s="141"/>
      <c r="J1000" s="142"/>
      <c r="K1000" s="159"/>
      <c r="L1000" s="144"/>
      <c r="M1000" s="144"/>
      <c r="N1000" s="144"/>
      <c r="O1000" s="144"/>
      <c r="P1000" s="157"/>
      <c r="Q1000" s="146"/>
      <c r="R1000" s="146"/>
      <c r="S1000" s="146"/>
      <c r="T1000" s="146"/>
      <c r="U1000" s="146"/>
      <c r="V1000" s="146"/>
      <c r="W1000" s="146"/>
      <c r="X1000" s="146"/>
      <c r="Y1000" s="146"/>
      <c r="Z1000" s="146"/>
      <c r="AA1000" s="146"/>
      <c r="AB1000" s="146"/>
    </row>
    <row r="1001" spans="1:28" ht="12.75">
      <c r="A1001" s="138"/>
      <c r="B1001" s="138"/>
      <c r="C1001" s="138"/>
      <c r="D1001" s="138"/>
      <c r="E1001" s="139"/>
      <c r="F1001" s="140"/>
      <c r="G1001" s="141"/>
      <c r="H1001" s="141"/>
      <c r="I1001" s="141"/>
      <c r="J1001" s="142"/>
      <c r="K1001" s="159"/>
      <c r="L1001" s="144"/>
      <c r="M1001" s="144"/>
      <c r="N1001" s="144"/>
      <c r="O1001" s="144"/>
      <c r="P1001" s="157"/>
      <c r="Q1001" s="146"/>
      <c r="R1001" s="146"/>
      <c r="S1001" s="146"/>
      <c r="T1001" s="146"/>
      <c r="U1001" s="146"/>
      <c r="V1001" s="146"/>
      <c r="W1001" s="146"/>
      <c r="X1001" s="146"/>
      <c r="Y1001" s="146"/>
      <c r="Z1001" s="146"/>
      <c r="AA1001" s="146"/>
      <c r="AB1001" s="146"/>
    </row>
  </sheetData>
  <autoFilter ref="A1:AB1001"/>
  <mergeCells count="4">
    <mergeCell ref="A1:F1"/>
    <mergeCell ref="G1:I1"/>
    <mergeCell ref="J1:K1"/>
    <mergeCell ref="L1:P1"/>
  </mergeCells>
  <phoneticPr fontId="26" type="noConversion"/>
  <dataValidations count="2">
    <dataValidation type="list" allowBlank="1" showErrorMessage="1" sqref="G3:G1001">
      <formula1>"R01: 부당한 차별과 허위진술,R02: 독성 콘텐츠에 대한 노출,R03: 그룹 간 성과가 동일하지 않음,R04: 민감한 정보를 획득, 유출 또는 정확하게 추론하여 개인정보를 침해하는 행위,R05: AI 시스템 보안 취약점 및 공격,R06: 허위 또는 오해의 소지가 있는 정보,R07: 정보 생태계 오염 및 합의 현실 상실,R08: 허위 정보, 감시 및 대규모 영향력,R09: 사이버 공격, 무기 개발 또는 사용, 대량 피해,R10: 사기, 스캠, 표적 조"&amp;"작,R11: 과도한 의존과 안전하지 않은 사용,R12: 인간의 주체성과 자율성의 상실,R13: 권력 집중화와 불공정한 이익 분배,R14: 불평등 증가 및 고용 질 저하,R15: 인간 노력의 경제적, 문화적 평가절하,R16: 경쟁 역학,R17: 거버넌스 실패,R18: 환경 피해,R19: 인간의 목표나 가치와 충돌하면서 자신의 목표를 추구하는 AI,R20: 위험한 능력을 지닌 AI,R21: 기능 또는 견고성 부족,R22: 투명성이나 해석 가능성 부족,R23"&amp;": AI 복지와 권리,R24: 책임소재/ 법적 책임"</formula1>
    </dataValidation>
    <dataValidation type="list" allowBlank="1" showErrorMessage="1" sqref="H2:H1001">
      <formula1>"기술-개인화,기술-기타,기술-목표 기반 최적화,기술-상호작용 지원,기술-생성형 인공지능,기술-예측,기술-이벤트 탐지,기술-인식,기술-지식 구조를 활용한 추론,데이터 민감도-고,적용분야-농업, 임업 및 어업 적용분야-제조업 적용분야-건설업 적용분야-도매 및 창고업 적용분야-정보통신업 적용분야-금융 및 보험업 적용분야-부동산업 적용분야-전문, 과학 및 기술 서비스업 적용분야-공공 행정, 국방 및 사회보장 행정 적용분야-교육 서비스업 적용분야-보건업 및 사회"&amp;"복지 서비스업 적용분야-예술･스포츠･여가 관련 서비스업 적용분야-기타 의사결정 지원-핵심적 의사결정 의사결정 지원-운용적 의사결정 의사결정 지원-일반적 의사결정 데이터 민감도-고 데이터 민감도-중 데이터 민감도-저 설명가능성-고 설명가능성-중 설명가능성-저 자동화-고 자동화-중 자동화-저 사용대상-제한능력자 사용대상-일반인 사용대상-제한능력자와 일반인 모두 포함 기술-인식 기술-이벤트 탐지 기술-예측 기술-개인화 기술-상호작용 지원 기술-목표 기반 최적"&amp;"화 기술-지식 구조를 활용한 추론 기술-생성형 인공지능 기술-기타 법적 관할 구역-EU 법적 관할 구역-미국 법적 관할 구역-국내 법적 관할 구역-일본 법적 관할 구역-이외 국가 및 전세계,데이터 민감도-저,데이터 민감도-중,법적 관할 구역-국내,법적 관할 구역-미국,법적 관할 구역-이외 국가 및 전세계,법적 관할 구역-일본,법적 관할 구역-EU,사용대상-일반인,사용대상-제한능력자,사용대상-제한능력자와 일반인 모두 포함,설명가능성-고,설명가능성-저,설명"&amp;"가능성-중,의사결정 지원-운용적 의사결정,의사결정 지원-일반적 의사결정,의사결정 지원-핵심적 의사결정,자동화-고,자동화-저,자동화-중,적용분야-건설업,적용분야-공공 행정, 국방 및 사회보장 행정,적용분야-교육 서비스업,적용분야-금융 및 보험업,적용분야-농업, 임업 및 어업,적용분야-도매 및 창고업,적용분야-보건업 및 사회복지 서비스업,적용분야-부동산업,적용분야-예술･스포츠･여가 관련 서비스업,적용분야-전문, 과학 및 기술 서비스업,적용분야-정보통신업,적"&amp;"용분야-제조업,적용분야-기타,""적용분야-공공 행정, 국방 및 사회보장 행정"",""적용분야-공공 행정, 국방 및 사회보장 행정"", 기술-생성형 인공지능,""적용분야-공공 행정, 국방 및 사회보장 행정"", 기술-생성형 인공지능, 의사결정 지원-핵심적 의사결정, 자동화-고,""적용분야-공공 행정, 국방 및 사회보장 행정"", 기술-인식,""적용분야-공공 행정, 국방 및 사회보장 행정"", 데이터 민감도-고, 의사결정 지원-핵심적 의사결정,""적용분야-"&amp;"공공 행정, 국방 및 사회보장 행정"", 의사결정 지원-핵심적 의사결정, 기술-인식,""적용분야-공공 행정, 국방 및 사회보장 행정"", 의사결정 지원-핵심적 의사결정, 자동화-고,""적용분야-농업, 임업 및 어업"", 의사결정 지원-운용적 의사결정,""적용분야-전문, 과학 및 기술 서비스업"",""적용분야-전문, 과학 및 기술 서비스업"", ""적용분야-공공 행정, 국방 및 사회보장 행정"", 의사결정 지원-운용적 의사결정,""적용분야-전문, 과학 및"&amp;" 기술 서비스업"", ""적용분야-공공 행정, 국방 및 사회보장 행정"", 의사결정 지원-운용적 의사결정, 사용대상-제한능력자,""적용분야-전문, 과학 및 기술 서비스업"", 법적 관할 구역-국내,""적용분야-전문, 과학 및 기술 서비스업"", 사용대상-제한능력자, 기술-상호작용 지원, 기술-생성형 인공지능,기술-개인화, 사용대상-제한능력자,기술-개인화, 의사결정 지원-일반적 의사결정, 사용대상-제한능력자,기술-생성형 인공지능, ""적용분야-공공 행정,"&amp;" 국방 및 사회보장 행정"",기술-생성형 인공지능, ""적용분야-전문, 과학 및 기술 서비스업"",기술-생성형 인공지능, 기술-개인화,기술-생성형 인공지능, 기술-개인화, 기술-상호작용 지원,기술-생성형 인공지능, 기술-상호작용 지원,기술-생성형 인공지능, 기술-상호작용 지원, 사용대상-제한능력자,기술-생성형 인공지능, 데이터 민감도-고,기술-생성형 인공지능, 데이터 민감도-고, 사용대상-제한능력자,기술-생성형 인공지능, 법적 관할 구역-국내,기술-생성"&amp;"형 인공지능, 법적 관할 구역-미국,기술-생성형 인공지능, 법적 관할 구역-미국, 사용대상-제한능력자,기술-생성형 인공지능, 법적 관할 구역-이외 국가 및 전세계,기술-생성형 인공지능, 사용대상-제한능력자,기술-생성형 인공지능, 사용대상-제한능력자, 기술-상호작용 지원, 적용분야-정보통신업, 의사결정 지원-운용적 의사결정,기술-생성형 인공지능, 설명가능성-저,기술-생성형 인공지능, 설명가능성-중,기술-생성형 인공지능, 의사결정 지원-운용적 의사결정, 설"&amp;"명가능성-중,기술-생성형 인공지능, 자동화-고, 데이터 민감도-고,기술-생성형 인공지능, 적용분야-금융 및 보험업, 기술-상호작용 지원,기술-생성형 인공지능, 적용분야-금융 및 보험업, 설명가능성-저,기술-생성형 인공지능, 적용분야-정보통신업,기술-생성형 인공지능, 적용분야-정보통신업, 기술-개인화, 기술-상호작용 지원,기술-생성형 인공지능, 적용분야-정보통신업, 기술-이벤트 탐지,기술-생성형 인공지능, 적용분야-정보통신업, 데이터 민감도-고,기술-생성"&amp;"형 인공지능, 적용분야-제조업,기술-인식, 데이터 민감도-고,데이터 민감도-고, 기술-생성형 인공지능,데이터 민감도-고, 기술-생성형 인공지능, 적용분야-정보통신업,데이터 민감도-고, 기술-인식,데이터 민감도-고, 기술-인식, 법적 관할 구역-국내,데이터 민감도-고, 설명가능성-중,데이터 민감도-고, 자동화-고,데이터 민감도-고, 적용분야-정보통신업,데이터 민감도-중, ""적용분야-전문, 과학 및 기술 서비스업"", 법적 관할 구역-미국, 기술-생성형 "&amp;"인공지능,도메인,법적 관할 구역-미국, 적용분야-정보통신업,사용대상-제한능력자, 기술-생성형 인공지능,설명가능성-중, 기술-생성형 인공지능,의사결정 지원-운용적 의사결정, 기술-예측,의사결정 지원-운용적 의사결정, 데이터 민감도-고, 적용분야-보건업 및 사회복지 서비스업,의사결정 지원-운용적 의사결정, 자동화-고, 기술-이벤트 탐지,의사결정 지원-일반적 의사결정, 설명가능성-저, 기술-개인화,의사결정 지원-핵심적 의사결정, 자동화-고, 법적 관할 구역-"&amp;"국내,자동화-고, 기술-인식, 법적 관할 구역-미국, 의사결정 지원-핵심적 의사결정,자동화-고, 법적 관할 구역-미국, 적용분야-제조업,자동화-고, 의사결정 지원-핵심적 의사결정,자동화-고, 적용분야-제조업,자동화-고, 적용분야-제조업, 데이터 민감도-고, 법적 관할 구역-국내,자동화-중, 기술-이벤트 탐지,적용분야-교육 서비스업, 기술-개인화,적용분야-교육 서비스업, 기술-생성형 인공지능, 사용대상-제한능력자,적용분야-교육 서비스업, 사용대상-제한능력"&amp;"자, 기술-상호작용 지원,적용분야-교육 서비스업, 사용대상-제한능력자, 기술-생성형 인공지능,적용분야-금융 및 보험업, ""적용분야-공공 행정, 국방 및 사회보장 행정"", 의사결정 지원-핵심적 의사결정, 데이터 민감도-고, 설명가능성-저, 자동화-중, 법적 관할 구역-EU,적용분야-금융 및 보험업, 기술-생성형 인공지능,적용분야-금융 및 보험업, 적용분야-정보통신업,적용분야-기타, 자동화-중,적용분야-보건업 및 사회복지 서비스업, 기술-생성형 인공지능"&amp;",적용분야-보건업 및 사회복지 서비스업, 데이터 민감도-고, 의사결정 지원-핵심적 의사결정, 기술-예측,적용분야-보건업 및 사회복지 서비스업, 의사결정 지원-핵심적 의사결정, 데이터 민감도-고, 법적 관할 구역-미국, 사용대상-제한능력자, 기술-상호작용 지원,적용분야-보건업 및 사회복지 서비스업, 의사결정 지원-핵심적 의사결정, 데이터 민감도-고, 사용대상-제한능력자, 기술-상호작용 지원, 법적 관할 구역-이외 국가 및 전세계,적용분야-보건업 및 사회복"&amp;"지 서비스업, 의사결정 지원-핵심적 의사결정, 사용대상-제한능력자, 기술-생성형 인공지능,적용분야-예술･스포츠･여가 관련 서비스업, 기술-생성형 인공지능,적용분야-정보통신업, ""적용분야-공공 행정, 국방 및 사회보장 행정"",적용분야-정보통신업, 기술-개인화,적용분야-정보통신업, 기술-상호작용 지원, 기술-생성형 인공지능,적용분야-정보통신업, 기술-생성형 인공지능,적용분야-정보통신업, 기술-생성형 인공지능, 데이터 민감도-고,적용분야-정보통신업, 기술"&amp;"-생성형 인공지능, 의사결정 지원-운용적 의사결정,적용분야-정보통신업, 데이터 민감도-고,적용분야-정보통신업, 법적 관할 구역-미국, 기술-생성형 인공지능,적용분야-정보통신업, 의사결정 지원-일반적 의사결정, 기술-개인화,적용분야-정보통신업, 의사결정 지원-일반적 의사결정, 데이터 민감도-중, 설명가능성-저, 기술-개인화,적용분야-제조업, ""적용분야-전문, 과학 및 기술 서비스업"",적용분야-제조업, 기술-개인화,적용분야-제조업, 데이터 민감도-고,적"&amp;"용분야-제조업, 적용분야-정보통신업, 기술-인식, 설명가능성-저"</formula1>
    </dataValidation>
  </dataValidations>
  <hyperlinks>
    <hyperlink ref="F3" r:id="rId1"/>
    <hyperlink ref="F4"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47" r:id="rId45"/>
    <hyperlink ref="F48" r:id="rId46"/>
    <hyperlink ref="F49" r:id="rId47"/>
    <hyperlink ref="F50" r:id="rId48"/>
    <hyperlink ref="F51" r:id="rId49"/>
    <hyperlink ref="F52" r:id="rId50"/>
    <hyperlink ref="F53" r:id="rId51"/>
    <hyperlink ref="F54" r:id="rId52"/>
    <hyperlink ref="F55" r:id="rId53"/>
    <hyperlink ref="F56" r:id="rId54"/>
    <hyperlink ref="F57" r:id="rId55"/>
    <hyperlink ref="F58" r:id="rId56"/>
    <hyperlink ref="F59" r:id="rId57"/>
    <hyperlink ref="F60" r:id="rId58"/>
    <hyperlink ref="F61" r:id="rId59"/>
    <hyperlink ref="F62" r:id="rId60"/>
    <hyperlink ref="F63" r:id="rId61"/>
    <hyperlink ref="F64" r:id="rId62"/>
    <hyperlink ref="F65" r:id="rId63"/>
    <hyperlink ref="F66" r:id="rId64"/>
    <hyperlink ref="F67" r:id="rId65"/>
    <hyperlink ref="F68" r:id="rId66"/>
    <hyperlink ref="F69" r:id="rId67"/>
    <hyperlink ref="F70"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3" r:id="rId131"/>
    <hyperlink ref="F134" r:id="rId132"/>
    <hyperlink ref="F135" r:id="rId133"/>
    <hyperlink ref="F136" r:id="rId134"/>
    <hyperlink ref="F137" r:id="rId135"/>
    <hyperlink ref="F138" r:id="rId136"/>
    <hyperlink ref="F139" r:id="rId137"/>
    <hyperlink ref="F140" r:id="rId138"/>
    <hyperlink ref="F141" r:id="rId139"/>
    <hyperlink ref="F142" r:id="rId140"/>
    <hyperlink ref="F143" r:id="rId141"/>
    <hyperlink ref="F144" r:id="rId142"/>
    <hyperlink ref="F145" r:id="rId143"/>
    <hyperlink ref="F146" r:id="rId144"/>
    <hyperlink ref="F147" r:id="rId145"/>
    <hyperlink ref="F148" r:id="rId146"/>
    <hyperlink ref="F149" r:id="rId147"/>
    <hyperlink ref="F150" r:id="rId148" location="_enliple"/>
    <hyperlink ref="F151" r:id="rId149"/>
    <hyperlink ref="F152" r:id="rId150"/>
    <hyperlink ref="F153" r:id="rId151"/>
    <hyperlink ref="F154" r:id="rId152"/>
    <hyperlink ref="F155" r:id="rId153"/>
    <hyperlink ref="F156" r:id="rId154"/>
    <hyperlink ref="F157" r:id="rId155"/>
    <hyperlink ref="F158" r:id="rId156"/>
    <hyperlink ref="F159" r:id="rId157"/>
    <hyperlink ref="F160" r:id="rId158"/>
    <hyperlink ref="F161" r:id="rId159"/>
    <hyperlink ref="F162" r:id="rId160"/>
    <hyperlink ref="F163" r:id="rId161"/>
    <hyperlink ref="F164" r:id="rId162"/>
    <hyperlink ref="F165" r:id="rId163"/>
    <hyperlink ref="F166" r:id="rId164"/>
    <hyperlink ref="F167" r:id="rId165"/>
    <hyperlink ref="F168" r:id="rId166"/>
    <hyperlink ref="F169" r:id="rId167"/>
    <hyperlink ref="F170" r:id="rId168"/>
    <hyperlink ref="F171" r:id="rId169"/>
    <hyperlink ref="F172" r:id="rId170"/>
    <hyperlink ref="F173" r:id="rId171"/>
    <hyperlink ref="F174" r:id="rId172"/>
    <hyperlink ref="F175" r:id="rId173"/>
    <hyperlink ref="F176" r:id="rId174"/>
    <hyperlink ref="F177" r:id="rId175"/>
    <hyperlink ref="F178" r:id="rId176"/>
    <hyperlink ref="F179" r:id="rId177"/>
    <hyperlink ref="F180" r:id="rId178"/>
    <hyperlink ref="F181" r:id="rId179"/>
    <hyperlink ref="F182" r:id="rId180"/>
    <hyperlink ref="F183" r:id="rId181"/>
    <hyperlink ref="F184" r:id="rId182"/>
    <hyperlink ref="F185" r:id="rId183"/>
    <hyperlink ref="F186" r:id="rId184"/>
    <hyperlink ref="F187" r:id="rId185"/>
    <hyperlink ref="F188" r:id="rId186"/>
    <hyperlink ref="F189" r:id="rId187"/>
    <hyperlink ref="F190" r:id="rId188"/>
    <hyperlink ref="F191" r:id="rId189"/>
    <hyperlink ref="F192" r:id="rId190"/>
    <hyperlink ref="F193" r:id="rId191"/>
    <hyperlink ref="F194" r:id="rId192"/>
    <hyperlink ref="F195" r:id="rId193"/>
    <hyperlink ref="F196" r:id="rId194"/>
    <hyperlink ref="F197" r:id="rId195"/>
    <hyperlink ref="F198" r:id="rId196"/>
    <hyperlink ref="F199" r:id="rId197"/>
    <hyperlink ref="F200" r:id="rId198"/>
    <hyperlink ref="F201" r:id="rId199"/>
    <hyperlink ref="F202" r:id="rId200"/>
    <hyperlink ref="F203" r:id="rId201"/>
    <hyperlink ref="F204" r:id="rId202"/>
    <hyperlink ref="F205" r:id="rId203"/>
    <hyperlink ref="F206" r:id="rId204"/>
    <hyperlink ref="F207" r:id="rId205"/>
    <hyperlink ref="F208" r:id="rId206"/>
    <hyperlink ref="F209" r:id="rId207"/>
    <hyperlink ref="F210" r:id="rId208"/>
    <hyperlink ref="F211" r:id="rId209"/>
    <hyperlink ref="F212" r:id="rId210"/>
    <hyperlink ref="F213" r:id="rId211"/>
    <hyperlink ref="F214" r:id="rId212"/>
    <hyperlink ref="F215" r:id="rId213"/>
    <hyperlink ref="F216" r:id="rId214"/>
    <hyperlink ref="F217" r:id="rId215"/>
    <hyperlink ref="F218" r:id="rId216"/>
    <hyperlink ref="F219" r:id="rId217"/>
    <hyperlink ref="F220" r:id="rId218"/>
    <hyperlink ref="F221" r:id="rId219"/>
    <hyperlink ref="F222" r:id="rId220"/>
    <hyperlink ref="F223" r:id="rId221"/>
    <hyperlink ref="F224" r:id="rId222"/>
    <hyperlink ref="F225" r:id="rId223"/>
    <hyperlink ref="F226" r:id="rId224"/>
    <hyperlink ref="F227" r:id="rId225"/>
    <hyperlink ref="F228" r:id="rId226"/>
    <hyperlink ref="F229" r:id="rId227"/>
    <hyperlink ref="F230" r:id="rId228"/>
    <hyperlink ref="F231" r:id="rId229"/>
    <hyperlink ref="F232" r:id="rId230"/>
    <hyperlink ref="F233" r:id="rId231"/>
    <hyperlink ref="F234" r:id="rId232"/>
    <hyperlink ref="F235" r:id="rId233"/>
    <hyperlink ref="F236" r:id="rId234"/>
    <hyperlink ref="F237" r:id="rId235"/>
    <hyperlink ref="F238" r:id="rId236"/>
    <hyperlink ref="F239" r:id="rId237"/>
    <hyperlink ref="F240" r:id="rId238"/>
    <hyperlink ref="F241" r:id="rId239"/>
    <hyperlink ref="F242" r:id="rId240"/>
    <hyperlink ref="F243" r:id="rId241"/>
    <hyperlink ref="F244" r:id="rId242"/>
    <hyperlink ref="F245" r:id="rId243"/>
    <hyperlink ref="F246" r:id="rId244"/>
    <hyperlink ref="F247" r:id="rId245"/>
    <hyperlink ref="F248" r:id="rId246"/>
    <hyperlink ref="F249" r:id="rId247"/>
    <hyperlink ref="F250" r:id="rId248"/>
    <hyperlink ref="F251" r:id="rId249"/>
    <hyperlink ref="F252" r:id="rId250"/>
    <hyperlink ref="F253" r:id="rId251"/>
    <hyperlink ref="F254" r:id="rId252"/>
    <hyperlink ref="F255" r:id="rId253"/>
    <hyperlink ref="F256" r:id="rId254"/>
    <hyperlink ref="F257" r:id="rId255"/>
    <hyperlink ref="F258" r:id="rId256"/>
    <hyperlink ref="F259" r:id="rId257"/>
    <hyperlink ref="F260" r:id="rId258"/>
    <hyperlink ref="F261" r:id="rId259"/>
    <hyperlink ref="F262" r:id="rId260"/>
    <hyperlink ref="F263" r:id="rId261"/>
    <hyperlink ref="F264" r:id="rId262"/>
    <hyperlink ref="F265" r:id="rId263"/>
    <hyperlink ref="F266" r:id="rId264"/>
    <hyperlink ref="F267" r:id="rId265"/>
    <hyperlink ref="F268" r:id="rId266"/>
    <hyperlink ref="F269" r:id="rId267"/>
    <hyperlink ref="F270" r:id="rId268"/>
    <hyperlink ref="F271" r:id="rId269"/>
    <hyperlink ref="F272" r:id="rId270"/>
    <hyperlink ref="F273" r:id="rId271"/>
    <hyperlink ref="F274" r:id="rId272"/>
    <hyperlink ref="F275" r:id="rId273"/>
    <hyperlink ref="F276" r:id="rId274"/>
    <hyperlink ref="F277" r:id="rId275"/>
    <hyperlink ref="F278" r:id="rId276"/>
    <hyperlink ref="F279" r:id="rId277"/>
    <hyperlink ref="F280" r:id="rId278"/>
    <hyperlink ref="F281" r:id="rId279"/>
    <hyperlink ref="F282" r:id="rId280"/>
    <hyperlink ref="F283" r:id="rId281"/>
    <hyperlink ref="F284" r:id="rId282"/>
    <hyperlink ref="F285" r:id="rId283"/>
    <hyperlink ref="F286" r:id="rId284"/>
    <hyperlink ref="F287" r:id="rId285"/>
    <hyperlink ref="F288" r:id="rId286"/>
    <hyperlink ref="F289" r:id="rId287"/>
    <hyperlink ref="F290" r:id="rId288"/>
    <hyperlink ref="F291" r:id="rId289"/>
    <hyperlink ref="F292" r:id="rId290"/>
    <hyperlink ref="F293" r:id="rId291"/>
    <hyperlink ref="F294" r:id="rId292"/>
    <hyperlink ref="F295" r:id="rId293"/>
    <hyperlink ref="F296" r:id="rId294"/>
    <hyperlink ref="F297" r:id="rId295"/>
    <hyperlink ref="F298" r:id="rId296"/>
    <hyperlink ref="F299" r:id="rId297"/>
    <hyperlink ref="F300" r:id="rId298"/>
    <hyperlink ref="F301" r:id="rId299"/>
    <hyperlink ref="F302" r:id="rId300"/>
    <hyperlink ref="F303" r:id="rId301"/>
    <hyperlink ref="F304" r:id="rId302"/>
    <hyperlink ref="F305" r:id="rId303"/>
    <hyperlink ref="F306" r:id="rId304"/>
    <hyperlink ref="F307" r:id="rId305"/>
    <hyperlink ref="F308" r:id="rId306"/>
    <hyperlink ref="F309" r:id="rId307"/>
    <hyperlink ref="F310" r:id="rId308"/>
    <hyperlink ref="F311" r:id="rId309"/>
    <hyperlink ref="F312" r:id="rId310"/>
    <hyperlink ref="F313" r:id="rId311"/>
  </hyperlinks>
  <pageMargins left="0.7" right="0.7" top="0.75" bottom="0.75" header="0.3" footer="0.3"/>
  <legacyDrawing r:id="rId31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outlinePr summaryBelow="0" summaryRight="0"/>
  </sheetPr>
  <dimension ref="A1:G26"/>
  <sheetViews>
    <sheetView workbookViewId="0"/>
  </sheetViews>
  <sheetFormatPr defaultColWidth="12.5703125" defaultRowHeight="15.75" customHeight="1"/>
  <cols>
    <col min="6" max="6" width="40.7109375" customWidth="1"/>
    <col min="7" max="7" width="25.7109375" customWidth="1"/>
  </cols>
  <sheetData>
    <row r="1" spans="1:7" ht="15.75" customHeight="1">
      <c r="A1" s="160" t="s">
        <v>3640</v>
      </c>
      <c r="B1" s="161" t="s">
        <v>3641</v>
      </c>
      <c r="C1" s="161" t="s">
        <v>134</v>
      </c>
      <c r="D1" s="161" t="s">
        <v>3642</v>
      </c>
      <c r="E1" s="160" t="s">
        <v>3643</v>
      </c>
      <c r="F1" s="161" t="s">
        <v>3644</v>
      </c>
      <c r="G1" s="161" t="s">
        <v>34</v>
      </c>
    </row>
    <row r="2" spans="1:7" ht="15.75" customHeight="1">
      <c r="A2" s="162" t="s">
        <v>135</v>
      </c>
      <c r="B2" s="163" t="s">
        <v>161</v>
      </c>
      <c r="C2" s="164" t="s">
        <v>416</v>
      </c>
      <c r="D2" s="164" t="s">
        <v>3645</v>
      </c>
      <c r="E2" s="164" t="s">
        <v>3646</v>
      </c>
      <c r="F2" s="165" t="s">
        <v>3647</v>
      </c>
      <c r="G2" s="164" t="s">
        <v>3648</v>
      </c>
    </row>
    <row r="3" spans="1:7" ht="15.75" customHeight="1">
      <c r="A3" s="166" t="s">
        <v>136</v>
      </c>
      <c r="B3" s="163" t="s">
        <v>162</v>
      </c>
      <c r="C3" s="167" t="s">
        <v>413</v>
      </c>
      <c r="D3" s="168" t="s">
        <v>3649</v>
      </c>
      <c r="E3" s="168" t="s">
        <v>3646</v>
      </c>
      <c r="F3" s="169" t="s">
        <v>3650</v>
      </c>
      <c r="G3" s="168" t="s">
        <v>3651</v>
      </c>
    </row>
    <row r="4" spans="1:7" ht="15.75" customHeight="1">
      <c r="A4" s="166" t="s">
        <v>137</v>
      </c>
      <c r="B4" s="163" t="s">
        <v>163</v>
      </c>
      <c r="C4" s="164" t="s">
        <v>417</v>
      </c>
      <c r="D4" s="164" t="s">
        <v>3649</v>
      </c>
      <c r="E4" s="164" t="s">
        <v>3652</v>
      </c>
      <c r="F4" s="165" t="s">
        <v>3653</v>
      </c>
      <c r="G4" s="164" t="s">
        <v>3654</v>
      </c>
    </row>
    <row r="5" spans="1:7" ht="15.75" customHeight="1">
      <c r="A5" s="166" t="s">
        <v>138</v>
      </c>
      <c r="B5" s="163" t="s">
        <v>164</v>
      </c>
      <c r="C5" s="164" t="s">
        <v>417</v>
      </c>
      <c r="D5" s="164" t="s">
        <v>3649</v>
      </c>
      <c r="E5" s="164" t="s">
        <v>3646</v>
      </c>
      <c r="F5" s="165" t="s">
        <v>3655</v>
      </c>
      <c r="G5" s="164" t="s">
        <v>3656</v>
      </c>
    </row>
    <row r="6" spans="1:7" ht="15.75" customHeight="1">
      <c r="A6" s="166" t="s">
        <v>139</v>
      </c>
      <c r="B6" s="163" t="s">
        <v>165</v>
      </c>
      <c r="C6" s="164" t="s">
        <v>417</v>
      </c>
      <c r="D6" s="164" t="s">
        <v>3649</v>
      </c>
      <c r="E6" s="164" t="s">
        <v>3646</v>
      </c>
      <c r="F6" s="165" t="s">
        <v>3657</v>
      </c>
      <c r="G6" s="164" t="s">
        <v>3658</v>
      </c>
    </row>
    <row r="7" spans="1:7" ht="15.75" customHeight="1">
      <c r="A7" s="166" t="s">
        <v>140</v>
      </c>
      <c r="B7" s="163" t="s">
        <v>166</v>
      </c>
      <c r="C7" s="168" t="s">
        <v>417</v>
      </c>
      <c r="D7" s="164" t="s">
        <v>3649</v>
      </c>
      <c r="E7" s="168" t="s">
        <v>3646</v>
      </c>
      <c r="F7" s="169" t="s">
        <v>3659</v>
      </c>
      <c r="G7" s="168" t="s">
        <v>3660</v>
      </c>
    </row>
    <row r="8" spans="1:7" ht="15.75" customHeight="1">
      <c r="A8" s="166" t="s">
        <v>141</v>
      </c>
      <c r="B8" s="163" t="s">
        <v>167</v>
      </c>
      <c r="C8" s="168" t="s">
        <v>417</v>
      </c>
      <c r="D8" s="164" t="s">
        <v>3649</v>
      </c>
      <c r="E8" s="168" t="s">
        <v>3646</v>
      </c>
      <c r="F8" s="169" t="s">
        <v>3661</v>
      </c>
      <c r="G8" s="170" t="s">
        <v>3662</v>
      </c>
    </row>
    <row r="9" spans="1:7" ht="15.75" customHeight="1">
      <c r="A9" s="166" t="s">
        <v>142</v>
      </c>
      <c r="B9" s="163" t="s">
        <v>168</v>
      </c>
      <c r="C9" s="164" t="s">
        <v>417</v>
      </c>
      <c r="D9" s="164" t="s">
        <v>3645</v>
      </c>
      <c r="E9" s="164" t="s">
        <v>3663</v>
      </c>
      <c r="F9" s="165" t="s">
        <v>3664</v>
      </c>
      <c r="G9" s="164" t="s">
        <v>3665</v>
      </c>
    </row>
    <row r="10" spans="1:7" ht="15.75" customHeight="1">
      <c r="A10" s="166" t="s">
        <v>143</v>
      </c>
      <c r="B10" s="163" t="s">
        <v>169</v>
      </c>
      <c r="C10" s="164" t="s">
        <v>417</v>
      </c>
      <c r="D10" s="164" t="s">
        <v>3645</v>
      </c>
      <c r="E10" s="164" t="s">
        <v>3663</v>
      </c>
      <c r="F10" s="165" t="s">
        <v>3666</v>
      </c>
      <c r="G10" s="164" t="s">
        <v>3667</v>
      </c>
    </row>
    <row r="11" spans="1:7" ht="15.75" customHeight="1">
      <c r="A11" s="166" t="s">
        <v>144</v>
      </c>
      <c r="B11" s="163" t="s">
        <v>170</v>
      </c>
      <c r="C11" s="164" t="s">
        <v>417</v>
      </c>
      <c r="D11" s="164" t="s">
        <v>3645</v>
      </c>
      <c r="E11" s="164" t="s">
        <v>3646</v>
      </c>
      <c r="F11" s="165" t="s">
        <v>3668</v>
      </c>
      <c r="G11" s="164" t="s">
        <v>3669</v>
      </c>
    </row>
    <row r="12" spans="1:7" ht="15.75" customHeight="1">
      <c r="A12" s="166" t="s">
        <v>145</v>
      </c>
      <c r="B12" s="163" t="s">
        <v>171</v>
      </c>
      <c r="C12" s="164" t="s">
        <v>417</v>
      </c>
      <c r="D12" s="164" t="s">
        <v>3645</v>
      </c>
      <c r="E12" s="164" t="s">
        <v>3663</v>
      </c>
      <c r="F12" s="165" t="s">
        <v>3670</v>
      </c>
      <c r="G12" s="164" t="s">
        <v>3671</v>
      </c>
    </row>
    <row r="13" spans="1:7" ht="15.75" customHeight="1">
      <c r="A13" s="166" t="s">
        <v>146</v>
      </c>
      <c r="B13" s="163" t="s">
        <v>172</v>
      </c>
      <c r="C13" s="164" t="s">
        <v>417</v>
      </c>
      <c r="D13" s="164" t="s">
        <v>3645</v>
      </c>
      <c r="E13" s="164" t="s">
        <v>3646</v>
      </c>
      <c r="F13" s="165" t="s">
        <v>3672</v>
      </c>
      <c r="G13" s="164" t="s">
        <v>3673</v>
      </c>
    </row>
    <row r="14" spans="1:7" ht="15.75" customHeight="1">
      <c r="A14" s="166" t="s">
        <v>147</v>
      </c>
      <c r="B14" s="163" t="s">
        <v>173</v>
      </c>
      <c r="C14" s="164" t="s">
        <v>417</v>
      </c>
      <c r="D14" s="164" t="s">
        <v>3645</v>
      </c>
      <c r="E14" s="164" t="s">
        <v>3663</v>
      </c>
      <c r="F14" s="165" t="s">
        <v>3674</v>
      </c>
      <c r="G14" s="164" t="s">
        <v>3675</v>
      </c>
    </row>
    <row r="15" spans="1:7" ht="15.75" customHeight="1">
      <c r="A15" s="166" t="s">
        <v>148</v>
      </c>
      <c r="B15" s="163" t="s">
        <v>174</v>
      </c>
      <c r="C15" s="167" t="s">
        <v>413</v>
      </c>
      <c r="D15" s="164" t="s">
        <v>3676</v>
      </c>
      <c r="E15" s="164" t="s">
        <v>3646</v>
      </c>
      <c r="F15" s="165" t="s">
        <v>3677</v>
      </c>
      <c r="G15" s="164" t="s">
        <v>3678</v>
      </c>
    </row>
    <row r="16" spans="1:7" ht="15.75" customHeight="1">
      <c r="A16" s="166" t="s">
        <v>149</v>
      </c>
      <c r="B16" s="163" t="s">
        <v>175</v>
      </c>
      <c r="C16" s="167" t="s">
        <v>413</v>
      </c>
      <c r="D16" s="168" t="s">
        <v>3676</v>
      </c>
      <c r="E16" s="168" t="s">
        <v>3646</v>
      </c>
      <c r="F16" s="169" t="s">
        <v>3679</v>
      </c>
      <c r="G16" s="168" t="s">
        <v>3680</v>
      </c>
    </row>
    <row r="17" spans="1:7" ht="15.75" customHeight="1">
      <c r="A17" s="166" t="s">
        <v>150</v>
      </c>
      <c r="B17" s="163" t="s">
        <v>176</v>
      </c>
      <c r="C17" s="164" t="s">
        <v>2565</v>
      </c>
      <c r="D17" s="164" t="s">
        <v>3649</v>
      </c>
      <c r="E17" s="164" t="s">
        <v>3646</v>
      </c>
      <c r="F17" s="165" t="s">
        <v>3681</v>
      </c>
      <c r="G17" s="164" t="s">
        <v>3682</v>
      </c>
    </row>
    <row r="18" spans="1:7" ht="15.75" customHeight="1">
      <c r="A18" s="166" t="s">
        <v>151</v>
      </c>
      <c r="B18" s="163" t="s">
        <v>177</v>
      </c>
      <c r="C18" s="167" t="s">
        <v>413</v>
      </c>
      <c r="D18" s="164" t="s">
        <v>3645</v>
      </c>
      <c r="E18" s="168" t="s">
        <v>3646</v>
      </c>
      <c r="F18" s="169" t="s">
        <v>3683</v>
      </c>
      <c r="G18" s="168" t="s">
        <v>3684</v>
      </c>
    </row>
    <row r="19" spans="1:7" ht="15.75" customHeight="1">
      <c r="A19" s="166" t="s">
        <v>152</v>
      </c>
      <c r="B19" s="163" t="s">
        <v>162</v>
      </c>
      <c r="C19" s="167" t="s">
        <v>413</v>
      </c>
      <c r="D19" s="168" t="s">
        <v>3649</v>
      </c>
      <c r="E19" s="168" t="s">
        <v>3646</v>
      </c>
      <c r="F19" s="169" t="s">
        <v>3650</v>
      </c>
      <c r="G19" s="168" t="s">
        <v>3651</v>
      </c>
    </row>
    <row r="20" spans="1:7" ht="15.75" customHeight="1">
      <c r="A20" s="166" t="s">
        <v>153</v>
      </c>
      <c r="B20" s="163" t="s">
        <v>178</v>
      </c>
      <c r="C20" s="164" t="s">
        <v>119</v>
      </c>
      <c r="D20" s="164" t="s">
        <v>3645</v>
      </c>
      <c r="E20" s="164" t="s">
        <v>3652</v>
      </c>
      <c r="F20" s="165" t="s">
        <v>3685</v>
      </c>
      <c r="G20" s="164" t="s">
        <v>3686</v>
      </c>
    </row>
    <row r="21" spans="1:7" ht="15.75" customHeight="1">
      <c r="A21" s="166" t="s">
        <v>154</v>
      </c>
      <c r="B21" s="163" t="s">
        <v>179</v>
      </c>
      <c r="C21" s="164" t="s">
        <v>119</v>
      </c>
      <c r="D21" s="164" t="s">
        <v>3645</v>
      </c>
      <c r="E21" s="164" t="s">
        <v>3663</v>
      </c>
      <c r="F21" s="165" t="s">
        <v>3687</v>
      </c>
      <c r="G21" s="164" t="s">
        <v>3688</v>
      </c>
    </row>
    <row r="22" spans="1:7" ht="15.75" customHeight="1">
      <c r="A22" s="166" t="s">
        <v>155</v>
      </c>
      <c r="B22" s="163" t="s">
        <v>180</v>
      </c>
      <c r="C22" s="164" t="s">
        <v>119</v>
      </c>
      <c r="D22" s="164" t="s">
        <v>3645</v>
      </c>
      <c r="E22" s="164" t="s">
        <v>3646</v>
      </c>
      <c r="F22" s="165" t="s">
        <v>3689</v>
      </c>
      <c r="G22" s="164" t="s">
        <v>3690</v>
      </c>
    </row>
    <row r="23" spans="1:7" ht="15.75" customHeight="1">
      <c r="A23" s="166" t="s">
        <v>156</v>
      </c>
      <c r="B23" s="163" t="s">
        <v>181</v>
      </c>
      <c r="C23" s="164" t="s">
        <v>119</v>
      </c>
      <c r="D23" s="164" t="s">
        <v>3645</v>
      </c>
      <c r="E23" s="164" t="s">
        <v>3663</v>
      </c>
      <c r="F23" s="165" t="s">
        <v>3691</v>
      </c>
      <c r="G23" s="164" t="s">
        <v>3692</v>
      </c>
    </row>
    <row r="24" spans="1:7" ht="15.75" customHeight="1">
      <c r="A24" s="166" t="s">
        <v>157</v>
      </c>
      <c r="B24" s="163" t="s">
        <v>182</v>
      </c>
      <c r="C24" s="164" t="s">
        <v>119</v>
      </c>
      <c r="D24" s="164" t="s">
        <v>3645</v>
      </c>
      <c r="E24" s="164" t="s">
        <v>3646</v>
      </c>
      <c r="F24" s="165" t="s">
        <v>3693</v>
      </c>
      <c r="G24" s="164" t="s">
        <v>2335</v>
      </c>
    </row>
    <row r="25" spans="1:7" ht="15.75" customHeight="1">
      <c r="A25" s="166" t="s">
        <v>158</v>
      </c>
      <c r="B25" s="163" t="s">
        <v>183</v>
      </c>
      <c r="C25" s="168" t="s">
        <v>119</v>
      </c>
      <c r="D25" s="164" t="s">
        <v>3645</v>
      </c>
      <c r="E25" s="168" t="s">
        <v>3646</v>
      </c>
      <c r="F25" s="169" t="s">
        <v>3694</v>
      </c>
      <c r="G25" s="168" t="s">
        <v>3695</v>
      </c>
    </row>
    <row r="26" spans="1:7" ht="15.75" customHeight="1">
      <c r="A26" s="166" t="s">
        <v>159</v>
      </c>
      <c r="B26" s="163" t="s">
        <v>184</v>
      </c>
      <c r="C26" s="164" t="s">
        <v>119</v>
      </c>
      <c r="D26" s="164" t="s">
        <v>3676</v>
      </c>
      <c r="E26" s="164" t="s">
        <v>3646</v>
      </c>
      <c r="F26" s="165" t="s">
        <v>3696</v>
      </c>
      <c r="G26" s="164" t="s">
        <v>3697</v>
      </c>
    </row>
  </sheetData>
  <autoFilter ref="A1:G26"/>
  <phoneticPr fontId="26" type="noConversion"/>
  <dataValidations count="1">
    <dataValidation type="list" allowBlank="1" showErrorMessage="1" sqref="G2:G26">
      <formula1>"기술-개인화,기술-기타,기술-목표 기반 최적화,기술-상호작용 지원,기술-생성형 인공지능,기술-예측,기술-이벤트 탐지,기술-인식,기술-지식 구조를 활용한 추론,데이터 민감도-고,적용분야-농업, 임업 및 어업 적용분야-제조업 적용분야-건설업 적용분야-도매 및 창고업 적용분야-정보통신업 적용분야-금융 및 보험업 적용분야-부동산업 적용분야-전문, 과학 및 기술 서비스업 적용분야-공공 행정, 국방 및 사회보장 행정 적용분야-교육 서비스업 적용분야-보건업 및 사회"&amp;"복지 서비스업 적용분야-예술･스포츠･여가 관련 서비스업 적용분야-기타 의사결정 지원-핵심적 의사결정 의사결정 지원-운용적 의사결정 의사결정 지원-일반적 의사결정 데이터 민감도-고 데이터 민감도-중 데이터 민감도-저 설명가능성-고 설명가능성-중 설명가능성-저 자동화-고 자동화-중 자동화-저 사용대상-제한능력자 사용대상-일반인 사용대상-제한능력자와 일반인 모두 포함 기술-인식 기술-이벤트 탐지 기술-예측 기술-개인화 기술-상호작용 지원 기술-목표 기반 최적"&amp;"화 기술-지식 구조를 활용한 추론 기술-생성형 인공지능 기술-기타 법적 관할 구역-EU 법적 관할 구역-미국 법적 관할 구역-국내 법적 관할 구역-일본 법적 관할 구역-이외 국가 및 전세계,데이터 민감도-저,데이터 민감도-중,법적 관할 구역-국내,법적 관할 구역-미국,법적 관할 구역-이외 국가 및 전세계,법적 관할 구역-일본,법적 관할 구역-EU,사용대상-일반인,사용대상-제한능력자,사용대상-제한능력자와 일반인 모두 포함,설명가능성-고,설명가능성-저,설명"&amp;"가능성-중,의사결정 지원-운용적 의사결정,의사결정 지원-일반적 의사결정,의사결정 지원-핵심적 의사결정,자동화-고,자동화-저,자동화-중,적용분야-건설업,적용분야-공공 행정, 국방 및 사회보장 행정,적용분야-교육 서비스업,적용분야-금융 및 보험업,적용분야-농업, 임업 및 어업,적용분야-도매 및 창고업,적용분야-보건업 및 사회복지 서비스업,적용분야-부동산업,적용분야-예술･스포츠･여가 관련 서비스업,적용분야-전문, 과학 및 기술 서비스업,적용분야-정보통신업,적"&amp;"용분야-제조업,적용분야-기타,""적용분야-공공 행정, 국방 및 사회보장 행정"",""적용분야-공공 행정, 국방 및 사회보장 행정"", 기술-생성형 인공지능,""적용분야-공공 행정, 국방 및 사회보장 행정"", 기술-생성형 인공지능, 의사결정 지원-핵심적 의사결정, 자동화-고,""적용분야-공공 행정, 국방 및 사회보장 행정"", 기술-인식,""적용분야-공공 행정, 국방 및 사회보장 행정"", 데이터 민감도-고, 의사결정 지원-핵심적 의사결정,""적용분야-"&amp;"공공 행정, 국방 및 사회보장 행정"", 의사결정 지원-핵심적 의사결정, 기술-인식,""적용분야-공공 행정, 국방 및 사회보장 행정"", 의사결정 지원-핵심적 의사결정, 자동화-고,""적용분야-농업, 임업 및 어업"", 의사결정 지원-운용적 의사결정,""적용분야-전문, 과학 및 기술 서비스업"",""적용분야-전문, 과학 및 기술 서비스업"", ""적용분야-공공 행정, 국방 및 사회보장 행정"", 의사결정 지원-운용적 의사결정,""적용분야-전문, 과학 및"&amp;" 기술 서비스업"", ""적용분야-공공 행정, 국방 및 사회보장 행정"", 의사결정 지원-운용적 의사결정, 사용대상-제한능력자,""적용분야-전문, 과학 및 기술 서비스업"", 법적 관할 구역-국내,""적용분야-전문, 과학 및 기술 서비스업"", 사용대상-제한능력자, 기술-상호작용 지원, 기술-생성형 인공지능,기술-개인화, 사용대상-제한능력자,기술-개인화, 의사결정 지원-일반적 의사결정, 사용대상-제한능력자,기술-생성형 인공지능, ""적용분야-공공 행정,"&amp;" 국방 및 사회보장 행정"",기술-생성형 인공지능, ""적용분야-전문, 과학 및 기술 서비스업"",기술-생성형 인공지능, 기술-개인화,기술-생성형 인공지능, 기술-개인화, 기술-상호작용 지원,기술-생성형 인공지능, 기술-상호작용 지원,기술-생성형 인공지능, 기술-상호작용 지원, 사용대상-제한능력자,기술-생성형 인공지능, 데이터 민감도-고,기술-생성형 인공지능, 데이터 민감도-고, 사용대상-제한능력자,기술-생성형 인공지능, 법적 관할 구역-국내,기술-생성"&amp;"형 인공지능, 법적 관할 구역-미국,기술-생성형 인공지능, 법적 관할 구역-미국, 사용대상-제한능력자,기술-생성형 인공지능, 법적 관할 구역-이외 국가 및 전세계,기술-생성형 인공지능, 사용대상-제한능력자,기술-생성형 인공지능, 사용대상-제한능력자, 기술-상호작용 지원, 적용분야-정보통신업, 의사결정 지원-운용적 의사결정,기술-생성형 인공지능, 설명가능성-저,기술-생성형 인공지능, 설명가능성-중,기술-생성형 인공지능, 의사결정 지원-운용적 의사결정, 설"&amp;"명가능성-중,기술-생성형 인공지능, 자동화-고, 데이터 민감도-고,기술-생성형 인공지능, 적용분야-금융 및 보험업, 기술-상호작용 지원,기술-생성형 인공지능, 적용분야-금융 및 보험업, 설명가능성-저,기술-생성형 인공지능, 적용분야-정보통신업,기술-생성형 인공지능, 적용분야-정보통신업, 기술-개인화, 기술-상호작용 지원,기술-생성형 인공지능, 적용분야-정보통신업, 기술-이벤트 탐지,기술-생성형 인공지능, 적용분야-정보통신업, 데이터 민감도-고,기술-생성"&amp;"형 인공지능, 적용분야-제조업,기술-인식, 데이터 민감도-고,데이터 민감도-고, 기술-생성형 인공지능,데이터 민감도-고, 기술-생성형 인공지능, 적용분야-정보통신업,데이터 민감도-고, 기술-인식,데이터 민감도-고, 기술-인식, 법적 관할 구역-국내,데이터 민감도-고, 설명가능성-중,데이터 민감도-고, 자동화-고,데이터 민감도-고, 적용분야-정보통신업,데이터 민감도-중, ""적용분야-전문, 과학 및 기술 서비스업"", 법적 관할 구역-미국, 기술-생성형 "&amp;"인공지능,도메인,법적 관할 구역-미국, 적용분야-정보통신업,사용대상-제한능력자, 기술-생성형 인공지능,설명가능성-중, 기술-생성형 인공지능,의사결정 지원-운용적 의사결정, 기술-예측,의사결정 지원-운용적 의사결정, 데이터 민감도-고, 적용분야-보건업 및 사회복지 서비스업,의사결정 지원-운용적 의사결정, 자동화-고, 기술-이벤트 탐지,의사결정 지원-일반적 의사결정, 설명가능성-저, 기술-개인화,의사결정 지원-핵심적 의사결정, 자동화-고, 법적 관할 구역-"&amp;"국내,자동화-고, 기술-인식, 법적 관할 구역-미국, 의사결정 지원-핵심적 의사결정,자동화-고, 법적 관할 구역-미국, 적용분야-제조업,자동화-고, 의사결정 지원-핵심적 의사결정,자동화-고, 적용분야-제조업,자동화-고, 적용분야-제조업, 데이터 민감도-고, 법적 관할 구역-국내,자동화-중, 기술-이벤트 탐지,적용분야-교육 서비스업, 기술-개인화,적용분야-교육 서비스업, 기술-생성형 인공지능, 사용대상-제한능력자,적용분야-교육 서비스업, 사용대상-제한능력"&amp;"자, 기술-상호작용 지원,적용분야-교육 서비스업, 사용대상-제한능력자, 기술-생성형 인공지능,적용분야-금융 및 보험업, ""적용분야-공공 행정, 국방 및 사회보장 행정"", 의사결정 지원-핵심적 의사결정, 데이터 민감도-고, 설명가능성-저, 자동화-중, 법적 관할 구역-EU,적용분야-금융 및 보험업, 기술-생성형 인공지능,적용분야-금융 및 보험업, 적용분야-정보통신업,적용분야-기타, 자동화-중,적용분야-보건업 및 사회복지 서비스업, 기술-생성형 인공지능"&amp;",적용분야-보건업 및 사회복지 서비스업, 데이터 민감도-고, 의사결정 지원-핵심적 의사결정, 기술-예측,적용분야-보건업 및 사회복지 서비스업, 의사결정 지원-핵심적 의사결정, 데이터 민감도-고, 법적 관할 구역-미국, 사용대상-제한능력자, 기술-상호작용 지원,적용분야-보건업 및 사회복지 서비스업, 의사결정 지원-핵심적 의사결정, 데이터 민감도-고, 사용대상-제한능력자, 기술-상호작용 지원, 법적 관할 구역-이외 국가 및 전세계,적용분야-보건업 및 사회복"&amp;"지 서비스업, 의사결정 지원-핵심적 의사결정, 사용대상-제한능력자, 기술-생성형 인공지능,적용분야-예술･스포츠･여가 관련 서비스업, 기술-생성형 인공지능,적용분야-정보통신업, ""적용분야-공공 행정, 국방 및 사회보장 행정"",적용분야-정보통신업, 기술-개인화,적용분야-정보통신업, 기술-상호작용 지원, 기술-생성형 인공지능,적용분야-정보통신업, 기술-생성형 인공지능,적용분야-정보통신업, 기술-생성형 인공지능, 데이터 민감도-고,적용분야-정보통신업, 기술"&amp;"-생성형 인공지능, 의사결정 지원-운용적 의사결정,적용분야-정보통신업, 데이터 민감도-고,적용분야-정보통신업, 법적 관할 구역-미국, 기술-생성형 인공지능,적용분야-정보통신업, 의사결정 지원-일반적 의사결정, 기술-개인화,적용분야-정보통신업, 의사결정 지원-일반적 의사결정, 데이터 민감도-중, 설명가능성-저, 기술-개인화,적용분야-제조업, ""적용분야-전문, 과학 및 기술 서비스업"",적용분야-제조업, 기술-개인화,적용분야-제조업, 데이터 민감도-고,적"&amp;"용분야-제조업, 적용분야-정보통신업, 기술-인식, 설명가능성-저"</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outlinePr summaryBelow="0" summaryRight="0"/>
  </sheetPr>
  <dimension ref="A1"/>
  <sheetViews>
    <sheetView workbookViewId="0"/>
  </sheetViews>
  <sheetFormatPr defaultColWidth="12.5703125" defaultRowHeight="15.75" customHeight="1"/>
  <sheetData/>
  <phoneticPr fontId="2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outlinePr summaryBelow="0" summaryRight="0"/>
  </sheetPr>
  <dimension ref="A1:Y981"/>
  <sheetViews>
    <sheetView workbookViewId="0"/>
  </sheetViews>
  <sheetFormatPr defaultColWidth="12.5703125" defaultRowHeight="15.75" customHeight="1"/>
  <cols>
    <col min="1" max="1" width="12.42578125" customWidth="1"/>
    <col min="2" max="25" width="25.140625" customWidth="1"/>
  </cols>
  <sheetData>
    <row r="1" spans="1:25" ht="15.75" customHeight="1">
      <c r="A1" s="171" t="s">
        <v>3698</v>
      </c>
      <c r="B1" s="172"/>
      <c r="C1" s="172"/>
      <c r="D1" s="172"/>
      <c r="E1" s="226" t="s">
        <v>3699</v>
      </c>
      <c r="F1" s="193"/>
      <c r="G1" s="193"/>
      <c r="H1" s="97"/>
      <c r="I1" s="97"/>
      <c r="J1" s="97"/>
      <c r="K1" s="97"/>
      <c r="L1" s="97"/>
      <c r="M1" s="97"/>
      <c r="N1" s="97"/>
      <c r="O1" s="97"/>
      <c r="P1" s="97"/>
      <c r="Q1" s="97"/>
      <c r="R1" s="97"/>
      <c r="S1" s="97"/>
      <c r="T1" s="97"/>
      <c r="U1" s="97"/>
      <c r="V1" s="97"/>
      <c r="W1" s="97"/>
      <c r="X1" s="97"/>
      <c r="Y1" s="97"/>
    </row>
    <row r="2" spans="1:25" ht="15.75" customHeight="1">
      <c r="A2" s="174" t="s">
        <v>3700</v>
      </c>
      <c r="B2" s="97"/>
      <c r="C2" s="97"/>
      <c r="D2" s="97"/>
      <c r="E2" s="97"/>
      <c r="F2" s="97"/>
      <c r="G2" s="97"/>
      <c r="H2" s="97"/>
      <c r="I2" s="97"/>
      <c r="J2" s="97"/>
      <c r="K2" s="97"/>
      <c r="L2" s="97"/>
      <c r="M2" s="97"/>
      <c r="N2" s="97"/>
      <c r="O2" s="97"/>
      <c r="P2" s="97"/>
      <c r="Q2" s="97"/>
      <c r="R2" s="97"/>
      <c r="S2" s="97"/>
      <c r="T2" s="97"/>
      <c r="U2" s="97"/>
      <c r="V2" s="97"/>
      <c r="W2" s="97"/>
      <c r="X2" s="97"/>
      <c r="Y2" s="97"/>
    </row>
    <row r="3" spans="1:25" ht="15.75" customHeight="1">
      <c r="A3" s="175" t="s">
        <v>3701</v>
      </c>
      <c r="B3" s="176" t="s">
        <v>3702</v>
      </c>
      <c r="C3" s="176" t="s">
        <v>3703</v>
      </c>
      <c r="D3" s="227" t="s">
        <v>3704</v>
      </c>
      <c r="E3" s="228"/>
      <c r="F3" s="176" t="s">
        <v>3705</v>
      </c>
      <c r="G3" s="176" t="s">
        <v>3702</v>
      </c>
      <c r="H3" s="176" t="s">
        <v>3706</v>
      </c>
      <c r="I3" s="97"/>
      <c r="J3" s="97"/>
      <c r="K3" s="97"/>
      <c r="L3" s="97"/>
      <c r="M3" s="97"/>
      <c r="N3" s="97"/>
      <c r="O3" s="97"/>
      <c r="P3" s="97"/>
      <c r="Q3" s="97"/>
      <c r="R3" s="97"/>
      <c r="S3" s="97"/>
      <c r="T3" s="97"/>
      <c r="U3" s="97"/>
      <c r="V3" s="97"/>
      <c r="W3" s="97"/>
      <c r="X3" s="97"/>
      <c r="Y3" s="97"/>
    </row>
    <row r="4" spans="1:25" ht="15.75" customHeight="1">
      <c r="A4" s="175" t="s">
        <v>3707</v>
      </c>
      <c r="B4" s="177" t="s">
        <v>3708</v>
      </c>
      <c r="C4" s="177" t="s">
        <v>3709</v>
      </c>
      <c r="D4" s="177" t="s">
        <v>3710</v>
      </c>
      <c r="E4" s="177" t="s">
        <v>3711</v>
      </c>
      <c r="F4" s="177" t="s">
        <v>3712</v>
      </c>
      <c r="G4" s="177" t="s">
        <v>3713</v>
      </c>
      <c r="H4" s="177" t="s">
        <v>3714</v>
      </c>
      <c r="I4" s="97"/>
      <c r="J4" s="97"/>
      <c r="K4" s="97"/>
      <c r="L4" s="97"/>
      <c r="M4" s="97"/>
      <c r="N4" s="97"/>
      <c r="O4" s="97"/>
      <c r="P4" s="97"/>
      <c r="Q4" s="97"/>
      <c r="R4" s="97"/>
      <c r="S4" s="97"/>
      <c r="T4" s="97"/>
      <c r="U4" s="97"/>
      <c r="V4" s="97"/>
      <c r="W4" s="97"/>
      <c r="X4" s="97"/>
      <c r="Y4" s="97"/>
    </row>
    <row r="5" spans="1:25" ht="15.75" customHeight="1">
      <c r="A5" s="175" t="s">
        <v>3715</v>
      </c>
      <c r="B5" s="178" t="s">
        <v>3716</v>
      </c>
      <c r="C5" s="178" t="s">
        <v>3717</v>
      </c>
      <c r="D5" s="178" t="s">
        <v>3718</v>
      </c>
      <c r="E5" s="178" t="s">
        <v>3719</v>
      </c>
      <c r="F5" s="178" t="s">
        <v>3720</v>
      </c>
      <c r="G5" s="178" t="s">
        <v>3721</v>
      </c>
      <c r="H5" s="178" t="s">
        <v>3722</v>
      </c>
      <c r="I5" s="97"/>
      <c r="J5" s="97"/>
      <c r="K5" s="97"/>
      <c r="L5" s="97"/>
      <c r="M5" s="97"/>
      <c r="N5" s="97"/>
      <c r="O5" s="97"/>
      <c r="P5" s="97"/>
      <c r="Q5" s="97"/>
      <c r="R5" s="97"/>
      <c r="S5" s="97"/>
      <c r="T5" s="97"/>
      <c r="U5" s="97"/>
      <c r="V5" s="97"/>
      <c r="W5" s="97"/>
      <c r="X5" s="97"/>
      <c r="Y5" s="97"/>
    </row>
    <row r="6" spans="1:25" ht="15.75" customHeight="1">
      <c r="A6" s="175" t="s">
        <v>3723</v>
      </c>
      <c r="B6" s="178" t="s">
        <v>3724</v>
      </c>
      <c r="C6" s="178" t="s">
        <v>3725</v>
      </c>
      <c r="D6" s="178" t="s">
        <v>3726</v>
      </c>
      <c r="E6" s="178" t="s">
        <v>3727</v>
      </c>
      <c r="F6" s="178" t="s">
        <v>3727</v>
      </c>
      <c r="G6" s="178" t="s">
        <v>3728</v>
      </c>
      <c r="H6" s="178" t="s">
        <v>3729</v>
      </c>
      <c r="I6" s="97"/>
      <c r="J6" s="97"/>
      <c r="K6" s="97"/>
      <c r="L6" s="97"/>
      <c r="M6" s="97"/>
      <c r="N6" s="97"/>
      <c r="O6" s="97"/>
      <c r="P6" s="97"/>
      <c r="Q6" s="97"/>
      <c r="R6" s="97"/>
      <c r="S6" s="97"/>
      <c r="T6" s="97"/>
      <c r="U6" s="97"/>
      <c r="V6" s="97"/>
      <c r="W6" s="97"/>
      <c r="X6" s="97"/>
      <c r="Y6" s="97"/>
    </row>
    <row r="7" spans="1:25" ht="15.75" customHeight="1">
      <c r="A7" s="173" t="s">
        <v>3730</v>
      </c>
      <c r="B7" s="173" t="s">
        <v>3731</v>
      </c>
      <c r="C7" s="173" t="s">
        <v>3732</v>
      </c>
      <c r="D7" s="173" t="s">
        <v>3733</v>
      </c>
      <c r="E7" s="173" t="s">
        <v>3734</v>
      </c>
      <c r="F7" s="173" t="s">
        <v>3735</v>
      </c>
      <c r="G7" s="173" t="s">
        <v>3736</v>
      </c>
      <c r="H7" s="173" t="s">
        <v>3737</v>
      </c>
      <c r="I7" s="173"/>
      <c r="J7" s="97"/>
      <c r="K7" s="97"/>
      <c r="L7" s="97"/>
      <c r="M7" s="97"/>
      <c r="N7" s="97"/>
      <c r="O7" s="97"/>
      <c r="P7" s="97"/>
      <c r="Q7" s="97"/>
      <c r="R7" s="97"/>
      <c r="S7" s="97"/>
      <c r="T7" s="97"/>
      <c r="U7" s="97"/>
      <c r="V7" s="97"/>
      <c r="W7" s="97"/>
      <c r="X7" s="97"/>
      <c r="Y7" s="97"/>
    </row>
    <row r="8" spans="1:25" ht="15.75" customHeight="1">
      <c r="A8" s="173" t="s">
        <v>3738</v>
      </c>
      <c r="B8" s="97"/>
      <c r="C8" s="173" t="s">
        <v>3739</v>
      </c>
      <c r="D8" s="173" t="s">
        <v>3740</v>
      </c>
      <c r="E8" s="173" t="s">
        <v>3741</v>
      </c>
      <c r="F8" s="97"/>
      <c r="G8" s="173" t="s">
        <v>3742</v>
      </c>
      <c r="H8" s="97"/>
      <c r="I8" s="97"/>
      <c r="J8" s="97"/>
      <c r="K8" s="97"/>
      <c r="L8" s="97"/>
      <c r="M8" s="97"/>
      <c r="N8" s="97"/>
      <c r="O8" s="97"/>
      <c r="P8" s="97"/>
      <c r="Q8" s="97"/>
      <c r="R8" s="97"/>
      <c r="S8" s="97"/>
      <c r="T8" s="97"/>
      <c r="U8" s="97"/>
      <c r="V8" s="97"/>
      <c r="W8" s="97"/>
      <c r="X8" s="97"/>
      <c r="Y8" s="97"/>
    </row>
    <row r="9" spans="1:25" ht="15.75" customHeight="1">
      <c r="A9" s="10" t="s">
        <v>3743</v>
      </c>
      <c r="B9" s="97"/>
      <c r="C9" s="173" t="s">
        <v>3744</v>
      </c>
      <c r="D9" s="97"/>
      <c r="E9" s="97"/>
      <c r="F9" s="97"/>
      <c r="G9" s="173" t="s">
        <v>3745</v>
      </c>
      <c r="H9" s="97"/>
      <c r="I9" s="97"/>
      <c r="J9" s="97"/>
      <c r="K9" s="97"/>
      <c r="L9" s="97"/>
      <c r="M9" s="97"/>
      <c r="N9" s="97"/>
      <c r="O9" s="97"/>
      <c r="P9" s="97"/>
      <c r="Q9" s="97"/>
      <c r="R9" s="97"/>
      <c r="S9" s="97"/>
      <c r="T9" s="97"/>
      <c r="U9" s="97"/>
      <c r="V9" s="97"/>
      <c r="W9" s="97"/>
      <c r="X9" s="97"/>
      <c r="Y9" s="97"/>
    </row>
    <row r="10" spans="1:25" ht="15.75" customHeight="1">
      <c r="A10" s="179"/>
      <c r="B10" s="97"/>
      <c r="C10" s="97"/>
      <c r="D10" s="97"/>
      <c r="E10" s="97"/>
      <c r="F10" s="97"/>
      <c r="G10" s="97"/>
      <c r="H10" s="97"/>
      <c r="I10" s="97"/>
      <c r="J10" s="97"/>
      <c r="K10" s="97"/>
      <c r="L10" s="97"/>
      <c r="M10" s="97"/>
      <c r="N10" s="97"/>
      <c r="O10" s="97"/>
      <c r="P10" s="97"/>
      <c r="Q10" s="97"/>
      <c r="R10" s="97"/>
      <c r="S10" s="97"/>
      <c r="T10" s="97"/>
      <c r="U10" s="97"/>
      <c r="V10" s="97"/>
      <c r="W10" s="97"/>
      <c r="X10" s="97"/>
      <c r="Y10" s="97"/>
    </row>
    <row r="11" spans="1:25" ht="15.75" customHeight="1">
      <c r="A11" s="179"/>
      <c r="B11" s="97"/>
      <c r="C11" s="97"/>
      <c r="D11" s="97"/>
      <c r="E11" s="97"/>
      <c r="F11" s="97"/>
      <c r="G11" s="97"/>
      <c r="H11" s="97"/>
      <c r="I11" s="97"/>
      <c r="J11" s="97"/>
      <c r="K11" s="97"/>
      <c r="L11" s="97"/>
      <c r="M11" s="97"/>
      <c r="N11" s="97"/>
      <c r="O11" s="97"/>
      <c r="P11" s="97"/>
      <c r="Q11" s="97"/>
      <c r="R11" s="97"/>
      <c r="S11" s="97"/>
      <c r="T11" s="97"/>
      <c r="U11" s="97"/>
      <c r="V11" s="97"/>
      <c r="W11" s="97"/>
      <c r="X11" s="97"/>
      <c r="Y11" s="97"/>
    </row>
    <row r="12" spans="1:25" ht="15.75" customHeight="1">
      <c r="A12" s="179"/>
      <c r="B12" s="97"/>
      <c r="C12" s="97"/>
      <c r="D12" s="97"/>
      <c r="E12" s="97"/>
      <c r="F12" s="97"/>
      <c r="G12" s="97"/>
      <c r="H12" s="97"/>
      <c r="I12" s="97"/>
      <c r="J12" s="97"/>
      <c r="K12" s="97"/>
      <c r="L12" s="97"/>
      <c r="M12" s="97"/>
      <c r="N12" s="97"/>
      <c r="O12" s="97"/>
      <c r="P12" s="97"/>
      <c r="Q12" s="97"/>
      <c r="R12" s="97"/>
      <c r="S12" s="97"/>
      <c r="T12" s="97"/>
      <c r="U12" s="97"/>
      <c r="V12" s="97"/>
      <c r="W12" s="97"/>
      <c r="X12" s="97"/>
      <c r="Y12" s="97"/>
    </row>
    <row r="13" spans="1:25" ht="15.75" customHeight="1">
      <c r="A13" s="97"/>
      <c r="B13" s="97"/>
      <c r="C13" s="97"/>
      <c r="D13" s="97"/>
      <c r="E13" s="97"/>
      <c r="F13" s="97"/>
      <c r="G13" s="97"/>
      <c r="H13" s="97"/>
      <c r="I13" s="97"/>
      <c r="J13" s="97"/>
      <c r="K13" s="97"/>
      <c r="L13" s="97"/>
      <c r="M13" s="97"/>
      <c r="N13" s="97"/>
      <c r="O13" s="97"/>
      <c r="P13" s="97"/>
      <c r="Q13" s="97"/>
      <c r="R13" s="97"/>
      <c r="S13" s="97"/>
      <c r="T13" s="97"/>
      <c r="U13" s="97"/>
      <c r="V13" s="97"/>
      <c r="W13" s="97"/>
      <c r="X13" s="97"/>
      <c r="Y13" s="97"/>
    </row>
    <row r="14" spans="1:25" ht="15.75" customHeight="1">
      <c r="A14" s="97"/>
      <c r="B14" s="97"/>
      <c r="C14" s="97"/>
      <c r="D14" s="97"/>
      <c r="E14" s="97"/>
      <c r="F14" s="97"/>
      <c r="G14" s="97"/>
      <c r="H14" s="97"/>
      <c r="I14" s="97"/>
      <c r="J14" s="97"/>
      <c r="K14" s="97"/>
      <c r="L14" s="97"/>
      <c r="M14" s="97"/>
      <c r="N14" s="97"/>
      <c r="O14" s="97"/>
      <c r="P14" s="97"/>
      <c r="Q14" s="97"/>
      <c r="R14" s="97"/>
      <c r="S14" s="97"/>
      <c r="T14" s="97"/>
      <c r="U14" s="97"/>
      <c r="V14" s="97"/>
      <c r="W14" s="97"/>
      <c r="X14" s="97"/>
      <c r="Y14" s="97"/>
    </row>
    <row r="15" spans="1:25" ht="15.75" customHeight="1">
      <c r="A15" s="97"/>
      <c r="B15" s="97"/>
      <c r="C15" s="97"/>
      <c r="D15" s="97"/>
      <c r="E15" s="97"/>
      <c r="F15" s="97"/>
      <c r="G15" s="97"/>
      <c r="H15" s="97"/>
      <c r="I15" s="97"/>
      <c r="J15" s="97"/>
      <c r="K15" s="97"/>
      <c r="L15" s="97"/>
      <c r="M15" s="97"/>
      <c r="N15" s="97"/>
      <c r="O15" s="97"/>
      <c r="P15" s="97"/>
      <c r="Q15" s="97"/>
      <c r="R15" s="97"/>
      <c r="S15" s="97"/>
      <c r="T15" s="97"/>
      <c r="U15" s="97"/>
      <c r="V15" s="97"/>
      <c r="W15" s="97"/>
      <c r="X15" s="97"/>
      <c r="Y15" s="97"/>
    </row>
    <row r="16" spans="1:25" ht="15.75" customHeight="1">
      <c r="A16" s="97"/>
      <c r="B16" s="97"/>
      <c r="C16" s="97"/>
      <c r="D16" s="97"/>
      <c r="E16" s="97"/>
      <c r="F16" s="97"/>
      <c r="G16" s="97"/>
      <c r="H16" s="97"/>
      <c r="I16" s="97"/>
      <c r="J16" s="97"/>
      <c r="K16" s="97"/>
      <c r="L16" s="97"/>
      <c r="M16" s="97"/>
      <c r="N16" s="97"/>
      <c r="O16" s="97"/>
      <c r="P16" s="97"/>
      <c r="Q16" s="97"/>
      <c r="R16" s="97"/>
      <c r="S16" s="97"/>
      <c r="T16" s="97"/>
      <c r="U16" s="97"/>
      <c r="V16" s="97"/>
      <c r="W16" s="97"/>
      <c r="X16" s="97"/>
      <c r="Y16" s="97"/>
    </row>
    <row r="17" spans="1:25" ht="15.75" customHeight="1">
      <c r="A17" s="97"/>
      <c r="B17" s="97"/>
      <c r="C17" s="97"/>
      <c r="D17" s="97"/>
      <c r="E17" s="97"/>
      <c r="F17" s="97"/>
      <c r="G17" s="97"/>
      <c r="H17" s="97"/>
      <c r="I17" s="97"/>
      <c r="J17" s="97"/>
      <c r="K17" s="97"/>
      <c r="L17" s="97"/>
      <c r="M17" s="97"/>
      <c r="N17" s="97"/>
      <c r="O17" s="97"/>
      <c r="P17" s="97"/>
      <c r="Q17" s="97"/>
      <c r="R17" s="97"/>
      <c r="S17" s="97"/>
      <c r="T17" s="97"/>
      <c r="U17" s="97"/>
      <c r="V17" s="97"/>
      <c r="W17" s="97"/>
      <c r="X17" s="97"/>
      <c r="Y17" s="97"/>
    </row>
    <row r="18" spans="1:25" ht="15.75" customHeight="1">
      <c r="A18" s="97"/>
      <c r="B18" s="97"/>
      <c r="C18" s="97"/>
      <c r="D18" s="97"/>
      <c r="E18" s="97"/>
      <c r="F18" s="97"/>
      <c r="G18" s="97"/>
      <c r="H18" s="97"/>
      <c r="I18" s="97"/>
      <c r="J18" s="97"/>
      <c r="K18" s="97"/>
      <c r="L18" s="97"/>
      <c r="M18" s="97"/>
      <c r="N18" s="97"/>
      <c r="O18" s="97"/>
      <c r="P18" s="97"/>
      <c r="Q18" s="97"/>
      <c r="R18" s="97"/>
      <c r="S18" s="97"/>
      <c r="T18" s="97"/>
      <c r="U18" s="97"/>
      <c r="V18" s="97"/>
      <c r="W18" s="97"/>
      <c r="X18" s="97"/>
      <c r="Y18" s="97"/>
    </row>
    <row r="19" spans="1:25" ht="15.75" customHeight="1">
      <c r="A19" s="97"/>
      <c r="B19" s="97"/>
      <c r="C19" s="97"/>
      <c r="D19" s="97"/>
      <c r="E19" s="97"/>
      <c r="F19" s="97"/>
      <c r="G19" s="97"/>
      <c r="H19" s="97"/>
      <c r="I19" s="97"/>
      <c r="J19" s="97"/>
      <c r="K19" s="97"/>
      <c r="L19" s="97"/>
      <c r="M19" s="97"/>
      <c r="N19" s="97"/>
      <c r="O19" s="97"/>
      <c r="P19" s="97"/>
      <c r="Q19" s="97"/>
      <c r="R19" s="97"/>
      <c r="S19" s="97"/>
      <c r="T19" s="97"/>
      <c r="U19" s="97"/>
      <c r="V19" s="97"/>
      <c r="W19" s="97"/>
      <c r="X19" s="97"/>
      <c r="Y19" s="97"/>
    </row>
    <row r="20" spans="1:25" ht="15.75" customHeight="1">
      <c r="A20" s="97"/>
      <c r="B20" s="97"/>
      <c r="C20" s="97"/>
      <c r="D20" s="97"/>
      <c r="E20" s="97"/>
      <c r="F20" s="97"/>
      <c r="G20" s="97"/>
      <c r="H20" s="97"/>
      <c r="I20" s="97"/>
      <c r="J20" s="97"/>
      <c r="K20" s="97"/>
      <c r="L20" s="97"/>
      <c r="M20" s="97"/>
      <c r="N20" s="97"/>
      <c r="O20" s="97"/>
      <c r="P20" s="97"/>
      <c r="Q20" s="97"/>
      <c r="R20" s="97"/>
      <c r="S20" s="97"/>
      <c r="T20" s="97"/>
      <c r="U20" s="97"/>
      <c r="V20" s="97"/>
      <c r="W20" s="97"/>
      <c r="X20" s="97"/>
      <c r="Y20" s="97"/>
    </row>
    <row r="21" spans="1:25" ht="15.75" customHeight="1">
      <c r="A21" s="97"/>
      <c r="B21" s="97"/>
      <c r="C21" s="97"/>
      <c r="D21" s="97"/>
      <c r="E21" s="97"/>
      <c r="F21" s="97"/>
      <c r="G21" s="97"/>
      <c r="H21" s="97"/>
      <c r="I21" s="97"/>
      <c r="J21" s="97"/>
      <c r="K21" s="97"/>
      <c r="L21" s="97"/>
      <c r="M21" s="97"/>
      <c r="N21" s="97"/>
      <c r="O21" s="97"/>
      <c r="P21" s="97"/>
      <c r="Q21" s="97"/>
      <c r="R21" s="97"/>
      <c r="S21" s="97"/>
      <c r="T21" s="97"/>
      <c r="U21" s="97"/>
      <c r="V21" s="97"/>
      <c r="W21" s="97"/>
      <c r="X21" s="97"/>
      <c r="Y21" s="97"/>
    </row>
    <row r="22" spans="1:25" ht="15.75" customHeight="1">
      <c r="A22" s="97"/>
      <c r="B22" s="97"/>
      <c r="C22" s="97"/>
      <c r="D22" s="97"/>
      <c r="E22" s="97"/>
      <c r="F22" s="97"/>
      <c r="G22" s="97"/>
      <c r="H22" s="97"/>
      <c r="I22" s="97"/>
      <c r="J22" s="97"/>
      <c r="K22" s="97"/>
      <c r="L22" s="97"/>
      <c r="M22" s="97"/>
      <c r="N22" s="97"/>
      <c r="O22" s="97"/>
      <c r="P22" s="97"/>
      <c r="Q22" s="97"/>
      <c r="R22" s="97"/>
      <c r="S22" s="97"/>
      <c r="T22" s="97"/>
      <c r="U22" s="97"/>
      <c r="V22" s="97"/>
      <c r="W22" s="97"/>
      <c r="X22" s="97"/>
      <c r="Y22" s="97"/>
    </row>
    <row r="23" spans="1:25" ht="15.75" customHeight="1">
      <c r="A23" s="97"/>
      <c r="B23" s="97"/>
      <c r="C23" s="97"/>
      <c r="D23" s="97"/>
      <c r="E23" s="97"/>
      <c r="F23" s="97"/>
      <c r="G23" s="97"/>
      <c r="H23" s="97"/>
      <c r="I23" s="97"/>
      <c r="J23" s="97"/>
      <c r="K23" s="97"/>
      <c r="L23" s="97"/>
      <c r="M23" s="97"/>
      <c r="N23" s="97"/>
      <c r="O23" s="97"/>
      <c r="P23" s="97"/>
      <c r="Q23" s="97"/>
      <c r="R23" s="97"/>
      <c r="S23" s="97"/>
      <c r="T23" s="97"/>
      <c r="U23" s="97"/>
      <c r="V23" s="97"/>
      <c r="W23" s="97"/>
      <c r="X23" s="97"/>
      <c r="Y23" s="97"/>
    </row>
    <row r="24" spans="1:25" ht="15.75" customHeight="1">
      <c r="A24" s="97"/>
      <c r="B24" s="97"/>
      <c r="C24" s="97"/>
      <c r="D24" s="97"/>
      <c r="E24" s="97"/>
      <c r="F24" s="97"/>
      <c r="G24" s="97"/>
      <c r="H24" s="97"/>
      <c r="I24" s="97"/>
      <c r="J24" s="97"/>
      <c r="K24" s="97"/>
      <c r="L24" s="97"/>
      <c r="M24" s="97"/>
      <c r="N24" s="97"/>
      <c r="O24" s="97"/>
      <c r="P24" s="97"/>
      <c r="Q24" s="97"/>
      <c r="R24" s="97"/>
      <c r="S24" s="97"/>
      <c r="T24" s="97"/>
      <c r="U24" s="97"/>
      <c r="V24" s="97"/>
      <c r="W24" s="97"/>
      <c r="X24" s="97"/>
      <c r="Y24" s="97"/>
    </row>
    <row r="25" spans="1:25" ht="15.75" customHeight="1">
      <c r="A25" s="97"/>
      <c r="B25" s="97"/>
      <c r="C25" s="97"/>
      <c r="D25" s="97"/>
      <c r="E25" s="97"/>
      <c r="F25" s="97"/>
      <c r="G25" s="97"/>
      <c r="H25" s="97"/>
      <c r="I25" s="97"/>
      <c r="J25" s="97"/>
      <c r="K25" s="97"/>
      <c r="L25" s="97"/>
      <c r="M25" s="97"/>
      <c r="N25" s="97"/>
      <c r="O25" s="97"/>
      <c r="P25" s="97"/>
      <c r="Q25" s="97"/>
      <c r="R25" s="97"/>
      <c r="S25" s="97"/>
      <c r="T25" s="97"/>
      <c r="U25" s="97"/>
      <c r="V25" s="97"/>
      <c r="W25" s="97"/>
      <c r="X25" s="97"/>
      <c r="Y25" s="97"/>
    </row>
    <row r="26" spans="1:25" ht="15.75" customHeight="1">
      <c r="A26" s="97"/>
      <c r="B26" s="97"/>
      <c r="C26" s="97"/>
      <c r="D26" s="97"/>
      <c r="E26" s="97"/>
      <c r="F26" s="97"/>
      <c r="G26" s="97"/>
      <c r="H26" s="97"/>
      <c r="I26" s="97"/>
      <c r="J26" s="97"/>
      <c r="K26" s="97"/>
      <c r="L26" s="97"/>
      <c r="M26" s="97"/>
      <c r="N26" s="97"/>
      <c r="O26" s="97"/>
      <c r="P26" s="97"/>
      <c r="Q26" s="97"/>
      <c r="R26" s="97"/>
      <c r="S26" s="97"/>
      <c r="T26" s="97"/>
      <c r="U26" s="97"/>
      <c r="V26" s="97"/>
      <c r="W26" s="97"/>
      <c r="X26" s="97"/>
      <c r="Y26" s="97"/>
    </row>
    <row r="27" spans="1:25" ht="15.75" customHeight="1">
      <c r="A27" s="97"/>
      <c r="B27" s="97"/>
      <c r="C27" s="97"/>
      <c r="D27" s="97"/>
      <c r="E27" s="97"/>
      <c r="F27" s="97"/>
      <c r="G27" s="97"/>
      <c r="H27" s="97"/>
      <c r="I27" s="97"/>
      <c r="J27" s="97"/>
      <c r="K27" s="97"/>
      <c r="L27" s="97"/>
      <c r="M27" s="97"/>
      <c r="N27" s="97"/>
      <c r="O27" s="97"/>
      <c r="P27" s="97"/>
      <c r="Q27" s="97"/>
      <c r="R27" s="97"/>
      <c r="S27" s="97"/>
      <c r="T27" s="97"/>
      <c r="U27" s="97"/>
      <c r="V27" s="97"/>
      <c r="W27" s="97"/>
      <c r="X27" s="97"/>
      <c r="Y27" s="97"/>
    </row>
    <row r="28" spans="1:25" ht="15.75" customHeight="1">
      <c r="A28" s="97"/>
      <c r="B28" s="97"/>
      <c r="C28" s="97"/>
      <c r="D28" s="97"/>
      <c r="E28" s="97"/>
      <c r="F28" s="97"/>
      <c r="G28" s="97"/>
      <c r="H28" s="97"/>
      <c r="I28" s="97"/>
      <c r="J28" s="97"/>
      <c r="K28" s="97"/>
      <c r="L28" s="97"/>
      <c r="M28" s="97"/>
      <c r="N28" s="97"/>
      <c r="O28" s="97"/>
      <c r="P28" s="97"/>
      <c r="Q28" s="97"/>
      <c r="R28" s="97"/>
      <c r="S28" s="97"/>
      <c r="T28" s="97"/>
      <c r="U28" s="97"/>
      <c r="V28" s="97"/>
      <c r="W28" s="97"/>
      <c r="X28" s="97"/>
      <c r="Y28" s="97"/>
    </row>
    <row r="29" spans="1:25" ht="15.75" customHeight="1">
      <c r="A29" s="97"/>
      <c r="B29" s="97"/>
      <c r="C29" s="97"/>
      <c r="D29" s="97"/>
      <c r="E29" s="97"/>
      <c r="F29" s="97"/>
      <c r="G29" s="97"/>
      <c r="H29" s="97"/>
      <c r="I29" s="97"/>
      <c r="J29" s="97"/>
      <c r="K29" s="97"/>
      <c r="L29" s="97"/>
      <c r="M29" s="97"/>
      <c r="N29" s="97"/>
      <c r="O29" s="97"/>
      <c r="P29" s="97"/>
      <c r="Q29" s="97"/>
      <c r="R29" s="97"/>
      <c r="S29" s="97"/>
      <c r="T29" s="97"/>
      <c r="U29" s="97"/>
      <c r="V29" s="97"/>
      <c r="W29" s="97"/>
      <c r="X29" s="97"/>
      <c r="Y29" s="97"/>
    </row>
    <row r="30" spans="1:25" ht="15.75" customHeight="1">
      <c r="A30" s="97"/>
      <c r="B30" s="97"/>
      <c r="C30" s="97"/>
      <c r="D30" s="97"/>
      <c r="E30" s="97"/>
      <c r="F30" s="97"/>
      <c r="G30" s="97"/>
      <c r="H30" s="97"/>
      <c r="I30" s="97"/>
      <c r="J30" s="97"/>
      <c r="K30" s="97"/>
      <c r="L30" s="97"/>
      <c r="M30" s="97"/>
      <c r="N30" s="97"/>
      <c r="O30" s="97"/>
      <c r="P30" s="97"/>
      <c r="Q30" s="97"/>
      <c r="R30" s="97"/>
      <c r="S30" s="97"/>
      <c r="T30" s="97"/>
      <c r="U30" s="97"/>
      <c r="V30" s="97"/>
      <c r="W30" s="97"/>
      <c r="X30" s="97"/>
      <c r="Y30" s="97"/>
    </row>
    <row r="31" spans="1:25" ht="15.75" customHeight="1">
      <c r="A31" s="97"/>
      <c r="B31" s="97"/>
      <c r="C31" s="97"/>
      <c r="D31" s="97"/>
      <c r="E31" s="97"/>
      <c r="F31" s="97"/>
      <c r="G31" s="97"/>
      <c r="H31" s="97"/>
      <c r="I31" s="97"/>
      <c r="J31" s="97"/>
      <c r="K31" s="97"/>
      <c r="L31" s="97"/>
      <c r="M31" s="97"/>
      <c r="N31" s="97"/>
      <c r="O31" s="97"/>
      <c r="P31" s="97"/>
      <c r="Q31" s="97"/>
      <c r="R31" s="97"/>
      <c r="S31" s="97"/>
      <c r="T31" s="97"/>
      <c r="U31" s="97"/>
      <c r="V31" s="97"/>
      <c r="W31" s="97"/>
      <c r="X31" s="97"/>
      <c r="Y31" s="97"/>
    </row>
    <row r="32" spans="1:25" ht="15.75" customHeight="1">
      <c r="A32" s="97"/>
      <c r="B32" s="97"/>
      <c r="C32" s="97"/>
      <c r="D32" s="97"/>
      <c r="E32" s="97"/>
      <c r="F32" s="97"/>
      <c r="G32" s="97"/>
      <c r="H32" s="97"/>
      <c r="I32" s="97"/>
      <c r="J32" s="97"/>
      <c r="K32" s="97"/>
      <c r="L32" s="97"/>
      <c r="M32" s="97"/>
      <c r="N32" s="97"/>
      <c r="O32" s="97"/>
      <c r="P32" s="97"/>
      <c r="Q32" s="97"/>
      <c r="R32" s="97"/>
      <c r="S32" s="97"/>
      <c r="T32" s="97"/>
      <c r="U32" s="97"/>
      <c r="V32" s="97"/>
      <c r="W32" s="97"/>
      <c r="X32" s="97"/>
      <c r="Y32" s="97"/>
    </row>
    <row r="33" spans="1:25" ht="15.75" customHeight="1">
      <c r="A33" s="97"/>
      <c r="B33" s="97"/>
      <c r="C33" s="97"/>
      <c r="D33" s="97"/>
      <c r="E33" s="97"/>
      <c r="F33" s="97"/>
      <c r="G33" s="97"/>
      <c r="H33" s="97"/>
      <c r="I33" s="97"/>
      <c r="J33" s="97"/>
      <c r="K33" s="97"/>
      <c r="L33" s="97"/>
      <c r="M33" s="97"/>
      <c r="N33" s="97"/>
      <c r="O33" s="97"/>
      <c r="P33" s="97"/>
      <c r="Q33" s="97"/>
      <c r="R33" s="97"/>
      <c r="S33" s="97"/>
      <c r="T33" s="97"/>
      <c r="U33" s="97"/>
      <c r="V33" s="97"/>
      <c r="W33" s="97"/>
      <c r="X33" s="97"/>
      <c r="Y33" s="97"/>
    </row>
    <row r="34" spans="1:25" ht="15.75" customHeight="1">
      <c r="A34" s="97"/>
      <c r="B34" s="97"/>
      <c r="C34" s="97"/>
      <c r="D34" s="97"/>
      <c r="E34" s="97"/>
      <c r="F34" s="97"/>
      <c r="G34" s="97"/>
      <c r="H34" s="97"/>
      <c r="I34" s="97"/>
      <c r="J34" s="97"/>
      <c r="K34" s="97"/>
      <c r="L34" s="97"/>
      <c r="M34" s="97"/>
      <c r="N34" s="97"/>
      <c r="O34" s="97"/>
      <c r="P34" s="97"/>
      <c r="Q34" s="97"/>
      <c r="R34" s="97"/>
      <c r="S34" s="97"/>
      <c r="T34" s="97"/>
      <c r="U34" s="97"/>
      <c r="V34" s="97"/>
      <c r="W34" s="97"/>
      <c r="X34" s="97"/>
      <c r="Y34" s="97"/>
    </row>
    <row r="35" spans="1:25" ht="15.75" customHeight="1">
      <c r="A35" s="97"/>
      <c r="B35" s="97"/>
      <c r="C35" s="97"/>
      <c r="D35" s="97"/>
      <c r="E35" s="97"/>
      <c r="F35" s="97"/>
      <c r="G35" s="97"/>
      <c r="H35" s="97"/>
      <c r="I35" s="97"/>
      <c r="J35" s="97"/>
      <c r="K35" s="97"/>
      <c r="L35" s="97"/>
      <c r="M35" s="97"/>
      <c r="N35" s="97"/>
      <c r="O35" s="97"/>
      <c r="P35" s="97"/>
      <c r="Q35" s="97"/>
      <c r="R35" s="97"/>
      <c r="S35" s="97"/>
      <c r="T35" s="97"/>
      <c r="U35" s="97"/>
      <c r="V35" s="97"/>
      <c r="W35" s="97"/>
      <c r="X35" s="97"/>
      <c r="Y35" s="97"/>
    </row>
    <row r="36" spans="1:25" ht="15.75" customHeight="1">
      <c r="A36" s="97"/>
      <c r="B36" s="97"/>
      <c r="C36" s="97"/>
      <c r="D36" s="97"/>
      <c r="E36" s="97"/>
      <c r="F36" s="97"/>
      <c r="G36" s="97"/>
      <c r="H36" s="97"/>
      <c r="I36" s="97"/>
      <c r="J36" s="97"/>
      <c r="K36" s="97"/>
      <c r="L36" s="97"/>
      <c r="M36" s="97"/>
      <c r="N36" s="97"/>
      <c r="O36" s="97"/>
      <c r="P36" s="97"/>
      <c r="Q36" s="97"/>
      <c r="R36" s="97"/>
      <c r="S36" s="97"/>
      <c r="T36" s="97"/>
      <c r="U36" s="97"/>
      <c r="V36" s="97"/>
      <c r="W36" s="97"/>
      <c r="X36" s="97"/>
      <c r="Y36" s="97"/>
    </row>
    <row r="37" spans="1:25" ht="15.75" customHeight="1">
      <c r="A37" s="97"/>
      <c r="B37" s="97"/>
      <c r="C37" s="97"/>
      <c r="D37" s="97"/>
      <c r="E37" s="97"/>
      <c r="F37" s="97"/>
      <c r="G37" s="97"/>
      <c r="H37" s="97"/>
      <c r="I37" s="97"/>
      <c r="J37" s="97"/>
      <c r="K37" s="97"/>
      <c r="L37" s="97"/>
      <c r="M37" s="97"/>
      <c r="N37" s="97"/>
      <c r="O37" s="97"/>
      <c r="P37" s="97"/>
      <c r="Q37" s="97"/>
      <c r="R37" s="97"/>
      <c r="S37" s="97"/>
      <c r="T37" s="97"/>
      <c r="U37" s="97"/>
      <c r="V37" s="97"/>
      <c r="W37" s="97"/>
      <c r="X37" s="97"/>
      <c r="Y37" s="97"/>
    </row>
    <row r="38" spans="1:25" ht="15.75" customHeight="1">
      <c r="A38" s="97"/>
      <c r="B38" s="97"/>
      <c r="C38" s="97"/>
      <c r="D38" s="97"/>
      <c r="E38" s="97"/>
      <c r="F38" s="97"/>
      <c r="G38" s="97"/>
      <c r="H38" s="97"/>
      <c r="I38" s="97"/>
      <c r="J38" s="97"/>
      <c r="K38" s="97"/>
      <c r="L38" s="97"/>
      <c r="M38" s="97"/>
      <c r="N38" s="97"/>
      <c r="O38" s="97"/>
      <c r="P38" s="97"/>
      <c r="Q38" s="97"/>
      <c r="R38" s="97"/>
      <c r="S38" s="97"/>
      <c r="T38" s="97"/>
      <c r="U38" s="97"/>
      <c r="V38" s="97"/>
      <c r="W38" s="97"/>
      <c r="X38" s="97"/>
      <c r="Y38" s="97"/>
    </row>
    <row r="39" spans="1:25" ht="15.75" customHeight="1">
      <c r="A39" s="97"/>
      <c r="B39" s="97"/>
      <c r="C39" s="97"/>
      <c r="D39" s="97"/>
      <c r="E39" s="97"/>
      <c r="F39" s="97"/>
      <c r="G39" s="97"/>
      <c r="H39" s="97"/>
      <c r="I39" s="97"/>
      <c r="J39" s="97"/>
      <c r="K39" s="97"/>
      <c r="L39" s="97"/>
      <c r="M39" s="97"/>
      <c r="N39" s="97"/>
      <c r="O39" s="97"/>
      <c r="P39" s="97"/>
      <c r="Q39" s="97"/>
      <c r="R39" s="97"/>
      <c r="S39" s="97"/>
      <c r="T39" s="97"/>
      <c r="U39" s="97"/>
      <c r="V39" s="97"/>
      <c r="W39" s="97"/>
      <c r="X39" s="97"/>
      <c r="Y39" s="97"/>
    </row>
    <row r="40" spans="1:25" ht="15.75" customHeight="1">
      <c r="A40" s="97"/>
      <c r="B40" s="97"/>
      <c r="C40" s="97"/>
      <c r="D40" s="97"/>
      <c r="E40" s="97"/>
      <c r="F40" s="97"/>
      <c r="G40" s="97"/>
      <c r="H40" s="97"/>
      <c r="I40" s="97"/>
      <c r="J40" s="97"/>
      <c r="K40" s="97"/>
      <c r="L40" s="97"/>
      <c r="M40" s="97"/>
      <c r="N40" s="97"/>
      <c r="O40" s="97"/>
      <c r="P40" s="97"/>
      <c r="Q40" s="97"/>
      <c r="R40" s="97"/>
      <c r="S40" s="97"/>
      <c r="T40" s="97"/>
      <c r="U40" s="97"/>
      <c r="V40" s="97"/>
      <c r="W40" s="97"/>
      <c r="X40" s="97"/>
      <c r="Y40" s="97"/>
    </row>
    <row r="41" spans="1:25" ht="15.75" customHeight="1">
      <c r="A41" s="97"/>
      <c r="B41" s="97"/>
      <c r="C41" s="97"/>
      <c r="D41" s="97"/>
      <c r="E41" s="97"/>
      <c r="F41" s="97"/>
      <c r="G41" s="97"/>
      <c r="H41" s="97"/>
      <c r="I41" s="97"/>
      <c r="J41" s="97"/>
      <c r="K41" s="97"/>
      <c r="L41" s="97"/>
      <c r="M41" s="97"/>
      <c r="N41" s="97"/>
      <c r="O41" s="97"/>
      <c r="P41" s="97"/>
      <c r="Q41" s="97"/>
      <c r="R41" s="97"/>
      <c r="S41" s="97"/>
      <c r="T41" s="97"/>
      <c r="U41" s="97"/>
      <c r="V41" s="97"/>
      <c r="W41" s="97"/>
      <c r="X41" s="97"/>
      <c r="Y41" s="97"/>
    </row>
    <row r="42" spans="1:25" ht="15.75" customHeight="1">
      <c r="A42" s="97"/>
      <c r="B42" s="97"/>
      <c r="C42" s="97"/>
      <c r="D42" s="97"/>
      <c r="E42" s="97"/>
      <c r="F42" s="97"/>
      <c r="G42" s="97"/>
      <c r="H42" s="97"/>
      <c r="I42" s="97"/>
      <c r="J42" s="97"/>
      <c r="K42" s="97"/>
      <c r="L42" s="97"/>
      <c r="M42" s="97"/>
      <c r="N42" s="97"/>
      <c r="O42" s="97"/>
      <c r="P42" s="97"/>
      <c r="Q42" s="97"/>
      <c r="R42" s="97"/>
      <c r="S42" s="97"/>
      <c r="T42" s="97"/>
      <c r="U42" s="97"/>
      <c r="V42" s="97"/>
      <c r="W42" s="97"/>
      <c r="X42" s="97"/>
      <c r="Y42" s="97"/>
    </row>
    <row r="43" spans="1:25" ht="15.75" customHeight="1">
      <c r="A43" s="97"/>
      <c r="B43" s="97"/>
      <c r="C43" s="97"/>
      <c r="D43" s="97"/>
      <c r="E43" s="97"/>
      <c r="F43" s="97"/>
      <c r="G43" s="97"/>
      <c r="H43" s="97"/>
      <c r="I43" s="97"/>
      <c r="J43" s="97"/>
      <c r="K43" s="97"/>
      <c r="L43" s="97"/>
      <c r="M43" s="97"/>
      <c r="N43" s="97"/>
      <c r="O43" s="97"/>
      <c r="P43" s="97"/>
      <c r="Q43" s="97"/>
      <c r="R43" s="97"/>
      <c r="S43" s="97"/>
      <c r="T43" s="97"/>
      <c r="U43" s="97"/>
      <c r="V43" s="97"/>
      <c r="W43" s="97"/>
      <c r="X43" s="97"/>
      <c r="Y43" s="97"/>
    </row>
    <row r="44" spans="1:25" ht="15.75" customHeight="1">
      <c r="A44" s="97"/>
      <c r="B44" s="97"/>
      <c r="C44" s="97"/>
      <c r="D44" s="97"/>
      <c r="E44" s="97"/>
      <c r="F44" s="97"/>
      <c r="G44" s="97"/>
      <c r="H44" s="97"/>
      <c r="I44" s="97"/>
      <c r="J44" s="97"/>
      <c r="K44" s="97"/>
      <c r="L44" s="97"/>
      <c r="M44" s="97"/>
      <c r="N44" s="97"/>
      <c r="O44" s="97"/>
      <c r="P44" s="97"/>
      <c r="Q44" s="97"/>
      <c r="R44" s="97"/>
      <c r="S44" s="97"/>
      <c r="T44" s="97"/>
      <c r="U44" s="97"/>
      <c r="V44" s="97"/>
      <c r="W44" s="97"/>
      <c r="X44" s="97"/>
      <c r="Y44" s="97"/>
    </row>
    <row r="45" spans="1:25" ht="15.75" customHeight="1">
      <c r="A45" s="97"/>
      <c r="B45" s="97"/>
      <c r="C45" s="97"/>
      <c r="D45" s="97"/>
      <c r="E45" s="97"/>
      <c r="F45" s="97"/>
      <c r="G45" s="97"/>
      <c r="H45" s="97"/>
      <c r="I45" s="97"/>
      <c r="J45" s="97"/>
      <c r="K45" s="97"/>
      <c r="L45" s="97"/>
      <c r="M45" s="97"/>
      <c r="N45" s="97"/>
      <c r="O45" s="97"/>
      <c r="P45" s="97"/>
      <c r="Q45" s="97"/>
      <c r="R45" s="97"/>
      <c r="S45" s="97"/>
      <c r="T45" s="97"/>
      <c r="U45" s="97"/>
      <c r="V45" s="97"/>
      <c r="W45" s="97"/>
      <c r="X45" s="97"/>
      <c r="Y45" s="97"/>
    </row>
    <row r="46" spans="1:25" ht="12.75">
      <c r="A46" s="97"/>
      <c r="B46" s="97"/>
      <c r="C46" s="97"/>
      <c r="D46" s="97"/>
      <c r="E46" s="97"/>
      <c r="F46" s="97"/>
      <c r="G46" s="97"/>
      <c r="H46" s="97"/>
      <c r="I46" s="97"/>
      <c r="J46" s="97"/>
      <c r="K46" s="97"/>
      <c r="L46" s="97"/>
      <c r="M46" s="97"/>
      <c r="N46" s="97"/>
      <c r="O46" s="97"/>
      <c r="P46" s="97"/>
      <c r="Q46" s="97"/>
      <c r="R46" s="97"/>
      <c r="S46" s="97"/>
      <c r="T46" s="97"/>
      <c r="U46" s="97"/>
      <c r="V46" s="97"/>
      <c r="W46" s="97"/>
      <c r="X46" s="97"/>
      <c r="Y46" s="97"/>
    </row>
    <row r="47" spans="1:25" ht="12.75">
      <c r="A47" s="97"/>
      <c r="B47" s="97"/>
      <c r="C47" s="97"/>
      <c r="D47" s="97"/>
      <c r="E47" s="97"/>
      <c r="F47" s="97"/>
      <c r="G47" s="97"/>
      <c r="H47" s="97"/>
      <c r="I47" s="97"/>
      <c r="J47" s="97"/>
      <c r="K47" s="97"/>
      <c r="L47" s="97"/>
      <c r="M47" s="97"/>
      <c r="N47" s="97"/>
      <c r="O47" s="97"/>
      <c r="P47" s="97"/>
      <c r="Q47" s="97"/>
      <c r="R47" s="97"/>
      <c r="S47" s="97"/>
      <c r="T47" s="97"/>
      <c r="U47" s="97"/>
      <c r="V47" s="97"/>
      <c r="W47" s="97"/>
      <c r="X47" s="97"/>
      <c r="Y47" s="97"/>
    </row>
    <row r="48" spans="1:25" ht="12.75">
      <c r="A48" s="97"/>
      <c r="B48" s="97"/>
      <c r="C48" s="97"/>
      <c r="D48" s="97"/>
      <c r="E48" s="97"/>
      <c r="F48" s="97"/>
      <c r="G48" s="97"/>
      <c r="H48" s="97"/>
      <c r="I48" s="97"/>
      <c r="J48" s="97"/>
      <c r="K48" s="97"/>
      <c r="L48" s="97"/>
      <c r="M48" s="97"/>
      <c r="N48" s="97"/>
      <c r="O48" s="97"/>
      <c r="P48" s="97"/>
      <c r="Q48" s="97"/>
      <c r="R48" s="97"/>
      <c r="S48" s="97"/>
      <c r="T48" s="97"/>
      <c r="U48" s="97"/>
      <c r="V48" s="97"/>
      <c r="W48" s="97"/>
      <c r="X48" s="97"/>
      <c r="Y48" s="97"/>
    </row>
    <row r="49" spans="1:25" ht="12.75">
      <c r="A49" s="97"/>
      <c r="B49" s="97"/>
      <c r="C49" s="97"/>
      <c r="D49" s="97"/>
      <c r="E49" s="97"/>
      <c r="F49" s="97"/>
      <c r="G49" s="97"/>
      <c r="H49" s="97"/>
      <c r="I49" s="97"/>
      <c r="J49" s="97"/>
      <c r="K49" s="97"/>
      <c r="L49" s="97"/>
      <c r="M49" s="97"/>
      <c r="N49" s="97"/>
      <c r="O49" s="97"/>
      <c r="P49" s="97"/>
      <c r="Q49" s="97"/>
      <c r="R49" s="97"/>
      <c r="S49" s="97"/>
      <c r="T49" s="97"/>
      <c r="U49" s="97"/>
      <c r="V49" s="97"/>
      <c r="W49" s="97"/>
      <c r="X49" s="97"/>
      <c r="Y49" s="97"/>
    </row>
    <row r="50" spans="1:25" ht="12.75">
      <c r="A50" s="97"/>
      <c r="B50" s="97"/>
      <c r="C50" s="97"/>
      <c r="D50" s="97"/>
      <c r="E50" s="97"/>
      <c r="F50" s="97"/>
      <c r="G50" s="97"/>
      <c r="H50" s="97"/>
      <c r="I50" s="97"/>
      <c r="J50" s="97"/>
      <c r="K50" s="97"/>
      <c r="L50" s="97"/>
      <c r="M50" s="97"/>
      <c r="N50" s="97"/>
      <c r="O50" s="97"/>
      <c r="P50" s="97"/>
      <c r="Q50" s="97"/>
      <c r="R50" s="97"/>
      <c r="S50" s="97"/>
      <c r="T50" s="97"/>
      <c r="U50" s="97"/>
      <c r="V50" s="97"/>
      <c r="W50" s="97"/>
      <c r="X50" s="97"/>
      <c r="Y50" s="97"/>
    </row>
    <row r="51" spans="1:25" ht="12.75">
      <c r="A51" s="97"/>
      <c r="B51" s="97"/>
      <c r="C51" s="97"/>
      <c r="D51" s="97"/>
      <c r="E51" s="97"/>
      <c r="F51" s="97"/>
      <c r="G51" s="97"/>
      <c r="H51" s="97"/>
      <c r="I51" s="97"/>
      <c r="J51" s="97"/>
      <c r="K51" s="97"/>
      <c r="L51" s="97"/>
      <c r="M51" s="97"/>
      <c r="N51" s="97"/>
      <c r="O51" s="97"/>
      <c r="P51" s="97"/>
      <c r="Q51" s="97"/>
      <c r="R51" s="97"/>
      <c r="S51" s="97"/>
      <c r="T51" s="97"/>
      <c r="U51" s="97"/>
      <c r="V51" s="97"/>
      <c r="W51" s="97"/>
      <c r="X51" s="97"/>
      <c r="Y51" s="97"/>
    </row>
    <row r="52" spans="1:25" ht="12.75">
      <c r="A52" s="97"/>
      <c r="B52" s="97"/>
      <c r="C52" s="97"/>
      <c r="D52" s="97"/>
      <c r="E52" s="97"/>
      <c r="F52" s="97"/>
      <c r="G52" s="97"/>
      <c r="H52" s="97"/>
      <c r="I52" s="97"/>
      <c r="J52" s="97"/>
      <c r="K52" s="97"/>
      <c r="L52" s="97"/>
      <c r="M52" s="97"/>
      <c r="N52" s="97"/>
      <c r="O52" s="97"/>
      <c r="P52" s="97"/>
      <c r="Q52" s="97"/>
      <c r="R52" s="97"/>
      <c r="S52" s="97"/>
      <c r="T52" s="97"/>
      <c r="U52" s="97"/>
      <c r="V52" s="97"/>
      <c r="W52" s="97"/>
      <c r="X52" s="97"/>
      <c r="Y52" s="97"/>
    </row>
    <row r="53" spans="1:25" ht="12.75">
      <c r="A53" s="97"/>
      <c r="B53" s="97"/>
      <c r="C53" s="97"/>
      <c r="D53" s="97"/>
      <c r="E53" s="97"/>
      <c r="F53" s="97"/>
      <c r="G53" s="97"/>
      <c r="H53" s="97"/>
      <c r="I53" s="97"/>
      <c r="J53" s="97"/>
      <c r="K53" s="97"/>
      <c r="L53" s="97"/>
      <c r="M53" s="97"/>
      <c r="N53" s="97"/>
      <c r="O53" s="97"/>
      <c r="P53" s="97"/>
      <c r="Q53" s="97"/>
      <c r="R53" s="97"/>
      <c r="S53" s="97"/>
      <c r="T53" s="97"/>
      <c r="U53" s="97"/>
      <c r="V53" s="97"/>
      <c r="W53" s="97"/>
      <c r="X53" s="97"/>
      <c r="Y53" s="97"/>
    </row>
    <row r="54" spans="1:25" ht="12.75">
      <c r="A54" s="97"/>
      <c r="B54" s="97"/>
      <c r="C54" s="97"/>
      <c r="D54" s="97"/>
      <c r="E54" s="97"/>
      <c r="F54" s="97"/>
      <c r="G54" s="97"/>
      <c r="H54" s="97"/>
      <c r="I54" s="97"/>
      <c r="J54" s="97"/>
      <c r="K54" s="97"/>
      <c r="L54" s="97"/>
      <c r="M54" s="97"/>
      <c r="N54" s="97"/>
      <c r="O54" s="97"/>
      <c r="P54" s="97"/>
      <c r="Q54" s="97"/>
      <c r="R54" s="97"/>
      <c r="S54" s="97"/>
      <c r="T54" s="97"/>
      <c r="U54" s="97"/>
      <c r="V54" s="97"/>
      <c r="W54" s="97"/>
      <c r="X54" s="97"/>
      <c r="Y54" s="97"/>
    </row>
    <row r="55" spans="1:25" ht="12.75">
      <c r="A55" s="97"/>
      <c r="B55" s="97"/>
      <c r="C55" s="97"/>
      <c r="D55" s="97"/>
      <c r="E55" s="97"/>
      <c r="F55" s="97"/>
      <c r="G55" s="97"/>
      <c r="H55" s="97"/>
      <c r="I55" s="97"/>
      <c r="J55" s="97"/>
      <c r="K55" s="97"/>
      <c r="L55" s="97"/>
      <c r="M55" s="97"/>
      <c r="N55" s="97"/>
      <c r="O55" s="97"/>
      <c r="P55" s="97"/>
      <c r="Q55" s="97"/>
      <c r="R55" s="97"/>
      <c r="S55" s="97"/>
      <c r="T55" s="97"/>
      <c r="U55" s="97"/>
      <c r="V55" s="97"/>
      <c r="W55" s="97"/>
      <c r="X55" s="97"/>
      <c r="Y55" s="97"/>
    </row>
    <row r="56" spans="1:25" ht="12.75">
      <c r="A56" s="97"/>
      <c r="B56" s="97"/>
      <c r="C56" s="97"/>
      <c r="D56" s="97"/>
      <c r="E56" s="97"/>
      <c r="F56" s="97"/>
      <c r="G56" s="97"/>
      <c r="H56" s="97"/>
      <c r="I56" s="97"/>
      <c r="J56" s="97"/>
      <c r="K56" s="97"/>
      <c r="L56" s="97"/>
      <c r="M56" s="97"/>
      <c r="N56" s="97"/>
      <c r="O56" s="97"/>
      <c r="P56" s="97"/>
      <c r="Q56" s="97"/>
      <c r="R56" s="97"/>
      <c r="S56" s="97"/>
      <c r="T56" s="97"/>
      <c r="U56" s="97"/>
      <c r="V56" s="97"/>
      <c r="W56" s="97"/>
      <c r="X56" s="97"/>
      <c r="Y56" s="97"/>
    </row>
    <row r="57" spans="1:25" ht="12.75">
      <c r="A57" s="97"/>
      <c r="B57" s="97"/>
      <c r="C57" s="97"/>
      <c r="D57" s="97"/>
      <c r="E57" s="97"/>
      <c r="F57" s="97"/>
      <c r="G57" s="97"/>
      <c r="H57" s="97"/>
      <c r="I57" s="97"/>
      <c r="J57" s="97"/>
      <c r="K57" s="97"/>
      <c r="L57" s="97"/>
      <c r="M57" s="97"/>
      <c r="N57" s="97"/>
      <c r="O57" s="97"/>
      <c r="P57" s="97"/>
      <c r="Q57" s="97"/>
      <c r="R57" s="97"/>
      <c r="S57" s="97"/>
      <c r="T57" s="97"/>
      <c r="U57" s="97"/>
      <c r="V57" s="97"/>
      <c r="W57" s="97"/>
      <c r="X57" s="97"/>
      <c r="Y57" s="97"/>
    </row>
    <row r="58" spans="1:25" ht="12.75">
      <c r="A58" s="97"/>
      <c r="B58" s="97"/>
      <c r="C58" s="97"/>
      <c r="D58" s="97"/>
      <c r="E58" s="97"/>
      <c r="F58" s="97"/>
      <c r="G58" s="97"/>
      <c r="H58" s="97"/>
      <c r="I58" s="97"/>
      <c r="J58" s="97"/>
      <c r="K58" s="97"/>
      <c r="L58" s="97"/>
      <c r="M58" s="97"/>
      <c r="N58" s="97"/>
      <c r="O58" s="97"/>
      <c r="P58" s="97"/>
      <c r="Q58" s="97"/>
      <c r="R58" s="97"/>
      <c r="S58" s="97"/>
      <c r="T58" s="97"/>
      <c r="U58" s="97"/>
      <c r="V58" s="97"/>
      <c r="W58" s="97"/>
      <c r="X58" s="97"/>
      <c r="Y58" s="97"/>
    </row>
    <row r="59" spans="1:25" ht="12.75">
      <c r="A59" s="97"/>
      <c r="B59" s="97"/>
      <c r="C59" s="97"/>
      <c r="D59" s="97"/>
      <c r="E59" s="97"/>
      <c r="F59" s="97"/>
      <c r="G59" s="97"/>
      <c r="H59" s="97"/>
      <c r="I59" s="97"/>
      <c r="J59" s="97"/>
      <c r="K59" s="97"/>
      <c r="L59" s="97"/>
      <c r="M59" s="97"/>
      <c r="N59" s="97"/>
      <c r="O59" s="97"/>
      <c r="P59" s="97"/>
      <c r="Q59" s="97"/>
      <c r="R59" s="97"/>
      <c r="S59" s="97"/>
      <c r="T59" s="97"/>
      <c r="U59" s="97"/>
      <c r="V59" s="97"/>
      <c r="W59" s="97"/>
      <c r="X59" s="97"/>
      <c r="Y59" s="97"/>
    </row>
    <row r="60" spans="1:25" ht="12.75">
      <c r="A60" s="97"/>
      <c r="B60" s="97"/>
      <c r="C60" s="97"/>
      <c r="D60" s="97"/>
      <c r="E60" s="97"/>
      <c r="F60" s="97"/>
      <c r="G60" s="97"/>
      <c r="H60" s="97"/>
      <c r="I60" s="97"/>
      <c r="J60" s="97"/>
      <c r="K60" s="97"/>
      <c r="L60" s="97"/>
      <c r="M60" s="97"/>
      <c r="N60" s="97"/>
      <c r="O60" s="97"/>
      <c r="P60" s="97"/>
      <c r="Q60" s="97"/>
      <c r="R60" s="97"/>
      <c r="S60" s="97"/>
      <c r="T60" s="97"/>
      <c r="U60" s="97"/>
      <c r="V60" s="97"/>
      <c r="W60" s="97"/>
      <c r="X60" s="97"/>
      <c r="Y60" s="97"/>
    </row>
    <row r="61" spans="1:25" ht="12.75">
      <c r="A61" s="97"/>
      <c r="B61" s="97"/>
      <c r="C61" s="97"/>
      <c r="D61" s="97"/>
      <c r="E61" s="97"/>
      <c r="F61" s="97"/>
      <c r="G61" s="97"/>
      <c r="H61" s="97"/>
      <c r="I61" s="97"/>
      <c r="J61" s="97"/>
      <c r="K61" s="97"/>
      <c r="L61" s="97"/>
      <c r="M61" s="97"/>
      <c r="N61" s="97"/>
      <c r="O61" s="97"/>
      <c r="P61" s="97"/>
      <c r="Q61" s="97"/>
      <c r="R61" s="97"/>
      <c r="S61" s="97"/>
      <c r="T61" s="97"/>
      <c r="U61" s="97"/>
      <c r="V61" s="97"/>
      <c r="W61" s="97"/>
      <c r="X61" s="97"/>
      <c r="Y61" s="97"/>
    </row>
    <row r="62" spans="1:25" ht="12.75">
      <c r="A62" s="97"/>
      <c r="B62" s="97"/>
      <c r="C62" s="97"/>
      <c r="D62" s="97"/>
      <c r="E62" s="97"/>
      <c r="F62" s="97"/>
      <c r="G62" s="97"/>
      <c r="H62" s="97"/>
      <c r="I62" s="97"/>
      <c r="J62" s="97"/>
      <c r="K62" s="97"/>
      <c r="L62" s="97"/>
      <c r="M62" s="97"/>
      <c r="N62" s="97"/>
      <c r="O62" s="97"/>
      <c r="P62" s="97"/>
      <c r="Q62" s="97"/>
      <c r="R62" s="97"/>
      <c r="S62" s="97"/>
      <c r="T62" s="97"/>
      <c r="U62" s="97"/>
      <c r="V62" s="97"/>
      <c r="W62" s="97"/>
      <c r="X62" s="97"/>
      <c r="Y62" s="97"/>
    </row>
    <row r="63" spans="1:25" ht="12.75">
      <c r="A63" s="97"/>
      <c r="B63" s="97"/>
      <c r="C63" s="97"/>
      <c r="D63" s="97"/>
      <c r="E63" s="97"/>
      <c r="F63" s="97"/>
      <c r="G63" s="97"/>
      <c r="H63" s="97"/>
      <c r="I63" s="97"/>
      <c r="J63" s="97"/>
      <c r="K63" s="97"/>
      <c r="L63" s="97"/>
      <c r="M63" s="97"/>
      <c r="N63" s="97"/>
      <c r="O63" s="97"/>
      <c r="P63" s="97"/>
      <c r="Q63" s="97"/>
      <c r="R63" s="97"/>
      <c r="S63" s="97"/>
      <c r="T63" s="97"/>
      <c r="U63" s="97"/>
      <c r="V63" s="97"/>
      <c r="W63" s="97"/>
      <c r="X63" s="97"/>
      <c r="Y63" s="97"/>
    </row>
    <row r="64" spans="1:25" ht="12.75">
      <c r="A64" s="97"/>
      <c r="B64" s="97"/>
      <c r="C64" s="97"/>
      <c r="D64" s="97"/>
      <c r="E64" s="97"/>
      <c r="F64" s="97"/>
      <c r="G64" s="97"/>
      <c r="H64" s="97"/>
      <c r="I64" s="97"/>
      <c r="J64" s="97"/>
      <c r="K64" s="97"/>
      <c r="L64" s="97"/>
      <c r="M64" s="97"/>
      <c r="N64" s="97"/>
      <c r="O64" s="97"/>
      <c r="P64" s="97"/>
      <c r="Q64" s="97"/>
      <c r="R64" s="97"/>
      <c r="S64" s="97"/>
      <c r="T64" s="97"/>
      <c r="U64" s="97"/>
      <c r="V64" s="97"/>
      <c r="W64" s="97"/>
      <c r="X64" s="97"/>
      <c r="Y64" s="97"/>
    </row>
    <row r="65" spans="1:25" ht="12.75">
      <c r="A65" s="97"/>
      <c r="B65" s="97"/>
      <c r="C65" s="97"/>
      <c r="D65" s="97"/>
      <c r="E65" s="97"/>
      <c r="F65" s="97"/>
      <c r="G65" s="97"/>
      <c r="H65" s="97"/>
      <c r="I65" s="97"/>
      <c r="J65" s="97"/>
      <c r="K65" s="97"/>
      <c r="L65" s="97"/>
      <c r="M65" s="97"/>
      <c r="N65" s="97"/>
      <c r="O65" s="97"/>
      <c r="P65" s="97"/>
      <c r="Q65" s="97"/>
      <c r="R65" s="97"/>
      <c r="S65" s="97"/>
      <c r="T65" s="97"/>
      <c r="U65" s="97"/>
      <c r="V65" s="97"/>
      <c r="W65" s="97"/>
      <c r="X65" s="97"/>
      <c r="Y65" s="97"/>
    </row>
    <row r="66" spans="1:25" ht="12.75">
      <c r="A66" s="97"/>
      <c r="B66" s="97"/>
      <c r="C66" s="97"/>
      <c r="D66" s="97"/>
      <c r="E66" s="97"/>
      <c r="F66" s="97"/>
      <c r="G66" s="97"/>
      <c r="H66" s="97"/>
      <c r="I66" s="97"/>
      <c r="J66" s="97"/>
      <c r="K66" s="97"/>
      <c r="L66" s="97"/>
      <c r="M66" s="97"/>
      <c r="N66" s="97"/>
      <c r="O66" s="97"/>
      <c r="P66" s="97"/>
      <c r="Q66" s="97"/>
      <c r="R66" s="97"/>
      <c r="S66" s="97"/>
      <c r="T66" s="97"/>
      <c r="U66" s="97"/>
      <c r="V66" s="97"/>
      <c r="W66" s="97"/>
      <c r="X66" s="97"/>
      <c r="Y66" s="97"/>
    </row>
    <row r="67" spans="1:25" ht="12.75">
      <c r="A67" s="97"/>
      <c r="B67" s="97"/>
      <c r="C67" s="97"/>
      <c r="D67" s="97"/>
      <c r="E67" s="97"/>
      <c r="F67" s="97"/>
      <c r="G67" s="97"/>
      <c r="H67" s="97"/>
      <c r="I67" s="97"/>
      <c r="J67" s="97"/>
      <c r="K67" s="97"/>
      <c r="L67" s="97"/>
      <c r="M67" s="97"/>
      <c r="N67" s="97"/>
      <c r="O67" s="97"/>
      <c r="P67" s="97"/>
      <c r="Q67" s="97"/>
      <c r="R67" s="97"/>
      <c r="S67" s="97"/>
      <c r="T67" s="97"/>
      <c r="U67" s="97"/>
      <c r="V67" s="97"/>
      <c r="W67" s="97"/>
      <c r="X67" s="97"/>
      <c r="Y67" s="97"/>
    </row>
    <row r="68" spans="1:25" ht="12.75">
      <c r="A68" s="97"/>
      <c r="B68" s="97"/>
      <c r="C68" s="97"/>
      <c r="D68" s="97"/>
      <c r="E68" s="97"/>
      <c r="F68" s="97"/>
      <c r="G68" s="97"/>
      <c r="H68" s="97"/>
      <c r="I68" s="97"/>
      <c r="J68" s="97"/>
      <c r="K68" s="97"/>
      <c r="L68" s="97"/>
      <c r="M68" s="97"/>
      <c r="N68" s="97"/>
      <c r="O68" s="97"/>
      <c r="P68" s="97"/>
      <c r="Q68" s="97"/>
      <c r="R68" s="97"/>
      <c r="S68" s="97"/>
      <c r="T68" s="97"/>
      <c r="U68" s="97"/>
      <c r="V68" s="97"/>
      <c r="W68" s="97"/>
      <c r="X68" s="97"/>
      <c r="Y68" s="97"/>
    </row>
    <row r="69" spans="1:25" ht="12.75">
      <c r="A69" s="97"/>
      <c r="B69" s="97"/>
      <c r="C69" s="97"/>
      <c r="D69" s="97"/>
      <c r="E69" s="97"/>
      <c r="F69" s="97"/>
      <c r="G69" s="97"/>
      <c r="H69" s="97"/>
      <c r="I69" s="97"/>
      <c r="J69" s="97"/>
      <c r="K69" s="97"/>
      <c r="L69" s="97"/>
      <c r="M69" s="97"/>
      <c r="N69" s="97"/>
      <c r="O69" s="97"/>
      <c r="P69" s="97"/>
      <c r="Q69" s="97"/>
      <c r="R69" s="97"/>
      <c r="S69" s="97"/>
      <c r="T69" s="97"/>
      <c r="U69" s="97"/>
      <c r="V69" s="97"/>
      <c r="W69" s="97"/>
      <c r="X69" s="97"/>
      <c r="Y69" s="97"/>
    </row>
    <row r="70" spans="1:25" ht="12.75">
      <c r="A70" s="97"/>
      <c r="B70" s="97"/>
      <c r="C70" s="97"/>
      <c r="D70" s="97"/>
      <c r="E70" s="97"/>
      <c r="F70" s="97"/>
      <c r="G70" s="97"/>
      <c r="H70" s="97"/>
      <c r="I70" s="97"/>
      <c r="J70" s="97"/>
      <c r="K70" s="97"/>
      <c r="L70" s="97"/>
      <c r="M70" s="97"/>
      <c r="N70" s="97"/>
      <c r="O70" s="97"/>
      <c r="P70" s="97"/>
      <c r="Q70" s="97"/>
      <c r="R70" s="97"/>
      <c r="S70" s="97"/>
      <c r="T70" s="97"/>
      <c r="U70" s="97"/>
      <c r="V70" s="97"/>
      <c r="W70" s="97"/>
      <c r="X70" s="97"/>
      <c r="Y70" s="97"/>
    </row>
    <row r="71" spans="1:25" ht="12.75">
      <c r="A71" s="97"/>
      <c r="B71" s="97"/>
      <c r="C71" s="97"/>
      <c r="D71" s="97"/>
      <c r="E71" s="97"/>
      <c r="F71" s="97"/>
      <c r="G71" s="97"/>
      <c r="H71" s="97"/>
      <c r="I71" s="97"/>
      <c r="J71" s="97"/>
      <c r="K71" s="97"/>
      <c r="L71" s="97"/>
      <c r="M71" s="97"/>
      <c r="N71" s="97"/>
      <c r="O71" s="97"/>
      <c r="P71" s="97"/>
      <c r="Q71" s="97"/>
      <c r="R71" s="97"/>
      <c r="S71" s="97"/>
      <c r="T71" s="97"/>
      <c r="U71" s="97"/>
      <c r="V71" s="97"/>
      <c r="W71" s="97"/>
      <c r="X71" s="97"/>
      <c r="Y71" s="97"/>
    </row>
    <row r="72" spans="1:25" ht="12.75">
      <c r="A72" s="97"/>
      <c r="B72" s="97"/>
      <c r="C72" s="97"/>
      <c r="D72" s="97"/>
      <c r="E72" s="97"/>
      <c r="F72" s="97"/>
      <c r="G72" s="97"/>
      <c r="H72" s="97"/>
      <c r="I72" s="97"/>
      <c r="J72" s="97"/>
      <c r="K72" s="97"/>
      <c r="L72" s="97"/>
      <c r="M72" s="97"/>
      <c r="N72" s="97"/>
      <c r="O72" s="97"/>
      <c r="P72" s="97"/>
      <c r="Q72" s="97"/>
      <c r="R72" s="97"/>
      <c r="S72" s="97"/>
      <c r="T72" s="97"/>
      <c r="U72" s="97"/>
      <c r="V72" s="97"/>
      <c r="W72" s="97"/>
      <c r="X72" s="97"/>
      <c r="Y72" s="97"/>
    </row>
    <row r="73" spans="1:25" ht="12.75">
      <c r="A73" s="97"/>
      <c r="B73" s="97"/>
      <c r="C73" s="97"/>
      <c r="D73" s="97"/>
      <c r="E73" s="97"/>
      <c r="F73" s="97"/>
      <c r="G73" s="97"/>
      <c r="H73" s="97"/>
      <c r="I73" s="97"/>
      <c r="J73" s="97"/>
      <c r="K73" s="97"/>
      <c r="L73" s="97"/>
      <c r="M73" s="97"/>
      <c r="N73" s="97"/>
      <c r="O73" s="97"/>
      <c r="P73" s="97"/>
      <c r="Q73" s="97"/>
      <c r="R73" s="97"/>
      <c r="S73" s="97"/>
      <c r="T73" s="97"/>
      <c r="U73" s="97"/>
      <c r="V73" s="97"/>
      <c r="W73" s="97"/>
      <c r="X73" s="97"/>
      <c r="Y73" s="97"/>
    </row>
    <row r="74" spans="1:25" ht="12.75">
      <c r="A74" s="97"/>
      <c r="B74" s="97"/>
      <c r="C74" s="97"/>
      <c r="D74" s="97"/>
      <c r="E74" s="97"/>
      <c r="F74" s="97"/>
      <c r="G74" s="97"/>
      <c r="H74" s="97"/>
      <c r="I74" s="97"/>
      <c r="J74" s="97"/>
      <c r="K74" s="97"/>
      <c r="L74" s="97"/>
      <c r="M74" s="97"/>
      <c r="N74" s="97"/>
      <c r="O74" s="97"/>
      <c r="P74" s="97"/>
      <c r="Q74" s="97"/>
      <c r="R74" s="97"/>
      <c r="S74" s="97"/>
      <c r="T74" s="97"/>
      <c r="U74" s="97"/>
      <c r="V74" s="97"/>
      <c r="W74" s="97"/>
      <c r="X74" s="97"/>
      <c r="Y74" s="97"/>
    </row>
    <row r="75" spans="1:25" ht="12.75">
      <c r="A75" s="97"/>
      <c r="B75" s="97"/>
      <c r="C75" s="97"/>
      <c r="D75" s="97"/>
      <c r="E75" s="97"/>
      <c r="F75" s="97"/>
      <c r="G75" s="97"/>
      <c r="H75" s="97"/>
      <c r="I75" s="97"/>
      <c r="J75" s="97"/>
      <c r="K75" s="97"/>
      <c r="L75" s="97"/>
      <c r="M75" s="97"/>
      <c r="N75" s="97"/>
      <c r="O75" s="97"/>
      <c r="P75" s="97"/>
      <c r="Q75" s="97"/>
      <c r="R75" s="97"/>
      <c r="S75" s="97"/>
      <c r="T75" s="97"/>
      <c r="U75" s="97"/>
      <c r="V75" s="97"/>
      <c r="W75" s="97"/>
      <c r="X75" s="97"/>
      <c r="Y75" s="97"/>
    </row>
    <row r="76" spans="1:25" ht="12.75">
      <c r="A76" s="97"/>
      <c r="B76" s="97"/>
      <c r="C76" s="97"/>
      <c r="D76" s="97"/>
      <c r="E76" s="97"/>
      <c r="F76" s="97"/>
      <c r="G76" s="97"/>
      <c r="H76" s="97"/>
      <c r="I76" s="97"/>
      <c r="J76" s="97"/>
      <c r="K76" s="97"/>
      <c r="L76" s="97"/>
      <c r="M76" s="97"/>
      <c r="N76" s="97"/>
      <c r="O76" s="97"/>
      <c r="P76" s="97"/>
      <c r="Q76" s="97"/>
      <c r="R76" s="97"/>
      <c r="S76" s="97"/>
      <c r="T76" s="97"/>
      <c r="U76" s="97"/>
      <c r="V76" s="97"/>
      <c r="W76" s="97"/>
      <c r="X76" s="97"/>
      <c r="Y76" s="97"/>
    </row>
    <row r="77" spans="1:25" ht="12.75">
      <c r="A77" s="97"/>
      <c r="B77" s="97"/>
      <c r="C77" s="97"/>
      <c r="D77" s="97"/>
      <c r="E77" s="97"/>
      <c r="F77" s="97"/>
      <c r="G77" s="97"/>
      <c r="H77" s="97"/>
      <c r="I77" s="97"/>
      <c r="J77" s="97"/>
      <c r="K77" s="97"/>
      <c r="L77" s="97"/>
      <c r="M77" s="97"/>
      <c r="N77" s="97"/>
      <c r="O77" s="97"/>
      <c r="P77" s="97"/>
      <c r="Q77" s="97"/>
      <c r="R77" s="97"/>
      <c r="S77" s="97"/>
      <c r="T77" s="97"/>
      <c r="U77" s="97"/>
      <c r="V77" s="97"/>
      <c r="W77" s="97"/>
      <c r="X77" s="97"/>
      <c r="Y77" s="97"/>
    </row>
    <row r="78" spans="1:25" ht="12.75">
      <c r="A78" s="97"/>
      <c r="B78" s="97"/>
      <c r="C78" s="97"/>
      <c r="D78" s="97"/>
      <c r="E78" s="97"/>
      <c r="F78" s="97"/>
      <c r="G78" s="97"/>
      <c r="H78" s="97"/>
      <c r="I78" s="97"/>
      <c r="J78" s="97"/>
      <c r="K78" s="97"/>
      <c r="L78" s="97"/>
      <c r="M78" s="97"/>
      <c r="N78" s="97"/>
      <c r="O78" s="97"/>
      <c r="P78" s="97"/>
      <c r="Q78" s="97"/>
      <c r="R78" s="97"/>
      <c r="S78" s="97"/>
      <c r="T78" s="97"/>
      <c r="U78" s="97"/>
      <c r="V78" s="97"/>
      <c r="W78" s="97"/>
      <c r="X78" s="97"/>
      <c r="Y78" s="97"/>
    </row>
    <row r="79" spans="1:25" ht="12.75">
      <c r="A79" s="97"/>
      <c r="B79" s="97"/>
      <c r="C79" s="97"/>
      <c r="D79" s="97"/>
      <c r="E79" s="97"/>
      <c r="F79" s="97"/>
      <c r="G79" s="97"/>
      <c r="H79" s="97"/>
      <c r="I79" s="97"/>
      <c r="J79" s="97"/>
      <c r="K79" s="97"/>
      <c r="L79" s="97"/>
      <c r="M79" s="97"/>
      <c r="N79" s="97"/>
      <c r="O79" s="97"/>
      <c r="P79" s="97"/>
      <c r="Q79" s="97"/>
      <c r="R79" s="97"/>
      <c r="S79" s="97"/>
      <c r="T79" s="97"/>
      <c r="U79" s="97"/>
      <c r="V79" s="97"/>
      <c r="W79" s="97"/>
      <c r="X79" s="97"/>
      <c r="Y79" s="97"/>
    </row>
    <row r="80" spans="1:25" ht="12.75">
      <c r="A80" s="97"/>
      <c r="B80" s="97"/>
      <c r="C80" s="97"/>
      <c r="D80" s="97"/>
      <c r="E80" s="97"/>
      <c r="F80" s="97"/>
      <c r="G80" s="97"/>
      <c r="H80" s="97"/>
      <c r="I80" s="97"/>
      <c r="J80" s="97"/>
      <c r="K80" s="97"/>
      <c r="L80" s="97"/>
      <c r="M80" s="97"/>
      <c r="N80" s="97"/>
      <c r="O80" s="97"/>
      <c r="P80" s="97"/>
      <c r="Q80" s="97"/>
      <c r="R80" s="97"/>
      <c r="S80" s="97"/>
      <c r="T80" s="97"/>
      <c r="U80" s="97"/>
      <c r="V80" s="97"/>
      <c r="W80" s="97"/>
      <c r="X80" s="97"/>
      <c r="Y80" s="97"/>
    </row>
    <row r="81" spans="1:25" ht="12.75">
      <c r="A81" s="97"/>
      <c r="B81" s="97"/>
      <c r="C81" s="97"/>
      <c r="D81" s="97"/>
      <c r="E81" s="97"/>
      <c r="F81" s="97"/>
      <c r="G81" s="97"/>
      <c r="H81" s="97"/>
      <c r="I81" s="97"/>
      <c r="J81" s="97"/>
      <c r="K81" s="97"/>
      <c r="L81" s="97"/>
      <c r="M81" s="97"/>
      <c r="N81" s="97"/>
      <c r="O81" s="97"/>
      <c r="P81" s="97"/>
      <c r="Q81" s="97"/>
      <c r="R81" s="97"/>
      <c r="S81" s="97"/>
      <c r="T81" s="97"/>
      <c r="U81" s="97"/>
      <c r="V81" s="97"/>
      <c r="W81" s="97"/>
      <c r="X81" s="97"/>
      <c r="Y81" s="97"/>
    </row>
    <row r="82" spans="1:25" ht="12.75">
      <c r="A82" s="97"/>
      <c r="B82" s="97"/>
      <c r="C82" s="97"/>
      <c r="D82" s="97"/>
      <c r="E82" s="97"/>
      <c r="F82" s="97"/>
      <c r="G82" s="97"/>
      <c r="H82" s="97"/>
      <c r="I82" s="97"/>
      <c r="J82" s="97"/>
      <c r="K82" s="97"/>
      <c r="L82" s="97"/>
      <c r="M82" s="97"/>
      <c r="N82" s="97"/>
      <c r="O82" s="97"/>
      <c r="P82" s="97"/>
      <c r="Q82" s="97"/>
      <c r="R82" s="97"/>
      <c r="S82" s="97"/>
      <c r="T82" s="97"/>
      <c r="U82" s="97"/>
      <c r="V82" s="97"/>
      <c r="W82" s="97"/>
      <c r="X82" s="97"/>
      <c r="Y82" s="97"/>
    </row>
    <row r="83" spans="1:25" ht="12.75">
      <c r="A83" s="97"/>
      <c r="B83" s="97"/>
      <c r="C83" s="97"/>
      <c r="D83" s="97"/>
      <c r="E83" s="97"/>
      <c r="F83" s="97"/>
      <c r="G83" s="97"/>
      <c r="H83" s="97"/>
      <c r="I83" s="97"/>
      <c r="J83" s="97"/>
      <c r="K83" s="97"/>
      <c r="L83" s="97"/>
      <c r="M83" s="97"/>
      <c r="N83" s="97"/>
      <c r="O83" s="97"/>
      <c r="P83" s="97"/>
      <c r="Q83" s="97"/>
      <c r="R83" s="97"/>
      <c r="S83" s="97"/>
      <c r="T83" s="97"/>
      <c r="U83" s="97"/>
      <c r="V83" s="97"/>
      <c r="W83" s="97"/>
      <c r="X83" s="97"/>
      <c r="Y83" s="97"/>
    </row>
    <row r="84" spans="1:25" ht="12.75">
      <c r="A84" s="97"/>
      <c r="B84" s="97"/>
      <c r="C84" s="97"/>
      <c r="D84" s="97"/>
      <c r="E84" s="97"/>
      <c r="F84" s="97"/>
      <c r="G84" s="97"/>
      <c r="H84" s="97"/>
      <c r="I84" s="97"/>
      <c r="J84" s="97"/>
      <c r="K84" s="97"/>
      <c r="L84" s="97"/>
      <c r="M84" s="97"/>
      <c r="N84" s="97"/>
      <c r="O84" s="97"/>
      <c r="P84" s="97"/>
      <c r="Q84" s="97"/>
      <c r="R84" s="97"/>
      <c r="S84" s="97"/>
      <c r="T84" s="97"/>
      <c r="U84" s="97"/>
      <c r="V84" s="97"/>
      <c r="W84" s="97"/>
      <c r="X84" s="97"/>
      <c r="Y84" s="97"/>
    </row>
    <row r="85" spans="1:25" ht="12.75">
      <c r="A85" s="97"/>
      <c r="B85" s="97"/>
      <c r="C85" s="97"/>
      <c r="D85" s="97"/>
      <c r="E85" s="97"/>
      <c r="F85" s="97"/>
      <c r="G85" s="97"/>
      <c r="H85" s="97"/>
      <c r="I85" s="97"/>
      <c r="J85" s="97"/>
      <c r="K85" s="97"/>
      <c r="L85" s="97"/>
      <c r="M85" s="97"/>
      <c r="N85" s="97"/>
      <c r="O85" s="97"/>
      <c r="P85" s="97"/>
      <c r="Q85" s="97"/>
      <c r="R85" s="97"/>
      <c r="S85" s="97"/>
      <c r="T85" s="97"/>
      <c r="U85" s="97"/>
      <c r="V85" s="97"/>
      <c r="W85" s="97"/>
      <c r="X85" s="97"/>
      <c r="Y85" s="97"/>
    </row>
    <row r="86" spans="1:25" ht="12.75">
      <c r="A86" s="97"/>
      <c r="B86" s="97"/>
      <c r="C86" s="97"/>
      <c r="D86" s="97"/>
      <c r="E86" s="97"/>
      <c r="F86" s="97"/>
      <c r="G86" s="97"/>
      <c r="H86" s="97"/>
      <c r="I86" s="97"/>
      <c r="J86" s="97"/>
      <c r="K86" s="97"/>
      <c r="L86" s="97"/>
      <c r="M86" s="97"/>
      <c r="N86" s="97"/>
      <c r="O86" s="97"/>
      <c r="P86" s="97"/>
      <c r="Q86" s="97"/>
      <c r="R86" s="97"/>
      <c r="S86" s="97"/>
      <c r="T86" s="97"/>
      <c r="U86" s="97"/>
      <c r="V86" s="97"/>
      <c r="W86" s="97"/>
      <c r="X86" s="97"/>
      <c r="Y86" s="97"/>
    </row>
    <row r="87" spans="1:25" ht="12.75">
      <c r="A87" s="97"/>
      <c r="B87" s="97"/>
      <c r="C87" s="97"/>
      <c r="D87" s="97"/>
      <c r="E87" s="97"/>
      <c r="F87" s="97"/>
      <c r="G87" s="97"/>
      <c r="H87" s="97"/>
      <c r="I87" s="97"/>
      <c r="J87" s="97"/>
      <c r="K87" s="97"/>
      <c r="L87" s="97"/>
      <c r="M87" s="97"/>
      <c r="N87" s="97"/>
      <c r="O87" s="97"/>
      <c r="P87" s="97"/>
      <c r="Q87" s="97"/>
      <c r="R87" s="97"/>
      <c r="S87" s="97"/>
      <c r="T87" s="97"/>
      <c r="U87" s="97"/>
      <c r="V87" s="97"/>
      <c r="W87" s="97"/>
      <c r="X87" s="97"/>
      <c r="Y87" s="97"/>
    </row>
    <row r="88" spans="1:25" ht="12.75">
      <c r="A88" s="97"/>
      <c r="B88" s="97"/>
      <c r="C88" s="97"/>
      <c r="D88" s="97"/>
      <c r="E88" s="97"/>
      <c r="F88" s="97"/>
      <c r="G88" s="97"/>
      <c r="H88" s="97"/>
      <c r="I88" s="97"/>
      <c r="J88" s="97"/>
      <c r="K88" s="97"/>
      <c r="L88" s="97"/>
      <c r="M88" s="97"/>
      <c r="N88" s="97"/>
      <c r="O88" s="97"/>
      <c r="P88" s="97"/>
      <c r="Q88" s="97"/>
      <c r="R88" s="97"/>
      <c r="S88" s="97"/>
      <c r="T88" s="97"/>
      <c r="U88" s="97"/>
      <c r="V88" s="97"/>
      <c r="W88" s="97"/>
      <c r="X88" s="97"/>
      <c r="Y88" s="97"/>
    </row>
    <row r="89" spans="1:25" ht="12.75">
      <c r="A89" s="97"/>
      <c r="B89" s="97"/>
      <c r="C89" s="97"/>
      <c r="D89" s="97"/>
      <c r="E89" s="97"/>
      <c r="F89" s="97"/>
      <c r="G89" s="97"/>
      <c r="H89" s="97"/>
      <c r="I89" s="97"/>
      <c r="J89" s="97"/>
      <c r="K89" s="97"/>
      <c r="L89" s="97"/>
      <c r="M89" s="97"/>
      <c r="N89" s="97"/>
      <c r="O89" s="97"/>
      <c r="P89" s="97"/>
      <c r="Q89" s="97"/>
      <c r="R89" s="97"/>
      <c r="S89" s="97"/>
      <c r="T89" s="97"/>
      <c r="U89" s="97"/>
      <c r="V89" s="97"/>
      <c r="W89" s="97"/>
      <c r="X89" s="97"/>
      <c r="Y89" s="97"/>
    </row>
    <row r="90" spans="1:25" ht="12.75">
      <c r="A90" s="97"/>
      <c r="B90" s="97"/>
      <c r="C90" s="97"/>
      <c r="D90" s="97"/>
      <c r="E90" s="97"/>
      <c r="F90" s="97"/>
      <c r="G90" s="97"/>
      <c r="H90" s="97"/>
      <c r="I90" s="97"/>
      <c r="J90" s="97"/>
      <c r="K90" s="97"/>
      <c r="L90" s="97"/>
      <c r="M90" s="97"/>
      <c r="N90" s="97"/>
      <c r="O90" s="97"/>
      <c r="P90" s="97"/>
      <c r="Q90" s="97"/>
      <c r="R90" s="97"/>
      <c r="S90" s="97"/>
      <c r="T90" s="97"/>
      <c r="U90" s="97"/>
      <c r="V90" s="97"/>
      <c r="W90" s="97"/>
      <c r="X90" s="97"/>
      <c r="Y90" s="97"/>
    </row>
    <row r="91" spans="1:25" ht="12.75">
      <c r="A91" s="97"/>
      <c r="B91" s="97"/>
      <c r="C91" s="97"/>
      <c r="D91" s="97"/>
      <c r="E91" s="97"/>
      <c r="F91" s="97"/>
      <c r="G91" s="97"/>
      <c r="H91" s="97"/>
      <c r="I91" s="97"/>
      <c r="J91" s="97"/>
      <c r="K91" s="97"/>
      <c r="L91" s="97"/>
      <c r="M91" s="97"/>
      <c r="N91" s="97"/>
      <c r="O91" s="97"/>
      <c r="P91" s="97"/>
      <c r="Q91" s="97"/>
      <c r="R91" s="97"/>
      <c r="S91" s="97"/>
      <c r="T91" s="97"/>
      <c r="U91" s="97"/>
      <c r="V91" s="97"/>
      <c r="W91" s="97"/>
      <c r="X91" s="97"/>
      <c r="Y91" s="97"/>
    </row>
    <row r="92" spans="1:25" ht="12.75">
      <c r="A92" s="97"/>
      <c r="B92" s="97"/>
      <c r="C92" s="97"/>
      <c r="D92" s="97"/>
      <c r="E92" s="97"/>
      <c r="F92" s="97"/>
      <c r="G92" s="97"/>
      <c r="H92" s="97"/>
      <c r="I92" s="97"/>
      <c r="J92" s="97"/>
      <c r="K92" s="97"/>
      <c r="L92" s="97"/>
      <c r="M92" s="97"/>
      <c r="N92" s="97"/>
      <c r="O92" s="97"/>
      <c r="P92" s="97"/>
      <c r="Q92" s="97"/>
      <c r="R92" s="97"/>
      <c r="S92" s="97"/>
      <c r="T92" s="97"/>
      <c r="U92" s="97"/>
      <c r="V92" s="97"/>
      <c r="W92" s="97"/>
      <c r="X92" s="97"/>
      <c r="Y92" s="97"/>
    </row>
    <row r="93" spans="1:25" ht="12.75">
      <c r="A93" s="97"/>
      <c r="B93" s="97"/>
      <c r="C93" s="97"/>
      <c r="D93" s="97"/>
      <c r="E93" s="97"/>
      <c r="F93" s="97"/>
      <c r="G93" s="97"/>
      <c r="H93" s="97"/>
      <c r="I93" s="97"/>
      <c r="J93" s="97"/>
      <c r="K93" s="97"/>
      <c r="L93" s="97"/>
      <c r="M93" s="97"/>
      <c r="N93" s="97"/>
      <c r="O93" s="97"/>
      <c r="P93" s="97"/>
      <c r="Q93" s="97"/>
      <c r="R93" s="97"/>
      <c r="S93" s="97"/>
      <c r="T93" s="97"/>
      <c r="U93" s="97"/>
      <c r="V93" s="97"/>
      <c r="W93" s="97"/>
      <c r="X93" s="97"/>
      <c r="Y93" s="97"/>
    </row>
    <row r="94" spans="1:25" ht="12.75">
      <c r="A94" s="97"/>
      <c r="B94" s="97"/>
      <c r="C94" s="97"/>
      <c r="D94" s="97"/>
      <c r="E94" s="97"/>
      <c r="F94" s="97"/>
      <c r="G94" s="97"/>
      <c r="H94" s="97"/>
      <c r="I94" s="97"/>
      <c r="J94" s="97"/>
      <c r="K94" s="97"/>
      <c r="L94" s="97"/>
      <c r="M94" s="97"/>
      <c r="N94" s="97"/>
      <c r="O94" s="97"/>
      <c r="P94" s="97"/>
      <c r="Q94" s="97"/>
      <c r="R94" s="97"/>
      <c r="S94" s="97"/>
      <c r="T94" s="97"/>
      <c r="U94" s="97"/>
      <c r="V94" s="97"/>
      <c r="W94" s="97"/>
      <c r="X94" s="97"/>
      <c r="Y94" s="97"/>
    </row>
    <row r="95" spans="1:25" ht="12.75">
      <c r="A95" s="97"/>
      <c r="B95" s="97"/>
      <c r="C95" s="97"/>
      <c r="D95" s="97"/>
      <c r="E95" s="97"/>
      <c r="F95" s="97"/>
      <c r="G95" s="97"/>
      <c r="H95" s="97"/>
      <c r="I95" s="97"/>
      <c r="J95" s="97"/>
      <c r="K95" s="97"/>
      <c r="L95" s="97"/>
      <c r="M95" s="97"/>
      <c r="N95" s="97"/>
      <c r="O95" s="97"/>
      <c r="P95" s="97"/>
      <c r="Q95" s="97"/>
      <c r="R95" s="97"/>
      <c r="S95" s="97"/>
      <c r="T95" s="97"/>
      <c r="U95" s="97"/>
      <c r="V95" s="97"/>
      <c r="W95" s="97"/>
      <c r="X95" s="97"/>
      <c r="Y95" s="97"/>
    </row>
    <row r="96" spans="1:25" ht="12.75">
      <c r="A96" s="97"/>
      <c r="B96" s="97"/>
      <c r="C96" s="97"/>
      <c r="D96" s="97"/>
      <c r="E96" s="97"/>
      <c r="F96" s="97"/>
      <c r="G96" s="97"/>
      <c r="H96" s="97"/>
      <c r="I96" s="97"/>
      <c r="J96" s="97"/>
      <c r="K96" s="97"/>
      <c r="L96" s="97"/>
      <c r="M96" s="97"/>
      <c r="N96" s="97"/>
      <c r="O96" s="97"/>
      <c r="P96" s="97"/>
      <c r="Q96" s="97"/>
      <c r="R96" s="97"/>
      <c r="S96" s="97"/>
      <c r="T96" s="97"/>
      <c r="U96" s="97"/>
      <c r="V96" s="97"/>
      <c r="W96" s="97"/>
      <c r="X96" s="97"/>
      <c r="Y96" s="97"/>
    </row>
    <row r="97" spans="1:25" ht="12.75">
      <c r="A97" s="97"/>
      <c r="B97" s="97"/>
      <c r="C97" s="97"/>
      <c r="D97" s="97"/>
      <c r="E97" s="97"/>
      <c r="F97" s="97"/>
      <c r="G97" s="97"/>
      <c r="H97" s="97"/>
      <c r="I97" s="97"/>
      <c r="J97" s="97"/>
      <c r="K97" s="97"/>
      <c r="L97" s="97"/>
      <c r="M97" s="97"/>
      <c r="N97" s="97"/>
      <c r="O97" s="97"/>
      <c r="P97" s="97"/>
      <c r="Q97" s="97"/>
      <c r="R97" s="97"/>
      <c r="S97" s="97"/>
      <c r="T97" s="97"/>
      <c r="U97" s="97"/>
      <c r="V97" s="97"/>
      <c r="W97" s="97"/>
      <c r="X97" s="97"/>
      <c r="Y97" s="97"/>
    </row>
    <row r="98" spans="1:25" ht="12.75">
      <c r="A98" s="97"/>
      <c r="B98" s="97"/>
      <c r="C98" s="97"/>
      <c r="D98" s="97"/>
      <c r="E98" s="97"/>
      <c r="F98" s="97"/>
      <c r="G98" s="97"/>
      <c r="H98" s="97"/>
      <c r="I98" s="97"/>
      <c r="J98" s="97"/>
      <c r="K98" s="97"/>
      <c r="L98" s="97"/>
      <c r="M98" s="97"/>
      <c r="N98" s="97"/>
      <c r="O98" s="97"/>
      <c r="P98" s="97"/>
      <c r="Q98" s="97"/>
      <c r="R98" s="97"/>
      <c r="S98" s="97"/>
      <c r="T98" s="97"/>
      <c r="U98" s="97"/>
      <c r="V98" s="97"/>
      <c r="W98" s="97"/>
      <c r="X98" s="97"/>
      <c r="Y98" s="97"/>
    </row>
    <row r="99" spans="1:25" ht="12.75">
      <c r="A99" s="97"/>
      <c r="B99" s="97"/>
      <c r="C99" s="97"/>
      <c r="D99" s="97"/>
      <c r="E99" s="97"/>
      <c r="F99" s="97"/>
      <c r="G99" s="97"/>
      <c r="H99" s="97"/>
      <c r="I99" s="97"/>
      <c r="J99" s="97"/>
      <c r="K99" s="97"/>
      <c r="L99" s="97"/>
      <c r="M99" s="97"/>
      <c r="N99" s="97"/>
      <c r="O99" s="97"/>
      <c r="P99" s="97"/>
      <c r="Q99" s="97"/>
      <c r="R99" s="97"/>
      <c r="S99" s="97"/>
      <c r="T99" s="97"/>
      <c r="U99" s="97"/>
      <c r="V99" s="97"/>
      <c r="W99" s="97"/>
      <c r="X99" s="97"/>
      <c r="Y99" s="97"/>
    </row>
    <row r="100" spans="1:25" ht="12.7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row>
    <row r="101" spans="1:25" ht="12.7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row>
    <row r="102" spans="1:25" ht="12.7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row>
    <row r="103" spans="1:25" ht="12.7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row>
    <row r="104" spans="1:25" ht="12.7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row>
    <row r="105" spans="1:25" ht="12.7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row>
    <row r="106" spans="1:25" ht="12.7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row>
    <row r="107" spans="1:25" ht="12.7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row>
    <row r="108" spans="1:25" ht="12.7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row>
    <row r="109" spans="1:25" ht="12.7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row>
    <row r="110" spans="1:25" ht="12.7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row>
    <row r="111" spans="1:25" ht="12.7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row>
    <row r="112" spans="1:25" ht="12.7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row>
    <row r="113" spans="1:25" ht="12.7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row>
    <row r="114" spans="1:25" ht="12.7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row>
    <row r="115" spans="1:25" ht="12.7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row>
    <row r="116" spans="1:25" ht="12.7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row>
    <row r="117" spans="1:25" ht="12.7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row>
    <row r="118" spans="1:25" ht="12.7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row>
    <row r="119" spans="1:25" ht="12.7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row>
    <row r="120" spans="1:25" ht="12.7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row>
    <row r="121" spans="1:25" ht="12.7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row>
    <row r="122" spans="1:25" ht="12.7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row>
    <row r="123" spans="1:25" ht="12.7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row>
    <row r="124" spans="1:25" ht="12.7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row>
    <row r="125" spans="1:25" ht="12.7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row>
    <row r="126" spans="1:25" ht="12.7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row>
    <row r="127" spans="1:25" ht="12.7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row>
    <row r="128" spans="1:25" ht="12.7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row>
    <row r="129" spans="1:25" ht="12.7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row>
    <row r="130" spans="1:25" ht="12.7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row>
    <row r="131" spans="1:25" ht="12.7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row>
    <row r="132" spans="1:25" ht="12.7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row>
    <row r="133" spans="1:25" ht="12.7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row>
    <row r="134" spans="1:25" ht="12.7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row>
    <row r="135" spans="1:25" ht="12.7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row>
    <row r="136" spans="1:25" ht="12.7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row>
    <row r="137" spans="1:25" ht="12.7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row>
    <row r="138" spans="1:25" ht="12.7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row>
    <row r="139" spans="1:25" ht="12.7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row>
    <row r="140" spans="1:25" ht="12.7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row>
    <row r="141" spans="1:25" ht="12.7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row>
    <row r="142" spans="1:25" ht="12.7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row>
    <row r="143" spans="1:25" ht="12.7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row>
    <row r="144" spans="1:25" ht="12.7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row>
    <row r="145" spans="1:25" ht="12.7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row>
    <row r="146" spans="1:25" ht="12.7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row>
    <row r="147" spans="1:25" ht="12.7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row>
    <row r="148" spans="1:25" ht="12.7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row>
    <row r="149" spans="1:25" ht="12.7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row>
    <row r="150" spans="1:25" ht="12.7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row>
    <row r="151" spans="1:25" ht="12.7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row>
    <row r="152" spans="1:25" ht="12.7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row>
    <row r="153" spans="1:25" ht="12.7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row>
    <row r="154" spans="1:25" ht="12.7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row>
    <row r="155" spans="1:25" ht="12.7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row>
    <row r="156" spans="1:25" ht="12.7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row>
    <row r="157" spans="1:25" ht="12.7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row>
    <row r="158" spans="1:25" ht="12.7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row>
    <row r="159" spans="1:25" ht="12.7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row>
    <row r="160" spans="1:25" ht="12.7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row>
    <row r="161" spans="1:25" ht="12.7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row>
    <row r="162" spans="1:25" ht="12.7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row>
    <row r="163" spans="1:25" ht="12.7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row>
    <row r="164" spans="1:25" ht="12.7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row>
    <row r="165" spans="1:25" ht="12.7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row>
    <row r="166" spans="1:25" ht="12.7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row>
    <row r="167" spans="1:25" ht="12.7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row>
    <row r="168" spans="1:25" ht="12.7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row>
    <row r="169" spans="1:25" ht="12.7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row>
    <row r="170" spans="1:25" ht="12.7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row>
    <row r="171" spans="1:25" ht="12.7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row>
    <row r="172" spans="1:25" ht="12.7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row>
    <row r="173" spans="1:25" ht="12.7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row>
    <row r="174" spans="1:25" ht="12.7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row>
    <row r="175" spans="1:25" ht="12.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row>
    <row r="176" spans="1:25" ht="12.7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row>
    <row r="177" spans="1:25" ht="12.7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row>
    <row r="178" spans="1:25" ht="12.7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row>
    <row r="179" spans="1:25" ht="12.7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row>
    <row r="180" spans="1:25" ht="12.7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row>
    <row r="181" spans="1:25" ht="12.7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row>
    <row r="182" spans="1:25" ht="12.7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row>
    <row r="183" spans="1:25" ht="12.7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row>
    <row r="184" spans="1:25" ht="12.7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row>
    <row r="185" spans="1:25" ht="12.7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row>
    <row r="186" spans="1:25" ht="12.7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row>
    <row r="187" spans="1:25" ht="12.7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row>
    <row r="188" spans="1:25" ht="12.7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row>
    <row r="189" spans="1:25" ht="12.7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row>
    <row r="190" spans="1:25" ht="12.7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row>
    <row r="191" spans="1:25" ht="12.7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row>
    <row r="192" spans="1:25" ht="12.7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row>
    <row r="193" spans="1:25" ht="12.7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row>
    <row r="194" spans="1:25" ht="12.7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row>
    <row r="195" spans="1:25" ht="12.7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row>
    <row r="196" spans="1:25" ht="12.7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row>
    <row r="197" spans="1:25" ht="12.7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row>
    <row r="198" spans="1:25" ht="12.7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row>
    <row r="199" spans="1:25" ht="12.7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row>
    <row r="200" spans="1:25" ht="12.7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row>
    <row r="201" spans="1:25" ht="12.7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row>
    <row r="202" spans="1:25" ht="12.7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row>
    <row r="203" spans="1:25" ht="12.7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row>
    <row r="204" spans="1:25" ht="12.7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row>
    <row r="205" spans="1:25" ht="12.7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row>
    <row r="206" spans="1:25" ht="12.7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row>
    <row r="207" spans="1:25" ht="12.7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row>
    <row r="208" spans="1:25" ht="12.7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row>
    <row r="209" spans="1:25" ht="12.7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row>
    <row r="210" spans="1:25" ht="12.7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row>
    <row r="211" spans="1:25" ht="12.7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row>
    <row r="212" spans="1:25" ht="12.7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row>
    <row r="213" spans="1:25" ht="12.7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row>
    <row r="214" spans="1:25" ht="12.7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row>
    <row r="215" spans="1:25" ht="12.7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row>
    <row r="216" spans="1:25" ht="12.7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row>
    <row r="217" spans="1:25" ht="12.7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row>
    <row r="218" spans="1:25" ht="12.7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row>
    <row r="219" spans="1:25" ht="12.7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row>
    <row r="220" spans="1:25" ht="12.7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row>
    <row r="221" spans="1:25" ht="12.7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row>
    <row r="222" spans="1:25" ht="12.7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row>
    <row r="223" spans="1:25" ht="12.7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row>
    <row r="224" spans="1:25" ht="12.7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row>
    <row r="225" spans="1:25" ht="12.7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row>
    <row r="226" spans="1:25" ht="12.7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row>
    <row r="227" spans="1:25" ht="12.7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row>
    <row r="228" spans="1:25" ht="12.7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row>
    <row r="229" spans="1:25" ht="12.7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row>
    <row r="230" spans="1:25" ht="12.7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row>
    <row r="231" spans="1:25" ht="12.7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row>
    <row r="232" spans="1:25" ht="12.7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row>
    <row r="233" spans="1:25" ht="12.7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row>
    <row r="234" spans="1:25" ht="12.7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row>
    <row r="235" spans="1:25" ht="12.7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row>
    <row r="236" spans="1:25" ht="12.7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row>
    <row r="237" spans="1:25" ht="12.7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row>
    <row r="238" spans="1:25" ht="12.7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row>
    <row r="239" spans="1:25" ht="12.7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row>
    <row r="240" spans="1:25" ht="12.7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row>
    <row r="241" spans="1:25" ht="12.7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row>
    <row r="242" spans="1:25" ht="12.7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row>
    <row r="243" spans="1:25" ht="12.7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row>
    <row r="244" spans="1:25" ht="12.7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row>
    <row r="245" spans="1:25" ht="12.7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row>
    <row r="246" spans="1:25" ht="12.7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row>
    <row r="247" spans="1:25" ht="12.7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row>
    <row r="248" spans="1:25" ht="12.7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row>
    <row r="249" spans="1:25" ht="12.7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row>
    <row r="250" spans="1:25" ht="12.7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row>
    <row r="251" spans="1:25" ht="12.7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row>
    <row r="252" spans="1:25" ht="12.7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row>
    <row r="253" spans="1:25" ht="12.7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row>
    <row r="254" spans="1:25" ht="12.7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row>
    <row r="255" spans="1:25" ht="12.7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row>
    <row r="256" spans="1:25" ht="12.7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row>
    <row r="257" spans="1:25" ht="12.7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row>
    <row r="258" spans="1:25" ht="12.7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row>
    <row r="259" spans="1:25" ht="12.7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row>
    <row r="260" spans="1:25" ht="12.7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row>
    <row r="261" spans="1:25" ht="12.7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row>
    <row r="262" spans="1:25" ht="12.7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row>
    <row r="263" spans="1:25" ht="12.7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row>
    <row r="264" spans="1:25" ht="12.7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row>
    <row r="265" spans="1:25" ht="12.7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row>
    <row r="266" spans="1:25" ht="12.7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row>
    <row r="267" spans="1:25" ht="12.7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row>
    <row r="268" spans="1:25" ht="12.7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row>
    <row r="269" spans="1:25" ht="12.7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row>
    <row r="270" spans="1:25" ht="12.7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row>
    <row r="271" spans="1:25" ht="12.7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row>
    <row r="272" spans="1:25" ht="12.7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row>
    <row r="273" spans="1:25" ht="12.7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row>
    <row r="274" spans="1:25" ht="12.7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row>
    <row r="275" spans="1:25" ht="1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row>
    <row r="276" spans="1:25" ht="12.7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row>
    <row r="277" spans="1:25" ht="12.7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row>
    <row r="278" spans="1:25" ht="12.7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row>
    <row r="279" spans="1:25" ht="12.7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row>
    <row r="280" spans="1:25" ht="12.7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row>
    <row r="281" spans="1:25" ht="12.7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row>
    <row r="282" spans="1:25" ht="12.7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row>
    <row r="283" spans="1:25" ht="12.7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row>
    <row r="284" spans="1:25" ht="12.7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row>
    <row r="285" spans="1:25" ht="12.7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row>
    <row r="286" spans="1:25" ht="12.7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row>
    <row r="287" spans="1:25" ht="12.7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row>
    <row r="288" spans="1:25" ht="12.7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row>
    <row r="289" spans="1:25" ht="12.7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row>
    <row r="290" spans="1:25" ht="12.7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row>
    <row r="291" spans="1:25" ht="12.7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row>
    <row r="292" spans="1:25" ht="12.75">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row>
    <row r="293" spans="1:25" ht="12.75">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row>
    <row r="294" spans="1:25" ht="12.75">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row>
    <row r="295" spans="1:25" ht="12.7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row>
    <row r="296" spans="1:25" ht="12.75">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row>
    <row r="297" spans="1:25" ht="12.75">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row>
    <row r="298" spans="1:25" ht="12.75">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row>
    <row r="299" spans="1:25" ht="12.75">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row>
    <row r="300" spans="1:25" ht="12.75">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row>
    <row r="301" spans="1:25" ht="12.75">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row>
    <row r="302" spans="1:25" ht="12.75">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row>
    <row r="303" spans="1:25" ht="12.75">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row>
    <row r="304" spans="1:25" ht="12.75">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row>
    <row r="305" spans="1:25" ht="12.7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row>
    <row r="306" spans="1:25" ht="12.75">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row>
    <row r="307" spans="1:25" ht="12.75">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row>
    <row r="308" spans="1:25" ht="12.75">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row>
    <row r="309" spans="1:25" ht="12.75">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row>
    <row r="310" spans="1:25" ht="12.75">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row>
    <row r="311" spans="1:25" ht="12.75">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row>
    <row r="312" spans="1:25" ht="12.75">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row>
    <row r="313" spans="1:25" ht="12.75">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row>
    <row r="314" spans="1:25" ht="12.75">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row>
    <row r="315" spans="1:25" ht="12.7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row>
    <row r="316" spans="1:25" ht="12.75">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row>
    <row r="317" spans="1:25" ht="12.75">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row>
    <row r="318" spans="1:25" ht="12.75">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row>
    <row r="319" spans="1:25" ht="12.75">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row>
    <row r="320" spans="1:25" ht="12.75">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row>
    <row r="321" spans="1:25" ht="12.75">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row>
    <row r="322" spans="1:25" ht="12.75">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row>
    <row r="323" spans="1:25" ht="12.75">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row>
    <row r="324" spans="1:25" ht="12.75">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row>
    <row r="325" spans="1:25" ht="12.7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row>
    <row r="326" spans="1:25" ht="12.75">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row>
    <row r="327" spans="1:25" ht="12.75">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row>
    <row r="328" spans="1:25" ht="12.75">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row>
    <row r="329" spans="1:25" ht="12.75">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row>
    <row r="330" spans="1:25" ht="12.75">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row>
    <row r="331" spans="1:25" ht="12.75">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row>
    <row r="332" spans="1:25" ht="12.75">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row>
    <row r="333" spans="1:25" ht="12.75">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row>
    <row r="334" spans="1:25" ht="12.75">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row>
    <row r="335" spans="1:25" ht="12.7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row>
    <row r="336" spans="1:25" ht="12.75">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row>
    <row r="337" spans="1:25" ht="12.75">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row>
    <row r="338" spans="1:25" ht="12.75">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row>
    <row r="339" spans="1:25" ht="12.75">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row>
    <row r="340" spans="1:25" ht="12.75">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row>
    <row r="341" spans="1:25" ht="12.75">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row>
    <row r="342" spans="1:25" ht="12.75">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row>
    <row r="343" spans="1:25" ht="12.75">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row>
    <row r="344" spans="1:25" ht="12.75">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row>
    <row r="345" spans="1:25" ht="12.7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row>
    <row r="346" spans="1:25" ht="12.75">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row>
    <row r="347" spans="1:25" ht="12.75">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row>
    <row r="348" spans="1:25" ht="12.75">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row>
    <row r="349" spans="1:25" ht="12.75">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row>
    <row r="350" spans="1:25" ht="12.75">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row>
    <row r="351" spans="1:25" ht="12.75">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row>
    <row r="352" spans="1:25" ht="12.75">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row>
    <row r="353" spans="1:25" ht="12.75">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row>
    <row r="354" spans="1:25" ht="12.75">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row>
    <row r="355" spans="1:25" ht="12.7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row>
    <row r="356" spans="1:25" ht="12.75">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row>
    <row r="357" spans="1:25" ht="12.75">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row>
    <row r="358" spans="1:25" ht="12.75">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row>
    <row r="359" spans="1:25" ht="12.75">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row>
    <row r="360" spans="1:25" ht="12.75">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row>
    <row r="361" spans="1:25" ht="12.75">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row>
    <row r="362" spans="1:25" ht="12.75">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row>
    <row r="363" spans="1:25" ht="12.75">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row>
    <row r="364" spans="1:25" ht="12.75">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row>
    <row r="365" spans="1:25" ht="12.7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row>
    <row r="366" spans="1:25" ht="12.75">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row>
    <row r="367" spans="1:25" ht="12.75">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row>
    <row r="368" spans="1:25" ht="12.75">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row>
    <row r="369" spans="1:25" ht="12.75">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row>
    <row r="370" spans="1:25" ht="12.75">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row>
    <row r="371" spans="1:25" ht="12.75">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row>
    <row r="372" spans="1:25" ht="12.75">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row>
    <row r="373" spans="1:25" ht="12.75">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row>
    <row r="374" spans="1:25" ht="12.75">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row>
    <row r="375" spans="1:25" ht="12.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row>
    <row r="376" spans="1:25" ht="12.75">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row>
    <row r="377" spans="1:25" ht="12.75">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row>
    <row r="378" spans="1:25" ht="12.75">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row>
    <row r="379" spans="1:25" ht="12.75">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row>
    <row r="380" spans="1:25" ht="12.75">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row>
    <row r="381" spans="1:25" ht="12.75">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row>
    <row r="382" spans="1:25" ht="12.75">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row>
    <row r="383" spans="1:25" ht="12.75">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row>
    <row r="384" spans="1:25" ht="12.75">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row>
    <row r="385" spans="1:25" ht="12.7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row>
    <row r="386" spans="1:25" ht="12.75">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row>
    <row r="387" spans="1:25" ht="12.75">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row>
    <row r="388" spans="1:25" ht="12.75">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row>
    <row r="389" spans="1:25" ht="12.75">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row>
    <row r="390" spans="1:25" ht="12.75">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row>
    <row r="391" spans="1:25" ht="12.75">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row>
    <row r="392" spans="1:25" ht="12.75">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row>
    <row r="393" spans="1:25" ht="12.75">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row>
    <row r="394" spans="1:25" ht="12.75">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row>
    <row r="395" spans="1:25" ht="12.7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row>
    <row r="396" spans="1:25" ht="12.75">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row>
    <row r="397" spans="1:25" ht="12.75">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row>
    <row r="398" spans="1:25" ht="12.75">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row>
    <row r="399" spans="1:25" ht="12.75">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row>
    <row r="400" spans="1:25" ht="12.75">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row>
    <row r="401" spans="1:25" ht="12.75">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row>
    <row r="402" spans="1:25" ht="12.75">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row>
    <row r="403" spans="1:25" ht="12.75">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row>
    <row r="404" spans="1:25" ht="12.75">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row>
    <row r="405" spans="1:25" ht="12.7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row>
    <row r="406" spans="1:25" ht="12.75">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row>
    <row r="407" spans="1:25" ht="12.75">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row>
    <row r="408" spans="1:25" ht="12.75">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row>
    <row r="409" spans="1:25" ht="12.75">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row>
    <row r="410" spans="1:25" ht="12.75">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row>
    <row r="411" spans="1:25" ht="12.75">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row>
    <row r="412" spans="1:25" ht="12.75">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row>
    <row r="413" spans="1:25" ht="12.75">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row>
    <row r="414" spans="1:25" ht="12.75">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row>
    <row r="415" spans="1:25" ht="12.7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row>
    <row r="416" spans="1:25" ht="12.75">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row>
    <row r="417" spans="1:25" ht="12.75">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row>
    <row r="418" spans="1:25" ht="12.75">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row>
    <row r="419" spans="1:25" ht="12.75">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row>
    <row r="420" spans="1:25" ht="12.75">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row>
    <row r="421" spans="1:25" ht="12.75">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row>
    <row r="422" spans="1:25" ht="12.75">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row>
    <row r="423" spans="1:25" ht="12.75">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row>
    <row r="424" spans="1:25" ht="12.75">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row>
    <row r="425" spans="1:25" ht="12.7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row>
    <row r="426" spans="1:25" ht="12.75">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row>
    <row r="427" spans="1:25" ht="12.75">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row>
    <row r="428" spans="1:25" ht="12.75">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row>
    <row r="429" spans="1:25" ht="12.75">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row>
    <row r="430" spans="1:25" ht="12.75">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row>
    <row r="431" spans="1:25" ht="12.75">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row>
    <row r="432" spans="1:25" ht="12.75">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row>
    <row r="433" spans="1:25" ht="12.75">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row>
    <row r="434" spans="1:25" ht="12.75">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row>
    <row r="435" spans="1:25" ht="12.7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row>
    <row r="436" spans="1:25" ht="12.75">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row>
    <row r="437" spans="1:25" ht="12.75">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row>
    <row r="438" spans="1:25" ht="12.75">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row>
    <row r="439" spans="1:25" ht="12.75">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row>
    <row r="440" spans="1:25" ht="12.75">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row>
    <row r="441" spans="1:25" ht="12.75">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row>
    <row r="442" spans="1:25" ht="12.75">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row>
    <row r="443" spans="1:25" ht="12.75">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row>
    <row r="444" spans="1:25" ht="12.75">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row>
    <row r="445" spans="1:25" ht="12.7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row>
    <row r="446" spans="1:25" ht="12.75">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row>
    <row r="447" spans="1:25" ht="12.75">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row>
    <row r="448" spans="1:25" ht="12.75">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row>
    <row r="449" spans="1:25" ht="12.75">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row>
    <row r="450" spans="1:25" ht="12.75">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row>
    <row r="451" spans="1:25" ht="12.75">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row>
    <row r="452" spans="1:25" ht="12.75">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row>
    <row r="453" spans="1:25" ht="12.75">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row>
    <row r="454" spans="1:25" ht="12.75">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row>
    <row r="455" spans="1:25" ht="12.7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row>
    <row r="456" spans="1:25" ht="12.75">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row>
    <row r="457" spans="1:25" ht="12.75">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row>
    <row r="458" spans="1:25" ht="12.75">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row>
    <row r="459" spans="1:25" ht="12.75">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row>
    <row r="460" spans="1:25" ht="12.75">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row>
    <row r="461" spans="1:25" ht="12.75">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row>
    <row r="462" spans="1:25" ht="12.75">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row>
    <row r="463" spans="1:25" ht="12.75">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row>
    <row r="464" spans="1:25" ht="12.75">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row>
    <row r="465" spans="1:25" ht="12.7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row>
    <row r="466" spans="1:25" ht="12.75">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row>
    <row r="467" spans="1:25" ht="12.75">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row>
    <row r="468" spans="1:25" ht="12.75">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row>
    <row r="469" spans="1:25" ht="12.75">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row>
    <row r="470" spans="1:25" ht="12.75">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row>
    <row r="471" spans="1:25" ht="12.75">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row>
    <row r="472" spans="1:25" ht="12.75">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row>
    <row r="473" spans="1:25" ht="12.75">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row>
    <row r="474" spans="1:25" ht="12.75">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row>
    <row r="475" spans="1:25" ht="12.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row>
    <row r="476" spans="1:25" ht="12.75">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row>
    <row r="477" spans="1:25" ht="12.75">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row>
    <row r="478" spans="1:25" ht="12.75">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row>
    <row r="479" spans="1:25" ht="12.75">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row>
    <row r="480" spans="1:25" ht="12.75">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row>
    <row r="481" spans="1:25" ht="12.75">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row>
    <row r="482" spans="1:25" ht="12.75">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row>
    <row r="483" spans="1:25" ht="12.75">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row>
    <row r="484" spans="1:25" ht="12.75">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row>
    <row r="485" spans="1:25" ht="12.7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row>
    <row r="486" spans="1:25" ht="12.75">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row>
    <row r="487" spans="1:25" ht="12.75">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row>
    <row r="488" spans="1:25" ht="12.75">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row>
    <row r="489" spans="1:25" ht="12.75">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row>
    <row r="490" spans="1:25" ht="12.75">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row>
    <row r="491" spans="1:25" ht="12.75">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row>
    <row r="492" spans="1:25" ht="12.75">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row>
    <row r="493" spans="1:25" ht="12.75">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row>
    <row r="494" spans="1:25" ht="12.75">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row>
    <row r="495" spans="1:25" ht="12.7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row>
    <row r="496" spans="1:25" ht="12.75">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row>
    <row r="497" spans="1:25" ht="12.75">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row>
    <row r="498" spans="1:25" ht="12.75">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row>
    <row r="499" spans="1:25" ht="12.75">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row>
    <row r="500" spans="1:25" ht="12.75">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row>
    <row r="501" spans="1:25" ht="12.75">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row>
    <row r="502" spans="1:25" ht="12.75">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row>
    <row r="503" spans="1:25" ht="12.75">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row>
    <row r="504" spans="1:25" ht="12.75">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row>
    <row r="505" spans="1:25" ht="12.7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row>
    <row r="506" spans="1:25" ht="12.75">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row>
    <row r="507" spans="1:25" ht="12.75">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row>
    <row r="508" spans="1:25" ht="12.75">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row>
    <row r="509" spans="1:25" ht="12.75">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row>
    <row r="510" spans="1:25" ht="12.75">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row>
    <row r="511" spans="1:25" ht="12.75">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row>
    <row r="512" spans="1:25" ht="12.75">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row>
    <row r="513" spans="1:25" ht="12.75">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row>
    <row r="514" spans="1:25" ht="12.75">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row>
    <row r="515" spans="1:25" ht="12.7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row>
    <row r="516" spans="1:25" ht="12.75">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row>
    <row r="517" spans="1:25" ht="12.75">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row>
    <row r="518" spans="1:25" ht="12.75">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row>
    <row r="519" spans="1:25" ht="12.75">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row>
    <row r="520" spans="1:25" ht="12.75">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row>
    <row r="521" spans="1:25" ht="12.75">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row>
    <row r="522" spans="1:25" ht="12.75">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row>
    <row r="523" spans="1:25" ht="12.75">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row>
    <row r="524" spans="1:25" ht="12.75">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row>
    <row r="525" spans="1:25" ht="12.7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row>
    <row r="526" spans="1:25" ht="12.75">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row>
    <row r="527" spans="1:25" ht="12.75">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row>
    <row r="528" spans="1:25" ht="12.75">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row>
    <row r="529" spans="1:25" ht="12.75">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row>
    <row r="530" spans="1:25" ht="12.75">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row>
    <row r="531" spans="1:25" ht="12.75">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row>
    <row r="532" spans="1:25" ht="12.75">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row>
    <row r="533" spans="1:25" ht="12.75">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row>
    <row r="534" spans="1:25" ht="12.75">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row>
    <row r="535" spans="1:25" ht="12.7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row>
    <row r="536" spans="1:25" ht="12.75">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row>
    <row r="537" spans="1:25" ht="12.75">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row>
    <row r="538" spans="1:25" ht="12.75">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row>
    <row r="539" spans="1:25" ht="12.75">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row>
    <row r="540" spans="1:25" ht="12.75">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row>
    <row r="541" spans="1:25" ht="12.75">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row>
    <row r="542" spans="1:25" ht="12.75">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row>
    <row r="543" spans="1:25" ht="12.75">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row>
    <row r="544" spans="1:25" ht="12.75">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row>
    <row r="545" spans="1:25" ht="12.7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row>
    <row r="546" spans="1:25" ht="12.75">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row>
    <row r="547" spans="1:25" ht="12.75">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row>
    <row r="548" spans="1:25" ht="12.75">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row>
    <row r="549" spans="1:25" ht="12.75">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row>
    <row r="550" spans="1:25" ht="12.75">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row>
    <row r="551" spans="1:25" ht="12.75">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row>
    <row r="552" spans="1:25" ht="12.75">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row>
    <row r="553" spans="1:25" ht="12.75">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row>
    <row r="554" spans="1:25" ht="12.75">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row>
    <row r="555" spans="1:25" ht="12.7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row>
    <row r="556" spans="1:25" ht="12.75">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row>
    <row r="557" spans="1:25" ht="12.75">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row>
    <row r="558" spans="1:25" ht="12.75">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row>
    <row r="559" spans="1:25" ht="12.75">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row>
    <row r="560" spans="1:25" ht="12.75">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row>
    <row r="561" spans="1:25" ht="12.75">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row>
    <row r="562" spans="1:25" ht="12.75">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row>
    <row r="563" spans="1:25" ht="12.75">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row>
    <row r="564" spans="1:25" ht="12.75">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row>
    <row r="565" spans="1:25" ht="12.7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row>
    <row r="566" spans="1:25" ht="12.75">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row>
    <row r="567" spans="1:25" ht="12.75">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row>
    <row r="568" spans="1:25" ht="12.75">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row>
    <row r="569" spans="1:25" ht="12.75">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row>
    <row r="570" spans="1:25" ht="12.75">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row>
    <row r="571" spans="1:25" ht="12.75">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row>
    <row r="572" spans="1:25" ht="12.75">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row>
    <row r="573" spans="1:25" ht="12.75">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row>
    <row r="574" spans="1:25" ht="12.75">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row>
    <row r="575" spans="1:25" ht="12.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row>
    <row r="576" spans="1:25" ht="12.75">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row>
    <row r="577" spans="1:25" ht="12.75">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row>
    <row r="578" spans="1:25" ht="12.75">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row>
    <row r="579" spans="1:25" ht="12.75">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row>
    <row r="580" spans="1:25" ht="12.75">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row>
    <row r="581" spans="1:25" ht="12.75">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row>
    <row r="582" spans="1:25" ht="12.75">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row>
    <row r="583" spans="1:25" ht="12.75">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row>
    <row r="584" spans="1:25" ht="12.75">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row>
    <row r="585" spans="1:25" ht="12.7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row>
    <row r="586" spans="1:25" ht="12.75">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row>
    <row r="587" spans="1:25" ht="12.75">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row>
    <row r="588" spans="1:25" ht="12.75">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row>
    <row r="589" spans="1:25" ht="12.75">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row>
    <row r="590" spans="1:25" ht="12.75">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row>
    <row r="591" spans="1:25" ht="12.75">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row>
    <row r="592" spans="1:25" ht="12.75">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row>
    <row r="593" spans="1:25" ht="12.75">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row>
    <row r="594" spans="1:25" ht="12.75">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row>
    <row r="595" spans="1:25" ht="12.7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row>
    <row r="596" spans="1:25" ht="12.75">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row>
    <row r="597" spans="1:25" ht="12.75">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row>
    <row r="598" spans="1:25" ht="12.75">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row>
    <row r="599" spans="1:25" ht="12.75">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row>
    <row r="600" spans="1:25" ht="12.75">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row>
    <row r="601" spans="1:25" ht="12.75">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row>
    <row r="602" spans="1:25" ht="12.75">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row>
    <row r="603" spans="1:25" ht="12.75">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row>
    <row r="604" spans="1:25" ht="12.75">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row>
    <row r="605" spans="1:25" ht="12.7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row>
    <row r="606" spans="1:25" ht="12.75">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row>
    <row r="607" spans="1:25" ht="12.75">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row>
    <row r="608" spans="1:25" ht="12.75">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row>
    <row r="609" spans="1:25" ht="12.75">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row>
    <row r="610" spans="1:25" ht="12.75">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row>
    <row r="611" spans="1:25" ht="12.75">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row>
    <row r="612" spans="1:25" ht="12.75">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row>
    <row r="613" spans="1:25" ht="12.75">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row>
    <row r="614" spans="1:25" ht="12.75">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row>
    <row r="615" spans="1:25" ht="12.7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row>
    <row r="616" spans="1:25" ht="12.75">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row>
    <row r="617" spans="1:25" ht="12.75">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row>
    <row r="618" spans="1:25" ht="12.75">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row>
    <row r="619" spans="1:25" ht="12.75">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row>
    <row r="620" spans="1:25" ht="12.75">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row>
    <row r="621" spans="1:25" ht="12.75">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row>
    <row r="622" spans="1:25" ht="12.75">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row>
    <row r="623" spans="1:25" ht="12.75">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row>
    <row r="624" spans="1:25" ht="12.75">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row>
    <row r="625" spans="1:25" ht="12.7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row>
    <row r="626" spans="1:25" ht="12.75">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row>
    <row r="627" spans="1:25" ht="12.75">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row>
    <row r="628" spans="1:25" ht="12.75">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row>
    <row r="629" spans="1:25" ht="12.75">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row>
    <row r="630" spans="1:25" ht="12.75">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row>
    <row r="631" spans="1:25" ht="12.75">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row>
    <row r="632" spans="1:25" ht="12.75">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row>
    <row r="633" spans="1:25" ht="12.75">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row>
    <row r="634" spans="1:25" ht="12.75">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row>
    <row r="635" spans="1:25" ht="12.7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row>
    <row r="636" spans="1:25" ht="12.75">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row>
    <row r="637" spans="1:25" ht="12.75">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row>
    <row r="638" spans="1:25" ht="12.75">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row>
    <row r="639" spans="1:25" ht="12.75">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row>
    <row r="640" spans="1:25" ht="12.75">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row>
    <row r="641" spans="1:25" ht="12.75">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row>
    <row r="642" spans="1:25" ht="12.75">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row>
    <row r="643" spans="1:25" ht="12.75">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row>
    <row r="644" spans="1:25" ht="12.75">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row>
    <row r="645" spans="1:25" ht="12.7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row>
    <row r="646" spans="1:25" ht="12.75">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row>
    <row r="647" spans="1:25" ht="12.75">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row>
    <row r="648" spans="1:25" ht="12.75">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row>
    <row r="649" spans="1:25" ht="12.75">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row>
    <row r="650" spans="1:25" ht="12.75">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row>
    <row r="651" spans="1:25" ht="12.75">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row>
    <row r="652" spans="1:25" ht="12.75">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row>
    <row r="653" spans="1:25" ht="12.75">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row>
    <row r="654" spans="1:25" ht="12.75">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row>
    <row r="655" spans="1:25" ht="12.7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row>
    <row r="656" spans="1:25" ht="12.75">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row>
    <row r="657" spans="1:25" ht="12.75">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row>
    <row r="658" spans="1:25" ht="12.75">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row>
    <row r="659" spans="1:25" ht="12.75">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row>
    <row r="660" spans="1:25" ht="12.75">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row>
    <row r="661" spans="1:25" ht="12.75">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row>
    <row r="662" spans="1:25" ht="12.75">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row>
    <row r="663" spans="1:25" ht="12.75">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row>
    <row r="664" spans="1:25" ht="12.75">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row>
    <row r="665" spans="1:25" ht="12.7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row>
    <row r="666" spans="1:25" ht="12.75">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row>
    <row r="667" spans="1:25" ht="12.75">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row>
    <row r="668" spans="1:25" ht="12.75">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row>
    <row r="669" spans="1:25" ht="12.75">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row>
    <row r="670" spans="1:25" ht="12.75">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row>
    <row r="671" spans="1:25" ht="12.75">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row>
    <row r="672" spans="1:25" ht="12.75">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row>
    <row r="673" spans="1:25" ht="12.75">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row>
    <row r="674" spans="1:25" ht="12.75">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row>
    <row r="675" spans="1:25" ht="12.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row>
    <row r="676" spans="1:25" ht="12.75">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row>
    <row r="677" spans="1:25" ht="12.75">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row>
    <row r="678" spans="1:25" ht="12.75">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row>
    <row r="679" spans="1:25" ht="12.75">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row>
    <row r="680" spans="1:25" ht="12.75">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row>
    <row r="681" spans="1:25" ht="12.75">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row>
    <row r="682" spans="1:25" ht="12.75">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row>
    <row r="683" spans="1:25" ht="12.75">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row>
    <row r="684" spans="1:25" ht="12.75">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row>
    <row r="685" spans="1:25" ht="12.7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row>
    <row r="686" spans="1:25" ht="12.75">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row>
    <row r="687" spans="1:25" ht="12.75">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row>
    <row r="688" spans="1:25" ht="12.75">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row>
    <row r="689" spans="1:25" ht="12.75">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row>
    <row r="690" spans="1:25" ht="12.75">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row>
    <row r="691" spans="1:25" ht="12.75">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row>
    <row r="692" spans="1:25" ht="12.75">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row>
    <row r="693" spans="1:25" ht="12.75">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row>
    <row r="694" spans="1:25" ht="12.75">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row>
    <row r="695" spans="1:25" ht="12.7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row>
    <row r="696" spans="1:25" ht="12.75">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row>
    <row r="697" spans="1:25" ht="12.75">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row>
    <row r="698" spans="1:25" ht="12.75">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row>
    <row r="699" spans="1:25" ht="12.75">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row>
    <row r="700" spans="1:25" ht="12.75">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row>
    <row r="701" spans="1:25" ht="12.75">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row>
    <row r="702" spans="1:25" ht="12.75">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row>
    <row r="703" spans="1:25" ht="12.75">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row>
    <row r="704" spans="1:25" ht="12.75">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row>
    <row r="705" spans="1:25" ht="12.7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row>
    <row r="706" spans="1:25" ht="12.75">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row>
    <row r="707" spans="1:25" ht="12.75">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row>
    <row r="708" spans="1:25" ht="12.75">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row>
    <row r="709" spans="1:25" ht="12.75">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row>
    <row r="710" spans="1:25" ht="12.75">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row>
    <row r="711" spans="1:25" ht="12.75">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row>
    <row r="712" spans="1:25" ht="12.75">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row>
    <row r="713" spans="1:25" ht="12.75">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row>
    <row r="714" spans="1:25" ht="12.75">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row>
    <row r="715" spans="1:25" ht="12.7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row>
    <row r="716" spans="1:25" ht="12.75">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row>
    <row r="717" spans="1:25" ht="12.75">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row>
    <row r="718" spans="1:25" ht="12.75">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row>
    <row r="719" spans="1:25" ht="12.75">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row>
    <row r="720" spans="1:25" ht="12.75">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row>
    <row r="721" spans="1:25" ht="12.75">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row>
    <row r="722" spans="1:25" ht="12.75">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row>
    <row r="723" spans="1:25" ht="12.75">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row>
    <row r="724" spans="1:25" ht="12.75">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row>
    <row r="725" spans="1:25" ht="12.7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row>
    <row r="726" spans="1:25" ht="12.75">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row>
    <row r="727" spans="1:25" ht="12.75">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row>
    <row r="728" spans="1:25" ht="12.75">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row>
    <row r="729" spans="1:25" ht="12.75">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row>
    <row r="730" spans="1:25" ht="12.75">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row>
    <row r="731" spans="1:25" ht="12.75">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row>
    <row r="732" spans="1:25" ht="12.75">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row>
    <row r="733" spans="1:25" ht="12.75">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row>
    <row r="734" spans="1:25" ht="12.75">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row>
    <row r="735" spans="1:25" ht="12.7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row>
    <row r="736" spans="1:25" ht="12.75">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row>
    <row r="737" spans="1:25" ht="12.75">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row>
    <row r="738" spans="1:25" ht="12.75">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row>
    <row r="739" spans="1:25" ht="12.75">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row>
    <row r="740" spans="1:25" ht="12.75">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row>
    <row r="741" spans="1:25" ht="12.75">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row>
    <row r="742" spans="1:25" ht="12.75">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row>
    <row r="743" spans="1:25" ht="12.75">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row>
    <row r="744" spans="1:25" ht="12.75">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row>
    <row r="745" spans="1:25" ht="12.7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row>
    <row r="746" spans="1:25" ht="12.75">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row>
    <row r="747" spans="1:25" ht="12.75">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row>
    <row r="748" spans="1:25" ht="12.75">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row>
    <row r="749" spans="1:25" ht="12.75">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row>
    <row r="750" spans="1:25" ht="12.75">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row>
    <row r="751" spans="1:25" ht="12.75">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row>
    <row r="752" spans="1:25" ht="12.75">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row>
    <row r="753" spans="1:25" ht="12.75">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row>
    <row r="754" spans="1:25" ht="12.75">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row>
    <row r="755" spans="1:25" ht="12.7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row>
    <row r="756" spans="1:25" ht="12.75">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row>
    <row r="757" spans="1:25" ht="12.75">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row>
    <row r="758" spans="1:25" ht="12.75">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row>
    <row r="759" spans="1:25" ht="12.75">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row>
    <row r="760" spans="1:25" ht="12.75">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row>
    <row r="761" spans="1:25" ht="12.75">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row>
    <row r="762" spans="1:25" ht="12.75">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row>
    <row r="763" spans="1:25" ht="12.75">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row>
    <row r="764" spans="1:25" ht="12.75">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row>
    <row r="765" spans="1:25" ht="12.7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row>
    <row r="766" spans="1:25" ht="12.75">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row>
    <row r="767" spans="1:25" ht="12.75">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row>
    <row r="768" spans="1:25" ht="12.75">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row>
    <row r="769" spans="1:25" ht="12.75">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row>
    <row r="770" spans="1:25" ht="12.75">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row>
    <row r="771" spans="1:25" ht="12.75">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row>
    <row r="772" spans="1:25" ht="12.75">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row>
    <row r="773" spans="1:25" ht="12.75">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row>
    <row r="774" spans="1:25" ht="12.75">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row>
    <row r="775" spans="1:25" ht="12.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row>
    <row r="776" spans="1:25" ht="12.75">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row>
    <row r="777" spans="1:25" ht="12.75">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row>
    <row r="778" spans="1:25" ht="12.75">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row>
    <row r="779" spans="1:25" ht="12.75">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row>
    <row r="780" spans="1:25" ht="12.75">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row>
    <row r="781" spans="1:25" ht="12.75">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row>
    <row r="782" spans="1:25" ht="12.75">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row>
    <row r="783" spans="1:25" ht="12.75">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row>
    <row r="784" spans="1:25" ht="12.75">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row>
    <row r="785" spans="1:25" ht="12.7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row>
    <row r="786" spans="1:25" ht="12.75">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row>
    <row r="787" spans="1:25" ht="12.75">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row>
    <row r="788" spans="1:25" ht="12.75">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row>
    <row r="789" spans="1:25" ht="12.75">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row>
    <row r="790" spans="1:25" ht="12.75">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row>
    <row r="791" spans="1:25" ht="12.75">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row>
    <row r="792" spans="1:25" ht="12.75">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row>
    <row r="793" spans="1:25" ht="12.75">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row>
    <row r="794" spans="1:25" ht="12.75">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row>
    <row r="795" spans="1:25" ht="12.7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row>
    <row r="796" spans="1:25" ht="12.75">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row>
    <row r="797" spans="1:25" ht="12.75">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row>
    <row r="798" spans="1:25" ht="12.75">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row>
    <row r="799" spans="1:25" ht="12.75">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row>
    <row r="800" spans="1:25" ht="12.75">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row>
    <row r="801" spans="1:25" ht="12.75">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row>
    <row r="802" spans="1:25" ht="12.75">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row>
    <row r="803" spans="1:25" ht="12.75">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row>
    <row r="804" spans="1:25" ht="12.75">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row>
    <row r="805" spans="1:25" ht="12.7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row>
    <row r="806" spans="1:25" ht="12.75">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row>
    <row r="807" spans="1:25" ht="12.75">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row>
    <row r="808" spans="1:25" ht="12.75">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row>
    <row r="809" spans="1:25" ht="12.75">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row>
    <row r="810" spans="1:25" ht="12.75">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row>
    <row r="811" spans="1:25" ht="12.75">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row>
    <row r="812" spans="1:25" ht="12.75">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row>
    <row r="813" spans="1:25" ht="12.75">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row>
    <row r="814" spans="1:25" ht="12.75">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row>
    <row r="815" spans="1:25" ht="12.7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row>
    <row r="816" spans="1:25" ht="12.75">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row>
    <row r="817" spans="1:25" ht="12.75">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row>
    <row r="818" spans="1:25" ht="12.75">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row>
    <row r="819" spans="1:25" ht="12.75">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row>
    <row r="820" spans="1:25" ht="12.75">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row>
    <row r="821" spans="1:25" ht="12.75">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row>
    <row r="822" spans="1:25" ht="12.75">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row>
    <row r="823" spans="1:25" ht="12.75">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row>
    <row r="824" spans="1:25" ht="12.75">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row>
    <row r="825" spans="1:25" ht="12.7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row>
    <row r="826" spans="1:25" ht="12.75">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row>
    <row r="827" spans="1:25" ht="12.75">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row>
    <row r="828" spans="1:25" ht="12.75">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row>
    <row r="829" spans="1:25" ht="12.75">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row>
    <row r="830" spans="1:25" ht="12.75">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row>
    <row r="831" spans="1:25" ht="12.75">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row>
    <row r="832" spans="1:25" ht="12.75">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row>
    <row r="833" spans="1:25" ht="12.75">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row>
    <row r="834" spans="1:25" ht="12.75">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row>
    <row r="835" spans="1:25" ht="12.7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row>
    <row r="836" spans="1:25" ht="12.75">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row>
    <row r="837" spans="1:25" ht="12.75">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row>
    <row r="838" spans="1:25" ht="12.75">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row>
    <row r="839" spans="1:25" ht="12.75">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row>
    <row r="840" spans="1:25" ht="12.75">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row>
    <row r="841" spans="1:25" ht="12.75">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row>
    <row r="842" spans="1:25" ht="12.75">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row>
    <row r="843" spans="1:25" ht="12.75">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row>
    <row r="844" spans="1:25" ht="12.75">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row>
    <row r="845" spans="1:25" ht="12.7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row>
    <row r="846" spans="1:25" ht="12.75">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row>
    <row r="847" spans="1:25" ht="12.75">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row>
    <row r="848" spans="1:25" ht="12.75">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row>
    <row r="849" spans="1:25" ht="12.75">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row>
    <row r="850" spans="1:25" ht="12.75">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row>
    <row r="851" spans="1:25" ht="12.75">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row>
    <row r="852" spans="1:25" ht="12.75">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row>
    <row r="853" spans="1:25" ht="12.75">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row>
    <row r="854" spans="1:25" ht="12.75">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row>
    <row r="855" spans="1:25" ht="12.7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row>
    <row r="856" spans="1:25" ht="12.75">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row>
    <row r="857" spans="1:25" ht="12.75">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row>
    <row r="858" spans="1:25" ht="12.75">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row>
    <row r="859" spans="1:25" ht="12.75">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row>
    <row r="860" spans="1:25" ht="12.75">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row>
    <row r="861" spans="1:25" ht="12.75">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row>
    <row r="862" spans="1:25" ht="12.75">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row>
    <row r="863" spans="1:25" ht="12.75">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row>
    <row r="864" spans="1:25" ht="12.75">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row>
    <row r="865" spans="1:25" ht="12.7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row>
    <row r="866" spans="1:25" ht="12.75">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row>
    <row r="867" spans="1:25" ht="12.75">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row>
    <row r="868" spans="1:25" ht="12.75">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row>
    <row r="869" spans="1:25" ht="12.75">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row>
    <row r="870" spans="1:25" ht="12.75">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row>
    <row r="871" spans="1:25" ht="12.75">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row>
    <row r="872" spans="1:25" ht="12.75">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row>
    <row r="873" spans="1:25" ht="12.75">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row>
    <row r="874" spans="1:25" ht="12.75">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row>
    <row r="875" spans="1:25" ht="12.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row>
    <row r="876" spans="1:25" ht="12.75">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row>
    <row r="877" spans="1:25" ht="12.75">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row>
    <row r="878" spans="1:25" ht="12.75">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row>
    <row r="879" spans="1:25" ht="12.75">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row>
    <row r="880" spans="1:25" ht="12.75">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row>
    <row r="881" spans="1:25" ht="12.75">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row>
    <row r="882" spans="1:25" ht="12.75">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row>
    <row r="883" spans="1:25" ht="12.75">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row>
    <row r="884" spans="1:25" ht="12.75">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row>
    <row r="885" spans="1:25" ht="12.7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row>
    <row r="886" spans="1:25" ht="12.75">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row>
    <row r="887" spans="1:25" ht="12.75">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row>
    <row r="888" spans="1:25" ht="12.75">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row>
    <row r="889" spans="1:25" ht="12.75">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row>
    <row r="890" spans="1:25" ht="12.75">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row>
    <row r="891" spans="1:25" ht="12.75">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row>
    <row r="892" spans="1:25" ht="12.75">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row>
    <row r="893" spans="1:25" ht="12.75">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row>
    <row r="894" spans="1:25" ht="12.75">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row>
    <row r="895" spans="1:25" ht="12.7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row>
    <row r="896" spans="1:25" ht="12.75">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row>
    <row r="897" spans="1:25" ht="12.75">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row>
    <row r="898" spans="1:25" ht="12.75">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row>
    <row r="899" spans="1:25" ht="12.75">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row>
    <row r="900" spans="1:25" ht="12.75">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row>
    <row r="901" spans="1:25" ht="12.75">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row>
    <row r="902" spans="1:25" ht="12.75">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row>
    <row r="903" spans="1:25" ht="12.75">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row>
    <row r="904" spans="1:25" ht="12.75">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row>
    <row r="905" spans="1:25" ht="12.7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row>
    <row r="906" spans="1:25" ht="12.75">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row>
    <row r="907" spans="1:25" ht="12.75">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row>
    <row r="908" spans="1:25" ht="12.75">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row>
    <row r="909" spans="1:25" ht="12.75">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row>
    <row r="910" spans="1:25" ht="12.75">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row>
    <row r="911" spans="1:25" ht="12.75">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row>
    <row r="912" spans="1:25" ht="12.75">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row>
    <row r="913" spans="1:25" ht="12.75">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row>
    <row r="914" spans="1:25" ht="12.75">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row>
    <row r="915" spans="1:25" ht="12.7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row>
    <row r="916" spans="1:25" ht="12.75">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row>
    <row r="917" spans="1:25" ht="12.75">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row>
    <row r="918" spans="1:25" ht="12.75">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row>
    <row r="919" spans="1:25" ht="12.75">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row>
    <row r="920" spans="1:25" ht="12.75">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row>
    <row r="921" spans="1:25" ht="12.75">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row>
    <row r="922" spans="1:25" ht="12.75">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row>
    <row r="923" spans="1:25" ht="12.75">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row>
    <row r="924" spans="1:25" ht="12.75">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row>
    <row r="925" spans="1:25" ht="12.7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row>
    <row r="926" spans="1:25" ht="12.75">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row>
    <row r="927" spans="1:25" ht="12.75">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row>
    <row r="928" spans="1:25" ht="12.75">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row>
    <row r="929" spans="1:25" ht="12.75">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row>
    <row r="930" spans="1:25" ht="12.75">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row>
    <row r="931" spans="1:25" ht="12.75">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row>
    <row r="932" spans="1:25" ht="12.75">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row>
    <row r="933" spans="1:25" ht="12.75">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row>
    <row r="934" spans="1:25" ht="12.75">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row>
    <row r="935" spans="1:25" ht="12.7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row>
    <row r="936" spans="1:25" ht="12.75">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row>
    <row r="937" spans="1:25" ht="12.75">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row>
    <row r="938" spans="1:25" ht="12.75">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row>
    <row r="939" spans="1:25" ht="12.75">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row>
    <row r="940" spans="1:25" ht="12.75">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row>
    <row r="941" spans="1:25" ht="12.75">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row>
    <row r="942" spans="1:25" ht="12.75">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row>
    <row r="943" spans="1:25" ht="12.75">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row>
    <row r="944" spans="1:25" ht="12.75">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row>
    <row r="945" spans="1:25" ht="12.7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row>
    <row r="946" spans="1:25" ht="12.75">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row>
    <row r="947" spans="1:25" ht="12.75">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row>
    <row r="948" spans="1:25" ht="12.75">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row>
    <row r="949" spans="1:25" ht="12.75">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row>
    <row r="950" spans="1:25" ht="12.75">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row>
    <row r="951" spans="1:25" ht="12.75">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row>
    <row r="952" spans="1:25" ht="12.75">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row>
    <row r="953" spans="1:25" ht="12.75">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row>
    <row r="954" spans="1:25" ht="12.75">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row>
    <row r="955" spans="1:25" ht="12.7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row>
    <row r="956" spans="1:25" ht="12.75">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row>
    <row r="957" spans="1:25" ht="12.75">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row>
    <row r="958" spans="1:25" ht="12.75">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row>
    <row r="959" spans="1:25" ht="12.75">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row>
    <row r="960" spans="1:25" ht="12.75">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row>
    <row r="961" spans="1:25" ht="12.75">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row>
    <row r="962" spans="1:25" ht="12.75">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row>
    <row r="963" spans="1:25" ht="12.75">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row>
    <row r="964" spans="1:25" ht="12.75">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row>
    <row r="965" spans="1:25" ht="12.7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row>
    <row r="966" spans="1:25" ht="12.75">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row>
    <row r="967" spans="1:25" ht="12.75">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row>
    <row r="968" spans="1:25" ht="12.75">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row>
    <row r="969" spans="1:25" ht="12.75">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row>
    <row r="970" spans="1:25" ht="12.75">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row>
    <row r="971" spans="1:25" ht="12.75">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row>
    <row r="972" spans="1:25" ht="12.75">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row>
    <row r="973" spans="1:25" ht="12.75">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row>
    <row r="974" spans="1:25" ht="12.75">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row>
    <row r="975" spans="1:25" ht="12.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row>
    <row r="976" spans="1:25" ht="12.75">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row>
    <row r="977" spans="1:25" ht="12.75">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row>
    <row r="978" spans="1:25" ht="12.75">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row>
    <row r="979" spans="1:25" ht="12.75">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row>
    <row r="980" spans="1:25" ht="12.75">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row>
    <row r="981" spans="1:25" ht="12.75">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row>
  </sheetData>
  <mergeCells count="2">
    <mergeCell ref="E1:G1"/>
    <mergeCell ref="D3:E3"/>
  </mergeCells>
  <phoneticPr fontId="26"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outlinePr summaryBelow="0" summaryRight="0"/>
  </sheetPr>
  <dimension ref="A1:H1008"/>
  <sheetViews>
    <sheetView workbookViewId="0"/>
  </sheetViews>
  <sheetFormatPr defaultColWidth="12.5703125" defaultRowHeight="15.75" customHeight="1"/>
  <cols>
    <col min="4" max="4" width="30.42578125" customWidth="1"/>
    <col min="6" max="6" width="22.28515625" customWidth="1"/>
    <col min="7" max="7" width="21.28515625" customWidth="1"/>
  </cols>
  <sheetData>
    <row r="1" spans="1:8" ht="15.75" customHeight="1">
      <c r="A1" s="180" t="s">
        <v>3701</v>
      </c>
      <c r="B1" s="180" t="s">
        <v>3707</v>
      </c>
      <c r="C1" s="5" t="s">
        <v>3746</v>
      </c>
      <c r="D1" s="5" t="s">
        <v>3747</v>
      </c>
      <c r="E1" s="5" t="s">
        <v>226</v>
      </c>
      <c r="F1" s="5" t="s">
        <v>3748</v>
      </c>
      <c r="G1" s="5" t="s">
        <v>225</v>
      </c>
      <c r="H1" s="5" t="s">
        <v>3749</v>
      </c>
    </row>
    <row r="2" spans="1:8" ht="15.75" customHeight="1">
      <c r="A2" s="181" t="s">
        <v>3702</v>
      </c>
      <c r="B2" s="177" t="s">
        <v>3708</v>
      </c>
      <c r="C2" s="10"/>
      <c r="D2" s="10"/>
      <c r="E2" s="10"/>
      <c r="F2" s="10"/>
      <c r="G2" s="10" t="s">
        <v>3750</v>
      </c>
      <c r="H2" s="83"/>
    </row>
    <row r="3" spans="1:8" ht="15.75" customHeight="1">
      <c r="A3" s="176" t="s">
        <v>3703</v>
      </c>
      <c r="B3" s="177" t="s">
        <v>3751</v>
      </c>
      <c r="C3" s="182" t="s">
        <v>3752</v>
      </c>
      <c r="D3" s="10" t="s">
        <v>3753</v>
      </c>
      <c r="E3" s="10" t="s">
        <v>3754</v>
      </c>
      <c r="F3" s="182" t="s">
        <v>3755</v>
      </c>
      <c r="G3" s="182" t="s">
        <v>3756</v>
      </c>
      <c r="H3" s="83"/>
    </row>
    <row r="4" spans="1:8" ht="15.75" customHeight="1">
      <c r="A4" s="176" t="s">
        <v>3703</v>
      </c>
      <c r="B4" s="177" t="s">
        <v>3751</v>
      </c>
      <c r="C4" s="183"/>
      <c r="D4" s="10" t="s">
        <v>3757</v>
      </c>
      <c r="E4" s="10" t="s">
        <v>3754</v>
      </c>
      <c r="F4" s="182" t="s">
        <v>3758</v>
      </c>
      <c r="G4" s="182" t="s">
        <v>3759</v>
      </c>
      <c r="H4" s="83"/>
    </row>
    <row r="5" spans="1:8" ht="15.75" customHeight="1">
      <c r="A5" s="176" t="s">
        <v>3703</v>
      </c>
      <c r="B5" s="177" t="s">
        <v>3751</v>
      </c>
      <c r="C5" s="183"/>
      <c r="D5" s="10" t="s">
        <v>3760</v>
      </c>
      <c r="E5" s="10" t="s">
        <v>3754</v>
      </c>
      <c r="F5" s="183"/>
      <c r="G5" s="182" t="s">
        <v>3761</v>
      </c>
      <c r="H5" s="83"/>
    </row>
    <row r="6" spans="1:8" ht="15.75" customHeight="1">
      <c r="A6" s="176" t="s">
        <v>3703</v>
      </c>
      <c r="B6" s="177" t="s">
        <v>3762</v>
      </c>
      <c r="C6" s="182" t="s">
        <v>3763</v>
      </c>
      <c r="D6" s="10" t="s">
        <v>3764</v>
      </c>
      <c r="E6" s="10" t="s">
        <v>3754</v>
      </c>
      <c r="F6" s="182" t="s">
        <v>3765</v>
      </c>
      <c r="G6" s="182" t="s">
        <v>3766</v>
      </c>
      <c r="H6" s="83"/>
    </row>
    <row r="7" spans="1:8" ht="15.75" customHeight="1">
      <c r="A7" s="176" t="s">
        <v>3703</v>
      </c>
      <c r="B7" s="177" t="s">
        <v>3762</v>
      </c>
      <c r="C7" s="183"/>
      <c r="D7" s="10" t="s">
        <v>3767</v>
      </c>
      <c r="E7" s="10" t="s">
        <v>3754</v>
      </c>
      <c r="F7" s="183"/>
      <c r="G7" s="183"/>
      <c r="H7" s="83"/>
    </row>
    <row r="8" spans="1:8" ht="15.75" customHeight="1">
      <c r="A8" s="176" t="s">
        <v>3703</v>
      </c>
      <c r="B8" s="177" t="s">
        <v>3762</v>
      </c>
      <c r="C8" s="183"/>
      <c r="D8" s="10" t="s">
        <v>3768</v>
      </c>
      <c r="E8" s="10" t="s">
        <v>3754</v>
      </c>
      <c r="F8" s="183"/>
      <c r="G8" s="183"/>
      <c r="H8" s="83"/>
    </row>
    <row r="9" spans="1:8" ht="15.75" customHeight="1">
      <c r="A9" s="176" t="s">
        <v>3703</v>
      </c>
      <c r="B9" s="177" t="s">
        <v>3762</v>
      </c>
      <c r="C9" s="183"/>
      <c r="D9" s="10" t="s">
        <v>3769</v>
      </c>
      <c r="E9" s="10" t="s">
        <v>3754</v>
      </c>
      <c r="F9" s="183"/>
      <c r="G9" s="183"/>
      <c r="H9" s="83"/>
    </row>
    <row r="10" spans="1:8" ht="15.75" customHeight="1">
      <c r="A10" s="176" t="s">
        <v>3703</v>
      </c>
      <c r="B10" s="177" t="s">
        <v>3762</v>
      </c>
      <c r="C10" s="183"/>
      <c r="D10" s="10" t="s">
        <v>3770</v>
      </c>
      <c r="E10" s="10" t="s">
        <v>3754</v>
      </c>
      <c r="F10" s="183"/>
      <c r="G10" s="183"/>
      <c r="H10" s="83"/>
    </row>
    <row r="11" spans="1:8" ht="15.75" customHeight="1">
      <c r="A11" s="176" t="s">
        <v>3703</v>
      </c>
      <c r="B11" s="177" t="s">
        <v>3762</v>
      </c>
      <c r="C11" s="182" t="s">
        <v>3771</v>
      </c>
      <c r="D11" s="10" t="s">
        <v>3772</v>
      </c>
      <c r="E11" s="10" t="s">
        <v>3754</v>
      </c>
      <c r="F11" s="183"/>
      <c r="G11" s="183"/>
      <c r="H11" s="83"/>
    </row>
    <row r="12" spans="1:8" ht="15.75" customHeight="1">
      <c r="A12" s="176" t="s">
        <v>3703</v>
      </c>
      <c r="B12" s="177" t="s">
        <v>3762</v>
      </c>
      <c r="C12" s="183"/>
      <c r="D12" s="10" t="s">
        <v>3773</v>
      </c>
      <c r="E12" s="10" t="s">
        <v>3754</v>
      </c>
      <c r="F12" s="183"/>
      <c r="G12" s="183"/>
      <c r="H12" s="83"/>
    </row>
    <row r="13" spans="1:8" ht="15.75" customHeight="1">
      <c r="A13" s="176" t="s">
        <v>3703</v>
      </c>
      <c r="B13" s="177" t="s">
        <v>3762</v>
      </c>
      <c r="C13" s="183"/>
      <c r="D13" s="10" t="s">
        <v>3774</v>
      </c>
      <c r="E13" s="10" t="s">
        <v>3754</v>
      </c>
      <c r="F13" s="183"/>
      <c r="G13" s="183"/>
      <c r="H13" s="83"/>
    </row>
    <row r="14" spans="1:8" ht="15.75" customHeight="1">
      <c r="A14" s="176" t="s">
        <v>3703</v>
      </c>
      <c r="B14" s="177" t="s">
        <v>3762</v>
      </c>
      <c r="C14" s="182" t="s">
        <v>3775</v>
      </c>
      <c r="D14" s="10" t="s">
        <v>3776</v>
      </c>
      <c r="E14" s="10" t="s">
        <v>3754</v>
      </c>
      <c r="F14" s="183"/>
      <c r="G14" s="183"/>
      <c r="H14" s="83"/>
    </row>
    <row r="15" spans="1:8" ht="15.75" customHeight="1">
      <c r="A15" s="176" t="s">
        <v>3703</v>
      </c>
      <c r="B15" s="177" t="s">
        <v>3762</v>
      </c>
      <c r="C15" s="183"/>
      <c r="D15" s="10" t="s">
        <v>3777</v>
      </c>
      <c r="E15" s="10" t="s">
        <v>3754</v>
      </c>
      <c r="F15" s="183"/>
      <c r="G15" s="183"/>
      <c r="H15" s="83"/>
    </row>
    <row r="16" spans="1:8" ht="15.75" customHeight="1">
      <c r="A16" s="176" t="s">
        <v>3703</v>
      </c>
      <c r="B16" s="177" t="s">
        <v>3762</v>
      </c>
      <c r="C16" s="183"/>
      <c r="D16" s="10" t="s">
        <v>3778</v>
      </c>
      <c r="E16" s="10" t="s">
        <v>3754</v>
      </c>
      <c r="F16" s="183"/>
      <c r="G16" s="183"/>
      <c r="H16" s="83"/>
    </row>
    <row r="17" spans="1:8" ht="15.75" customHeight="1">
      <c r="A17" s="176" t="s">
        <v>3703</v>
      </c>
      <c r="B17" s="177" t="s">
        <v>3762</v>
      </c>
      <c r="C17" s="183"/>
      <c r="D17" s="10" t="s">
        <v>3779</v>
      </c>
      <c r="E17" s="10" t="s">
        <v>3754</v>
      </c>
      <c r="F17" s="183"/>
      <c r="G17" s="183"/>
      <c r="H17" s="83"/>
    </row>
    <row r="18" spans="1:8" ht="15.75" customHeight="1">
      <c r="A18" s="176" t="s">
        <v>3703</v>
      </c>
      <c r="B18" s="177" t="s">
        <v>3762</v>
      </c>
      <c r="C18" s="182" t="s">
        <v>3780</v>
      </c>
      <c r="D18" s="10" t="s">
        <v>3781</v>
      </c>
      <c r="E18" s="10" t="s">
        <v>3754</v>
      </c>
      <c r="F18" s="183"/>
      <c r="G18" s="183"/>
      <c r="H18" s="83"/>
    </row>
    <row r="19" spans="1:8" ht="15.75" customHeight="1">
      <c r="A19" s="176" t="s">
        <v>3703</v>
      </c>
      <c r="B19" s="177" t="s">
        <v>3762</v>
      </c>
      <c r="C19" s="183"/>
      <c r="D19" s="10" t="s">
        <v>3782</v>
      </c>
      <c r="E19" s="10" t="s">
        <v>3754</v>
      </c>
      <c r="F19" s="183"/>
      <c r="G19" s="183"/>
      <c r="H19" s="83"/>
    </row>
    <row r="20" spans="1:8" ht="15.75" customHeight="1">
      <c r="A20" s="176" t="s">
        <v>3703</v>
      </c>
      <c r="B20" s="177" t="s">
        <v>3762</v>
      </c>
      <c r="C20" s="183"/>
      <c r="D20" s="10" t="s">
        <v>3783</v>
      </c>
      <c r="E20" s="10" t="s">
        <v>3754</v>
      </c>
      <c r="F20" s="183"/>
      <c r="G20" s="183"/>
      <c r="H20" s="83"/>
    </row>
    <row r="21" spans="1:8" ht="15.75" customHeight="1">
      <c r="A21" s="176" t="s">
        <v>3703</v>
      </c>
      <c r="B21" s="177" t="s">
        <v>3762</v>
      </c>
      <c r="C21" s="182" t="s">
        <v>3784</v>
      </c>
      <c r="D21" s="10" t="s">
        <v>3785</v>
      </c>
      <c r="E21" s="10" t="s">
        <v>3754</v>
      </c>
      <c r="F21" s="183"/>
      <c r="G21" s="183"/>
      <c r="H21" s="83"/>
    </row>
    <row r="22" spans="1:8" ht="15.75" customHeight="1">
      <c r="A22" s="176" t="s">
        <v>3703</v>
      </c>
      <c r="B22" s="177" t="s">
        <v>3762</v>
      </c>
      <c r="C22" s="183"/>
      <c r="D22" s="10" t="s">
        <v>3786</v>
      </c>
      <c r="E22" s="10" t="s">
        <v>3754</v>
      </c>
      <c r="F22" s="183"/>
      <c r="G22" s="183"/>
      <c r="H22" s="83"/>
    </row>
    <row r="23" spans="1:8" ht="15.75" customHeight="1">
      <c r="A23" s="176" t="s">
        <v>3703</v>
      </c>
      <c r="B23" s="177" t="s">
        <v>3762</v>
      </c>
      <c r="C23" s="183"/>
      <c r="D23" s="10" t="s">
        <v>3787</v>
      </c>
      <c r="E23" s="10" t="s">
        <v>3754</v>
      </c>
      <c r="F23" s="183"/>
      <c r="G23" s="183"/>
      <c r="H23" s="83"/>
    </row>
    <row r="24" spans="1:8" ht="15.75" customHeight="1">
      <c r="A24" s="176" t="s">
        <v>3703</v>
      </c>
      <c r="B24" s="177" t="s">
        <v>3762</v>
      </c>
      <c r="C24" s="183"/>
      <c r="D24" s="10" t="s">
        <v>3788</v>
      </c>
      <c r="E24" s="10" t="s">
        <v>3754</v>
      </c>
      <c r="F24" s="183"/>
      <c r="G24" s="183"/>
      <c r="H24" s="83"/>
    </row>
    <row r="25" spans="1:8" ht="15.75" customHeight="1">
      <c r="A25" s="176" t="s">
        <v>3703</v>
      </c>
      <c r="B25" s="177" t="s">
        <v>3762</v>
      </c>
      <c r="C25" s="183"/>
      <c r="D25" s="10" t="s">
        <v>3789</v>
      </c>
      <c r="E25" s="10" t="s">
        <v>3754</v>
      </c>
      <c r="F25" s="183"/>
      <c r="G25" s="183"/>
      <c r="H25" s="83"/>
    </row>
    <row r="26" spans="1:8" ht="15.75" customHeight="1">
      <c r="A26" s="176" t="s">
        <v>3703</v>
      </c>
      <c r="B26" s="177" t="s">
        <v>3762</v>
      </c>
      <c r="C26" s="182" t="s">
        <v>3790</v>
      </c>
      <c r="D26" s="10" t="s">
        <v>3791</v>
      </c>
      <c r="E26" s="10" t="s">
        <v>3754</v>
      </c>
      <c r="F26" s="183"/>
      <c r="G26" s="183"/>
      <c r="H26" s="83"/>
    </row>
    <row r="27" spans="1:8" ht="15.75" customHeight="1">
      <c r="A27" s="176" t="s">
        <v>3703</v>
      </c>
      <c r="B27" s="177" t="s">
        <v>3762</v>
      </c>
      <c r="C27" s="183"/>
      <c r="D27" s="10" t="s">
        <v>3792</v>
      </c>
      <c r="E27" s="10" t="s">
        <v>3754</v>
      </c>
      <c r="F27" s="183"/>
      <c r="G27" s="183"/>
      <c r="H27" s="83"/>
    </row>
    <row r="28" spans="1:8" ht="15.75" customHeight="1">
      <c r="A28" s="176" t="s">
        <v>3703</v>
      </c>
      <c r="B28" s="177" t="s">
        <v>3762</v>
      </c>
      <c r="C28" s="183"/>
      <c r="D28" s="10" t="s">
        <v>3793</v>
      </c>
      <c r="E28" s="10" t="s">
        <v>3754</v>
      </c>
      <c r="F28" s="183"/>
      <c r="G28" s="183"/>
      <c r="H28" s="83"/>
    </row>
    <row r="29" spans="1:8" ht="15.75" customHeight="1">
      <c r="A29" s="176" t="s">
        <v>3703</v>
      </c>
      <c r="B29" s="177" t="s">
        <v>3762</v>
      </c>
      <c r="C29" s="183"/>
      <c r="D29" s="10" t="s">
        <v>3794</v>
      </c>
      <c r="E29" s="10" t="s">
        <v>3754</v>
      </c>
      <c r="F29" s="183"/>
      <c r="G29" s="183"/>
      <c r="H29" s="83"/>
    </row>
    <row r="30" spans="1:8" ht="15.75" customHeight="1">
      <c r="A30" s="176" t="s">
        <v>3703</v>
      </c>
      <c r="B30" s="177" t="s">
        <v>3762</v>
      </c>
      <c r="C30" s="183"/>
      <c r="D30" s="10" t="s">
        <v>3795</v>
      </c>
      <c r="E30" s="10" t="s">
        <v>3754</v>
      </c>
      <c r="F30" s="183"/>
      <c r="G30" s="183"/>
      <c r="H30" s="83"/>
    </row>
    <row r="31" spans="1:8" ht="15.75" customHeight="1">
      <c r="A31" s="176" t="s">
        <v>3703</v>
      </c>
      <c r="B31" s="177" t="s">
        <v>3762</v>
      </c>
      <c r="C31" s="10" t="s">
        <v>3796</v>
      </c>
      <c r="D31" s="10" t="s">
        <v>3797</v>
      </c>
      <c r="E31" s="10" t="s">
        <v>3754</v>
      </c>
      <c r="F31" s="10" t="s">
        <v>3798</v>
      </c>
      <c r="G31" s="10" t="s">
        <v>3799</v>
      </c>
      <c r="H31" s="83"/>
    </row>
    <row r="32" spans="1:8" ht="15.75" customHeight="1">
      <c r="A32" s="176" t="s">
        <v>3703</v>
      </c>
      <c r="B32" s="177" t="s">
        <v>3762</v>
      </c>
      <c r="C32" s="10"/>
      <c r="D32" s="10" t="s">
        <v>3800</v>
      </c>
      <c r="E32" s="10" t="s">
        <v>3754</v>
      </c>
      <c r="F32" s="10" t="s">
        <v>3801</v>
      </c>
      <c r="G32" s="10" t="s">
        <v>3802</v>
      </c>
      <c r="H32" s="83"/>
    </row>
    <row r="33" spans="1:8" ht="15.75" customHeight="1">
      <c r="A33" s="176" t="s">
        <v>3703</v>
      </c>
      <c r="B33" s="177" t="s">
        <v>3762</v>
      </c>
      <c r="C33" s="10"/>
      <c r="D33" s="10" t="s">
        <v>3803</v>
      </c>
      <c r="E33" s="10" t="s">
        <v>3754</v>
      </c>
      <c r="F33" s="10" t="s">
        <v>3804</v>
      </c>
      <c r="G33" s="10" t="s">
        <v>3805</v>
      </c>
      <c r="H33" s="83"/>
    </row>
    <row r="34" spans="1:8" ht="15.75" customHeight="1">
      <c r="A34" s="176" t="s">
        <v>3703</v>
      </c>
      <c r="B34" s="177" t="s">
        <v>3762</v>
      </c>
      <c r="C34" s="10"/>
      <c r="D34" s="10" t="s">
        <v>3806</v>
      </c>
      <c r="E34" s="10" t="s">
        <v>3754</v>
      </c>
      <c r="F34" s="10" t="s">
        <v>3807</v>
      </c>
      <c r="G34" s="10" t="s">
        <v>3808</v>
      </c>
      <c r="H34" s="83"/>
    </row>
    <row r="35" spans="1:8" ht="15.75" customHeight="1">
      <c r="A35" s="176" t="s">
        <v>3703</v>
      </c>
      <c r="B35" s="177" t="s">
        <v>3762</v>
      </c>
      <c r="C35" s="10" t="s">
        <v>3809</v>
      </c>
      <c r="D35" s="10" t="s">
        <v>3810</v>
      </c>
      <c r="E35" s="10" t="s">
        <v>3754</v>
      </c>
      <c r="F35" s="83"/>
      <c r="G35" s="83"/>
      <c r="H35" s="83"/>
    </row>
    <row r="36" spans="1:8" ht="15.75" customHeight="1">
      <c r="A36" s="176" t="s">
        <v>3703</v>
      </c>
      <c r="B36" s="177" t="s">
        <v>3762</v>
      </c>
      <c r="C36" s="10"/>
      <c r="D36" s="10" t="s">
        <v>3811</v>
      </c>
      <c r="E36" s="10" t="s">
        <v>3754</v>
      </c>
      <c r="F36" s="83"/>
      <c r="G36" s="83"/>
      <c r="H36" s="83"/>
    </row>
    <row r="37" spans="1:8" ht="15.75" customHeight="1">
      <c r="A37" s="176" t="s">
        <v>3703</v>
      </c>
      <c r="B37" s="177" t="s">
        <v>3762</v>
      </c>
      <c r="C37" s="10"/>
      <c r="D37" s="10" t="s">
        <v>3812</v>
      </c>
      <c r="E37" s="10" t="s">
        <v>3754</v>
      </c>
      <c r="F37" s="83"/>
      <c r="G37" s="83"/>
      <c r="H37" s="83"/>
    </row>
    <row r="38" spans="1:8" ht="15.75" customHeight="1">
      <c r="A38" s="176" t="s">
        <v>3703</v>
      </c>
      <c r="B38" s="177" t="s">
        <v>3762</v>
      </c>
      <c r="C38" s="10"/>
      <c r="D38" s="10" t="s">
        <v>3813</v>
      </c>
      <c r="E38" s="10" t="s">
        <v>3754</v>
      </c>
      <c r="F38" s="83"/>
      <c r="G38" s="83"/>
      <c r="H38" s="83"/>
    </row>
    <row r="39" spans="1:8" ht="15.75" customHeight="1">
      <c r="A39" s="184" t="s">
        <v>3704</v>
      </c>
      <c r="B39" s="177" t="s">
        <v>3710</v>
      </c>
      <c r="C39" s="10" t="s">
        <v>3814</v>
      </c>
      <c r="D39" s="10" t="s">
        <v>3815</v>
      </c>
      <c r="E39" s="10" t="s">
        <v>3754</v>
      </c>
      <c r="F39" s="10" t="s">
        <v>3816</v>
      </c>
      <c r="G39" s="10" t="s">
        <v>3817</v>
      </c>
      <c r="H39" s="10" t="s">
        <v>3818</v>
      </c>
    </row>
    <row r="40" spans="1:8" ht="15.75" customHeight="1">
      <c r="A40" s="184" t="s">
        <v>3704</v>
      </c>
      <c r="B40" s="177" t="s">
        <v>3710</v>
      </c>
      <c r="C40" s="10"/>
      <c r="D40" s="10" t="s">
        <v>3819</v>
      </c>
      <c r="E40" s="10" t="s">
        <v>3754</v>
      </c>
      <c r="F40" s="10" t="s">
        <v>3820</v>
      </c>
      <c r="G40" s="10" t="s">
        <v>3821</v>
      </c>
      <c r="H40" s="83"/>
    </row>
    <row r="41" spans="1:8" ht="15.75" customHeight="1">
      <c r="A41" s="184" t="s">
        <v>3704</v>
      </c>
      <c r="B41" s="177" t="s">
        <v>3710</v>
      </c>
      <c r="C41" s="10"/>
      <c r="D41" s="10" t="s">
        <v>3822</v>
      </c>
      <c r="E41" s="10" t="s">
        <v>3754</v>
      </c>
      <c r="F41" s="10" t="s">
        <v>3823</v>
      </c>
      <c r="G41" s="10" t="s">
        <v>3824</v>
      </c>
      <c r="H41" s="83"/>
    </row>
    <row r="42" spans="1:8" ht="15.75" customHeight="1">
      <c r="A42" s="184" t="s">
        <v>3704</v>
      </c>
      <c r="B42" s="177" t="s">
        <v>3710</v>
      </c>
      <c r="C42" s="10" t="s">
        <v>3825</v>
      </c>
      <c r="D42" s="10" t="s">
        <v>3826</v>
      </c>
      <c r="E42" s="10" t="s">
        <v>3754</v>
      </c>
      <c r="F42" s="10" t="s">
        <v>3827</v>
      </c>
      <c r="G42" s="83"/>
      <c r="H42" s="83"/>
    </row>
    <row r="43" spans="1:8" ht="15.75" customHeight="1">
      <c r="A43" s="184" t="s">
        <v>3704</v>
      </c>
      <c r="B43" s="177" t="s">
        <v>3710</v>
      </c>
      <c r="C43" s="10"/>
      <c r="D43" s="10" t="s">
        <v>3828</v>
      </c>
      <c r="E43" s="10" t="s">
        <v>3754</v>
      </c>
      <c r="F43" s="10" t="s">
        <v>3829</v>
      </c>
      <c r="G43" s="83"/>
      <c r="H43" s="83"/>
    </row>
    <row r="44" spans="1:8" ht="15.75" customHeight="1">
      <c r="A44" s="184" t="s">
        <v>3704</v>
      </c>
      <c r="B44" s="177" t="s">
        <v>3710</v>
      </c>
      <c r="C44" s="10"/>
      <c r="D44" s="10" t="s">
        <v>3830</v>
      </c>
      <c r="E44" s="10" t="s">
        <v>3754</v>
      </c>
      <c r="F44" s="10" t="s">
        <v>3831</v>
      </c>
      <c r="G44" s="83"/>
      <c r="H44" s="83"/>
    </row>
    <row r="45" spans="1:8" ht="15.75" customHeight="1">
      <c r="A45" s="184" t="s">
        <v>3704</v>
      </c>
      <c r="B45" s="177" t="s">
        <v>3710</v>
      </c>
      <c r="C45" s="10" t="s">
        <v>3832</v>
      </c>
      <c r="D45" s="10" t="s">
        <v>3833</v>
      </c>
      <c r="E45" s="10" t="s">
        <v>3754</v>
      </c>
      <c r="F45" s="10" t="s">
        <v>3834</v>
      </c>
      <c r="G45" s="83"/>
      <c r="H45" s="83"/>
    </row>
    <row r="46" spans="1:8" ht="89.25">
      <c r="A46" s="184" t="s">
        <v>3704</v>
      </c>
      <c r="B46" s="177" t="s">
        <v>3710</v>
      </c>
      <c r="C46" s="10"/>
      <c r="D46" s="10" t="s">
        <v>3835</v>
      </c>
      <c r="E46" s="10" t="s">
        <v>3754</v>
      </c>
      <c r="F46" s="10" t="s">
        <v>3836</v>
      </c>
      <c r="G46" s="83"/>
      <c r="H46" s="83"/>
    </row>
    <row r="47" spans="1:8" ht="89.25">
      <c r="A47" s="184" t="s">
        <v>3704</v>
      </c>
      <c r="B47" s="177" t="s">
        <v>3710</v>
      </c>
      <c r="C47" s="10"/>
      <c r="D47" s="10" t="s">
        <v>3837</v>
      </c>
      <c r="E47" s="10" t="s">
        <v>3754</v>
      </c>
      <c r="F47" s="10" t="s">
        <v>3838</v>
      </c>
      <c r="G47" s="83"/>
      <c r="H47" s="83"/>
    </row>
    <row r="48" spans="1:8" ht="89.25">
      <c r="A48" s="184" t="s">
        <v>3704</v>
      </c>
      <c r="B48" s="177" t="s">
        <v>3710</v>
      </c>
      <c r="C48" s="10"/>
      <c r="D48" s="10" t="s">
        <v>3839</v>
      </c>
      <c r="E48" s="10" t="s">
        <v>3754</v>
      </c>
      <c r="F48" s="10" t="s">
        <v>3840</v>
      </c>
      <c r="G48" s="83"/>
      <c r="H48" s="83"/>
    </row>
    <row r="49" spans="1:8" ht="89.25">
      <c r="A49" s="184" t="s">
        <v>3704</v>
      </c>
      <c r="B49" s="177" t="s">
        <v>3710</v>
      </c>
      <c r="C49" s="10"/>
      <c r="D49" s="10" t="s">
        <v>3841</v>
      </c>
      <c r="E49" s="10" t="s">
        <v>3754</v>
      </c>
      <c r="F49" s="10" t="s">
        <v>3842</v>
      </c>
      <c r="G49" s="83"/>
      <c r="H49" s="83"/>
    </row>
    <row r="50" spans="1:8" ht="89.25">
      <c r="A50" s="184" t="s">
        <v>3704</v>
      </c>
      <c r="B50" s="177" t="s">
        <v>3710</v>
      </c>
      <c r="C50" s="10"/>
      <c r="D50" s="10" t="s">
        <v>3843</v>
      </c>
      <c r="E50" s="10" t="s">
        <v>3754</v>
      </c>
      <c r="F50" s="182" t="s">
        <v>3844</v>
      </c>
      <c r="G50" s="10" t="s">
        <v>3845</v>
      </c>
      <c r="H50" s="83"/>
    </row>
    <row r="51" spans="1:8" ht="89.25">
      <c r="A51" s="184" t="s">
        <v>3704</v>
      </c>
      <c r="B51" s="177" t="s">
        <v>3710</v>
      </c>
      <c r="C51" s="10" t="s">
        <v>3846</v>
      </c>
      <c r="D51" s="10" t="s">
        <v>3847</v>
      </c>
      <c r="E51" s="10" t="s">
        <v>3754</v>
      </c>
      <c r="F51" s="10" t="s">
        <v>3848</v>
      </c>
      <c r="G51" s="83"/>
      <c r="H51" s="83"/>
    </row>
    <row r="52" spans="1:8" ht="89.25">
      <c r="A52" s="184" t="s">
        <v>3704</v>
      </c>
      <c r="B52" s="177" t="s">
        <v>3710</v>
      </c>
      <c r="C52" s="10"/>
      <c r="D52" s="10" t="s">
        <v>3849</v>
      </c>
      <c r="E52" s="10" t="s">
        <v>3754</v>
      </c>
      <c r="F52" s="10" t="s">
        <v>3850</v>
      </c>
      <c r="G52" s="10" t="s">
        <v>3851</v>
      </c>
      <c r="H52" s="83"/>
    </row>
    <row r="53" spans="1:8" ht="89.25">
      <c r="A53" s="184" t="s">
        <v>3704</v>
      </c>
      <c r="B53" s="177" t="s">
        <v>3710</v>
      </c>
      <c r="C53" s="10"/>
      <c r="D53" s="10" t="s">
        <v>3852</v>
      </c>
      <c r="E53" s="10" t="s">
        <v>3754</v>
      </c>
      <c r="F53" s="10" t="s">
        <v>3853</v>
      </c>
      <c r="G53" s="10" t="s">
        <v>3854</v>
      </c>
      <c r="H53" s="83"/>
    </row>
    <row r="54" spans="1:8" ht="89.25">
      <c r="A54" s="184" t="s">
        <v>3704</v>
      </c>
      <c r="B54" s="177" t="s">
        <v>3710</v>
      </c>
      <c r="C54" s="10" t="s">
        <v>3855</v>
      </c>
      <c r="D54" s="10" t="s">
        <v>3856</v>
      </c>
      <c r="E54" s="10" t="s">
        <v>3754</v>
      </c>
      <c r="F54" s="10" t="s">
        <v>3857</v>
      </c>
      <c r="G54" s="83"/>
      <c r="H54" s="83"/>
    </row>
    <row r="55" spans="1:8" ht="89.25">
      <c r="A55" s="184" t="s">
        <v>3704</v>
      </c>
      <c r="B55" s="177" t="s">
        <v>3710</v>
      </c>
      <c r="C55" s="10"/>
      <c r="D55" s="10" t="s">
        <v>3858</v>
      </c>
      <c r="E55" s="10" t="s">
        <v>3754</v>
      </c>
      <c r="F55" s="10" t="s">
        <v>3859</v>
      </c>
      <c r="G55" s="83"/>
      <c r="H55" s="83"/>
    </row>
    <row r="56" spans="1:8" ht="89.25">
      <c r="A56" s="184" t="s">
        <v>3704</v>
      </c>
      <c r="B56" s="177" t="s">
        <v>3710</v>
      </c>
      <c r="C56" s="10" t="s">
        <v>3860</v>
      </c>
      <c r="D56" s="10" t="s">
        <v>3861</v>
      </c>
      <c r="E56" s="10" t="s">
        <v>3754</v>
      </c>
      <c r="F56" s="10" t="s">
        <v>3862</v>
      </c>
      <c r="G56" s="83"/>
      <c r="H56" s="83"/>
    </row>
    <row r="57" spans="1:8" ht="89.25">
      <c r="A57" s="184" t="s">
        <v>3704</v>
      </c>
      <c r="B57" s="177" t="s">
        <v>3710</v>
      </c>
      <c r="C57" s="10"/>
      <c r="D57" s="10" t="s">
        <v>3863</v>
      </c>
      <c r="E57" s="10" t="s">
        <v>3754</v>
      </c>
      <c r="F57" s="10" t="s">
        <v>3864</v>
      </c>
      <c r="G57" s="83"/>
      <c r="H57" s="83"/>
    </row>
    <row r="58" spans="1:8" ht="89.25">
      <c r="A58" s="184" t="s">
        <v>3704</v>
      </c>
      <c r="B58" s="177" t="s">
        <v>3710</v>
      </c>
      <c r="C58" s="10"/>
      <c r="D58" s="10" t="s">
        <v>3865</v>
      </c>
      <c r="E58" s="10" t="s">
        <v>3754</v>
      </c>
      <c r="F58" s="10" t="s">
        <v>3866</v>
      </c>
      <c r="G58" s="83"/>
      <c r="H58" s="83"/>
    </row>
    <row r="59" spans="1:8" ht="89.25">
      <c r="A59" s="184" t="s">
        <v>3704</v>
      </c>
      <c r="B59" s="177" t="s">
        <v>3710</v>
      </c>
      <c r="C59" s="10" t="s">
        <v>3867</v>
      </c>
      <c r="D59" s="10" t="s">
        <v>3868</v>
      </c>
      <c r="E59" s="10" t="s">
        <v>3754</v>
      </c>
      <c r="F59" s="10" t="s">
        <v>3869</v>
      </c>
      <c r="G59" s="83"/>
      <c r="H59" s="83"/>
    </row>
    <row r="60" spans="1:8" ht="89.25">
      <c r="A60" s="184" t="s">
        <v>3704</v>
      </c>
      <c r="B60" s="177" t="s">
        <v>3710</v>
      </c>
      <c r="C60" s="10"/>
      <c r="D60" s="10" t="s">
        <v>3870</v>
      </c>
      <c r="E60" s="10" t="s">
        <v>3754</v>
      </c>
      <c r="F60" s="10" t="s">
        <v>3871</v>
      </c>
      <c r="G60" s="83"/>
      <c r="H60" s="83"/>
    </row>
    <row r="61" spans="1:8" ht="89.25">
      <c r="A61" s="184" t="s">
        <v>3704</v>
      </c>
      <c r="B61" s="177" t="s">
        <v>3710</v>
      </c>
      <c r="C61" s="10"/>
      <c r="D61" s="10" t="s">
        <v>3872</v>
      </c>
      <c r="E61" s="10" t="s">
        <v>3754</v>
      </c>
      <c r="F61" s="83"/>
      <c r="G61" s="83"/>
      <c r="H61" s="83"/>
    </row>
    <row r="62" spans="1:8" ht="25.5">
      <c r="A62" s="184" t="s">
        <v>3704</v>
      </c>
      <c r="B62" s="177" t="s">
        <v>3711</v>
      </c>
      <c r="C62" s="83"/>
      <c r="D62" s="83"/>
      <c r="E62" s="83"/>
      <c r="F62" s="83"/>
      <c r="G62" s="83"/>
      <c r="H62" s="83"/>
    </row>
    <row r="63" spans="1:8" ht="12.75">
      <c r="A63" s="183"/>
      <c r="B63" s="183"/>
      <c r="C63" s="183"/>
      <c r="D63" s="183"/>
      <c r="E63" s="183"/>
      <c r="F63" s="183"/>
      <c r="G63" s="183"/>
      <c r="H63" s="83"/>
    </row>
    <row r="64" spans="1:8" ht="12.75">
      <c r="A64" s="83"/>
      <c r="B64" s="83"/>
      <c r="C64" s="83"/>
      <c r="D64" s="83"/>
      <c r="E64" s="83"/>
      <c r="F64" s="83"/>
      <c r="G64" s="83"/>
      <c r="H64" s="83"/>
    </row>
    <row r="65" spans="1:8" ht="12.75">
      <c r="A65" s="83"/>
      <c r="B65" s="83"/>
      <c r="C65" s="83"/>
      <c r="D65" s="83"/>
      <c r="E65" s="83"/>
      <c r="F65" s="83"/>
      <c r="G65" s="83"/>
      <c r="H65" s="83"/>
    </row>
    <row r="66" spans="1:8" ht="12.75">
      <c r="A66" s="83"/>
      <c r="B66" s="83"/>
      <c r="C66" s="83"/>
      <c r="D66" s="83"/>
      <c r="E66" s="83"/>
      <c r="F66" s="83"/>
      <c r="G66" s="83"/>
      <c r="H66" s="83"/>
    </row>
    <row r="67" spans="1:8" ht="12.75">
      <c r="A67" s="83"/>
      <c r="B67" s="83"/>
      <c r="C67" s="83"/>
      <c r="D67" s="83"/>
      <c r="E67" s="83"/>
      <c r="F67" s="83"/>
      <c r="G67" s="83"/>
      <c r="H67" s="83"/>
    </row>
    <row r="68" spans="1:8" ht="12.75">
      <c r="A68" s="83"/>
      <c r="B68" s="83"/>
      <c r="C68" s="83"/>
      <c r="D68" s="83"/>
      <c r="E68" s="83"/>
      <c r="F68" s="83"/>
      <c r="G68" s="83"/>
      <c r="H68" s="83"/>
    </row>
    <row r="69" spans="1:8" ht="12.75">
      <c r="A69" s="83"/>
      <c r="B69" s="83"/>
      <c r="C69" s="83"/>
      <c r="D69" s="83"/>
      <c r="E69" s="83"/>
      <c r="F69" s="83"/>
      <c r="G69" s="83"/>
      <c r="H69" s="83"/>
    </row>
    <row r="70" spans="1:8" ht="12.75">
      <c r="A70" s="83"/>
      <c r="B70" s="83"/>
      <c r="C70" s="83"/>
      <c r="D70" s="83"/>
      <c r="E70" s="83"/>
      <c r="F70" s="83"/>
      <c r="G70" s="83"/>
      <c r="H70" s="83"/>
    </row>
    <row r="71" spans="1:8" ht="12.75">
      <c r="A71" s="83"/>
      <c r="B71" s="83"/>
      <c r="C71" s="83"/>
      <c r="D71" s="83"/>
      <c r="E71" s="83"/>
      <c r="F71" s="83"/>
      <c r="G71" s="83"/>
      <c r="H71" s="83"/>
    </row>
    <row r="72" spans="1:8" ht="12.75">
      <c r="A72" s="83"/>
      <c r="B72" s="83"/>
      <c r="C72" s="83"/>
      <c r="D72" s="83"/>
      <c r="E72" s="83"/>
      <c r="F72" s="83"/>
      <c r="G72" s="83"/>
      <c r="H72" s="83"/>
    </row>
    <row r="73" spans="1:8" ht="12.75">
      <c r="A73" s="83"/>
      <c r="B73" s="83"/>
      <c r="C73" s="83"/>
      <c r="D73" s="83"/>
      <c r="E73" s="83"/>
      <c r="F73" s="83"/>
      <c r="G73" s="83"/>
      <c r="H73" s="83"/>
    </row>
    <row r="74" spans="1:8" ht="12.75">
      <c r="A74" s="83"/>
      <c r="B74" s="83"/>
      <c r="C74" s="83"/>
      <c r="D74" s="83"/>
      <c r="E74" s="83"/>
      <c r="F74" s="83"/>
      <c r="G74" s="83"/>
      <c r="H74" s="83"/>
    </row>
    <row r="75" spans="1:8" ht="12.75">
      <c r="A75" s="83"/>
      <c r="B75" s="83"/>
      <c r="C75" s="83"/>
      <c r="D75" s="83"/>
      <c r="E75" s="83"/>
      <c r="F75" s="83"/>
      <c r="G75" s="83"/>
      <c r="H75" s="83"/>
    </row>
    <row r="76" spans="1:8" ht="12.75">
      <c r="A76" s="83"/>
      <c r="B76" s="83"/>
      <c r="C76" s="83"/>
      <c r="D76" s="83"/>
      <c r="E76" s="83"/>
      <c r="F76" s="83"/>
      <c r="G76" s="83"/>
      <c r="H76" s="83"/>
    </row>
    <row r="77" spans="1:8" ht="12.75">
      <c r="A77" s="83"/>
      <c r="B77" s="83"/>
      <c r="C77" s="83"/>
      <c r="D77" s="83"/>
      <c r="E77" s="83"/>
      <c r="F77" s="83"/>
      <c r="G77" s="83"/>
      <c r="H77" s="83"/>
    </row>
    <row r="78" spans="1:8" ht="12.75">
      <c r="A78" s="83"/>
      <c r="B78" s="83"/>
      <c r="C78" s="83"/>
      <c r="D78" s="83"/>
      <c r="E78" s="83"/>
      <c r="F78" s="83"/>
      <c r="G78" s="83"/>
      <c r="H78" s="83"/>
    </row>
    <row r="79" spans="1:8" ht="12.75">
      <c r="A79" s="83"/>
      <c r="B79" s="83"/>
      <c r="C79" s="83"/>
      <c r="D79" s="83"/>
      <c r="E79" s="83"/>
      <c r="F79" s="83"/>
      <c r="G79" s="83"/>
      <c r="H79" s="83"/>
    </row>
    <row r="80" spans="1:8" ht="12.75">
      <c r="A80" s="83"/>
      <c r="B80" s="83"/>
      <c r="C80" s="83"/>
      <c r="D80" s="83"/>
      <c r="E80" s="83"/>
      <c r="F80" s="83"/>
      <c r="G80" s="83"/>
      <c r="H80" s="83"/>
    </row>
    <row r="81" spans="1:8" ht="12.75">
      <c r="A81" s="83"/>
      <c r="B81" s="83"/>
      <c r="C81" s="83"/>
      <c r="D81" s="83"/>
      <c r="E81" s="83"/>
      <c r="F81" s="83"/>
      <c r="G81" s="83"/>
      <c r="H81" s="83"/>
    </row>
    <row r="82" spans="1:8" ht="12.75">
      <c r="A82" s="83"/>
      <c r="B82" s="83"/>
      <c r="C82" s="83"/>
      <c r="D82" s="83"/>
      <c r="E82" s="83"/>
      <c r="F82" s="83"/>
      <c r="G82" s="83"/>
      <c r="H82" s="83"/>
    </row>
    <row r="83" spans="1:8" ht="12.75">
      <c r="A83" s="83"/>
      <c r="B83" s="83"/>
      <c r="C83" s="83"/>
      <c r="D83" s="83"/>
      <c r="E83" s="83"/>
      <c r="F83" s="83"/>
      <c r="G83" s="83"/>
      <c r="H83" s="83"/>
    </row>
    <row r="84" spans="1:8" ht="12.75">
      <c r="A84" s="83"/>
      <c r="B84" s="83"/>
      <c r="C84" s="83"/>
      <c r="D84" s="83"/>
      <c r="E84" s="83"/>
      <c r="F84" s="83"/>
      <c r="G84" s="83"/>
      <c r="H84" s="83"/>
    </row>
    <row r="85" spans="1:8" ht="12.75">
      <c r="A85" s="83"/>
      <c r="B85" s="83"/>
      <c r="C85" s="83"/>
      <c r="D85" s="83"/>
      <c r="E85" s="83"/>
      <c r="F85" s="83"/>
      <c r="G85" s="83"/>
      <c r="H85" s="83"/>
    </row>
    <row r="86" spans="1:8" ht="12.75">
      <c r="A86" s="83"/>
      <c r="B86" s="83"/>
      <c r="C86" s="83"/>
      <c r="D86" s="83"/>
      <c r="E86" s="83"/>
      <c r="F86" s="83"/>
      <c r="G86" s="83"/>
      <c r="H86" s="83"/>
    </row>
    <row r="87" spans="1:8" ht="12.75">
      <c r="A87" s="83"/>
      <c r="B87" s="83"/>
      <c r="C87" s="83"/>
      <c r="D87" s="83"/>
      <c r="E87" s="83"/>
      <c r="F87" s="83"/>
      <c r="G87" s="83"/>
      <c r="H87" s="83"/>
    </row>
    <row r="88" spans="1:8" ht="12.75">
      <c r="A88" s="83"/>
      <c r="B88" s="83"/>
      <c r="C88" s="83"/>
      <c r="D88" s="83"/>
      <c r="E88" s="83"/>
      <c r="F88" s="83"/>
      <c r="G88" s="83"/>
      <c r="H88" s="83"/>
    </row>
    <row r="89" spans="1:8" ht="12.75">
      <c r="A89" s="83"/>
      <c r="B89" s="83"/>
      <c r="C89" s="83"/>
      <c r="D89" s="83"/>
      <c r="E89" s="83"/>
      <c r="F89" s="83"/>
      <c r="G89" s="83"/>
      <c r="H89" s="83"/>
    </row>
    <row r="90" spans="1:8" ht="12.75">
      <c r="A90" s="83"/>
      <c r="B90" s="83"/>
      <c r="C90" s="83"/>
      <c r="D90" s="83"/>
      <c r="E90" s="83"/>
      <c r="F90" s="83"/>
      <c r="G90" s="83"/>
      <c r="H90" s="83"/>
    </row>
    <row r="91" spans="1:8" ht="12.75">
      <c r="A91" s="83"/>
      <c r="B91" s="83"/>
      <c r="C91" s="83"/>
      <c r="D91" s="83"/>
      <c r="E91" s="83"/>
      <c r="F91" s="83"/>
      <c r="G91" s="83"/>
      <c r="H91" s="83"/>
    </row>
    <row r="92" spans="1:8" ht="12.75">
      <c r="A92" s="83"/>
      <c r="B92" s="83"/>
      <c r="C92" s="83"/>
      <c r="D92" s="83"/>
      <c r="E92" s="83"/>
      <c r="F92" s="83"/>
      <c r="G92" s="83"/>
      <c r="H92" s="83"/>
    </row>
    <row r="93" spans="1:8" ht="12.75">
      <c r="A93" s="83"/>
      <c r="B93" s="83"/>
      <c r="C93" s="83"/>
      <c r="D93" s="83"/>
      <c r="E93" s="83"/>
      <c r="F93" s="83"/>
      <c r="G93" s="83"/>
      <c r="H93" s="83"/>
    </row>
    <row r="94" spans="1:8" ht="12.75">
      <c r="A94" s="83"/>
      <c r="B94" s="83"/>
      <c r="C94" s="83"/>
      <c r="D94" s="83"/>
      <c r="E94" s="83"/>
      <c r="F94" s="83"/>
      <c r="G94" s="83"/>
      <c r="H94" s="83"/>
    </row>
    <row r="95" spans="1:8" ht="12.75">
      <c r="A95" s="83"/>
      <c r="B95" s="83"/>
      <c r="C95" s="83"/>
      <c r="D95" s="83"/>
      <c r="E95" s="83"/>
      <c r="F95" s="83"/>
      <c r="G95" s="83"/>
      <c r="H95" s="83"/>
    </row>
    <row r="96" spans="1:8" ht="12.75">
      <c r="A96" s="83"/>
      <c r="B96" s="83"/>
      <c r="C96" s="83"/>
      <c r="D96" s="83"/>
      <c r="E96" s="83"/>
      <c r="F96" s="83"/>
      <c r="G96" s="83"/>
      <c r="H96" s="83"/>
    </row>
    <row r="97" spans="1:8" ht="12.75">
      <c r="A97" s="83"/>
      <c r="B97" s="83"/>
      <c r="C97" s="83"/>
      <c r="D97" s="83"/>
      <c r="E97" s="83"/>
      <c r="F97" s="83"/>
      <c r="G97" s="83"/>
      <c r="H97" s="83"/>
    </row>
    <row r="98" spans="1:8" ht="12.75">
      <c r="A98" s="83"/>
      <c r="B98" s="83"/>
      <c r="C98" s="83"/>
      <c r="D98" s="83"/>
      <c r="E98" s="83"/>
      <c r="F98" s="83"/>
      <c r="G98" s="83"/>
      <c r="H98" s="83"/>
    </row>
    <row r="99" spans="1:8" ht="12.75">
      <c r="A99" s="83"/>
      <c r="B99" s="83"/>
      <c r="C99" s="83"/>
      <c r="D99" s="83"/>
      <c r="E99" s="83"/>
      <c r="F99" s="83"/>
      <c r="G99" s="83"/>
      <c r="H99" s="83"/>
    </row>
    <row r="100" spans="1:8" ht="12.75">
      <c r="A100" s="83"/>
      <c r="B100" s="83"/>
      <c r="C100" s="83"/>
      <c r="D100" s="83"/>
      <c r="E100" s="83"/>
      <c r="F100" s="83"/>
      <c r="G100" s="83"/>
      <c r="H100" s="83"/>
    </row>
    <row r="101" spans="1:8" ht="12.75">
      <c r="A101" s="83"/>
      <c r="B101" s="83"/>
      <c r="C101" s="83"/>
      <c r="D101" s="83"/>
      <c r="E101" s="83"/>
      <c r="F101" s="83"/>
      <c r="G101" s="83"/>
      <c r="H101" s="83"/>
    </row>
    <row r="102" spans="1:8" ht="12.75">
      <c r="A102" s="83"/>
      <c r="B102" s="83"/>
      <c r="C102" s="83"/>
      <c r="D102" s="83"/>
      <c r="E102" s="83"/>
      <c r="F102" s="83"/>
      <c r="G102" s="83"/>
      <c r="H102" s="83"/>
    </row>
    <row r="103" spans="1:8" ht="12.75">
      <c r="A103" s="83"/>
      <c r="B103" s="83"/>
      <c r="C103" s="83"/>
      <c r="D103" s="83"/>
      <c r="E103" s="83"/>
      <c r="F103" s="83"/>
      <c r="G103" s="83"/>
      <c r="H103" s="83"/>
    </row>
    <row r="104" spans="1:8" ht="12.75">
      <c r="A104" s="83"/>
      <c r="B104" s="83"/>
      <c r="C104" s="83"/>
      <c r="D104" s="83"/>
      <c r="E104" s="83"/>
      <c r="F104" s="83"/>
      <c r="G104" s="83"/>
      <c r="H104" s="83"/>
    </row>
    <row r="105" spans="1:8" ht="12.75">
      <c r="A105" s="83"/>
      <c r="B105" s="83"/>
      <c r="C105" s="83"/>
      <c r="D105" s="83"/>
      <c r="E105" s="83"/>
      <c r="F105" s="83"/>
      <c r="G105" s="83"/>
      <c r="H105" s="83"/>
    </row>
    <row r="106" spans="1:8" ht="12.75">
      <c r="A106" s="83"/>
      <c r="B106" s="83"/>
      <c r="C106" s="83"/>
      <c r="D106" s="83"/>
      <c r="E106" s="83"/>
      <c r="F106" s="83"/>
      <c r="G106" s="83"/>
      <c r="H106" s="83"/>
    </row>
    <row r="107" spans="1:8" ht="12.75">
      <c r="A107" s="83"/>
      <c r="B107" s="83"/>
      <c r="C107" s="83"/>
      <c r="D107" s="83"/>
      <c r="E107" s="83"/>
      <c r="F107" s="83"/>
      <c r="G107" s="83"/>
      <c r="H107" s="83"/>
    </row>
    <row r="108" spans="1:8" ht="12.75">
      <c r="A108" s="83"/>
      <c r="B108" s="83"/>
      <c r="C108" s="83"/>
      <c r="D108" s="83"/>
      <c r="E108" s="83"/>
      <c r="F108" s="83"/>
      <c r="G108" s="83"/>
      <c r="H108" s="83"/>
    </row>
    <row r="109" spans="1:8" ht="12.75">
      <c r="A109" s="83"/>
      <c r="B109" s="83"/>
      <c r="C109" s="83"/>
      <c r="D109" s="83"/>
      <c r="E109" s="83"/>
      <c r="F109" s="83"/>
      <c r="G109" s="83"/>
      <c r="H109" s="83"/>
    </row>
    <row r="110" spans="1:8" ht="12.75">
      <c r="A110" s="83"/>
      <c r="B110" s="83"/>
      <c r="C110" s="83"/>
      <c r="D110" s="83"/>
      <c r="E110" s="83"/>
      <c r="F110" s="83"/>
      <c r="G110" s="83"/>
      <c r="H110" s="83"/>
    </row>
    <row r="111" spans="1:8" ht="12.75">
      <c r="A111" s="83"/>
      <c r="B111" s="83"/>
      <c r="C111" s="83"/>
      <c r="D111" s="83"/>
      <c r="E111" s="83"/>
      <c r="F111" s="83"/>
      <c r="G111" s="83"/>
      <c r="H111" s="83"/>
    </row>
    <row r="112" spans="1:8" ht="12.75">
      <c r="A112" s="83"/>
      <c r="B112" s="83"/>
      <c r="C112" s="83"/>
      <c r="D112" s="83"/>
      <c r="E112" s="83"/>
      <c r="F112" s="83"/>
      <c r="G112" s="83"/>
      <c r="H112" s="83"/>
    </row>
    <row r="113" spans="1:8" ht="12.75">
      <c r="A113" s="83"/>
      <c r="B113" s="83"/>
      <c r="C113" s="83"/>
      <c r="D113" s="83"/>
      <c r="E113" s="83"/>
      <c r="F113" s="83"/>
      <c r="G113" s="83"/>
      <c r="H113" s="83"/>
    </row>
    <row r="114" spans="1:8" ht="12.75">
      <c r="A114" s="83"/>
      <c r="B114" s="83"/>
      <c r="C114" s="83"/>
      <c r="D114" s="83"/>
      <c r="E114" s="83"/>
      <c r="F114" s="83"/>
      <c r="G114" s="83"/>
      <c r="H114" s="83"/>
    </row>
    <row r="115" spans="1:8" ht="12.75">
      <c r="A115" s="83"/>
      <c r="B115" s="83"/>
      <c r="C115" s="83"/>
      <c r="D115" s="83"/>
      <c r="E115" s="83"/>
      <c r="F115" s="83"/>
      <c r="G115" s="83"/>
      <c r="H115" s="83"/>
    </row>
    <row r="116" spans="1:8" ht="12.75">
      <c r="A116" s="83"/>
      <c r="B116" s="83"/>
      <c r="C116" s="83"/>
      <c r="D116" s="83"/>
      <c r="E116" s="83"/>
      <c r="F116" s="83"/>
      <c r="G116" s="83"/>
      <c r="H116" s="83"/>
    </row>
    <row r="117" spans="1:8" ht="12.75">
      <c r="A117" s="83"/>
      <c r="B117" s="83"/>
      <c r="C117" s="83"/>
      <c r="D117" s="83"/>
      <c r="E117" s="83"/>
      <c r="F117" s="83"/>
      <c r="G117" s="83"/>
      <c r="H117" s="83"/>
    </row>
    <row r="118" spans="1:8" ht="12.75">
      <c r="A118" s="83"/>
      <c r="B118" s="83"/>
      <c r="C118" s="83"/>
      <c r="D118" s="83"/>
      <c r="E118" s="83"/>
      <c r="F118" s="83"/>
      <c r="G118" s="83"/>
      <c r="H118" s="83"/>
    </row>
    <row r="119" spans="1:8" ht="12.75">
      <c r="A119" s="83"/>
      <c r="B119" s="83"/>
      <c r="C119" s="83"/>
      <c r="D119" s="83"/>
      <c r="E119" s="83"/>
      <c r="F119" s="83"/>
      <c r="G119" s="83"/>
      <c r="H119" s="83"/>
    </row>
    <row r="120" spans="1:8" ht="12.75">
      <c r="A120" s="83"/>
      <c r="B120" s="83"/>
      <c r="C120" s="83"/>
      <c r="D120" s="83"/>
      <c r="E120" s="83"/>
      <c r="F120" s="83"/>
      <c r="G120" s="83"/>
      <c r="H120" s="83"/>
    </row>
    <row r="121" spans="1:8" ht="12.75">
      <c r="A121" s="83"/>
      <c r="B121" s="83"/>
      <c r="C121" s="83"/>
      <c r="D121" s="83"/>
      <c r="E121" s="83"/>
      <c r="F121" s="83"/>
      <c r="G121" s="83"/>
      <c r="H121" s="83"/>
    </row>
    <row r="122" spans="1:8" ht="12.75">
      <c r="A122" s="83"/>
      <c r="B122" s="83"/>
      <c r="C122" s="83"/>
      <c r="D122" s="83"/>
      <c r="E122" s="83"/>
      <c r="F122" s="83"/>
      <c r="G122" s="83"/>
      <c r="H122" s="83"/>
    </row>
    <row r="123" spans="1:8" ht="12.75">
      <c r="A123" s="83"/>
      <c r="B123" s="83"/>
      <c r="C123" s="83"/>
      <c r="D123" s="83"/>
      <c r="E123" s="83"/>
      <c r="F123" s="83"/>
      <c r="G123" s="83"/>
      <c r="H123" s="83"/>
    </row>
    <row r="124" spans="1:8" ht="12.75">
      <c r="A124" s="83"/>
      <c r="B124" s="83"/>
      <c r="C124" s="83"/>
      <c r="D124" s="83"/>
      <c r="E124" s="83"/>
      <c r="F124" s="83"/>
      <c r="G124" s="83"/>
      <c r="H124" s="83"/>
    </row>
    <row r="125" spans="1:8" ht="12.75">
      <c r="A125" s="83"/>
      <c r="B125" s="83"/>
      <c r="C125" s="83"/>
      <c r="D125" s="83"/>
      <c r="E125" s="83"/>
      <c r="F125" s="83"/>
      <c r="G125" s="83"/>
      <c r="H125" s="83"/>
    </row>
    <row r="126" spans="1:8" ht="12.75">
      <c r="A126" s="83"/>
      <c r="B126" s="83"/>
      <c r="C126" s="83"/>
      <c r="D126" s="83"/>
      <c r="E126" s="83"/>
      <c r="F126" s="83"/>
      <c r="G126" s="83"/>
      <c r="H126" s="83"/>
    </row>
    <row r="127" spans="1:8" ht="12.75">
      <c r="A127" s="83"/>
      <c r="B127" s="83"/>
      <c r="C127" s="83"/>
      <c r="D127" s="83"/>
      <c r="E127" s="83"/>
      <c r="F127" s="83"/>
      <c r="G127" s="83"/>
      <c r="H127" s="83"/>
    </row>
    <row r="128" spans="1:8" ht="12.75">
      <c r="A128" s="83"/>
      <c r="B128" s="83"/>
      <c r="C128" s="83"/>
      <c r="D128" s="83"/>
      <c r="E128" s="83"/>
      <c r="F128" s="83"/>
      <c r="G128" s="83"/>
      <c r="H128" s="83"/>
    </row>
    <row r="129" spans="1:8" ht="12.75">
      <c r="A129" s="83"/>
      <c r="B129" s="83"/>
      <c r="C129" s="83"/>
      <c r="D129" s="83"/>
      <c r="E129" s="83"/>
      <c r="F129" s="83"/>
      <c r="G129" s="83"/>
      <c r="H129" s="83"/>
    </row>
    <row r="130" spans="1:8" ht="12.75">
      <c r="A130" s="83"/>
      <c r="B130" s="83"/>
      <c r="C130" s="83"/>
      <c r="D130" s="83"/>
      <c r="E130" s="83"/>
      <c r="F130" s="83"/>
      <c r="G130" s="83"/>
      <c r="H130" s="83"/>
    </row>
    <row r="131" spans="1:8" ht="12.75">
      <c r="A131" s="83"/>
      <c r="B131" s="83"/>
      <c r="C131" s="83"/>
      <c r="D131" s="83"/>
      <c r="E131" s="83"/>
      <c r="F131" s="83"/>
      <c r="G131" s="83"/>
      <c r="H131" s="83"/>
    </row>
    <row r="132" spans="1:8" ht="12.75">
      <c r="A132" s="83"/>
      <c r="B132" s="83"/>
      <c r="C132" s="83"/>
      <c r="D132" s="83"/>
      <c r="E132" s="83"/>
      <c r="F132" s="83"/>
      <c r="G132" s="83"/>
      <c r="H132" s="83"/>
    </row>
    <row r="133" spans="1:8" ht="12.75">
      <c r="A133" s="83"/>
      <c r="B133" s="83"/>
      <c r="C133" s="83"/>
      <c r="D133" s="83"/>
      <c r="E133" s="83"/>
      <c r="F133" s="83"/>
      <c r="G133" s="83"/>
      <c r="H133" s="83"/>
    </row>
    <row r="134" spans="1:8" ht="12.75">
      <c r="A134" s="83"/>
      <c r="B134" s="83"/>
      <c r="C134" s="83"/>
      <c r="D134" s="83"/>
      <c r="E134" s="83"/>
      <c r="F134" s="83"/>
      <c r="G134" s="83"/>
      <c r="H134" s="83"/>
    </row>
    <row r="135" spans="1:8" ht="12.75">
      <c r="A135" s="83"/>
      <c r="B135" s="83"/>
      <c r="C135" s="83"/>
      <c r="D135" s="83"/>
      <c r="E135" s="83"/>
      <c r="F135" s="83"/>
      <c r="G135" s="83"/>
      <c r="H135" s="83"/>
    </row>
    <row r="136" spans="1:8" ht="12.75">
      <c r="A136" s="83"/>
      <c r="B136" s="83"/>
      <c r="C136" s="83"/>
      <c r="D136" s="83"/>
      <c r="E136" s="83"/>
      <c r="F136" s="83"/>
      <c r="G136" s="83"/>
      <c r="H136" s="83"/>
    </row>
    <row r="137" spans="1:8" ht="12.75">
      <c r="A137" s="83"/>
      <c r="B137" s="83"/>
      <c r="C137" s="83"/>
      <c r="D137" s="83"/>
      <c r="E137" s="83"/>
      <c r="F137" s="83"/>
      <c r="G137" s="83"/>
      <c r="H137" s="83"/>
    </row>
    <row r="138" spans="1:8" ht="12.75">
      <c r="A138" s="83"/>
      <c r="B138" s="83"/>
      <c r="C138" s="83"/>
      <c r="D138" s="83"/>
      <c r="E138" s="83"/>
      <c r="F138" s="83"/>
      <c r="G138" s="83"/>
      <c r="H138" s="83"/>
    </row>
    <row r="139" spans="1:8" ht="12.75">
      <c r="A139" s="83"/>
      <c r="B139" s="83"/>
      <c r="C139" s="83"/>
      <c r="D139" s="83"/>
      <c r="E139" s="83"/>
      <c r="F139" s="83"/>
      <c r="G139" s="83"/>
      <c r="H139" s="83"/>
    </row>
    <row r="140" spans="1:8" ht="12.75">
      <c r="A140" s="83"/>
      <c r="B140" s="83"/>
      <c r="C140" s="83"/>
      <c r="D140" s="83"/>
      <c r="E140" s="83"/>
      <c r="F140" s="83"/>
      <c r="G140" s="83"/>
      <c r="H140" s="83"/>
    </row>
    <row r="141" spans="1:8" ht="12.75">
      <c r="A141" s="83"/>
      <c r="B141" s="83"/>
      <c r="C141" s="83"/>
      <c r="D141" s="83"/>
      <c r="E141" s="83"/>
      <c r="F141" s="83"/>
      <c r="G141" s="83"/>
      <c r="H141" s="83"/>
    </row>
    <row r="142" spans="1:8" ht="12.75">
      <c r="A142" s="83"/>
      <c r="B142" s="83"/>
      <c r="C142" s="83"/>
      <c r="D142" s="83"/>
      <c r="E142" s="83"/>
      <c r="F142" s="83"/>
      <c r="G142" s="83"/>
      <c r="H142" s="83"/>
    </row>
    <row r="143" spans="1:8" ht="12.75">
      <c r="A143" s="83"/>
      <c r="B143" s="83"/>
      <c r="C143" s="83"/>
      <c r="D143" s="83"/>
      <c r="E143" s="83"/>
      <c r="F143" s="83"/>
      <c r="G143" s="83"/>
      <c r="H143" s="83"/>
    </row>
    <row r="144" spans="1:8" ht="12.75">
      <c r="A144" s="83"/>
      <c r="B144" s="83"/>
      <c r="C144" s="83"/>
      <c r="D144" s="83"/>
      <c r="E144" s="83"/>
      <c r="F144" s="83"/>
      <c r="G144" s="83"/>
      <c r="H144" s="83"/>
    </row>
    <row r="145" spans="1:8" ht="12.75">
      <c r="A145" s="83"/>
      <c r="B145" s="83"/>
      <c r="C145" s="83"/>
      <c r="D145" s="83"/>
      <c r="E145" s="83"/>
      <c r="F145" s="83"/>
      <c r="G145" s="83"/>
      <c r="H145" s="83"/>
    </row>
    <row r="146" spans="1:8" ht="12.75">
      <c r="A146" s="83"/>
      <c r="B146" s="83"/>
      <c r="C146" s="83"/>
      <c r="D146" s="83"/>
      <c r="E146" s="83"/>
      <c r="F146" s="83"/>
      <c r="G146" s="83"/>
      <c r="H146" s="83"/>
    </row>
    <row r="147" spans="1:8" ht="12.75">
      <c r="A147" s="83"/>
      <c r="B147" s="83"/>
      <c r="C147" s="83"/>
      <c r="D147" s="83"/>
      <c r="E147" s="83"/>
      <c r="F147" s="83"/>
      <c r="G147" s="83"/>
      <c r="H147" s="83"/>
    </row>
    <row r="148" spans="1:8" ht="12.75">
      <c r="A148" s="83"/>
      <c r="B148" s="83"/>
      <c r="C148" s="83"/>
      <c r="D148" s="83"/>
      <c r="E148" s="83"/>
      <c r="F148" s="83"/>
      <c r="G148" s="83"/>
      <c r="H148" s="83"/>
    </row>
    <row r="149" spans="1:8" ht="12.75">
      <c r="A149" s="83"/>
      <c r="B149" s="83"/>
      <c r="C149" s="83"/>
      <c r="D149" s="83"/>
      <c r="E149" s="83"/>
      <c r="F149" s="83"/>
      <c r="G149" s="83"/>
      <c r="H149" s="83"/>
    </row>
    <row r="150" spans="1:8" ht="12.75">
      <c r="A150" s="83"/>
      <c r="B150" s="83"/>
      <c r="C150" s="83"/>
      <c r="D150" s="83"/>
      <c r="E150" s="83"/>
      <c r="F150" s="83"/>
      <c r="G150" s="83"/>
      <c r="H150" s="83"/>
    </row>
    <row r="151" spans="1:8" ht="12.75">
      <c r="A151" s="83"/>
      <c r="B151" s="83"/>
      <c r="C151" s="83"/>
      <c r="D151" s="83"/>
      <c r="E151" s="83"/>
      <c r="F151" s="83"/>
      <c r="G151" s="83"/>
      <c r="H151" s="83"/>
    </row>
    <row r="152" spans="1:8" ht="12.75">
      <c r="A152" s="83"/>
      <c r="B152" s="83"/>
      <c r="C152" s="83"/>
      <c r="D152" s="83"/>
      <c r="E152" s="83"/>
      <c r="F152" s="83"/>
      <c r="G152" s="83"/>
      <c r="H152" s="83"/>
    </row>
    <row r="153" spans="1:8" ht="12.75">
      <c r="A153" s="83"/>
      <c r="B153" s="83"/>
      <c r="C153" s="83"/>
      <c r="D153" s="83"/>
      <c r="E153" s="83"/>
      <c r="F153" s="83"/>
      <c r="G153" s="83"/>
      <c r="H153" s="83"/>
    </row>
    <row r="154" spans="1:8" ht="12.75">
      <c r="A154" s="83"/>
      <c r="B154" s="83"/>
      <c r="C154" s="83"/>
      <c r="D154" s="83"/>
      <c r="E154" s="83"/>
      <c r="F154" s="83"/>
      <c r="G154" s="83"/>
      <c r="H154" s="83"/>
    </row>
    <row r="155" spans="1:8" ht="12.75">
      <c r="A155" s="83"/>
      <c r="B155" s="83"/>
      <c r="C155" s="83"/>
      <c r="D155" s="83"/>
      <c r="E155" s="83"/>
      <c r="F155" s="83"/>
      <c r="G155" s="83"/>
      <c r="H155" s="83"/>
    </row>
    <row r="156" spans="1:8" ht="12.75">
      <c r="A156" s="83"/>
      <c r="B156" s="83"/>
      <c r="C156" s="83"/>
      <c r="D156" s="83"/>
      <c r="E156" s="83"/>
      <c r="F156" s="83"/>
      <c r="G156" s="83"/>
      <c r="H156" s="83"/>
    </row>
    <row r="157" spans="1:8" ht="12.75">
      <c r="A157" s="83"/>
      <c r="B157" s="83"/>
      <c r="C157" s="83"/>
      <c r="D157" s="83"/>
      <c r="E157" s="83"/>
      <c r="F157" s="83"/>
      <c r="G157" s="83"/>
      <c r="H157" s="83"/>
    </row>
    <row r="158" spans="1:8" ht="12.75">
      <c r="A158" s="83"/>
      <c r="B158" s="83"/>
      <c r="C158" s="83"/>
      <c r="D158" s="83"/>
      <c r="E158" s="83"/>
      <c r="F158" s="83"/>
      <c r="G158" s="83"/>
      <c r="H158" s="83"/>
    </row>
    <row r="159" spans="1:8" ht="12.75">
      <c r="A159" s="83"/>
      <c r="B159" s="83"/>
      <c r="C159" s="83"/>
      <c r="D159" s="83"/>
      <c r="E159" s="83"/>
      <c r="F159" s="83"/>
      <c r="G159" s="83"/>
      <c r="H159" s="83"/>
    </row>
    <row r="160" spans="1:8" ht="12.75">
      <c r="A160" s="83"/>
      <c r="B160" s="83"/>
      <c r="C160" s="83"/>
      <c r="D160" s="83"/>
      <c r="E160" s="83"/>
      <c r="F160" s="83"/>
      <c r="G160" s="83"/>
      <c r="H160" s="83"/>
    </row>
    <row r="161" spans="1:8" ht="12.75">
      <c r="A161" s="83"/>
      <c r="B161" s="83"/>
      <c r="C161" s="83"/>
      <c r="D161" s="83"/>
      <c r="E161" s="83"/>
      <c r="F161" s="83"/>
      <c r="G161" s="83"/>
      <c r="H161" s="83"/>
    </row>
    <row r="162" spans="1:8" ht="12.75">
      <c r="A162" s="83"/>
      <c r="B162" s="83"/>
      <c r="C162" s="83"/>
      <c r="D162" s="83"/>
      <c r="E162" s="83"/>
      <c r="F162" s="83"/>
      <c r="G162" s="83"/>
      <c r="H162" s="83"/>
    </row>
    <row r="163" spans="1:8" ht="12.75">
      <c r="A163" s="83"/>
      <c r="B163" s="83"/>
      <c r="C163" s="83"/>
      <c r="D163" s="83"/>
      <c r="E163" s="83"/>
      <c r="F163" s="83"/>
      <c r="G163" s="83"/>
      <c r="H163" s="83"/>
    </row>
    <row r="164" spans="1:8" ht="12.75">
      <c r="A164" s="83"/>
      <c r="B164" s="83"/>
      <c r="C164" s="83"/>
      <c r="D164" s="83"/>
      <c r="E164" s="83"/>
      <c r="F164" s="83"/>
      <c r="G164" s="83"/>
      <c r="H164" s="83"/>
    </row>
    <row r="165" spans="1:8" ht="12.75">
      <c r="A165" s="83"/>
      <c r="B165" s="83"/>
      <c r="C165" s="83"/>
      <c r="D165" s="83"/>
      <c r="E165" s="83"/>
      <c r="F165" s="83"/>
      <c r="G165" s="83"/>
      <c r="H165" s="83"/>
    </row>
    <row r="166" spans="1:8" ht="12.75">
      <c r="A166" s="83"/>
      <c r="B166" s="83"/>
      <c r="C166" s="83"/>
      <c r="D166" s="83"/>
      <c r="E166" s="83"/>
      <c r="F166" s="83"/>
      <c r="G166" s="83"/>
      <c r="H166" s="83"/>
    </row>
    <row r="167" spans="1:8" ht="12.75">
      <c r="A167" s="83"/>
      <c r="B167" s="83"/>
      <c r="C167" s="83"/>
      <c r="D167" s="83"/>
      <c r="E167" s="83"/>
      <c r="F167" s="83"/>
      <c r="G167" s="83"/>
      <c r="H167" s="83"/>
    </row>
    <row r="168" spans="1:8" ht="12.75">
      <c r="A168" s="83"/>
      <c r="B168" s="83"/>
      <c r="C168" s="83"/>
      <c r="D168" s="83"/>
      <c r="E168" s="83"/>
      <c r="F168" s="83"/>
      <c r="G168" s="83"/>
      <c r="H168" s="83"/>
    </row>
    <row r="169" spans="1:8" ht="12.75">
      <c r="A169" s="83"/>
      <c r="B169" s="83"/>
      <c r="C169" s="83"/>
      <c r="D169" s="83"/>
      <c r="E169" s="83"/>
      <c r="F169" s="83"/>
      <c r="G169" s="83"/>
      <c r="H169" s="83"/>
    </row>
    <row r="170" spans="1:8" ht="12.75">
      <c r="A170" s="83"/>
      <c r="B170" s="83"/>
      <c r="C170" s="83"/>
      <c r="D170" s="83"/>
      <c r="E170" s="83"/>
      <c r="F170" s="83"/>
      <c r="G170" s="83"/>
      <c r="H170" s="83"/>
    </row>
    <row r="171" spans="1:8" ht="12.75">
      <c r="A171" s="83"/>
      <c r="B171" s="83"/>
      <c r="C171" s="83"/>
      <c r="D171" s="83"/>
      <c r="E171" s="83"/>
      <c r="F171" s="83"/>
      <c r="G171" s="83"/>
      <c r="H171" s="83"/>
    </row>
    <row r="172" spans="1:8" ht="12.75">
      <c r="A172" s="83"/>
      <c r="B172" s="83"/>
      <c r="C172" s="83"/>
      <c r="D172" s="83"/>
      <c r="E172" s="83"/>
      <c r="F172" s="83"/>
      <c r="G172" s="83"/>
      <c r="H172" s="83"/>
    </row>
    <row r="173" spans="1:8" ht="12.75">
      <c r="A173" s="83"/>
      <c r="B173" s="83"/>
      <c r="C173" s="83"/>
      <c r="D173" s="83"/>
      <c r="E173" s="83"/>
      <c r="F173" s="83"/>
      <c r="G173" s="83"/>
      <c r="H173" s="83"/>
    </row>
    <row r="174" spans="1:8" ht="12.75">
      <c r="A174" s="83"/>
      <c r="B174" s="83"/>
      <c r="C174" s="83"/>
      <c r="D174" s="83"/>
      <c r="E174" s="83"/>
      <c r="F174" s="83"/>
      <c r="G174" s="83"/>
      <c r="H174" s="83"/>
    </row>
    <row r="175" spans="1:8" ht="12.75">
      <c r="A175" s="83"/>
      <c r="B175" s="83"/>
      <c r="C175" s="83"/>
      <c r="D175" s="83"/>
      <c r="E175" s="83"/>
      <c r="F175" s="83"/>
      <c r="G175" s="83"/>
      <c r="H175" s="83"/>
    </row>
    <row r="176" spans="1:8" ht="12.75">
      <c r="A176" s="83"/>
      <c r="B176" s="83"/>
      <c r="C176" s="83"/>
      <c r="D176" s="83"/>
      <c r="E176" s="83"/>
      <c r="F176" s="83"/>
      <c r="G176" s="83"/>
      <c r="H176" s="83"/>
    </row>
    <row r="177" spans="1:8" ht="12.75">
      <c r="A177" s="83"/>
      <c r="B177" s="83"/>
      <c r="C177" s="83"/>
      <c r="D177" s="83"/>
      <c r="E177" s="83"/>
      <c r="F177" s="83"/>
      <c r="G177" s="83"/>
      <c r="H177" s="83"/>
    </row>
    <row r="178" spans="1:8" ht="12.75">
      <c r="A178" s="83"/>
      <c r="B178" s="83"/>
      <c r="C178" s="83"/>
      <c r="D178" s="83"/>
      <c r="E178" s="83"/>
      <c r="F178" s="83"/>
      <c r="G178" s="83"/>
      <c r="H178" s="83"/>
    </row>
    <row r="179" spans="1:8" ht="12.75">
      <c r="A179" s="83"/>
      <c r="B179" s="83"/>
      <c r="C179" s="83"/>
      <c r="D179" s="83"/>
      <c r="E179" s="83"/>
      <c r="F179" s="83"/>
      <c r="G179" s="83"/>
      <c r="H179" s="83"/>
    </row>
    <row r="180" spans="1:8" ht="12.75">
      <c r="A180" s="83"/>
      <c r="B180" s="83"/>
      <c r="C180" s="83"/>
      <c r="D180" s="83"/>
      <c r="E180" s="83"/>
      <c r="F180" s="83"/>
      <c r="G180" s="83"/>
      <c r="H180" s="83"/>
    </row>
    <row r="181" spans="1:8" ht="12.75">
      <c r="A181" s="83"/>
      <c r="B181" s="83"/>
      <c r="C181" s="83"/>
      <c r="D181" s="83"/>
      <c r="E181" s="83"/>
      <c r="F181" s="83"/>
      <c r="G181" s="83"/>
      <c r="H181" s="83"/>
    </row>
    <row r="182" spans="1:8" ht="12.75">
      <c r="A182" s="83"/>
      <c r="B182" s="83"/>
      <c r="C182" s="83"/>
      <c r="D182" s="83"/>
      <c r="E182" s="83"/>
      <c r="F182" s="83"/>
      <c r="G182" s="83"/>
      <c r="H182" s="83"/>
    </row>
    <row r="183" spans="1:8" ht="12.75">
      <c r="A183" s="83"/>
      <c r="B183" s="83"/>
      <c r="C183" s="83"/>
      <c r="D183" s="83"/>
      <c r="E183" s="83"/>
      <c r="F183" s="83"/>
      <c r="G183" s="83"/>
      <c r="H183" s="83"/>
    </row>
    <row r="184" spans="1:8" ht="12.75">
      <c r="A184" s="83"/>
      <c r="B184" s="83"/>
      <c r="C184" s="83"/>
      <c r="D184" s="83"/>
      <c r="E184" s="83"/>
      <c r="F184" s="83"/>
      <c r="G184" s="83"/>
      <c r="H184" s="83"/>
    </row>
    <row r="185" spans="1:8" ht="12.75">
      <c r="A185" s="83"/>
      <c r="B185" s="83"/>
      <c r="C185" s="83"/>
      <c r="D185" s="83"/>
      <c r="E185" s="83"/>
      <c r="F185" s="83"/>
      <c r="G185" s="83"/>
      <c r="H185" s="83"/>
    </row>
    <row r="186" spans="1:8" ht="12.75">
      <c r="A186" s="83"/>
      <c r="B186" s="83"/>
      <c r="C186" s="83"/>
      <c r="D186" s="83"/>
      <c r="E186" s="83"/>
      <c r="F186" s="83"/>
      <c r="G186" s="83"/>
      <c r="H186" s="83"/>
    </row>
    <row r="187" spans="1:8" ht="12.75">
      <c r="A187" s="83"/>
      <c r="B187" s="83"/>
      <c r="C187" s="83"/>
      <c r="D187" s="83"/>
      <c r="E187" s="83"/>
      <c r="F187" s="83"/>
      <c r="G187" s="83"/>
      <c r="H187" s="83"/>
    </row>
    <row r="188" spans="1:8" ht="12.75">
      <c r="A188" s="83"/>
      <c r="B188" s="83"/>
      <c r="C188" s="83"/>
      <c r="D188" s="83"/>
      <c r="E188" s="83"/>
      <c r="F188" s="83"/>
      <c r="G188" s="83"/>
      <c r="H188" s="83"/>
    </row>
    <row r="189" spans="1:8" ht="12.75">
      <c r="A189" s="83"/>
      <c r="B189" s="83"/>
      <c r="C189" s="83"/>
      <c r="D189" s="83"/>
      <c r="E189" s="83"/>
      <c r="F189" s="83"/>
      <c r="G189" s="83"/>
      <c r="H189" s="83"/>
    </row>
    <row r="190" spans="1:8" ht="12.75">
      <c r="A190" s="83"/>
      <c r="B190" s="83"/>
      <c r="C190" s="83"/>
      <c r="D190" s="83"/>
      <c r="E190" s="83"/>
      <c r="F190" s="83"/>
      <c r="G190" s="83"/>
      <c r="H190" s="83"/>
    </row>
    <row r="191" spans="1:8" ht="12.75">
      <c r="A191" s="83"/>
      <c r="B191" s="83"/>
      <c r="C191" s="83"/>
      <c r="D191" s="83"/>
      <c r="E191" s="83"/>
      <c r="F191" s="83"/>
      <c r="G191" s="83"/>
      <c r="H191" s="83"/>
    </row>
    <row r="192" spans="1:8" ht="12.75">
      <c r="A192" s="83"/>
      <c r="B192" s="83"/>
      <c r="C192" s="83"/>
      <c r="D192" s="83"/>
      <c r="E192" s="83"/>
      <c r="F192" s="83"/>
      <c r="G192" s="83"/>
      <c r="H192" s="83"/>
    </row>
    <row r="193" spans="1:8" ht="12.75">
      <c r="A193" s="83"/>
      <c r="B193" s="83"/>
      <c r="C193" s="83"/>
      <c r="D193" s="83"/>
      <c r="E193" s="83"/>
      <c r="F193" s="83"/>
      <c r="G193" s="83"/>
      <c r="H193" s="83"/>
    </row>
    <row r="194" spans="1:8" ht="12.75">
      <c r="A194" s="83"/>
      <c r="B194" s="83"/>
      <c r="C194" s="83"/>
      <c r="D194" s="83"/>
      <c r="E194" s="83"/>
      <c r="F194" s="83"/>
      <c r="G194" s="83"/>
      <c r="H194" s="83"/>
    </row>
    <row r="195" spans="1:8" ht="12.75">
      <c r="A195" s="83"/>
      <c r="B195" s="83"/>
      <c r="C195" s="83"/>
      <c r="D195" s="83"/>
      <c r="E195" s="83"/>
      <c r="F195" s="83"/>
      <c r="G195" s="83"/>
      <c r="H195" s="83"/>
    </row>
    <row r="196" spans="1:8" ht="12.75">
      <c r="A196" s="83"/>
      <c r="B196" s="83"/>
      <c r="C196" s="83"/>
      <c r="D196" s="83"/>
      <c r="E196" s="83"/>
      <c r="F196" s="83"/>
      <c r="G196" s="83"/>
      <c r="H196" s="83"/>
    </row>
    <row r="197" spans="1:8" ht="12.75">
      <c r="A197" s="83"/>
      <c r="B197" s="83"/>
      <c r="C197" s="83"/>
      <c r="D197" s="83"/>
      <c r="E197" s="83"/>
      <c r="F197" s="83"/>
      <c r="G197" s="83"/>
      <c r="H197" s="83"/>
    </row>
    <row r="198" spans="1:8" ht="12.75">
      <c r="A198" s="83"/>
      <c r="B198" s="83"/>
      <c r="C198" s="83"/>
      <c r="D198" s="83"/>
      <c r="E198" s="83"/>
      <c r="F198" s="83"/>
      <c r="G198" s="83"/>
      <c r="H198" s="83"/>
    </row>
    <row r="199" spans="1:8" ht="12.75">
      <c r="A199" s="83"/>
      <c r="B199" s="83"/>
      <c r="C199" s="83"/>
      <c r="D199" s="83"/>
      <c r="E199" s="83"/>
      <c r="F199" s="83"/>
      <c r="G199" s="83"/>
      <c r="H199" s="83"/>
    </row>
    <row r="200" spans="1:8" ht="12.75">
      <c r="A200" s="83"/>
      <c r="B200" s="83"/>
      <c r="C200" s="83"/>
      <c r="D200" s="83"/>
      <c r="E200" s="83"/>
      <c r="F200" s="83"/>
      <c r="G200" s="83"/>
      <c r="H200" s="83"/>
    </row>
    <row r="201" spans="1:8" ht="12.75">
      <c r="A201" s="83"/>
      <c r="B201" s="83"/>
      <c r="C201" s="83"/>
      <c r="D201" s="83"/>
      <c r="E201" s="83"/>
      <c r="F201" s="83"/>
      <c r="G201" s="83"/>
      <c r="H201" s="83"/>
    </row>
    <row r="202" spans="1:8" ht="12.75">
      <c r="A202" s="83"/>
      <c r="B202" s="83"/>
      <c r="C202" s="83"/>
      <c r="D202" s="83"/>
      <c r="E202" s="83"/>
      <c r="F202" s="83"/>
      <c r="G202" s="83"/>
      <c r="H202" s="83"/>
    </row>
    <row r="203" spans="1:8" ht="12.75">
      <c r="A203" s="83"/>
      <c r="B203" s="83"/>
      <c r="C203" s="83"/>
      <c r="D203" s="83"/>
      <c r="E203" s="83"/>
      <c r="F203" s="83"/>
      <c r="G203" s="83"/>
      <c r="H203" s="83"/>
    </row>
    <row r="204" spans="1:8" ht="12.75">
      <c r="A204" s="83"/>
      <c r="B204" s="83"/>
      <c r="C204" s="83"/>
      <c r="D204" s="83"/>
      <c r="E204" s="83"/>
      <c r="F204" s="83"/>
      <c r="G204" s="83"/>
      <c r="H204" s="83"/>
    </row>
    <row r="205" spans="1:8" ht="12.75">
      <c r="A205" s="83"/>
      <c r="B205" s="83"/>
      <c r="C205" s="83"/>
      <c r="D205" s="83"/>
      <c r="E205" s="83"/>
      <c r="F205" s="83"/>
      <c r="G205" s="83"/>
      <c r="H205" s="83"/>
    </row>
    <row r="206" spans="1:8" ht="12.75">
      <c r="A206" s="83"/>
      <c r="B206" s="83"/>
      <c r="C206" s="83"/>
      <c r="D206" s="83"/>
      <c r="E206" s="83"/>
      <c r="F206" s="83"/>
      <c r="G206" s="83"/>
      <c r="H206" s="83"/>
    </row>
    <row r="207" spans="1:8" ht="12.75">
      <c r="A207" s="83"/>
      <c r="B207" s="83"/>
      <c r="C207" s="83"/>
      <c r="D207" s="83"/>
      <c r="E207" s="83"/>
      <c r="F207" s="83"/>
      <c r="G207" s="83"/>
      <c r="H207" s="83"/>
    </row>
    <row r="208" spans="1:8" ht="12.75">
      <c r="A208" s="83"/>
      <c r="B208" s="83"/>
      <c r="C208" s="83"/>
      <c r="D208" s="83"/>
      <c r="E208" s="83"/>
      <c r="F208" s="83"/>
      <c r="G208" s="83"/>
      <c r="H208" s="83"/>
    </row>
    <row r="209" spans="1:8" ht="12.75">
      <c r="A209" s="83"/>
      <c r="B209" s="83"/>
      <c r="C209" s="83"/>
      <c r="D209" s="83"/>
      <c r="E209" s="83"/>
      <c r="F209" s="83"/>
      <c r="G209" s="83"/>
      <c r="H209" s="83"/>
    </row>
    <row r="210" spans="1:8" ht="12.75">
      <c r="A210" s="83"/>
      <c r="B210" s="83"/>
      <c r="C210" s="83"/>
      <c r="D210" s="83"/>
      <c r="E210" s="83"/>
      <c r="F210" s="83"/>
      <c r="G210" s="83"/>
      <c r="H210" s="83"/>
    </row>
    <row r="211" spans="1:8" ht="12.75">
      <c r="A211" s="83"/>
      <c r="B211" s="83"/>
      <c r="C211" s="83"/>
      <c r="D211" s="83"/>
      <c r="E211" s="83"/>
      <c r="F211" s="83"/>
      <c r="G211" s="83"/>
      <c r="H211" s="83"/>
    </row>
    <row r="212" spans="1:8" ht="12.75">
      <c r="A212" s="83"/>
      <c r="B212" s="83"/>
      <c r="C212" s="83"/>
      <c r="D212" s="83"/>
      <c r="E212" s="83"/>
      <c r="F212" s="83"/>
      <c r="G212" s="83"/>
      <c r="H212" s="83"/>
    </row>
    <row r="213" spans="1:8" ht="12.75">
      <c r="A213" s="83"/>
      <c r="B213" s="83"/>
      <c r="C213" s="83"/>
      <c r="D213" s="83"/>
      <c r="E213" s="83"/>
      <c r="F213" s="83"/>
      <c r="G213" s="83"/>
      <c r="H213" s="83"/>
    </row>
    <row r="214" spans="1:8" ht="12.75">
      <c r="A214" s="83"/>
      <c r="B214" s="83"/>
      <c r="C214" s="83"/>
      <c r="D214" s="83"/>
      <c r="E214" s="83"/>
      <c r="F214" s="83"/>
      <c r="G214" s="83"/>
      <c r="H214" s="83"/>
    </row>
    <row r="215" spans="1:8" ht="12.75">
      <c r="A215" s="83"/>
      <c r="B215" s="83"/>
      <c r="C215" s="83"/>
      <c r="D215" s="83"/>
      <c r="E215" s="83"/>
      <c r="F215" s="83"/>
      <c r="G215" s="83"/>
      <c r="H215" s="83"/>
    </row>
    <row r="216" spans="1:8" ht="12.75">
      <c r="A216" s="83"/>
      <c r="B216" s="83"/>
      <c r="C216" s="83"/>
      <c r="D216" s="83"/>
      <c r="E216" s="83"/>
      <c r="F216" s="83"/>
      <c r="G216" s="83"/>
      <c r="H216" s="83"/>
    </row>
    <row r="217" spans="1:8" ht="12.75">
      <c r="A217" s="83"/>
      <c r="B217" s="83"/>
      <c r="C217" s="83"/>
      <c r="D217" s="83"/>
      <c r="E217" s="83"/>
      <c r="F217" s="83"/>
      <c r="G217" s="83"/>
      <c r="H217" s="83"/>
    </row>
    <row r="218" spans="1:8" ht="12.75">
      <c r="A218" s="83"/>
      <c r="B218" s="83"/>
      <c r="C218" s="83"/>
      <c r="D218" s="83"/>
      <c r="E218" s="83"/>
      <c r="F218" s="83"/>
      <c r="G218" s="83"/>
      <c r="H218" s="83"/>
    </row>
    <row r="219" spans="1:8" ht="12.75">
      <c r="A219" s="83"/>
      <c r="B219" s="83"/>
      <c r="C219" s="83"/>
      <c r="D219" s="83"/>
      <c r="E219" s="83"/>
      <c r="F219" s="83"/>
      <c r="G219" s="83"/>
      <c r="H219" s="83"/>
    </row>
    <row r="220" spans="1:8" ht="12.75">
      <c r="A220" s="83"/>
      <c r="B220" s="83"/>
      <c r="C220" s="83"/>
      <c r="D220" s="83"/>
      <c r="E220" s="83"/>
      <c r="F220" s="83"/>
      <c r="G220" s="83"/>
      <c r="H220" s="83"/>
    </row>
    <row r="221" spans="1:8" ht="12.75">
      <c r="A221" s="83"/>
      <c r="B221" s="83"/>
      <c r="C221" s="83"/>
      <c r="D221" s="83"/>
      <c r="E221" s="83"/>
      <c r="F221" s="83"/>
      <c r="G221" s="83"/>
      <c r="H221" s="83"/>
    </row>
    <row r="222" spans="1:8" ht="12.75">
      <c r="A222" s="83"/>
      <c r="B222" s="83"/>
      <c r="C222" s="83"/>
      <c r="D222" s="83"/>
      <c r="E222" s="83"/>
      <c r="F222" s="83"/>
      <c r="G222" s="83"/>
      <c r="H222" s="83"/>
    </row>
    <row r="223" spans="1:8" ht="12.75">
      <c r="A223" s="83"/>
      <c r="B223" s="83"/>
      <c r="C223" s="83"/>
      <c r="D223" s="83"/>
      <c r="E223" s="83"/>
      <c r="F223" s="83"/>
      <c r="G223" s="83"/>
      <c r="H223" s="83"/>
    </row>
    <row r="224" spans="1:8" ht="12.75">
      <c r="A224" s="83"/>
      <c r="B224" s="83"/>
      <c r="C224" s="83"/>
      <c r="D224" s="83"/>
      <c r="E224" s="83"/>
      <c r="F224" s="83"/>
      <c r="G224" s="83"/>
      <c r="H224" s="83"/>
    </row>
    <row r="225" spans="1:8" ht="12.75">
      <c r="A225" s="83"/>
      <c r="B225" s="83"/>
      <c r="C225" s="83"/>
      <c r="D225" s="83"/>
      <c r="E225" s="83"/>
      <c r="F225" s="83"/>
      <c r="G225" s="83"/>
      <c r="H225" s="83"/>
    </row>
    <row r="226" spans="1:8" ht="12.75">
      <c r="A226" s="83"/>
      <c r="B226" s="83"/>
      <c r="C226" s="83"/>
      <c r="D226" s="83"/>
      <c r="E226" s="83"/>
      <c r="F226" s="83"/>
      <c r="G226" s="83"/>
      <c r="H226" s="83"/>
    </row>
    <row r="227" spans="1:8" ht="12.75">
      <c r="A227" s="83"/>
      <c r="B227" s="83"/>
      <c r="C227" s="83"/>
      <c r="D227" s="83"/>
      <c r="E227" s="83"/>
      <c r="F227" s="83"/>
      <c r="G227" s="83"/>
      <c r="H227" s="83"/>
    </row>
    <row r="228" spans="1:8" ht="12.75">
      <c r="A228" s="83"/>
      <c r="B228" s="83"/>
      <c r="C228" s="83"/>
      <c r="D228" s="83"/>
      <c r="E228" s="83"/>
      <c r="F228" s="83"/>
      <c r="G228" s="83"/>
      <c r="H228" s="83"/>
    </row>
    <row r="229" spans="1:8" ht="12.75">
      <c r="A229" s="83"/>
      <c r="B229" s="83"/>
      <c r="C229" s="83"/>
      <c r="D229" s="83"/>
      <c r="E229" s="83"/>
      <c r="F229" s="83"/>
      <c r="G229" s="83"/>
      <c r="H229" s="83"/>
    </row>
    <row r="230" spans="1:8" ht="12.75">
      <c r="A230" s="83"/>
      <c r="B230" s="83"/>
      <c r="C230" s="83"/>
      <c r="D230" s="83"/>
      <c r="E230" s="83"/>
      <c r="F230" s="83"/>
      <c r="G230" s="83"/>
      <c r="H230" s="83"/>
    </row>
    <row r="231" spans="1:8" ht="12.75">
      <c r="A231" s="83"/>
      <c r="B231" s="83"/>
      <c r="C231" s="83"/>
      <c r="D231" s="83"/>
      <c r="E231" s="83"/>
      <c r="F231" s="83"/>
      <c r="G231" s="83"/>
      <c r="H231" s="83"/>
    </row>
    <row r="232" spans="1:8" ht="12.75">
      <c r="A232" s="83"/>
      <c r="B232" s="83"/>
      <c r="C232" s="83"/>
      <c r="D232" s="83"/>
      <c r="E232" s="83"/>
      <c r="F232" s="83"/>
      <c r="G232" s="83"/>
      <c r="H232" s="83"/>
    </row>
    <row r="233" spans="1:8" ht="12.75">
      <c r="A233" s="83"/>
      <c r="B233" s="83"/>
      <c r="C233" s="83"/>
      <c r="D233" s="83"/>
      <c r="E233" s="83"/>
      <c r="F233" s="83"/>
      <c r="G233" s="83"/>
      <c r="H233" s="83"/>
    </row>
    <row r="234" spans="1:8" ht="12.75">
      <c r="A234" s="83"/>
      <c r="B234" s="83"/>
      <c r="C234" s="83"/>
      <c r="D234" s="83"/>
      <c r="E234" s="83"/>
      <c r="F234" s="83"/>
      <c r="G234" s="83"/>
      <c r="H234" s="83"/>
    </row>
    <row r="235" spans="1:8" ht="12.75">
      <c r="A235" s="83"/>
      <c r="B235" s="83"/>
      <c r="C235" s="83"/>
      <c r="D235" s="83"/>
      <c r="E235" s="83"/>
      <c r="F235" s="83"/>
      <c r="G235" s="83"/>
      <c r="H235" s="83"/>
    </row>
    <row r="236" spans="1:8" ht="12.75">
      <c r="A236" s="83"/>
      <c r="B236" s="83"/>
      <c r="C236" s="83"/>
      <c r="D236" s="83"/>
      <c r="E236" s="83"/>
      <c r="F236" s="83"/>
      <c r="G236" s="83"/>
      <c r="H236" s="83"/>
    </row>
    <row r="237" spans="1:8" ht="12.75">
      <c r="A237" s="83"/>
      <c r="B237" s="83"/>
      <c r="C237" s="83"/>
      <c r="D237" s="83"/>
      <c r="E237" s="83"/>
      <c r="F237" s="83"/>
      <c r="G237" s="83"/>
      <c r="H237" s="83"/>
    </row>
    <row r="238" spans="1:8" ht="12.75">
      <c r="A238" s="83"/>
      <c r="B238" s="83"/>
      <c r="C238" s="83"/>
      <c r="D238" s="83"/>
      <c r="E238" s="83"/>
      <c r="F238" s="83"/>
      <c r="G238" s="83"/>
      <c r="H238" s="83"/>
    </row>
    <row r="239" spans="1:8" ht="12.75">
      <c r="A239" s="83"/>
      <c r="B239" s="83"/>
      <c r="C239" s="83"/>
      <c r="D239" s="83"/>
      <c r="E239" s="83"/>
      <c r="F239" s="83"/>
      <c r="G239" s="83"/>
      <c r="H239" s="83"/>
    </row>
    <row r="240" spans="1:8" ht="12.75">
      <c r="A240" s="83"/>
      <c r="B240" s="83"/>
      <c r="C240" s="83"/>
      <c r="D240" s="83"/>
      <c r="E240" s="83"/>
      <c r="F240" s="83"/>
      <c r="G240" s="83"/>
      <c r="H240" s="83"/>
    </row>
    <row r="241" spans="1:8" ht="12.75">
      <c r="A241" s="83"/>
      <c r="B241" s="83"/>
      <c r="C241" s="83"/>
      <c r="D241" s="83"/>
      <c r="E241" s="83"/>
      <c r="F241" s="83"/>
      <c r="G241" s="83"/>
      <c r="H241" s="83"/>
    </row>
    <row r="242" spans="1:8" ht="12.75">
      <c r="A242" s="83"/>
      <c r="B242" s="83"/>
      <c r="C242" s="83"/>
      <c r="D242" s="83"/>
      <c r="E242" s="83"/>
      <c r="F242" s="83"/>
      <c r="G242" s="83"/>
      <c r="H242" s="83"/>
    </row>
    <row r="243" spans="1:8" ht="12.75">
      <c r="A243" s="83"/>
      <c r="B243" s="83"/>
      <c r="C243" s="83"/>
      <c r="D243" s="83"/>
      <c r="E243" s="83"/>
      <c r="F243" s="83"/>
      <c r="G243" s="83"/>
      <c r="H243" s="83"/>
    </row>
    <row r="244" spans="1:8" ht="12.75">
      <c r="A244" s="83"/>
      <c r="B244" s="83"/>
      <c r="C244" s="83"/>
      <c r="D244" s="83"/>
      <c r="E244" s="83"/>
      <c r="F244" s="83"/>
      <c r="G244" s="83"/>
      <c r="H244" s="83"/>
    </row>
    <row r="245" spans="1:8" ht="12.75">
      <c r="A245" s="83"/>
      <c r="B245" s="83"/>
      <c r="C245" s="83"/>
      <c r="D245" s="83"/>
      <c r="E245" s="83"/>
      <c r="F245" s="83"/>
      <c r="G245" s="83"/>
      <c r="H245" s="83"/>
    </row>
    <row r="246" spans="1:8" ht="12.75">
      <c r="A246" s="83"/>
      <c r="B246" s="83"/>
      <c r="C246" s="83"/>
      <c r="D246" s="83"/>
      <c r="E246" s="83"/>
      <c r="F246" s="83"/>
      <c r="G246" s="83"/>
      <c r="H246" s="83"/>
    </row>
    <row r="247" spans="1:8" ht="12.75">
      <c r="A247" s="83"/>
      <c r="B247" s="83"/>
      <c r="C247" s="83"/>
      <c r="D247" s="83"/>
      <c r="E247" s="83"/>
      <c r="F247" s="83"/>
      <c r="G247" s="83"/>
      <c r="H247" s="83"/>
    </row>
    <row r="248" spans="1:8" ht="12.75">
      <c r="A248" s="83"/>
      <c r="B248" s="83"/>
      <c r="C248" s="83"/>
      <c r="D248" s="83"/>
      <c r="E248" s="83"/>
      <c r="F248" s="83"/>
      <c r="G248" s="83"/>
      <c r="H248" s="83"/>
    </row>
    <row r="249" spans="1:8" ht="12.75">
      <c r="A249" s="83"/>
      <c r="B249" s="83"/>
      <c r="C249" s="83"/>
      <c r="D249" s="83"/>
      <c r="E249" s="83"/>
      <c r="F249" s="83"/>
      <c r="G249" s="83"/>
      <c r="H249" s="83"/>
    </row>
    <row r="250" spans="1:8" ht="12.75">
      <c r="A250" s="83"/>
      <c r="B250" s="83"/>
      <c r="C250" s="83"/>
      <c r="D250" s="83"/>
      <c r="E250" s="83"/>
      <c r="F250" s="83"/>
      <c r="G250" s="83"/>
      <c r="H250" s="83"/>
    </row>
    <row r="251" spans="1:8" ht="12.75">
      <c r="A251" s="83"/>
      <c r="B251" s="83"/>
      <c r="C251" s="83"/>
      <c r="D251" s="83"/>
      <c r="E251" s="83"/>
      <c r="F251" s="83"/>
      <c r="G251" s="83"/>
      <c r="H251" s="83"/>
    </row>
    <row r="252" spans="1:8" ht="12.75">
      <c r="A252" s="83"/>
      <c r="B252" s="83"/>
      <c r="C252" s="83"/>
      <c r="D252" s="83"/>
      <c r="E252" s="83"/>
      <c r="F252" s="83"/>
      <c r="G252" s="83"/>
      <c r="H252" s="83"/>
    </row>
    <row r="253" spans="1:8" ht="12.75">
      <c r="A253" s="83"/>
      <c r="B253" s="83"/>
      <c r="C253" s="83"/>
      <c r="D253" s="83"/>
      <c r="E253" s="83"/>
      <c r="F253" s="83"/>
      <c r="G253" s="83"/>
      <c r="H253" s="83"/>
    </row>
    <row r="254" spans="1:8" ht="12.75">
      <c r="A254" s="83"/>
      <c r="B254" s="83"/>
      <c r="C254" s="83"/>
      <c r="D254" s="83"/>
      <c r="E254" s="83"/>
      <c r="F254" s="83"/>
      <c r="G254" s="83"/>
      <c r="H254" s="83"/>
    </row>
    <row r="255" spans="1:8" ht="12.75">
      <c r="A255" s="83"/>
      <c r="B255" s="83"/>
      <c r="C255" s="83"/>
      <c r="D255" s="83"/>
      <c r="E255" s="83"/>
      <c r="F255" s="83"/>
      <c r="G255" s="83"/>
      <c r="H255" s="83"/>
    </row>
    <row r="256" spans="1:8" ht="12.75">
      <c r="A256" s="83"/>
      <c r="B256" s="83"/>
      <c r="C256" s="83"/>
      <c r="D256" s="83"/>
      <c r="E256" s="83"/>
      <c r="F256" s="83"/>
      <c r="G256" s="83"/>
      <c r="H256" s="83"/>
    </row>
    <row r="257" spans="1:8" ht="12.75">
      <c r="A257" s="83"/>
      <c r="B257" s="83"/>
      <c r="C257" s="83"/>
      <c r="D257" s="83"/>
      <c r="E257" s="83"/>
      <c r="F257" s="83"/>
      <c r="G257" s="83"/>
      <c r="H257" s="83"/>
    </row>
    <row r="258" spans="1:8" ht="12.75">
      <c r="A258" s="83"/>
      <c r="B258" s="83"/>
      <c r="C258" s="83"/>
      <c r="D258" s="83"/>
      <c r="E258" s="83"/>
      <c r="F258" s="83"/>
      <c r="G258" s="83"/>
      <c r="H258" s="83"/>
    </row>
    <row r="259" spans="1:8" ht="12.75">
      <c r="A259" s="83"/>
      <c r="B259" s="83"/>
      <c r="C259" s="83"/>
      <c r="D259" s="83"/>
      <c r="E259" s="83"/>
      <c r="F259" s="83"/>
      <c r="G259" s="83"/>
      <c r="H259" s="83"/>
    </row>
    <row r="260" spans="1:8" ht="12.75">
      <c r="A260" s="83"/>
      <c r="B260" s="83"/>
      <c r="C260" s="83"/>
      <c r="D260" s="83"/>
      <c r="E260" s="83"/>
      <c r="F260" s="83"/>
      <c r="G260" s="83"/>
      <c r="H260" s="83"/>
    </row>
    <row r="261" spans="1:8" ht="12.75">
      <c r="A261" s="83"/>
      <c r="B261" s="83"/>
      <c r="C261" s="83"/>
      <c r="D261" s="83"/>
      <c r="E261" s="83"/>
      <c r="F261" s="83"/>
      <c r="G261" s="83"/>
      <c r="H261" s="83"/>
    </row>
    <row r="262" spans="1:8" ht="12.75">
      <c r="A262" s="83"/>
      <c r="B262" s="83"/>
      <c r="C262" s="83"/>
      <c r="D262" s="83"/>
      <c r="E262" s="83"/>
      <c r="F262" s="83"/>
      <c r="G262" s="83"/>
      <c r="H262" s="83"/>
    </row>
    <row r="263" spans="1:8" ht="12.75">
      <c r="A263" s="83"/>
      <c r="B263" s="83"/>
      <c r="C263" s="83"/>
      <c r="D263" s="83"/>
      <c r="E263" s="83"/>
      <c r="F263" s="83"/>
      <c r="G263" s="83"/>
      <c r="H263" s="83"/>
    </row>
    <row r="264" spans="1:8" ht="12.75">
      <c r="A264" s="83"/>
      <c r="B264" s="83"/>
      <c r="C264" s="83"/>
      <c r="D264" s="83"/>
      <c r="E264" s="83"/>
      <c r="F264" s="83"/>
      <c r="G264" s="83"/>
      <c r="H264" s="83"/>
    </row>
    <row r="265" spans="1:8" ht="12.75">
      <c r="A265" s="83"/>
      <c r="B265" s="83"/>
      <c r="C265" s="83"/>
      <c r="D265" s="83"/>
      <c r="E265" s="83"/>
      <c r="F265" s="83"/>
      <c r="G265" s="83"/>
      <c r="H265" s="83"/>
    </row>
    <row r="266" spans="1:8" ht="12.75">
      <c r="A266" s="83"/>
      <c r="B266" s="83"/>
      <c r="C266" s="83"/>
      <c r="D266" s="83"/>
      <c r="E266" s="83"/>
      <c r="F266" s="83"/>
      <c r="G266" s="83"/>
      <c r="H266" s="83"/>
    </row>
    <row r="267" spans="1:8" ht="12.75">
      <c r="A267" s="83"/>
      <c r="B267" s="83"/>
      <c r="C267" s="83"/>
      <c r="D267" s="83"/>
      <c r="E267" s="83"/>
      <c r="F267" s="83"/>
      <c r="G267" s="83"/>
      <c r="H267" s="83"/>
    </row>
    <row r="268" spans="1:8" ht="12.75">
      <c r="A268" s="83"/>
      <c r="B268" s="83"/>
      <c r="C268" s="83"/>
      <c r="D268" s="83"/>
      <c r="E268" s="83"/>
      <c r="F268" s="83"/>
      <c r="G268" s="83"/>
      <c r="H268" s="83"/>
    </row>
    <row r="269" spans="1:8" ht="12.75">
      <c r="A269" s="83"/>
      <c r="B269" s="83"/>
      <c r="C269" s="83"/>
      <c r="D269" s="83"/>
      <c r="E269" s="83"/>
      <c r="F269" s="83"/>
      <c r="G269" s="83"/>
      <c r="H269" s="83"/>
    </row>
    <row r="270" spans="1:8" ht="12.75">
      <c r="A270" s="83"/>
      <c r="B270" s="83"/>
      <c r="C270" s="83"/>
      <c r="D270" s="83"/>
      <c r="E270" s="83"/>
      <c r="F270" s="83"/>
      <c r="G270" s="83"/>
      <c r="H270" s="83"/>
    </row>
    <row r="271" spans="1:8" ht="12.75">
      <c r="A271" s="83"/>
      <c r="B271" s="83"/>
      <c r="C271" s="83"/>
      <c r="D271" s="83"/>
      <c r="E271" s="83"/>
      <c r="F271" s="83"/>
      <c r="G271" s="83"/>
      <c r="H271" s="83"/>
    </row>
    <row r="272" spans="1:8" ht="12.75">
      <c r="A272" s="83"/>
      <c r="B272" s="83"/>
      <c r="C272" s="83"/>
      <c r="D272" s="83"/>
      <c r="E272" s="83"/>
      <c r="F272" s="83"/>
      <c r="G272" s="83"/>
      <c r="H272" s="83"/>
    </row>
    <row r="273" spans="1:8" ht="12.75">
      <c r="A273" s="83"/>
      <c r="B273" s="83"/>
      <c r="C273" s="83"/>
      <c r="D273" s="83"/>
      <c r="E273" s="83"/>
      <c r="F273" s="83"/>
      <c r="G273" s="83"/>
      <c r="H273" s="83"/>
    </row>
    <row r="274" spans="1:8" ht="12.75">
      <c r="A274" s="83"/>
      <c r="B274" s="83"/>
      <c r="C274" s="83"/>
      <c r="D274" s="83"/>
      <c r="E274" s="83"/>
      <c r="F274" s="83"/>
      <c r="G274" s="83"/>
      <c r="H274" s="83"/>
    </row>
    <row r="275" spans="1:8" ht="12.75">
      <c r="A275" s="83"/>
      <c r="B275" s="83"/>
      <c r="C275" s="83"/>
      <c r="D275" s="83"/>
      <c r="E275" s="83"/>
      <c r="F275" s="83"/>
      <c r="G275" s="83"/>
      <c r="H275" s="83"/>
    </row>
    <row r="276" spans="1:8" ht="12.75">
      <c r="A276" s="83"/>
      <c r="B276" s="83"/>
      <c r="C276" s="83"/>
      <c r="D276" s="83"/>
      <c r="E276" s="83"/>
      <c r="F276" s="83"/>
      <c r="G276" s="83"/>
      <c r="H276" s="83"/>
    </row>
    <row r="277" spans="1:8" ht="12.75">
      <c r="A277" s="83"/>
      <c r="B277" s="83"/>
      <c r="C277" s="83"/>
      <c r="D277" s="83"/>
      <c r="E277" s="83"/>
      <c r="F277" s="83"/>
      <c r="G277" s="83"/>
      <c r="H277" s="83"/>
    </row>
    <row r="278" spans="1:8" ht="12.75">
      <c r="A278" s="83"/>
      <c r="B278" s="83"/>
      <c r="C278" s="83"/>
      <c r="D278" s="83"/>
      <c r="E278" s="83"/>
      <c r="F278" s="83"/>
      <c r="G278" s="83"/>
      <c r="H278" s="83"/>
    </row>
    <row r="279" spans="1:8" ht="12.75">
      <c r="A279" s="83"/>
      <c r="B279" s="83"/>
      <c r="C279" s="83"/>
      <c r="D279" s="83"/>
      <c r="E279" s="83"/>
      <c r="F279" s="83"/>
      <c r="G279" s="83"/>
      <c r="H279" s="83"/>
    </row>
    <row r="280" spans="1:8" ht="12.75">
      <c r="A280" s="83"/>
      <c r="B280" s="83"/>
      <c r="C280" s="83"/>
      <c r="D280" s="83"/>
      <c r="E280" s="83"/>
      <c r="F280" s="83"/>
      <c r="G280" s="83"/>
      <c r="H280" s="83"/>
    </row>
    <row r="281" spans="1:8" ht="12.75">
      <c r="A281" s="83"/>
      <c r="B281" s="83"/>
      <c r="C281" s="83"/>
      <c r="D281" s="83"/>
      <c r="E281" s="83"/>
      <c r="F281" s="83"/>
      <c r="G281" s="83"/>
      <c r="H281" s="83"/>
    </row>
    <row r="282" spans="1:8" ht="12.75">
      <c r="A282" s="83"/>
      <c r="B282" s="83"/>
      <c r="C282" s="83"/>
      <c r="D282" s="83"/>
      <c r="E282" s="83"/>
      <c r="F282" s="83"/>
      <c r="G282" s="83"/>
      <c r="H282" s="83"/>
    </row>
    <row r="283" spans="1:8" ht="12.75">
      <c r="A283" s="83"/>
      <c r="B283" s="83"/>
      <c r="C283" s="83"/>
      <c r="D283" s="83"/>
      <c r="E283" s="83"/>
      <c r="F283" s="83"/>
      <c r="G283" s="83"/>
      <c r="H283" s="83"/>
    </row>
    <row r="284" spans="1:8" ht="12.75">
      <c r="A284" s="83"/>
      <c r="B284" s="83"/>
      <c r="C284" s="83"/>
      <c r="D284" s="83"/>
      <c r="E284" s="83"/>
      <c r="F284" s="83"/>
      <c r="G284" s="83"/>
      <c r="H284" s="83"/>
    </row>
    <row r="285" spans="1:8" ht="12.75">
      <c r="A285" s="83"/>
      <c r="B285" s="83"/>
      <c r="C285" s="83"/>
      <c r="D285" s="83"/>
      <c r="E285" s="83"/>
      <c r="F285" s="83"/>
      <c r="G285" s="83"/>
      <c r="H285" s="83"/>
    </row>
    <row r="286" spans="1:8" ht="12.75">
      <c r="A286" s="83"/>
      <c r="B286" s="83"/>
      <c r="C286" s="83"/>
      <c r="D286" s="83"/>
      <c r="E286" s="83"/>
      <c r="F286" s="83"/>
      <c r="G286" s="83"/>
      <c r="H286" s="83"/>
    </row>
    <row r="287" spans="1:8" ht="12.75">
      <c r="A287" s="83"/>
      <c r="B287" s="83"/>
      <c r="C287" s="83"/>
      <c r="D287" s="83"/>
      <c r="E287" s="83"/>
      <c r="F287" s="83"/>
      <c r="G287" s="83"/>
      <c r="H287" s="83"/>
    </row>
    <row r="288" spans="1:8" ht="12.75">
      <c r="A288" s="83"/>
      <c r="B288" s="83"/>
      <c r="C288" s="83"/>
      <c r="D288" s="83"/>
      <c r="E288" s="83"/>
      <c r="F288" s="83"/>
      <c r="G288" s="83"/>
      <c r="H288" s="83"/>
    </row>
    <row r="289" spans="1:8" ht="12.75">
      <c r="A289" s="83"/>
      <c r="B289" s="83"/>
      <c r="C289" s="83"/>
      <c r="D289" s="83"/>
      <c r="E289" s="83"/>
      <c r="F289" s="83"/>
      <c r="G289" s="83"/>
      <c r="H289" s="83"/>
    </row>
    <row r="290" spans="1:8" ht="12.75">
      <c r="A290" s="83"/>
      <c r="B290" s="83"/>
      <c r="C290" s="83"/>
      <c r="D290" s="83"/>
      <c r="E290" s="83"/>
      <c r="F290" s="83"/>
      <c r="G290" s="83"/>
      <c r="H290" s="83"/>
    </row>
    <row r="291" spans="1:8" ht="12.75">
      <c r="A291" s="83"/>
      <c r="B291" s="83"/>
      <c r="C291" s="83"/>
      <c r="D291" s="83"/>
      <c r="E291" s="83"/>
      <c r="F291" s="83"/>
      <c r="G291" s="83"/>
      <c r="H291" s="83"/>
    </row>
    <row r="292" spans="1:8" ht="12.75">
      <c r="A292" s="83"/>
      <c r="B292" s="83"/>
      <c r="C292" s="83"/>
      <c r="D292" s="83"/>
      <c r="E292" s="83"/>
      <c r="F292" s="83"/>
      <c r="G292" s="83"/>
      <c r="H292" s="83"/>
    </row>
    <row r="293" spans="1:8" ht="12.75">
      <c r="A293" s="83"/>
      <c r="B293" s="83"/>
      <c r="C293" s="83"/>
      <c r="D293" s="83"/>
      <c r="E293" s="83"/>
      <c r="F293" s="83"/>
      <c r="G293" s="83"/>
      <c r="H293" s="83"/>
    </row>
    <row r="294" spans="1:8" ht="12.75">
      <c r="A294" s="83"/>
      <c r="B294" s="83"/>
      <c r="C294" s="83"/>
      <c r="D294" s="83"/>
      <c r="E294" s="83"/>
      <c r="F294" s="83"/>
      <c r="G294" s="83"/>
      <c r="H294" s="83"/>
    </row>
    <row r="295" spans="1:8" ht="12.75">
      <c r="A295" s="83"/>
      <c r="B295" s="83"/>
      <c r="C295" s="83"/>
      <c r="D295" s="83"/>
      <c r="E295" s="83"/>
      <c r="F295" s="83"/>
      <c r="G295" s="83"/>
      <c r="H295" s="83"/>
    </row>
    <row r="296" spans="1:8" ht="12.75">
      <c r="A296" s="83"/>
      <c r="B296" s="83"/>
      <c r="C296" s="83"/>
      <c r="D296" s="83"/>
      <c r="E296" s="83"/>
      <c r="F296" s="83"/>
      <c r="G296" s="83"/>
      <c r="H296" s="83"/>
    </row>
    <row r="297" spans="1:8" ht="12.75">
      <c r="A297" s="83"/>
      <c r="B297" s="83"/>
      <c r="C297" s="83"/>
      <c r="D297" s="83"/>
      <c r="E297" s="83"/>
      <c r="F297" s="83"/>
      <c r="G297" s="83"/>
      <c r="H297" s="83"/>
    </row>
    <row r="298" spans="1:8" ht="12.75">
      <c r="A298" s="83"/>
      <c r="B298" s="83"/>
      <c r="C298" s="83"/>
      <c r="D298" s="83"/>
      <c r="E298" s="83"/>
      <c r="F298" s="83"/>
      <c r="G298" s="83"/>
      <c r="H298" s="83"/>
    </row>
    <row r="299" spans="1:8" ht="12.75">
      <c r="A299" s="83"/>
      <c r="B299" s="83"/>
      <c r="C299" s="83"/>
      <c r="D299" s="83"/>
      <c r="E299" s="83"/>
      <c r="F299" s="83"/>
      <c r="G299" s="83"/>
      <c r="H299" s="83"/>
    </row>
    <row r="300" spans="1:8" ht="12.75">
      <c r="A300" s="83"/>
      <c r="B300" s="83"/>
      <c r="C300" s="83"/>
      <c r="D300" s="83"/>
      <c r="E300" s="83"/>
      <c r="F300" s="83"/>
      <c r="G300" s="83"/>
      <c r="H300" s="83"/>
    </row>
    <row r="301" spans="1:8" ht="12.75">
      <c r="A301" s="83"/>
      <c r="B301" s="83"/>
      <c r="C301" s="83"/>
      <c r="D301" s="83"/>
      <c r="E301" s="83"/>
      <c r="F301" s="83"/>
      <c r="G301" s="83"/>
      <c r="H301" s="83"/>
    </row>
    <row r="302" spans="1:8" ht="12.75">
      <c r="A302" s="83"/>
      <c r="B302" s="83"/>
      <c r="C302" s="83"/>
      <c r="D302" s="83"/>
      <c r="E302" s="83"/>
      <c r="F302" s="83"/>
      <c r="G302" s="83"/>
      <c r="H302" s="83"/>
    </row>
    <row r="303" spans="1:8" ht="12.75">
      <c r="A303" s="83"/>
      <c r="B303" s="83"/>
      <c r="C303" s="83"/>
      <c r="D303" s="83"/>
      <c r="E303" s="83"/>
      <c r="F303" s="83"/>
      <c r="G303" s="83"/>
      <c r="H303" s="83"/>
    </row>
    <row r="304" spans="1:8" ht="12.75">
      <c r="A304" s="83"/>
      <c r="B304" s="83"/>
      <c r="C304" s="83"/>
      <c r="D304" s="83"/>
      <c r="E304" s="83"/>
      <c r="F304" s="83"/>
      <c r="G304" s="83"/>
      <c r="H304" s="83"/>
    </row>
    <row r="305" spans="1:8" ht="12.75">
      <c r="A305" s="83"/>
      <c r="B305" s="83"/>
      <c r="C305" s="83"/>
      <c r="D305" s="83"/>
      <c r="E305" s="83"/>
      <c r="F305" s="83"/>
      <c r="G305" s="83"/>
      <c r="H305" s="83"/>
    </row>
    <row r="306" spans="1:8" ht="12.75">
      <c r="A306" s="83"/>
      <c r="B306" s="83"/>
      <c r="C306" s="83"/>
      <c r="D306" s="83"/>
      <c r="E306" s="83"/>
      <c r="F306" s="83"/>
      <c r="G306" s="83"/>
      <c r="H306" s="83"/>
    </row>
    <row r="307" spans="1:8" ht="12.75">
      <c r="A307" s="83"/>
      <c r="B307" s="83"/>
      <c r="C307" s="83"/>
      <c r="D307" s="83"/>
      <c r="E307" s="83"/>
      <c r="F307" s="83"/>
      <c r="G307" s="83"/>
      <c r="H307" s="83"/>
    </row>
    <row r="308" spans="1:8" ht="12.75">
      <c r="A308" s="83"/>
      <c r="B308" s="83"/>
      <c r="C308" s="83"/>
      <c r="D308" s="83"/>
      <c r="E308" s="83"/>
      <c r="F308" s="83"/>
      <c r="G308" s="83"/>
      <c r="H308" s="83"/>
    </row>
    <row r="309" spans="1:8" ht="12.75">
      <c r="A309" s="83"/>
      <c r="B309" s="83"/>
      <c r="C309" s="83"/>
      <c r="D309" s="83"/>
      <c r="E309" s="83"/>
      <c r="F309" s="83"/>
      <c r="G309" s="83"/>
      <c r="H309" s="83"/>
    </row>
    <row r="310" spans="1:8" ht="12.75">
      <c r="A310" s="83"/>
      <c r="B310" s="83"/>
      <c r="C310" s="83"/>
      <c r="D310" s="83"/>
      <c r="E310" s="83"/>
      <c r="F310" s="83"/>
      <c r="G310" s="83"/>
      <c r="H310" s="83"/>
    </row>
    <row r="311" spans="1:8" ht="12.75">
      <c r="A311" s="83"/>
      <c r="B311" s="83"/>
      <c r="C311" s="83"/>
      <c r="D311" s="83"/>
      <c r="E311" s="83"/>
      <c r="F311" s="83"/>
      <c r="G311" s="83"/>
      <c r="H311" s="83"/>
    </row>
    <row r="312" spans="1:8" ht="12.75">
      <c r="A312" s="83"/>
      <c r="B312" s="83"/>
      <c r="C312" s="83"/>
      <c r="D312" s="83"/>
      <c r="E312" s="83"/>
      <c r="F312" s="83"/>
      <c r="G312" s="83"/>
      <c r="H312" s="83"/>
    </row>
    <row r="313" spans="1:8" ht="12.75">
      <c r="A313" s="83"/>
      <c r="B313" s="83"/>
      <c r="C313" s="83"/>
      <c r="D313" s="83"/>
      <c r="E313" s="83"/>
      <c r="F313" s="83"/>
      <c r="G313" s="83"/>
      <c r="H313" s="83"/>
    </row>
    <row r="314" spans="1:8" ht="12.75">
      <c r="A314" s="83"/>
      <c r="B314" s="83"/>
      <c r="C314" s="83"/>
      <c r="D314" s="83"/>
      <c r="E314" s="83"/>
      <c r="F314" s="83"/>
      <c r="G314" s="83"/>
      <c r="H314" s="83"/>
    </row>
    <row r="315" spans="1:8" ht="12.75">
      <c r="A315" s="83"/>
      <c r="B315" s="83"/>
      <c r="C315" s="83"/>
      <c r="D315" s="83"/>
      <c r="E315" s="83"/>
      <c r="F315" s="83"/>
      <c r="G315" s="83"/>
      <c r="H315" s="83"/>
    </row>
    <row r="316" spans="1:8" ht="12.75">
      <c r="A316" s="83"/>
      <c r="B316" s="83"/>
      <c r="C316" s="83"/>
      <c r="D316" s="83"/>
      <c r="E316" s="83"/>
      <c r="F316" s="83"/>
      <c r="G316" s="83"/>
      <c r="H316" s="83"/>
    </row>
    <row r="317" spans="1:8" ht="12.75">
      <c r="A317" s="83"/>
      <c r="B317" s="83"/>
      <c r="C317" s="83"/>
      <c r="D317" s="83"/>
      <c r="E317" s="83"/>
      <c r="F317" s="83"/>
      <c r="G317" s="83"/>
      <c r="H317" s="83"/>
    </row>
    <row r="318" spans="1:8" ht="12.75">
      <c r="A318" s="83"/>
      <c r="B318" s="83"/>
      <c r="C318" s="83"/>
      <c r="D318" s="83"/>
      <c r="E318" s="83"/>
      <c r="F318" s="83"/>
      <c r="G318" s="83"/>
      <c r="H318" s="83"/>
    </row>
    <row r="319" spans="1:8" ht="12.75">
      <c r="A319" s="83"/>
      <c r="B319" s="83"/>
      <c r="C319" s="83"/>
      <c r="D319" s="83"/>
      <c r="E319" s="83"/>
      <c r="F319" s="83"/>
      <c r="G319" s="83"/>
      <c r="H319" s="83"/>
    </row>
    <row r="320" spans="1:8" ht="12.75">
      <c r="A320" s="83"/>
      <c r="B320" s="83"/>
      <c r="C320" s="83"/>
      <c r="D320" s="83"/>
      <c r="E320" s="83"/>
      <c r="F320" s="83"/>
      <c r="G320" s="83"/>
      <c r="H320" s="83"/>
    </row>
    <row r="321" spans="1:8" ht="12.75">
      <c r="A321" s="83"/>
      <c r="B321" s="83"/>
      <c r="C321" s="83"/>
      <c r="D321" s="83"/>
      <c r="E321" s="83"/>
      <c r="F321" s="83"/>
      <c r="G321" s="83"/>
      <c r="H321" s="83"/>
    </row>
    <row r="322" spans="1:8" ht="12.75">
      <c r="A322" s="83"/>
      <c r="B322" s="83"/>
      <c r="C322" s="83"/>
      <c r="D322" s="83"/>
      <c r="E322" s="83"/>
      <c r="F322" s="83"/>
      <c r="G322" s="83"/>
      <c r="H322" s="83"/>
    </row>
    <row r="323" spans="1:8" ht="12.75">
      <c r="A323" s="83"/>
      <c r="B323" s="83"/>
      <c r="C323" s="83"/>
      <c r="D323" s="83"/>
      <c r="E323" s="83"/>
      <c r="F323" s="83"/>
      <c r="G323" s="83"/>
      <c r="H323" s="83"/>
    </row>
    <row r="324" spans="1:8" ht="12.75">
      <c r="A324" s="83"/>
      <c r="B324" s="83"/>
      <c r="C324" s="83"/>
      <c r="D324" s="83"/>
      <c r="E324" s="83"/>
      <c r="F324" s="83"/>
      <c r="G324" s="83"/>
      <c r="H324" s="83"/>
    </row>
    <row r="325" spans="1:8" ht="12.75">
      <c r="A325" s="83"/>
      <c r="B325" s="83"/>
      <c r="C325" s="83"/>
      <c r="D325" s="83"/>
      <c r="E325" s="83"/>
      <c r="F325" s="83"/>
      <c r="G325" s="83"/>
      <c r="H325" s="83"/>
    </row>
    <row r="326" spans="1:8" ht="12.75">
      <c r="A326" s="83"/>
      <c r="B326" s="83"/>
      <c r="C326" s="83"/>
      <c r="D326" s="83"/>
      <c r="E326" s="83"/>
      <c r="F326" s="83"/>
      <c r="G326" s="83"/>
      <c r="H326" s="83"/>
    </row>
    <row r="327" spans="1:8" ht="12.75">
      <c r="A327" s="83"/>
      <c r="B327" s="83"/>
      <c r="C327" s="83"/>
      <c r="D327" s="83"/>
      <c r="E327" s="83"/>
      <c r="F327" s="83"/>
      <c r="G327" s="83"/>
      <c r="H327" s="83"/>
    </row>
    <row r="328" spans="1:8" ht="12.75">
      <c r="A328" s="83"/>
      <c r="B328" s="83"/>
      <c r="C328" s="83"/>
      <c r="D328" s="83"/>
      <c r="E328" s="83"/>
      <c r="F328" s="83"/>
      <c r="G328" s="83"/>
      <c r="H328" s="83"/>
    </row>
    <row r="329" spans="1:8" ht="12.75">
      <c r="A329" s="83"/>
      <c r="B329" s="83"/>
      <c r="C329" s="83"/>
      <c r="D329" s="83"/>
      <c r="E329" s="83"/>
      <c r="F329" s="83"/>
      <c r="G329" s="83"/>
      <c r="H329" s="83"/>
    </row>
    <row r="330" spans="1:8" ht="12.75">
      <c r="A330" s="83"/>
      <c r="B330" s="83"/>
      <c r="C330" s="83"/>
      <c r="D330" s="83"/>
      <c r="E330" s="83"/>
      <c r="F330" s="83"/>
      <c r="G330" s="83"/>
      <c r="H330" s="83"/>
    </row>
    <row r="331" spans="1:8" ht="12.75">
      <c r="A331" s="83"/>
      <c r="B331" s="83"/>
      <c r="C331" s="83"/>
      <c r="D331" s="83"/>
      <c r="E331" s="83"/>
      <c r="F331" s="83"/>
      <c r="G331" s="83"/>
      <c r="H331" s="83"/>
    </row>
    <row r="332" spans="1:8" ht="12.75">
      <c r="A332" s="83"/>
      <c r="B332" s="83"/>
      <c r="C332" s="83"/>
      <c r="D332" s="83"/>
      <c r="E332" s="83"/>
      <c r="F332" s="83"/>
      <c r="G332" s="83"/>
      <c r="H332" s="83"/>
    </row>
    <row r="333" spans="1:8" ht="12.75">
      <c r="A333" s="83"/>
      <c r="B333" s="83"/>
      <c r="C333" s="83"/>
      <c r="D333" s="83"/>
      <c r="E333" s="83"/>
      <c r="F333" s="83"/>
      <c r="G333" s="83"/>
      <c r="H333" s="83"/>
    </row>
    <row r="334" spans="1:8" ht="12.75">
      <c r="A334" s="83"/>
      <c r="B334" s="83"/>
      <c r="C334" s="83"/>
      <c r="D334" s="83"/>
      <c r="E334" s="83"/>
      <c r="F334" s="83"/>
      <c r="G334" s="83"/>
      <c r="H334" s="83"/>
    </row>
    <row r="335" spans="1:8" ht="12.75">
      <c r="A335" s="83"/>
      <c r="B335" s="83"/>
      <c r="C335" s="83"/>
      <c r="D335" s="83"/>
      <c r="E335" s="83"/>
      <c r="F335" s="83"/>
      <c r="G335" s="83"/>
      <c r="H335" s="83"/>
    </row>
    <row r="336" spans="1:8" ht="12.75">
      <c r="A336" s="83"/>
      <c r="B336" s="83"/>
      <c r="C336" s="83"/>
      <c r="D336" s="83"/>
      <c r="E336" s="83"/>
      <c r="F336" s="83"/>
      <c r="G336" s="83"/>
      <c r="H336" s="83"/>
    </row>
    <row r="337" spans="1:8" ht="12.75">
      <c r="A337" s="83"/>
      <c r="B337" s="83"/>
      <c r="C337" s="83"/>
      <c r="D337" s="83"/>
      <c r="E337" s="83"/>
      <c r="F337" s="83"/>
      <c r="G337" s="83"/>
      <c r="H337" s="83"/>
    </row>
    <row r="338" spans="1:8" ht="12.75">
      <c r="A338" s="83"/>
      <c r="B338" s="83"/>
      <c r="C338" s="83"/>
      <c r="D338" s="83"/>
      <c r="E338" s="83"/>
      <c r="F338" s="83"/>
      <c r="G338" s="83"/>
      <c r="H338" s="83"/>
    </row>
    <row r="339" spans="1:8" ht="12.75">
      <c r="A339" s="83"/>
      <c r="B339" s="83"/>
      <c r="C339" s="83"/>
      <c r="D339" s="83"/>
      <c r="E339" s="83"/>
      <c r="F339" s="83"/>
      <c r="G339" s="83"/>
      <c r="H339" s="83"/>
    </row>
    <row r="340" spans="1:8" ht="12.75">
      <c r="A340" s="83"/>
      <c r="B340" s="83"/>
      <c r="C340" s="83"/>
      <c r="D340" s="83"/>
      <c r="E340" s="83"/>
      <c r="F340" s="83"/>
      <c r="G340" s="83"/>
      <c r="H340" s="83"/>
    </row>
    <row r="341" spans="1:8" ht="12.75">
      <c r="A341" s="83"/>
      <c r="B341" s="83"/>
      <c r="C341" s="83"/>
      <c r="D341" s="83"/>
      <c r="E341" s="83"/>
      <c r="F341" s="83"/>
      <c r="G341" s="83"/>
      <c r="H341" s="83"/>
    </row>
    <row r="342" spans="1:8" ht="12.75">
      <c r="A342" s="83"/>
      <c r="B342" s="83"/>
      <c r="C342" s="83"/>
      <c r="D342" s="83"/>
      <c r="E342" s="83"/>
      <c r="F342" s="83"/>
      <c r="G342" s="83"/>
      <c r="H342" s="83"/>
    </row>
    <row r="343" spans="1:8" ht="12.75">
      <c r="A343" s="83"/>
      <c r="B343" s="83"/>
      <c r="C343" s="83"/>
      <c r="D343" s="83"/>
      <c r="E343" s="83"/>
      <c r="F343" s="83"/>
      <c r="G343" s="83"/>
      <c r="H343" s="83"/>
    </row>
    <row r="344" spans="1:8" ht="12.75">
      <c r="A344" s="83"/>
      <c r="B344" s="83"/>
      <c r="C344" s="83"/>
      <c r="D344" s="83"/>
      <c r="E344" s="83"/>
      <c r="F344" s="83"/>
      <c r="G344" s="83"/>
      <c r="H344" s="83"/>
    </row>
    <row r="345" spans="1:8" ht="12.75">
      <c r="A345" s="83"/>
      <c r="B345" s="83"/>
      <c r="C345" s="83"/>
      <c r="D345" s="83"/>
      <c r="E345" s="83"/>
      <c r="F345" s="83"/>
      <c r="G345" s="83"/>
      <c r="H345" s="83"/>
    </row>
    <row r="346" spans="1:8" ht="12.75">
      <c r="A346" s="83"/>
      <c r="B346" s="83"/>
      <c r="C346" s="83"/>
      <c r="D346" s="83"/>
      <c r="E346" s="83"/>
      <c r="F346" s="83"/>
      <c r="G346" s="83"/>
      <c r="H346" s="83"/>
    </row>
    <row r="347" spans="1:8" ht="12.75">
      <c r="A347" s="83"/>
      <c r="B347" s="83"/>
      <c r="C347" s="83"/>
      <c r="D347" s="83"/>
      <c r="E347" s="83"/>
      <c r="F347" s="83"/>
      <c r="G347" s="83"/>
      <c r="H347" s="83"/>
    </row>
    <row r="348" spans="1:8" ht="12.75">
      <c r="A348" s="83"/>
      <c r="B348" s="83"/>
      <c r="C348" s="83"/>
      <c r="D348" s="83"/>
      <c r="E348" s="83"/>
      <c r="F348" s="83"/>
      <c r="G348" s="83"/>
      <c r="H348" s="83"/>
    </row>
    <row r="349" spans="1:8" ht="12.75">
      <c r="A349" s="83"/>
      <c r="B349" s="83"/>
      <c r="C349" s="83"/>
      <c r="D349" s="83"/>
      <c r="E349" s="83"/>
      <c r="F349" s="83"/>
      <c r="G349" s="83"/>
      <c r="H349" s="83"/>
    </row>
    <row r="350" spans="1:8" ht="12.75">
      <c r="A350" s="83"/>
      <c r="B350" s="83"/>
      <c r="C350" s="83"/>
      <c r="D350" s="83"/>
      <c r="E350" s="83"/>
      <c r="F350" s="83"/>
      <c r="G350" s="83"/>
      <c r="H350" s="83"/>
    </row>
    <row r="351" spans="1:8" ht="12.75">
      <c r="A351" s="83"/>
      <c r="B351" s="83"/>
      <c r="C351" s="83"/>
      <c r="D351" s="83"/>
      <c r="E351" s="83"/>
      <c r="F351" s="83"/>
      <c r="G351" s="83"/>
      <c r="H351" s="83"/>
    </row>
    <row r="352" spans="1:8" ht="12.75">
      <c r="A352" s="83"/>
      <c r="B352" s="83"/>
      <c r="C352" s="83"/>
      <c r="D352" s="83"/>
      <c r="E352" s="83"/>
      <c r="F352" s="83"/>
      <c r="G352" s="83"/>
      <c r="H352" s="83"/>
    </row>
    <row r="353" spans="1:8" ht="12.75">
      <c r="A353" s="83"/>
      <c r="B353" s="83"/>
      <c r="C353" s="83"/>
      <c r="D353" s="83"/>
      <c r="E353" s="83"/>
      <c r="F353" s="83"/>
      <c r="G353" s="83"/>
      <c r="H353" s="83"/>
    </row>
    <row r="354" spans="1:8" ht="12.75">
      <c r="A354" s="83"/>
      <c r="B354" s="83"/>
      <c r="C354" s="83"/>
      <c r="D354" s="83"/>
      <c r="E354" s="83"/>
      <c r="F354" s="83"/>
      <c r="G354" s="83"/>
      <c r="H354" s="83"/>
    </row>
    <row r="355" spans="1:8" ht="12.75">
      <c r="A355" s="83"/>
      <c r="B355" s="83"/>
      <c r="C355" s="83"/>
      <c r="D355" s="83"/>
      <c r="E355" s="83"/>
      <c r="F355" s="83"/>
      <c r="G355" s="83"/>
      <c r="H355" s="83"/>
    </row>
    <row r="356" spans="1:8" ht="12.75">
      <c r="A356" s="83"/>
      <c r="B356" s="83"/>
      <c r="C356" s="83"/>
      <c r="D356" s="83"/>
      <c r="E356" s="83"/>
      <c r="F356" s="83"/>
      <c r="G356" s="83"/>
      <c r="H356" s="83"/>
    </row>
    <row r="357" spans="1:8" ht="12.75">
      <c r="A357" s="83"/>
      <c r="B357" s="83"/>
      <c r="C357" s="83"/>
      <c r="D357" s="83"/>
      <c r="E357" s="83"/>
      <c r="F357" s="83"/>
      <c r="G357" s="83"/>
      <c r="H357" s="83"/>
    </row>
    <row r="358" spans="1:8" ht="12.75">
      <c r="A358" s="83"/>
      <c r="B358" s="83"/>
      <c r="C358" s="83"/>
      <c r="D358" s="83"/>
      <c r="E358" s="83"/>
      <c r="F358" s="83"/>
      <c r="G358" s="83"/>
      <c r="H358" s="83"/>
    </row>
    <row r="359" spans="1:8" ht="12.75">
      <c r="A359" s="83"/>
      <c r="B359" s="83"/>
      <c r="C359" s="83"/>
      <c r="D359" s="83"/>
      <c r="E359" s="83"/>
      <c r="F359" s="83"/>
      <c r="G359" s="83"/>
      <c r="H359" s="83"/>
    </row>
    <row r="360" spans="1:8" ht="12.75">
      <c r="A360" s="83"/>
      <c r="B360" s="83"/>
      <c r="C360" s="83"/>
      <c r="D360" s="83"/>
      <c r="E360" s="83"/>
      <c r="F360" s="83"/>
      <c r="G360" s="83"/>
      <c r="H360" s="83"/>
    </row>
    <row r="361" spans="1:8" ht="12.75">
      <c r="A361" s="83"/>
      <c r="B361" s="83"/>
      <c r="C361" s="83"/>
      <c r="D361" s="83"/>
      <c r="E361" s="83"/>
      <c r="F361" s="83"/>
      <c r="G361" s="83"/>
      <c r="H361" s="83"/>
    </row>
    <row r="362" spans="1:8" ht="12.75">
      <c r="A362" s="83"/>
      <c r="B362" s="83"/>
      <c r="C362" s="83"/>
      <c r="D362" s="83"/>
      <c r="E362" s="83"/>
      <c r="F362" s="83"/>
      <c r="G362" s="83"/>
      <c r="H362" s="83"/>
    </row>
    <row r="363" spans="1:8" ht="12.75">
      <c r="A363" s="83"/>
      <c r="B363" s="83"/>
      <c r="C363" s="83"/>
      <c r="D363" s="83"/>
      <c r="E363" s="83"/>
      <c r="F363" s="83"/>
      <c r="G363" s="83"/>
      <c r="H363" s="83"/>
    </row>
    <row r="364" spans="1:8" ht="12.75">
      <c r="A364" s="83"/>
      <c r="B364" s="83"/>
      <c r="C364" s="83"/>
      <c r="D364" s="83"/>
      <c r="E364" s="83"/>
      <c r="F364" s="83"/>
      <c r="G364" s="83"/>
      <c r="H364" s="83"/>
    </row>
    <row r="365" spans="1:8" ht="12.75">
      <c r="A365" s="83"/>
      <c r="B365" s="83"/>
      <c r="C365" s="83"/>
      <c r="D365" s="83"/>
      <c r="E365" s="83"/>
      <c r="F365" s="83"/>
      <c r="G365" s="83"/>
      <c r="H365" s="83"/>
    </row>
    <row r="366" spans="1:8" ht="12.75">
      <c r="A366" s="83"/>
      <c r="B366" s="83"/>
      <c r="C366" s="83"/>
      <c r="D366" s="83"/>
      <c r="E366" s="83"/>
      <c r="F366" s="83"/>
      <c r="G366" s="83"/>
      <c r="H366" s="83"/>
    </row>
    <row r="367" spans="1:8" ht="12.75">
      <c r="A367" s="83"/>
      <c r="B367" s="83"/>
      <c r="C367" s="83"/>
      <c r="D367" s="83"/>
      <c r="E367" s="83"/>
      <c r="F367" s="83"/>
      <c r="G367" s="83"/>
      <c r="H367" s="83"/>
    </row>
    <row r="368" spans="1:8" ht="12.75">
      <c r="A368" s="83"/>
      <c r="B368" s="83"/>
      <c r="C368" s="83"/>
      <c r="D368" s="83"/>
      <c r="E368" s="83"/>
      <c r="F368" s="83"/>
      <c r="G368" s="83"/>
      <c r="H368" s="83"/>
    </row>
    <row r="369" spans="1:8" ht="12.75">
      <c r="A369" s="83"/>
      <c r="B369" s="83"/>
      <c r="C369" s="83"/>
      <c r="D369" s="83"/>
      <c r="E369" s="83"/>
      <c r="F369" s="83"/>
      <c r="G369" s="83"/>
      <c r="H369" s="83"/>
    </row>
    <row r="370" spans="1:8" ht="12.75">
      <c r="A370" s="83"/>
      <c r="B370" s="83"/>
      <c r="C370" s="83"/>
      <c r="D370" s="83"/>
      <c r="E370" s="83"/>
      <c r="F370" s="83"/>
      <c r="G370" s="83"/>
      <c r="H370" s="83"/>
    </row>
    <row r="371" spans="1:8" ht="12.75">
      <c r="A371" s="83"/>
      <c r="B371" s="83"/>
      <c r="C371" s="83"/>
      <c r="D371" s="83"/>
      <c r="E371" s="83"/>
      <c r="F371" s="83"/>
      <c r="G371" s="83"/>
      <c r="H371" s="83"/>
    </row>
    <row r="372" spans="1:8" ht="12.75">
      <c r="A372" s="83"/>
      <c r="B372" s="83"/>
      <c r="C372" s="83"/>
      <c r="D372" s="83"/>
      <c r="E372" s="83"/>
      <c r="F372" s="83"/>
      <c r="G372" s="83"/>
      <c r="H372" s="83"/>
    </row>
    <row r="373" spans="1:8" ht="12.75">
      <c r="A373" s="83"/>
      <c r="B373" s="83"/>
      <c r="C373" s="83"/>
      <c r="D373" s="83"/>
      <c r="E373" s="83"/>
      <c r="F373" s="83"/>
      <c r="G373" s="83"/>
      <c r="H373" s="83"/>
    </row>
    <row r="374" spans="1:8" ht="12.75">
      <c r="A374" s="83"/>
      <c r="B374" s="83"/>
      <c r="C374" s="83"/>
      <c r="D374" s="83"/>
      <c r="E374" s="83"/>
      <c r="F374" s="83"/>
      <c r="G374" s="83"/>
      <c r="H374" s="83"/>
    </row>
    <row r="375" spans="1:8" ht="12.75">
      <c r="A375" s="83"/>
      <c r="B375" s="83"/>
      <c r="C375" s="83"/>
      <c r="D375" s="83"/>
      <c r="E375" s="83"/>
      <c r="F375" s="83"/>
      <c r="G375" s="83"/>
      <c r="H375" s="83"/>
    </row>
    <row r="376" spans="1:8" ht="12.75">
      <c r="A376" s="83"/>
      <c r="B376" s="83"/>
      <c r="C376" s="83"/>
      <c r="D376" s="83"/>
      <c r="E376" s="83"/>
      <c r="F376" s="83"/>
      <c r="G376" s="83"/>
      <c r="H376" s="83"/>
    </row>
    <row r="377" spans="1:8" ht="12.75">
      <c r="A377" s="83"/>
      <c r="B377" s="83"/>
      <c r="C377" s="83"/>
      <c r="D377" s="83"/>
      <c r="E377" s="83"/>
      <c r="F377" s="83"/>
      <c r="G377" s="83"/>
      <c r="H377" s="83"/>
    </row>
    <row r="378" spans="1:8" ht="12.75">
      <c r="A378" s="83"/>
      <c r="B378" s="83"/>
      <c r="C378" s="83"/>
      <c r="D378" s="83"/>
      <c r="E378" s="83"/>
      <c r="F378" s="83"/>
      <c r="G378" s="83"/>
      <c r="H378" s="83"/>
    </row>
    <row r="379" spans="1:8" ht="12.75">
      <c r="A379" s="83"/>
      <c r="B379" s="83"/>
      <c r="C379" s="83"/>
      <c r="D379" s="83"/>
      <c r="E379" s="83"/>
      <c r="F379" s="83"/>
      <c r="G379" s="83"/>
      <c r="H379" s="83"/>
    </row>
    <row r="380" spans="1:8" ht="12.75">
      <c r="A380" s="83"/>
      <c r="B380" s="83"/>
      <c r="C380" s="83"/>
      <c r="D380" s="83"/>
      <c r="E380" s="83"/>
      <c r="F380" s="83"/>
      <c r="G380" s="83"/>
      <c r="H380" s="83"/>
    </row>
    <row r="381" spans="1:8" ht="12.75">
      <c r="A381" s="83"/>
      <c r="B381" s="83"/>
      <c r="C381" s="83"/>
      <c r="D381" s="83"/>
      <c r="E381" s="83"/>
      <c r="F381" s="83"/>
      <c r="G381" s="83"/>
      <c r="H381" s="83"/>
    </row>
    <row r="382" spans="1:8" ht="12.75">
      <c r="A382" s="83"/>
      <c r="B382" s="83"/>
      <c r="C382" s="83"/>
      <c r="D382" s="83"/>
      <c r="E382" s="83"/>
      <c r="F382" s="83"/>
      <c r="G382" s="83"/>
      <c r="H382" s="83"/>
    </row>
    <row r="383" spans="1:8" ht="12.75">
      <c r="A383" s="83"/>
      <c r="B383" s="83"/>
      <c r="C383" s="83"/>
      <c r="D383" s="83"/>
      <c r="E383" s="83"/>
      <c r="F383" s="83"/>
      <c r="G383" s="83"/>
      <c r="H383" s="83"/>
    </row>
    <row r="384" spans="1:8" ht="12.75">
      <c r="A384" s="83"/>
      <c r="B384" s="83"/>
      <c r="C384" s="83"/>
      <c r="D384" s="83"/>
      <c r="E384" s="83"/>
      <c r="F384" s="83"/>
      <c r="G384" s="83"/>
      <c r="H384" s="83"/>
    </row>
    <row r="385" spans="1:8" ht="12.75">
      <c r="A385" s="83"/>
      <c r="B385" s="83"/>
      <c r="C385" s="83"/>
      <c r="D385" s="83"/>
      <c r="E385" s="83"/>
      <c r="F385" s="83"/>
      <c r="G385" s="83"/>
      <c r="H385" s="83"/>
    </row>
    <row r="386" spans="1:8" ht="12.75">
      <c r="A386" s="83"/>
      <c r="B386" s="83"/>
      <c r="C386" s="83"/>
      <c r="D386" s="83"/>
      <c r="E386" s="83"/>
      <c r="F386" s="83"/>
      <c r="G386" s="83"/>
      <c r="H386" s="83"/>
    </row>
    <row r="387" spans="1:8" ht="12.75">
      <c r="A387" s="83"/>
      <c r="B387" s="83"/>
      <c r="C387" s="83"/>
      <c r="D387" s="83"/>
      <c r="E387" s="83"/>
      <c r="F387" s="83"/>
      <c r="G387" s="83"/>
      <c r="H387" s="83"/>
    </row>
    <row r="388" spans="1:8" ht="12.75">
      <c r="A388" s="83"/>
      <c r="B388" s="83"/>
      <c r="C388" s="83"/>
      <c r="D388" s="83"/>
      <c r="E388" s="83"/>
      <c r="F388" s="83"/>
      <c r="G388" s="83"/>
      <c r="H388" s="83"/>
    </row>
    <row r="389" spans="1:8" ht="12.75">
      <c r="A389" s="83"/>
      <c r="B389" s="83"/>
      <c r="C389" s="83"/>
      <c r="D389" s="83"/>
      <c r="E389" s="83"/>
      <c r="F389" s="83"/>
      <c r="G389" s="83"/>
      <c r="H389" s="83"/>
    </row>
    <row r="390" spans="1:8" ht="12.75">
      <c r="A390" s="83"/>
      <c r="B390" s="83"/>
      <c r="C390" s="83"/>
      <c r="D390" s="83"/>
      <c r="E390" s="83"/>
      <c r="F390" s="83"/>
      <c r="G390" s="83"/>
      <c r="H390" s="83"/>
    </row>
    <row r="391" spans="1:8" ht="12.75">
      <c r="A391" s="83"/>
      <c r="B391" s="83"/>
      <c r="C391" s="83"/>
      <c r="D391" s="83"/>
      <c r="E391" s="83"/>
      <c r="F391" s="83"/>
      <c r="G391" s="83"/>
      <c r="H391" s="83"/>
    </row>
    <row r="392" spans="1:8" ht="12.75">
      <c r="A392" s="83"/>
      <c r="B392" s="83"/>
      <c r="C392" s="83"/>
      <c r="D392" s="83"/>
      <c r="E392" s="83"/>
      <c r="F392" s="83"/>
      <c r="G392" s="83"/>
      <c r="H392" s="83"/>
    </row>
    <row r="393" spans="1:8" ht="12.75">
      <c r="A393" s="83"/>
      <c r="B393" s="83"/>
      <c r="C393" s="83"/>
      <c r="D393" s="83"/>
      <c r="E393" s="83"/>
      <c r="F393" s="83"/>
      <c r="G393" s="83"/>
      <c r="H393" s="83"/>
    </row>
    <row r="394" spans="1:8" ht="12.75">
      <c r="A394" s="83"/>
      <c r="B394" s="83"/>
      <c r="C394" s="83"/>
      <c r="D394" s="83"/>
      <c r="E394" s="83"/>
      <c r="F394" s="83"/>
      <c r="G394" s="83"/>
      <c r="H394" s="83"/>
    </row>
    <row r="395" spans="1:8" ht="12.75">
      <c r="A395" s="83"/>
      <c r="B395" s="83"/>
      <c r="C395" s="83"/>
      <c r="D395" s="83"/>
      <c r="E395" s="83"/>
      <c r="F395" s="83"/>
      <c r="G395" s="83"/>
      <c r="H395" s="83"/>
    </row>
    <row r="396" spans="1:8" ht="12.75">
      <c r="A396" s="83"/>
      <c r="B396" s="83"/>
      <c r="C396" s="83"/>
      <c r="D396" s="83"/>
      <c r="E396" s="83"/>
      <c r="F396" s="83"/>
      <c r="G396" s="83"/>
      <c r="H396" s="83"/>
    </row>
    <row r="397" spans="1:8" ht="12.75">
      <c r="A397" s="83"/>
      <c r="B397" s="83"/>
      <c r="C397" s="83"/>
      <c r="D397" s="83"/>
      <c r="E397" s="83"/>
      <c r="F397" s="83"/>
      <c r="G397" s="83"/>
      <c r="H397" s="83"/>
    </row>
    <row r="398" spans="1:8" ht="12.75">
      <c r="A398" s="83"/>
      <c r="B398" s="83"/>
      <c r="C398" s="83"/>
      <c r="D398" s="83"/>
      <c r="E398" s="83"/>
      <c r="F398" s="83"/>
      <c r="G398" s="83"/>
      <c r="H398" s="83"/>
    </row>
    <row r="399" spans="1:8" ht="12.75">
      <c r="A399" s="83"/>
      <c r="B399" s="83"/>
      <c r="C399" s="83"/>
      <c r="D399" s="83"/>
      <c r="E399" s="83"/>
      <c r="F399" s="83"/>
      <c r="G399" s="83"/>
      <c r="H399" s="83"/>
    </row>
    <row r="400" spans="1:8" ht="12.75">
      <c r="A400" s="83"/>
      <c r="B400" s="83"/>
      <c r="C400" s="83"/>
      <c r="D400" s="83"/>
      <c r="E400" s="83"/>
      <c r="F400" s="83"/>
      <c r="G400" s="83"/>
      <c r="H400" s="83"/>
    </row>
    <row r="401" spans="1:8" ht="12.75">
      <c r="A401" s="83"/>
      <c r="B401" s="83"/>
      <c r="C401" s="83"/>
      <c r="D401" s="83"/>
      <c r="E401" s="83"/>
      <c r="F401" s="83"/>
      <c r="G401" s="83"/>
      <c r="H401" s="83"/>
    </row>
    <row r="402" spans="1:8" ht="12.75">
      <c r="A402" s="83"/>
      <c r="B402" s="83"/>
      <c r="C402" s="83"/>
      <c r="D402" s="83"/>
      <c r="E402" s="83"/>
      <c r="F402" s="83"/>
      <c r="G402" s="83"/>
      <c r="H402" s="83"/>
    </row>
    <row r="403" spans="1:8" ht="12.75">
      <c r="A403" s="83"/>
      <c r="B403" s="83"/>
      <c r="C403" s="83"/>
      <c r="D403" s="83"/>
      <c r="E403" s="83"/>
      <c r="F403" s="83"/>
      <c r="G403" s="83"/>
      <c r="H403" s="83"/>
    </row>
    <row r="404" spans="1:8" ht="12.75">
      <c r="A404" s="83"/>
      <c r="B404" s="83"/>
      <c r="C404" s="83"/>
      <c r="D404" s="83"/>
      <c r="E404" s="83"/>
      <c r="F404" s="83"/>
      <c r="G404" s="83"/>
      <c r="H404" s="83"/>
    </row>
    <row r="405" spans="1:8" ht="12.75">
      <c r="A405" s="83"/>
      <c r="B405" s="83"/>
      <c r="C405" s="83"/>
      <c r="D405" s="83"/>
      <c r="E405" s="83"/>
      <c r="F405" s="83"/>
      <c r="G405" s="83"/>
      <c r="H405" s="83"/>
    </row>
    <row r="406" spans="1:8" ht="12.75">
      <c r="A406" s="83"/>
      <c r="B406" s="83"/>
      <c r="C406" s="83"/>
      <c r="D406" s="83"/>
      <c r="E406" s="83"/>
      <c r="F406" s="83"/>
      <c r="G406" s="83"/>
      <c r="H406" s="83"/>
    </row>
    <row r="407" spans="1:8" ht="12.75">
      <c r="A407" s="83"/>
      <c r="B407" s="83"/>
      <c r="C407" s="83"/>
      <c r="D407" s="83"/>
      <c r="E407" s="83"/>
      <c r="F407" s="83"/>
      <c r="G407" s="83"/>
      <c r="H407" s="83"/>
    </row>
    <row r="408" spans="1:8" ht="12.75">
      <c r="A408" s="83"/>
      <c r="B408" s="83"/>
      <c r="C408" s="83"/>
      <c r="D408" s="83"/>
      <c r="E408" s="83"/>
      <c r="F408" s="83"/>
      <c r="G408" s="83"/>
      <c r="H408" s="83"/>
    </row>
    <row r="409" spans="1:8" ht="12.75">
      <c r="A409" s="83"/>
      <c r="B409" s="83"/>
      <c r="C409" s="83"/>
      <c r="D409" s="83"/>
      <c r="E409" s="83"/>
      <c r="F409" s="83"/>
      <c r="G409" s="83"/>
      <c r="H409" s="83"/>
    </row>
    <row r="410" spans="1:8" ht="12.75">
      <c r="A410" s="83"/>
      <c r="B410" s="83"/>
      <c r="C410" s="83"/>
      <c r="D410" s="83"/>
      <c r="E410" s="83"/>
      <c r="F410" s="83"/>
      <c r="G410" s="83"/>
      <c r="H410" s="83"/>
    </row>
    <row r="411" spans="1:8" ht="12.75">
      <c r="A411" s="83"/>
      <c r="B411" s="83"/>
      <c r="C411" s="83"/>
      <c r="D411" s="83"/>
      <c r="E411" s="83"/>
      <c r="F411" s="83"/>
      <c r="G411" s="83"/>
      <c r="H411" s="83"/>
    </row>
    <row r="412" spans="1:8" ht="12.75">
      <c r="A412" s="83"/>
      <c r="B412" s="83"/>
      <c r="C412" s="83"/>
      <c r="D412" s="83"/>
      <c r="E412" s="83"/>
      <c r="F412" s="83"/>
      <c r="G412" s="83"/>
      <c r="H412" s="83"/>
    </row>
    <row r="413" spans="1:8" ht="12.75">
      <c r="A413" s="83"/>
      <c r="B413" s="83"/>
      <c r="C413" s="83"/>
      <c r="D413" s="83"/>
      <c r="E413" s="83"/>
      <c r="F413" s="83"/>
      <c r="G413" s="83"/>
      <c r="H413" s="83"/>
    </row>
    <row r="414" spans="1:8" ht="12.75">
      <c r="A414" s="83"/>
      <c r="B414" s="83"/>
      <c r="C414" s="83"/>
      <c r="D414" s="83"/>
      <c r="E414" s="83"/>
      <c r="F414" s="83"/>
      <c r="G414" s="83"/>
      <c r="H414" s="83"/>
    </row>
    <row r="415" spans="1:8" ht="12.75">
      <c r="A415" s="83"/>
      <c r="B415" s="83"/>
      <c r="C415" s="83"/>
      <c r="D415" s="83"/>
      <c r="E415" s="83"/>
      <c r="F415" s="83"/>
      <c r="G415" s="83"/>
      <c r="H415" s="83"/>
    </row>
    <row r="416" spans="1:8" ht="12.75">
      <c r="A416" s="83"/>
      <c r="B416" s="83"/>
      <c r="C416" s="83"/>
      <c r="D416" s="83"/>
      <c r="E416" s="83"/>
      <c r="F416" s="83"/>
      <c r="G416" s="83"/>
      <c r="H416" s="83"/>
    </row>
    <row r="417" spans="1:8" ht="12.75">
      <c r="A417" s="83"/>
      <c r="B417" s="83"/>
      <c r="C417" s="83"/>
      <c r="D417" s="83"/>
      <c r="E417" s="83"/>
      <c r="F417" s="83"/>
      <c r="G417" s="83"/>
      <c r="H417" s="83"/>
    </row>
    <row r="418" spans="1:8" ht="12.75">
      <c r="A418" s="83"/>
      <c r="B418" s="83"/>
      <c r="C418" s="83"/>
      <c r="D418" s="83"/>
      <c r="E418" s="83"/>
      <c r="F418" s="83"/>
      <c r="G418" s="83"/>
      <c r="H418" s="83"/>
    </row>
    <row r="419" spans="1:8" ht="12.75">
      <c r="A419" s="83"/>
      <c r="B419" s="83"/>
      <c r="C419" s="83"/>
      <c r="D419" s="83"/>
      <c r="E419" s="83"/>
      <c r="F419" s="83"/>
      <c r="G419" s="83"/>
      <c r="H419" s="83"/>
    </row>
    <row r="420" spans="1:8" ht="12.75">
      <c r="A420" s="83"/>
      <c r="B420" s="83"/>
      <c r="C420" s="83"/>
      <c r="D420" s="83"/>
      <c r="E420" s="83"/>
      <c r="F420" s="83"/>
      <c r="G420" s="83"/>
      <c r="H420" s="83"/>
    </row>
    <row r="421" spans="1:8" ht="12.75">
      <c r="A421" s="83"/>
      <c r="B421" s="83"/>
      <c r="C421" s="83"/>
      <c r="D421" s="83"/>
      <c r="E421" s="83"/>
      <c r="F421" s="83"/>
      <c r="G421" s="83"/>
      <c r="H421" s="83"/>
    </row>
    <row r="422" spans="1:8" ht="12.75">
      <c r="A422" s="83"/>
      <c r="B422" s="83"/>
      <c r="C422" s="83"/>
      <c r="D422" s="83"/>
      <c r="E422" s="83"/>
      <c r="F422" s="83"/>
      <c r="G422" s="83"/>
      <c r="H422" s="83"/>
    </row>
    <row r="423" spans="1:8" ht="12.75">
      <c r="A423" s="83"/>
      <c r="B423" s="83"/>
      <c r="C423" s="83"/>
      <c r="D423" s="83"/>
      <c r="E423" s="83"/>
      <c r="F423" s="83"/>
      <c r="G423" s="83"/>
      <c r="H423" s="83"/>
    </row>
    <row r="424" spans="1:8" ht="12.75">
      <c r="A424" s="83"/>
      <c r="B424" s="83"/>
      <c r="C424" s="83"/>
      <c r="D424" s="83"/>
      <c r="E424" s="83"/>
      <c r="F424" s="83"/>
      <c r="G424" s="83"/>
      <c r="H424" s="83"/>
    </row>
    <row r="425" spans="1:8" ht="12.75">
      <c r="A425" s="83"/>
      <c r="B425" s="83"/>
      <c r="C425" s="83"/>
      <c r="D425" s="83"/>
      <c r="E425" s="83"/>
      <c r="F425" s="83"/>
      <c r="G425" s="83"/>
      <c r="H425" s="83"/>
    </row>
    <row r="426" spans="1:8" ht="12.75">
      <c r="A426" s="83"/>
      <c r="B426" s="83"/>
      <c r="C426" s="83"/>
      <c r="D426" s="83"/>
      <c r="E426" s="83"/>
      <c r="F426" s="83"/>
      <c r="G426" s="83"/>
      <c r="H426" s="83"/>
    </row>
    <row r="427" spans="1:8" ht="12.75">
      <c r="A427" s="83"/>
      <c r="B427" s="83"/>
      <c r="C427" s="83"/>
      <c r="D427" s="83"/>
      <c r="E427" s="83"/>
      <c r="F427" s="83"/>
      <c r="G427" s="83"/>
      <c r="H427" s="83"/>
    </row>
    <row r="428" spans="1:8" ht="12.75">
      <c r="A428" s="83"/>
      <c r="B428" s="83"/>
      <c r="C428" s="83"/>
      <c r="D428" s="83"/>
      <c r="E428" s="83"/>
      <c r="F428" s="83"/>
      <c r="G428" s="83"/>
      <c r="H428" s="83"/>
    </row>
    <row r="429" spans="1:8" ht="12.75">
      <c r="A429" s="83"/>
      <c r="B429" s="83"/>
      <c r="C429" s="83"/>
      <c r="D429" s="83"/>
      <c r="E429" s="83"/>
      <c r="F429" s="83"/>
      <c r="G429" s="83"/>
      <c r="H429" s="83"/>
    </row>
    <row r="430" spans="1:8" ht="12.75">
      <c r="A430" s="83"/>
      <c r="B430" s="83"/>
      <c r="C430" s="83"/>
      <c r="D430" s="83"/>
      <c r="E430" s="83"/>
      <c r="F430" s="83"/>
      <c r="G430" s="83"/>
      <c r="H430" s="83"/>
    </row>
    <row r="431" spans="1:8" ht="12.75">
      <c r="A431" s="83"/>
      <c r="B431" s="83"/>
      <c r="C431" s="83"/>
      <c r="D431" s="83"/>
      <c r="E431" s="83"/>
      <c r="F431" s="83"/>
      <c r="G431" s="83"/>
      <c r="H431" s="83"/>
    </row>
    <row r="432" spans="1:8" ht="12.75">
      <c r="A432" s="83"/>
      <c r="B432" s="83"/>
      <c r="C432" s="83"/>
      <c r="D432" s="83"/>
      <c r="E432" s="83"/>
      <c r="F432" s="83"/>
      <c r="G432" s="83"/>
      <c r="H432" s="83"/>
    </row>
    <row r="433" spans="1:8" ht="12.75">
      <c r="A433" s="83"/>
      <c r="B433" s="83"/>
      <c r="C433" s="83"/>
      <c r="D433" s="83"/>
      <c r="E433" s="83"/>
      <c r="F433" s="83"/>
      <c r="G433" s="83"/>
      <c r="H433" s="83"/>
    </row>
    <row r="434" spans="1:8" ht="12.75">
      <c r="A434" s="83"/>
      <c r="B434" s="83"/>
      <c r="C434" s="83"/>
      <c r="D434" s="83"/>
      <c r="E434" s="83"/>
      <c r="F434" s="83"/>
      <c r="G434" s="83"/>
      <c r="H434" s="83"/>
    </row>
    <row r="435" spans="1:8" ht="12.75">
      <c r="A435" s="83"/>
      <c r="B435" s="83"/>
      <c r="C435" s="83"/>
      <c r="D435" s="83"/>
      <c r="E435" s="83"/>
      <c r="F435" s="83"/>
      <c r="G435" s="83"/>
      <c r="H435" s="83"/>
    </row>
    <row r="436" spans="1:8" ht="12.75">
      <c r="A436" s="83"/>
      <c r="B436" s="83"/>
      <c r="C436" s="83"/>
      <c r="D436" s="83"/>
      <c r="E436" s="83"/>
      <c r="F436" s="83"/>
      <c r="G436" s="83"/>
      <c r="H436" s="83"/>
    </row>
    <row r="437" spans="1:8" ht="12.75">
      <c r="A437" s="83"/>
      <c r="B437" s="83"/>
      <c r="C437" s="83"/>
      <c r="D437" s="83"/>
      <c r="E437" s="83"/>
      <c r="F437" s="83"/>
      <c r="G437" s="83"/>
      <c r="H437" s="83"/>
    </row>
    <row r="438" spans="1:8" ht="12.75">
      <c r="A438" s="83"/>
      <c r="B438" s="83"/>
      <c r="C438" s="83"/>
      <c r="D438" s="83"/>
      <c r="E438" s="83"/>
      <c r="F438" s="83"/>
      <c r="G438" s="83"/>
      <c r="H438" s="83"/>
    </row>
    <row r="439" spans="1:8" ht="12.75">
      <c r="A439" s="83"/>
      <c r="B439" s="83"/>
      <c r="C439" s="83"/>
      <c r="D439" s="83"/>
      <c r="E439" s="83"/>
      <c r="F439" s="83"/>
      <c r="G439" s="83"/>
      <c r="H439" s="83"/>
    </row>
    <row r="440" spans="1:8" ht="12.75">
      <c r="A440" s="83"/>
      <c r="B440" s="83"/>
      <c r="C440" s="83"/>
      <c r="D440" s="83"/>
      <c r="E440" s="83"/>
      <c r="F440" s="83"/>
      <c r="G440" s="83"/>
      <c r="H440" s="83"/>
    </row>
    <row r="441" spans="1:8" ht="12.75">
      <c r="A441" s="83"/>
      <c r="B441" s="83"/>
      <c r="C441" s="83"/>
      <c r="D441" s="83"/>
      <c r="E441" s="83"/>
      <c r="F441" s="83"/>
      <c r="G441" s="83"/>
      <c r="H441" s="83"/>
    </row>
    <row r="442" spans="1:8" ht="12.75">
      <c r="A442" s="83"/>
      <c r="B442" s="83"/>
      <c r="C442" s="83"/>
      <c r="D442" s="83"/>
      <c r="E442" s="83"/>
      <c r="F442" s="83"/>
      <c r="G442" s="83"/>
      <c r="H442" s="83"/>
    </row>
    <row r="443" spans="1:8" ht="12.75">
      <c r="A443" s="83"/>
      <c r="B443" s="83"/>
      <c r="C443" s="83"/>
      <c r="D443" s="83"/>
      <c r="E443" s="83"/>
      <c r="F443" s="83"/>
      <c r="G443" s="83"/>
      <c r="H443" s="83"/>
    </row>
    <row r="444" spans="1:8" ht="12.75">
      <c r="A444" s="83"/>
      <c r="B444" s="83"/>
      <c r="C444" s="83"/>
      <c r="D444" s="83"/>
      <c r="E444" s="83"/>
      <c r="F444" s="83"/>
      <c r="G444" s="83"/>
      <c r="H444" s="83"/>
    </row>
    <row r="445" spans="1:8" ht="12.75">
      <c r="A445" s="83"/>
      <c r="B445" s="83"/>
      <c r="C445" s="83"/>
      <c r="D445" s="83"/>
      <c r="E445" s="83"/>
      <c r="F445" s="83"/>
      <c r="G445" s="83"/>
      <c r="H445" s="83"/>
    </row>
    <row r="446" spans="1:8" ht="12.75">
      <c r="A446" s="83"/>
      <c r="B446" s="83"/>
      <c r="C446" s="83"/>
      <c r="D446" s="83"/>
      <c r="E446" s="83"/>
      <c r="F446" s="83"/>
      <c r="G446" s="83"/>
      <c r="H446" s="83"/>
    </row>
    <row r="447" spans="1:8" ht="12.75">
      <c r="A447" s="83"/>
      <c r="B447" s="83"/>
      <c r="C447" s="83"/>
      <c r="D447" s="83"/>
      <c r="E447" s="83"/>
      <c r="F447" s="83"/>
      <c r="G447" s="83"/>
      <c r="H447" s="83"/>
    </row>
    <row r="448" spans="1:8" ht="12.75">
      <c r="A448" s="83"/>
      <c r="B448" s="83"/>
      <c r="C448" s="83"/>
      <c r="D448" s="83"/>
      <c r="E448" s="83"/>
      <c r="F448" s="83"/>
      <c r="G448" s="83"/>
      <c r="H448" s="83"/>
    </row>
    <row r="449" spans="1:8" ht="12.75">
      <c r="A449" s="83"/>
      <c r="B449" s="83"/>
      <c r="C449" s="83"/>
      <c r="D449" s="83"/>
      <c r="E449" s="83"/>
      <c r="F449" s="83"/>
      <c r="G449" s="83"/>
      <c r="H449" s="83"/>
    </row>
    <row r="450" spans="1:8" ht="12.75">
      <c r="A450" s="83"/>
      <c r="B450" s="83"/>
      <c r="C450" s="83"/>
      <c r="D450" s="83"/>
      <c r="E450" s="83"/>
      <c r="F450" s="83"/>
      <c r="G450" s="83"/>
      <c r="H450" s="83"/>
    </row>
    <row r="451" spans="1:8" ht="12.75">
      <c r="A451" s="83"/>
      <c r="B451" s="83"/>
      <c r="C451" s="83"/>
      <c r="D451" s="83"/>
      <c r="E451" s="83"/>
      <c r="F451" s="83"/>
      <c r="G451" s="83"/>
      <c r="H451" s="83"/>
    </row>
    <row r="452" spans="1:8" ht="12.75">
      <c r="A452" s="83"/>
      <c r="B452" s="83"/>
      <c r="C452" s="83"/>
      <c r="D452" s="83"/>
      <c r="E452" s="83"/>
      <c r="F452" s="83"/>
      <c r="G452" s="83"/>
      <c r="H452" s="83"/>
    </row>
    <row r="453" spans="1:8" ht="12.75">
      <c r="A453" s="83"/>
      <c r="B453" s="83"/>
      <c r="C453" s="83"/>
      <c r="D453" s="83"/>
      <c r="E453" s="83"/>
      <c r="F453" s="83"/>
      <c r="G453" s="83"/>
      <c r="H453" s="83"/>
    </row>
    <row r="454" spans="1:8" ht="12.75">
      <c r="A454" s="83"/>
      <c r="B454" s="83"/>
      <c r="C454" s="83"/>
      <c r="D454" s="83"/>
      <c r="E454" s="83"/>
      <c r="F454" s="83"/>
      <c r="G454" s="83"/>
      <c r="H454" s="83"/>
    </row>
    <row r="455" spans="1:8" ht="12.75">
      <c r="A455" s="83"/>
      <c r="B455" s="83"/>
      <c r="C455" s="83"/>
      <c r="D455" s="83"/>
      <c r="E455" s="83"/>
      <c r="F455" s="83"/>
      <c r="G455" s="83"/>
      <c r="H455" s="83"/>
    </row>
    <row r="456" spans="1:8" ht="12.75">
      <c r="A456" s="83"/>
      <c r="B456" s="83"/>
      <c r="C456" s="83"/>
      <c r="D456" s="83"/>
      <c r="E456" s="83"/>
      <c r="F456" s="83"/>
      <c r="G456" s="83"/>
      <c r="H456" s="83"/>
    </row>
    <row r="457" spans="1:8" ht="12.75">
      <c r="A457" s="83"/>
      <c r="B457" s="83"/>
      <c r="C457" s="83"/>
      <c r="D457" s="83"/>
      <c r="E457" s="83"/>
      <c r="F457" s="83"/>
      <c r="G457" s="83"/>
      <c r="H457" s="83"/>
    </row>
    <row r="458" spans="1:8" ht="12.75">
      <c r="A458" s="83"/>
      <c r="B458" s="83"/>
      <c r="C458" s="83"/>
      <c r="D458" s="83"/>
      <c r="E458" s="83"/>
      <c r="F458" s="83"/>
      <c r="G458" s="83"/>
      <c r="H458" s="83"/>
    </row>
    <row r="459" spans="1:8" ht="12.75">
      <c r="A459" s="83"/>
      <c r="B459" s="83"/>
      <c r="C459" s="83"/>
      <c r="D459" s="83"/>
      <c r="E459" s="83"/>
      <c r="F459" s="83"/>
      <c r="G459" s="83"/>
      <c r="H459" s="83"/>
    </row>
    <row r="460" spans="1:8" ht="12.75">
      <c r="A460" s="83"/>
      <c r="B460" s="83"/>
      <c r="C460" s="83"/>
      <c r="D460" s="83"/>
      <c r="E460" s="83"/>
      <c r="F460" s="83"/>
      <c r="G460" s="83"/>
      <c r="H460" s="83"/>
    </row>
    <row r="461" spans="1:8" ht="12.75">
      <c r="A461" s="83"/>
      <c r="B461" s="83"/>
      <c r="C461" s="83"/>
      <c r="D461" s="83"/>
      <c r="E461" s="83"/>
      <c r="F461" s="83"/>
      <c r="G461" s="83"/>
      <c r="H461" s="83"/>
    </row>
    <row r="462" spans="1:8" ht="12.75">
      <c r="A462" s="83"/>
      <c r="B462" s="83"/>
      <c r="C462" s="83"/>
      <c r="D462" s="83"/>
      <c r="E462" s="83"/>
      <c r="F462" s="83"/>
      <c r="G462" s="83"/>
      <c r="H462" s="83"/>
    </row>
    <row r="463" spans="1:8" ht="12.75">
      <c r="A463" s="83"/>
      <c r="B463" s="83"/>
      <c r="C463" s="83"/>
      <c r="D463" s="83"/>
      <c r="E463" s="83"/>
      <c r="F463" s="83"/>
      <c r="G463" s="83"/>
      <c r="H463" s="83"/>
    </row>
    <row r="464" spans="1:8" ht="12.75">
      <c r="A464" s="83"/>
      <c r="B464" s="83"/>
      <c r="C464" s="83"/>
      <c r="D464" s="83"/>
      <c r="E464" s="83"/>
      <c r="F464" s="83"/>
      <c r="G464" s="83"/>
      <c r="H464" s="83"/>
    </row>
    <row r="465" spans="1:8" ht="12.75">
      <c r="A465" s="83"/>
      <c r="B465" s="83"/>
      <c r="C465" s="83"/>
      <c r="D465" s="83"/>
      <c r="E465" s="83"/>
      <c r="F465" s="83"/>
      <c r="G465" s="83"/>
      <c r="H465" s="83"/>
    </row>
    <row r="466" spans="1:8" ht="12.75">
      <c r="A466" s="83"/>
      <c r="B466" s="83"/>
      <c r="C466" s="83"/>
      <c r="D466" s="83"/>
      <c r="E466" s="83"/>
      <c r="F466" s="83"/>
      <c r="G466" s="83"/>
      <c r="H466" s="83"/>
    </row>
    <row r="467" spans="1:8" ht="12.75">
      <c r="A467" s="83"/>
      <c r="B467" s="83"/>
      <c r="C467" s="83"/>
      <c r="D467" s="83"/>
      <c r="E467" s="83"/>
      <c r="F467" s="83"/>
      <c r="G467" s="83"/>
      <c r="H467" s="83"/>
    </row>
    <row r="468" spans="1:8" ht="12.75">
      <c r="A468" s="83"/>
      <c r="B468" s="83"/>
      <c r="C468" s="83"/>
      <c r="D468" s="83"/>
      <c r="E468" s="83"/>
      <c r="F468" s="83"/>
      <c r="G468" s="83"/>
      <c r="H468" s="83"/>
    </row>
    <row r="469" spans="1:8" ht="12.75">
      <c r="A469" s="83"/>
      <c r="B469" s="83"/>
      <c r="C469" s="83"/>
      <c r="D469" s="83"/>
      <c r="E469" s="83"/>
      <c r="F469" s="83"/>
      <c r="G469" s="83"/>
      <c r="H469" s="83"/>
    </row>
    <row r="470" spans="1:8" ht="12.75">
      <c r="A470" s="83"/>
      <c r="B470" s="83"/>
      <c r="C470" s="83"/>
      <c r="D470" s="83"/>
      <c r="E470" s="83"/>
      <c r="F470" s="83"/>
      <c r="G470" s="83"/>
      <c r="H470" s="83"/>
    </row>
    <row r="471" spans="1:8" ht="12.75">
      <c r="A471" s="83"/>
      <c r="B471" s="83"/>
      <c r="C471" s="83"/>
      <c r="D471" s="83"/>
      <c r="E471" s="83"/>
      <c r="F471" s="83"/>
      <c r="G471" s="83"/>
      <c r="H471" s="83"/>
    </row>
    <row r="472" spans="1:8" ht="12.75">
      <c r="A472" s="83"/>
      <c r="B472" s="83"/>
      <c r="C472" s="83"/>
      <c r="D472" s="83"/>
      <c r="E472" s="83"/>
      <c r="F472" s="83"/>
      <c r="G472" s="83"/>
      <c r="H472" s="83"/>
    </row>
    <row r="473" spans="1:8" ht="12.75">
      <c r="A473" s="83"/>
      <c r="B473" s="83"/>
      <c r="C473" s="83"/>
      <c r="D473" s="83"/>
      <c r="E473" s="83"/>
      <c r="F473" s="83"/>
      <c r="G473" s="83"/>
      <c r="H473" s="83"/>
    </row>
    <row r="474" spans="1:8" ht="12.75">
      <c r="A474" s="83"/>
      <c r="B474" s="83"/>
      <c r="C474" s="83"/>
      <c r="D474" s="83"/>
      <c r="E474" s="83"/>
      <c r="F474" s="83"/>
      <c r="G474" s="83"/>
      <c r="H474" s="83"/>
    </row>
    <row r="475" spans="1:8" ht="12.75">
      <c r="A475" s="83"/>
      <c r="B475" s="83"/>
      <c r="C475" s="83"/>
      <c r="D475" s="83"/>
      <c r="E475" s="83"/>
      <c r="F475" s="83"/>
      <c r="G475" s="83"/>
      <c r="H475" s="83"/>
    </row>
    <row r="476" spans="1:8" ht="12.75">
      <c r="A476" s="83"/>
      <c r="B476" s="83"/>
      <c r="C476" s="83"/>
      <c r="D476" s="83"/>
      <c r="E476" s="83"/>
      <c r="F476" s="83"/>
      <c r="G476" s="83"/>
      <c r="H476" s="83"/>
    </row>
    <row r="477" spans="1:8" ht="12.75">
      <c r="A477" s="83"/>
      <c r="B477" s="83"/>
      <c r="C477" s="83"/>
      <c r="D477" s="83"/>
      <c r="E477" s="83"/>
      <c r="F477" s="83"/>
      <c r="G477" s="83"/>
      <c r="H477" s="83"/>
    </row>
    <row r="478" spans="1:8" ht="12.75">
      <c r="A478" s="83"/>
      <c r="B478" s="83"/>
      <c r="C478" s="83"/>
      <c r="D478" s="83"/>
      <c r="E478" s="83"/>
      <c r="F478" s="83"/>
      <c r="G478" s="83"/>
      <c r="H478" s="83"/>
    </row>
    <row r="479" spans="1:8" ht="12.75">
      <c r="A479" s="83"/>
      <c r="B479" s="83"/>
      <c r="C479" s="83"/>
      <c r="D479" s="83"/>
      <c r="E479" s="83"/>
      <c r="F479" s="83"/>
      <c r="G479" s="83"/>
      <c r="H479" s="83"/>
    </row>
    <row r="480" spans="1:8" ht="12.75">
      <c r="A480" s="83"/>
      <c r="B480" s="83"/>
      <c r="C480" s="83"/>
      <c r="D480" s="83"/>
      <c r="E480" s="83"/>
      <c r="F480" s="83"/>
      <c r="G480" s="83"/>
      <c r="H480" s="83"/>
    </row>
    <row r="481" spans="1:8" ht="12.75">
      <c r="A481" s="83"/>
      <c r="B481" s="83"/>
      <c r="C481" s="83"/>
      <c r="D481" s="83"/>
      <c r="E481" s="83"/>
      <c r="F481" s="83"/>
      <c r="G481" s="83"/>
      <c r="H481" s="83"/>
    </row>
    <row r="482" spans="1:8" ht="12.75">
      <c r="A482" s="83"/>
      <c r="B482" s="83"/>
      <c r="C482" s="83"/>
      <c r="D482" s="83"/>
      <c r="E482" s="83"/>
      <c r="F482" s="83"/>
      <c r="G482" s="83"/>
      <c r="H482" s="83"/>
    </row>
    <row r="483" spans="1:8" ht="12.75">
      <c r="A483" s="83"/>
      <c r="B483" s="83"/>
      <c r="C483" s="83"/>
      <c r="D483" s="83"/>
      <c r="E483" s="83"/>
      <c r="F483" s="83"/>
      <c r="G483" s="83"/>
      <c r="H483" s="83"/>
    </row>
    <row r="484" spans="1:8" ht="12.75">
      <c r="A484" s="83"/>
      <c r="B484" s="83"/>
      <c r="C484" s="83"/>
      <c r="D484" s="83"/>
      <c r="E484" s="83"/>
      <c r="F484" s="83"/>
      <c r="G484" s="83"/>
      <c r="H484" s="83"/>
    </row>
    <row r="485" spans="1:8" ht="12.75">
      <c r="A485" s="83"/>
      <c r="B485" s="83"/>
      <c r="C485" s="83"/>
      <c r="D485" s="83"/>
      <c r="E485" s="83"/>
      <c r="F485" s="83"/>
      <c r="G485" s="83"/>
      <c r="H485" s="83"/>
    </row>
    <row r="486" spans="1:8" ht="12.75">
      <c r="A486" s="83"/>
      <c r="B486" s="83"/>
      <c r="C486" s="83"/>
      <c r="D486" s="83"/>
      <c r="E486" s="83"/>
      <c r="F486" s="83"/>
      <c r="G486" s="83"/>
      <c r="H486" s="83"/>
    </row>
    <row r="487" spans="1:8" ht="12.75">
      <c r="A487" s="83"/>
      <c r="B487" s="83"/>
      <c r="C487" s="83"/>
      <c r="D487" s="83"/>
      <c r="E487" s="83"/>
      <c r="F487" s="83"/>
      <c r="G487" s="83"/>
      <c r="H487" s="83"/>
    </row>
    <row r="488" spans="1:8" ht="12.75">
      <c r="A488" s="83"/>
      <c r="B488" s="83"/>
      <c r="C488" s="83"/>
      <c r="D488" s="83"/>
      <c r="E488" s="83"/>
      <c r="F488" s="83"/>
      <c r="G488" s="83"/>
      <c r="H488" s="83"/>
    </row>
    <row r="489" spans="1:8" ht="12.75">
      <c r="A489" s="83"/>
      <c r="B489" s="83"/>
      <c r="C489" s="83"/>
      <c r="D489" s="83"/>
      <c r="E489" s="83"/>
      <c r="F489" s="83"/>
      <c r="G489" s="83"/>
      <c r="H489" s="83"/>
    </row>
    <row r="490" spans="1:8" ht="12.75">
      <c r="A490" s="83"/>
      <c r="B490" s="83"/>
      <c r="C490" s="83"/>
      <c r="D490" s="83"/>
      <c r="E490" s="83"/>
      <c r="F490" s="83"/>
      <c r="G490" s="83"/>
      <c r="H490" s="83"/>
    </row>
    <row r="491" spans="1:8" ht="12.75">
      <c r="A491" s="83"/>
      <c r="B491" s="83"/>
      <c r="C491" s="83"/>
      <c r="D491" s="83"/>
      <c r="E491" s="83"/>
      <c r="F491" s="83"/>
      <c r="G491" s="83"/>
      <c r="H491" s="83"/>
    </row>
    <row r="492" spans="1:8" ht="12.75">
      <c r="A492" s="83"/>
      <c r="B492" s="83"/>
      <c r="C492" s="83"/>
      <c r="D492" s="83"/>
      <c r="E492" s="83"/>
      <c r="F492" s="83"/>
      <c r="G492" s="83"/>
      <c r="H492" s="83"/>
    </row>
    <row r="493" spans="1:8" ht="12.75">
      <c r="A493" s="83"/>
      <c r="B493" s="83"/>
      <c r="C493" s="83"/>
      <c r="D493" s="83"/>
      <c r="E493" s="83"/>
      <c r="F493" s="83"/>
      <c r="G493" s="83"/>
      <c r="H493" s="83"/>
    </row>
    <row r="494" spans="1:8" ht="12.75">
      <c r="A494" s="83"/>
      <c r="B494" s="83"/>
      <c r="C494" s="83"/>
      <c r="D494" s="83"/>
      <c r="E494" s="83"/>
      <c r="F494" s="83"/>
      <c r="G494" s="83"/>
      <c r="H494" s="83"/>
    </row>
    <row r="495" spans="1:8" ht="12.75">
      <c r="A495" s="83"/>
      <c r="B495" s="83"/>
      <c r="C495" s="83"/>
      <c r="D495" s="83"/>
      <c r="E495" s="83"/>
      <c r="F495" s="83"/>
      <c r="G495" s="83"/>
      <c r="H495" s="83"/>
    </row>
    <row r="496" spans="1:8" ht="12.75">
      <c r="A496" s="83"/>
      <c r="B496" s="83"/>
      <c r="C496" s="83"/>
      <c r="D496" s="83"/>
      <c r="E496" s="83"/>
      <c r="F496" s="83"/>
      <c r="G496" s="83"/>
      <c r="H496" s="83"/>
    </row>
    <row r="497" spans="1:8" ht="12.75">
      <c r="A497" s="83"/>
      <c r="B497" s="83"/>
      <c r="C497" s="83"/>
      <c r="D497" s="83"/>
      <c r="E497" s="83"/>
      <c r="F497" s="83"/>
      <c r="G497" s="83"/>
      <c r="H497" s="83"/>
    </row>
    <row r="498" spans="1:8" ht="12.75">
      <c r="A498" s="83"/>
      <c r="B498" s="83"/>
      <c r="C498" s="83"/>
      <c r="D498" s="83"/>
      <c r="E498" s="83"/>
      <c r="F498" s="83"/>
      <c r="G498" s="83"/>
      <c r="H498" s="83"/>
    </row>
    <row r="499" spans="1:8" ht="12.75">
      <c r="A499" s="83"/>
      <c r="B499" s="83"/>
      <c r="C499" s="83"/>
      <c r="D499" s="83"/>
      <c r="E499" s="83"/>
      <c r="F499" s="83"/>
      <c r="G499" s="83"/>
      <c r="H499" s="83"/>
    </row>
    <row r="500" spans="1:8" ht="12.75">
      <c r="A500" s="83"/>
      <c r="B500" s="83"/>
      <c r="C500" s="83"/>
      <c r="D500" s="83"/>
      <c r="E500" s="83"/>
      <c r="F500" s="83"/>
      <c r="G500" s="83"/>
      <c r="H500" s="83"/>
    </row>
    <row r="501" spans="1:8" ht="12.75">
      <c r="A501" s="83"/>
      <c r="B501" s="83"/>
      <c r="C501" s="83"/>
      <c r="D501" s="83"/>
      <c r="E501" s="83"/>
      <c r="F501" s="83"/>
      <c r="G501" s="83"/>
      <c r="H501" s="83"/>
    </row>
    <row r="502" spans="1:8" ht="12.75">
      <c r="A502" s="83"/>
      <c r="B502" s="83"/>
      <c r="C502" s="83"/>
      <c r="D502" s="83"/>
      <c r="E502" s="83"/>
      <c r="F502" s="83"/>
      <c r="G502" s="83"/>
      <c r="H502" s="83"/>
    </row>
    <row r="503" spans="1:8" ht="12.75">
      <c r="A503" s="83"/>
      <c r="B503" s="83"/>
      <c r="C503" s="83"/>
      <c r="D503" s="83"/>
      <c r="E503" s="83"/>
      <c r="F503" s="83"/>
      <c r="G503" s="83"/>
      <c r="H503" s="83"/>
    </row>
    <row r="504" spans="1:8" ht="12.75">
      <c r="A504" s="83"/>
      <c r="B504" s="83"/>
      <c r="C504" s="83"/>
      <c r="D504" s="83"/>
      <c r="E504" s="83"/>
      <c r="F504" s="83"/>
      <c r="G504" s="83"/>
      <c r="H504" s="83"/>
    </row>
    <row r="505" spans="1:8" ht="12.75">
      <c r="A505" s="83"/>
      <c r="B505" s="83"/>
      <c r="C505" s="83"/>
      <c r="D505" s="83"/>
      <c r="E505" s="83"/>
      <c r="F505" s="83"/>
      <c r="G505" s="83"/>
      <c r="H505" s="83"/>
    </row>
    <row r="506" spans="1:8" ht="12.75">
      <c r="A506" s="83"/>
      <c r="B506" s="83"/>
      <c r="C506" s="83"/>
      <c r="D506" s="83"/>
      <c r="E506" s="83"/>
      <c r="F506" s="83"/>
      <c r="G506" s="83"/>
      <c r="H506" s="83"/>
    </row>
    <row r="507" spans="1:8" ht="12.75">
      <c r="A507" s="83"/>
      <c r="B507" s="83"/>
      <c r="C507" s="83"/>
      <c r="D507" s="83"/>
      <c r="E507" s="83"/>
      <c r="F507" s="83"/>
      <c r="G507" s="83"/>
      <c r="H507" s="83"/>
    </row>
    <row r="508" spans="1:8" ht="12.75">
      <c r="A508" s="83"/>
      <c r="B508" s="83"/>
      <c r="C508" s="83"/>
      <c r="D508" s="83"/>
      <c r="E508" s="83"/>
      <c r="F508" s="83"/>
      <c r="G508" s="83"/>
      <c r="H508" s="83"/>
    </row>
    <row r="509" spans="1:8" ht="12.75">
      <c r="A509" s="83"/>
      <c r="B509" s="83"/>
      <c r="C509" s="83"/>
      <c r="D509" s="83"/>
      <c r="E509" s="83"/>
      <c r="F509" s="83"/>
      <c r="G509" s="83"/>
      <c r="H509" s="83"/>
    </row>
    <row r="510" spans="1:8" ht="12.75">
      <c r="A510" s="83"/>
      <c r="B510" s="83"/>
      <c r="C510" s="83"/>
      <c r="D510" s="83"/>
      <c r="E510" s="83"/>
      <c r="F510" s="83"/>
      <c r="G510" s="83"/>
      <c r="H510" s="83"/>
    </row>
    <row r="511" spans="1:8" ht="12.75">
      <c r="A511" s="83"/>
      <c r="B511" s="83"/>
      <c r="C511" s="83"/>
      <c r="D511" s="83"/>
      <c r="E511" s="83"/>
      <c r="F511" s="83"/>
      <c r="G511" s="83"/>
      <c r="H511" s="83"/>
    </row>
    <row r="512" spans="1:8" ht="12.75">
      <c r="A512" s="83"/>
      <c r="B512" s="83"/>
      <c r="C512" s="83"/>
      <c r="D512" s="83"/>
      <c r="E512" s="83"/>
      <c r="F512" s="83"/>
      <c r="G512" s="83"/>
      <c r="H512" s="83"/>
    </row>
    <row r="513" spans="1:8" ht="12.75">
      <c r="A513" s="83"/>
      <c r="B513" s="83"/>
      <c r="C513" s="83"/>
      <c r="D513" s="83"/>
      <c r="E513" s="83"/>
      <c r="F513" s="83"/>
      <c r="G513" s="83"/>
      <c r="H513" s="83"/>
    </row>
    <row r="514" spans="1:8" ht="12.75">
      <c r="A514" s="83"/>
      <c r="B514" s="83"/>
      <c r="C514" s="83"/>
      <c r="D514" s="83"/>
      <c r="E514" s="83"/>
      <c r="F514" s="83"/>
      <c r="G514" s="83"/>
      <c r="H514" s="83"/>
    </row>
    <row r="515" spans="1:8" ht="12.75">
      <c r="A515" s="83"/>
      <c r="B515" s="83"/>
      <c r="C515" s="83"/>
      <c r="D515" s="83"/>
      <c r="E515" s="83"/>
      <c r="F515" s="83"/>
      <c r="G515" s="83"/>
      <c r="H515" s="83"/>
    </row>
    <row r="516" spans="1:8" ht="12.75">
      <c r="A516" s="83"/>
      <c r="B516" s="83"/>
      <c r="C516" s="83"/>
      <c r="D516" s="83"/>
      <c r="E516" s="83"/>
      <c r="F516" s="83"/>
      <c r="G516" s="83"/>
      <c r="H516" s="83"/>
    </row>
    <row r="517" spans="1:8" ht="12.75">
      <c r="A517" s="83"/>
      <c r="B517" s="83"/>
      <c r="C517" s="83"/>
      <c r="D517" s="83"/>
      <c r="E517" s="83"/>
      <c r="F517" s="83"/>
      <c r="G517" s="83"/>
      <c r="H517" s="83"/>
    </row>
    <row r="518" spans="1:8" ht="12.75">
      <c r="A518" s="83"/>
      <c r="B518" s="83"/>
      <c r="C518" s="83"/>
      <c r="D518" s="83"/>
      <c r="E518" s="83"/>
      <c r="F518" s="83"/>
      <c r="G518" s="83"/>
      <c r="H518" s="83"/>
    </row>
    <row r="519" spans="1:8" ht="12.75">
      <c r="A519" s="83"/>
      <c r="B519" s="83"/>
      <c r="C519" s="83"/>
      <c r="D519" s="83"/>
      <c r="E519" s="83"/>
      <c r="F519" s="83"/>
      <c r="G519" s="83"/>
      <c r="H519" s="83"/>
    </row>
    <row r="520" spans="1:8" ht="12.75">
      <c r="A520" s="83"/>
      <c r="B520" s="83"/>
      <c r="C520" s="83"/>
      <c r="D520" s="83"/>
      <c r="E520" s="83"/>
      <c r="F520" s="83"/>
      <c r="G520" s="83"/>
      <c r="H520" s="83"/>
    </row>
    <row r="521" spans="1:8" ht="12.75">
      <c r="A521" s="83"/>
      <c r="B521" s="83"/>
      <c r="C521" s="83"/>
      <c r="D521" s="83"/>
      <c r="E521" s="83"/>
      <c r="F521" s="83"/>
      <c r="G521" s="83"/>
      <c r="H521" s="83"/>
    </row>
    <row r="522" spans="1:8" ht="12.75">
      <c r="A522" s="83"/>
      <c r="B522" s="83"/>
      <c r="C522" s="83"/>
      <c r="D522" s="83"/>
      <c r="E522" s="83"/>
      <c r="F522" s="83"/>
      <c r="G522" s="83"/>
      <c r="H522" s="83"/>
    </row>
    <row r="523" spans="1:8" ht="12.75">
      <c r="A523" s="83"/>
      <c r="B523" s="83"/>
      <c r="C523" s="83"/>
      <c r="D523" s="83"/>
      <c r="E523" s="83"/>
      <c r="F523" s="83"/>
      <c r="G523" s="83"/>
      <c r="H523" s="83"/>
    </row>
    <row r="524" spans="1:8" ht="12.75">
      <c r="A524" s="83"/>
      <c r="B524" s="83"/>
      <c r="C524" s="83"/>
      <c r="D524" s="83"/>
      <c r="E524" s="83"/>
      <c r="F524" s="83"/>
      <c r="G524" s="83"/>
      <c r="H524" s="83"/>
    </row>
    <row r="525" spans="1:8" ht="12.75">
      <c r="A525" s="83"/>
      <c r="B525" s="83"/>
      <c r="C525" s="83"/>
      <c r="D525" s="83"/>
      <c r="E525" s="83"/>
      <c r="F525" s="83"/>
      <c r="G525" s="83"/>
      <c r="H525" s="83"/>
    </row>
    <row r="526" spans="1:8" ht="12.75">
      <c r="A526" s="83"/>
      <c r="B526" s="83"/>
      <c r="C526" s="83"/>
      <c r="D526" s="83"/>
      <c r="E526" s="83"/>
      <c r="F526" s="83"/>
      <c r="G526" s="83"/>
      <c r="H526" s="83"/>
    </row>
    <row r="527" spans="1:8" ht="12.75">
      <c r="A527" s="83"/>
      <c r="B527" s="83"/>
      <c r="C527" s="83"/>
      <c r="D527" s="83"/>
      <c r="E527" s="83"/>
      <c r="F527" s="83"/>
      <c r="G527" s="83"/>
      <c r="H527" s="83"/>
    </row>
    <row r="528" spans="1:8" ht="12.75">
      <c r="A528" s="83"/>
      <c r="B528" s="83"/>
      <c r="C528" s="83"/>
      <c r="D528" s="83"/>
      <c r="E528" s="83"/>
      <c r="F528" s="83"/>
      <c r="G528" s="83"/>
      <c r="H528" s="83"/>
    </row>
    <row r="529" spans="1:8" ht="12.75">
      <c r="A529" s="83"/>
      <c r="B529" s="83"/>
      <c r="C529" s="83"/>
      <c r="D529" s="83"/>
      <c r="E529" s="83"/>
      <c r="F529" s="83"/>
      <c r="G529" s="83"/>
      <c r="H529" s="83"/>
    </row>
    <row r="530" spans="1:8" ht="12.75">
      <c r="A530" s="83"/>
      <c r="B530" s="83"/>
      <c r="C530" s="83"/>
      <c r="D530" s="83"/>
      <c r="E530" s="83"/>
      <c r="F530" s="83"/>
      <c r="G530" s="83"/>
      <c r="H530" s="83"/>
    </row>
    <row r="531" spans="1:8" ht="12.75">
      <c r="A531" s="83"/>
      <c r="B531" s="83"/>
      <c r="C531" s="83"/>
      <c r="D531" s="83"/>
      <c r="E531" s="83"/>
      <c r="F531" s="83"/>
      <c r="G531" s="83"/>
      <c r="H531" s="83"/>
    </row>
    <row r="532" spans="1:8" ht="12.75">
      <c r="A532" s="83"/>
      <c r="B532" s="83"/>
      <c r="C532" s="83"/>
      <c r="D532" s="83"/>
      <c r="E532" s="83"/>
      <c r="F532" s="83"/>
      <c r="G532" s="83"/>
      <c r="H532" s="83"/>
    </row>
    <row r="533" spans="1:8" ht="12.75">
      <c r="A533" s="83"/>
      <c r="B533" s="83"/>
      <c r="C533" s="83"/>
      <c r="D533" s="83"/>
      <c r="E533" s="83"/>
      <c r="F533" s="83"/>
      <c r="G533" s="83"/>
      <c r="H533" s="83"/>
    </row>
    <row r="534" spans="1:8" ht="12.75">
      <c r="A534" s="83"/>
      <c r="B534" s="83"/>
      <c r="C534" s="83"/>
      <c r="D534" s="83"/>
      <c r="E534" s="83"/>
      <c r="F534" s="83"/>
      <c r="G534" s="83"/>
      <c r="H534" s="83"/>
    </row>
    <row r="535" spans="1:8" ht="12.75">
      <c r="A535" s="83"/>
      <c r="B535" s="83"/>
      <c r="C535" s="83"/>
      <c r="D535" s="83"/>
      <c r="E535" s="83"/>
      <c r="F535" s="83"/>
      <c r="G535" s="83"/>
      <c r="H535" s="83"/>
    </row>
    <row r="536" spans="1:8" ht="12.75">
      <c r="A536" s="83"/>
      <c r="B536" s="83"/>
      <c r="C536" s="83"/>
      <c r="D536" s="83"/>
      <c r="E536" s="83"/>
      <c r="F536" s="83"/>
      <c r="G536" s="83"/>
      <c r="H536" s="83"/>
    </row>
    <row r="537" spans="1:8" ht="12.75">
      <c r="A537" s="83"/>
      <c r="B537" s="83"/>
      <c r="C537" s="83"/>
      <c r="D537" s="83"/>
      <c r="E537" s="83"/>
      <c r="F537" s="83"/>
      <c r="G537" s="83"/>
      <c r="H537" s="83"/>
    </row>
    <row r="538" spans="1:8" ht="12.75">
      <c r="A538" s="83"/>
      <c r="B538" s="83"/>
      <c r="C538" s="83"/>
      <c r="D538" s="83"/>
      <c r="E538" s="83"/>
      <c r="F538" s="83"/>
      <c r="G538" s="83"/>
      <c r="H538" s="83"/>
    </row>
    <row r="539" spans="1:8" ht="12.75">
      <c r="A539" s="83"/>
      <c r="B539" s="83"/>
      <c r="C539" s="83"/>
      <c r="D539" s="83"/>
      <c r="E539" s="83"/>
      <c r="F539" s="83"/>
      <c r="G539" s="83"/>
      <c r="H539" s="83"/>
    </row>
    <row r="540" spans="1:8" ht="12.75">
      <c r="A540" s="83"/>
      <c r="B540" s="83"/>
      <c r="C540" s="83"/>
      <c r="D540" s="83"/>
      <c r="E540" s="83"/>
      <c r="F540" s="83"/>
      <c r="G540" s="83"/>
      <c r="H540" s="83"/>
    </row>
    <row r="541" spans="1:8" ht="12.75">
      <c r="A541" s="83"/>
      <c r="B541" s="83"/>
      <c r="C541" s="83"/>
      <c r="D541" s="83"/>
      <c r="E541" s="83"/>
      <c r="F541" s="83"/>
      <c r="G541" s="83"/>
      <c r="H541" s="83"/>
    </row>
    <row r="542" spans="1:8" ht="12.75">
      <c r="A542" s="83"/>
      <c r="B542" s="83"/>
      <c r="C542" s="83"/>
      <c r="D542" s="83"/>
      <c r="E542" s="83"/>
      <c r="F542" s="83"/>
      <c r="G542" s="83"/>
      <c r="H542" s="83"/>
    </row>
    <row r="543" spans="1:8" ht="12.75">
      <c r="A543" s="83"/>
      <c r="B543" s="83"/>
      <c r="C543" s="83"/>
      <c r="D543" s="83"/>
      <c r="E543" s="83"/>
      <c r="F543" s="83"/>
      <c r="G543" s="83"/>
      <c r="H543" s="83"/>
    </row>
    <row r="544" spans="1:8" ht="12.75">
      <c r="A544" s="83"/>
      <c r="B544" s="83"/>
      <c r="C544" s="83"/>
      <c r="D544" s="83"/>
      <c r="E544" s="83"/>
      <c r="F544" s="83"/>
      <c r="G544" s="83"/>
      <c r="H544" s="83"/>
    </row>
    <row r="545" spans="1:8" ht="12.75">
      <c r="A545" s="83"/>
      <c r="B545" s="83"/>
      <c r="C545" s="83"/>
      <c r="D545" s="83"/>
      <c r="E545" s="83"/>
      <c r="F545" s="83"/>
      <c r="G545" s="83"/>
      <c r="H545" s="83"/>
    </row>
    <row r="546" spans="1:8" ht="12.75">
      <c r="A546" s="83"/>
      <c r="B546" s="83"/>
      <c r="C546" s="83"/>
      <c r="D546" s="83"/>
      <c r="E546" s="83"/>
      <c r="F546" s="83"/>
      <c r="G546" s="83"/>
      <c r="H546" s="83"/>
    </row>
    <row r="547" spans="1:8" ht="12.75">
      <c r="A547" s="83"/>
      <c r="B547" s="83"/>
      <c r="C547" s="83"/>
      <c r="D547" s="83"/>
      <c r="E547" s="83"/>
      <c r="F547" s="83"/>
      <c r="G547" s="83"/>
      <c r="H547" s="83"/>
    </row>
    <row r="548" spans="1:8" ht="12.75">
      <c r="A548" s="83"/>
      <c r="B548" s="83"/>
      <c r="C548" s="83"/>
      <c r="D548" s="83"/>
      <c r="E548" s="83"/>
      <c r="F548" s="83"/>
      <c r="G548" s="83"/>
      <c r="H548" s="83"/>
    </row>
    <row r="549" spans="1:8" ht="12.75">
      <c r="A549" s="83"/>
      <c r="B549" s="83"/>
      <c r="C549" s="83"/>
      <c r="D549" s="83"/>
      <c r="E549" s="83"/>
      <c r="F549" s="83"/>
      <c r="G549" s="83"/>
      <c r="H549" s="83"/>
    </row>
    <row r="550" spans="1:8" ht="12.75">
      <c r="A550" s="83"/>
      <c r="B550" s="83"/>
      <c r="C550" s="83"/>
      <c r="D550" s="83"/>
      <c r="E550" s="83"/>
      <c r="F550" s="83"/>
      <c r="G550" s="83"/>
      <c r="H550" s="83"/>
    </row>
    <row r="551" spans="1:8" ht="12.75">
      <c r="A551" s="83"/>
      <c r="B551" s="83"/>
      <c r="C551" s="83"/>
      <c r="D551" s="83"/>
      <c r="E551" s="83"/>
      <c r="F551" s="83"/>
      <c r="G551" s="83"/>
      <c r="H551" s="83"/>
    </row>
    <row r="552" spans="1:8" ht="12.75">
      <c r="A552" s="83"/>
      <c r="B552" s="83"/>
      <c r="C552" s="83"/>
      <c r="D552" s="83"/>
      <c r="E552" s="83"/>
      <c r="F552" s="83"/>
      <c r="G552" s="83"/>
      <c r="H552" s="83"/>
    </row>
    <row r="553" spans="1:8" ht="12.75">
      <c r="A553" s="83"/>
      <c r="B553" s="83"/>
      <c r="C553" s="83"/>
      <c r="D553" s="83"/>
      <c r="E553" s="83"/>
      <c r="F553" s="83"/>
      <c r="G553" s="83"/>
      <c r="H553" s="83"/>
    </row>
    <row r="554" spans="1:8" ht="12.75">
      <c r="A554" s="83"/>
      <c r="B554" s="83"/>
      <c r="C554" s="83"/>
      <c r="D554" s="83"/>
      <c r="E554" s="83"/>
      <c r="F554" s="83"/>
      <c r="G554" s="83"/>
      <c r="H554" s="83"/>
    </row>
    <row r="555" spans="1:8" ht="12.75">
      <c r="A555" s="83"/>
      <c r="B555" s="83"/>
      <c r="C555" s="83"/>
      <c r="D555" s="83"/>
      <c r="E555" s="83"/>
      <c r="F555" s="83"/>
      <c r="G555" s="83"/>
      <c r="H555" s="83"/>
    </row>
    <row r="556" spans="1:8" ht="12.75">
      <c r="A556" s="83"/>
      <c r="B556" s="83"/>
      <c r="C556" s="83"/>
      <c r="D556" s="83"/>
      <c r="E556" s="83"/>
      <c r="F556" s="83"/>
      <c r="G556" s="83"/>
      <c r="H556" s="83"/>
    </row>
    <row r="557" spans="1:8" ht="12.75">
      <c r="A557" s="83"/>
      <c r="B557" s="83"/>
      <c r="C557" s="83"/>
      <c r="D557" s="83"/>
      <c r="E557" s="83"/>
      <c r="F557" s="83"/>
      <c r="G557" s="83"/>
      <c r="H557" s="83"/>
    </row>
    <row r="558" spans="1:8" ht="12.75">
      <c r="A558" s="83"/>
      <c r="B558" s="83"/>
      <c r="C558" s="83"/>
      <c r="D558" s="83"/>
      <c r="E558" s="83"/>
      <c r="F558" s="83"/>
      <c r="G558" s="83"/>
      <c r="H558" s="83"/>
    </row>
    <row r="559" spans="1:8" ht="12.75">
      <c r="A559" s="83"/>
      <c r="B559" s="83"/>
      <c r="C559" s="83"/>
      <c r="D559" s="83"/>
      <c r="E559" s="83"/>
      <c r="F559" s="83"/>
      <c r="G559" s="83"/>
      <c r="H559" s="83"/>
    </row>
    <row r="560" spans="1:8" ht="12.75">
      <c r="A560" s="83"/>
      <c r="B560" s="83"/>
      <c r="C560" s="83"/>
      <c r="D560" s="83"/>
      <c r="E560" s="83"/>
      <c r="F560" s="83"/>
      <c r="G560" s="83"/>
      <c r="H560" s="83"/>
    </row>
    <row r="561" spans="1:8" ht="12.75">
      <c r="A561" s="83"/>
      <c r="B561" s="83"/>
      <c r="C561" s="83"/>
      <c r="D561" s="83"/>
      <c r="E561" s="83"/>
      <c r="F561" s="83"/>
      <c r="G561" s="83"/>
      <c r="H561" s="83"/>
    </row>
    <row r="562" spans="1:8" ht="12.75">
      <c r="A562" s="83"/>
      <c r="B562" s="83"/>
      <c r="C562" s="83"/>
      <c r="D562" s="83"/>
      <c r="E562" s="83"/>
      <c r="F562" s="83"/>
      <c r="G562" s="83"/>
      <c r="H562" s="83"/>
    </row>
    <row r="563" spans="1:8" ht="12.75">
      <c r="A563" s="83"/>
      <c r="B563" s="83"/>
      <c r="C563" s="83"/>
      <c r="D563" s="83"/>
      <c r="E563" s="83"/>
      <c r="F563" s="83"/>
      <c r="G563" s="83"/>
      <c r="H563" s="83"/>
    </row>
    <row r="564" spans="1:8" ht="12.75">
      <c r="A564" s="83"/>
      <c r="B564" s="83"/>
      <c r="C564" s="83"/>
      <c r="D564" s="83"/>
      <c r="E564" s="83"/>
      <c r="F564" s="83"/>
      <c r="G564" s="83"/>
      <c r="H564" s="83"/>
    </row>
    <row r="565" spans="1:8" ht="12.75">
      <c r="A565" s="83"/>
      <c r="B565" s="83"/>
      <c r="C565" s="83"/>
      <c r="D565" s="83"/>
      <c r="E565" s="83"/>
      <c r="F565" s="83"/>
      <c r="G565" s="83"/>
      <c r="H565" s="83"/>
    </row>
    <row r="566" spans="1:8" ht="12.75">
      <c r="A566" s="83"/>
      <c r="B566" s="83"/>
      <c r="C566" s="83"/>
      <c r="D566" s="83"/>
      <c r="E566" s="83"/>
      <c r="F566" s="83"/>
      <c r="G566" s="83"/>
      <c r="H566" s="83"/>
    </row>
    <row r="567" spans="1:8" ht="12.75">
      <c r="A567" s="83"/>
      <c r="B567" s="83"/>
      <c r="C567" s="83"/>
      <c r="D567" s="83"/>
      <c r="E567" s="83"/>
      <c r="F567" s="83"/>
      <c r="G567" s="83"/>
      <c r="H567" s="83"/>
    </row>
    <row r="568" spans="1:8" ht="12.75">
      <c r="A568" s="83"/>
      <c r="B568" s="83"/>
      <c r="C568" s="83"/>
      <c r="D568" s="83"/>
      <c r="E568" s="83"/>
      <c r="F568" s="83"/>
      <c r="G568" s="83"/>
      <c r="H568" s="83"/>
    </row>
    <row r="569" spans="1:8" ht="12.75">
      <c r="A569" s="83"/>
      <c r="B569" s="83"/>
      <c r="C569" s="83"/>
      <c r="D569" s="83"/>
      <c r="E569" s="83"/>
      <c r="F569" s="83"/>
      <c r="G569" s="83"/>
      <c r="H569" s="83"/>
    </row>
    <row r="570" spans="1:8" ht="12.75">
      <c r="A570" s="83"/>
      <c r="B570" s="83"/>
      <c r="C570" s="83"/>
      <c r="D570" s="83"/>
      <c r="E570" s="83"/>
      <c r="F570" s="83"/>
      <c r="G570" s="83"/>
      <c r="H570" s="83"/>
    </row>
    <row r="571" spans="1:8" ht="12.75">
      <c r="A571" s="83"/>
      <c r="B571" s="83"/>
      <c r="C571" s="83"/>
      <c r="D571" s="83"/>
      <c r="E571" s="83"/>
      <c r="F571" s="83"/>
      <c r="G571" s="83"/>
      <c r="H571" s="83"/>
    </row>
    <row r="572" spans="1:8" ht="12.75">
      <c r="A572" s="83"/>
      <c r="B572" s="83"/>
      <c r="C572" s="83"/>
      <c r="D572" s="83"/>
      <c r="E572" s="83"/>
      <c r="F572" s="83"/>
      <c r="G572" s="83"/>
      <c r="H572" s="83"/>
    </row>
    <row r="573" spans="1:8" ht="12.75">
      <c r="A573" s="83"/>
      <c r="B573" s="83"/>
      <c r="C573" s="83"/>
      <c r="D573" s="83"/>
      <c r="E573" s="83"/>
      <c r="F573" s="83"/>
      <c r="G573" s="83"/>
      <c r="H573" s="83"/>
    </row>
    <row r="574" spans="1:8" ht="12.75">
      <c r="A574" s="83"/>
      <c r="B574" s="83"/>
      <c r="C574" s="83"/>
      <c r="D574" s="83"/>
      <c r="E574" s="83"/>
      <c r="F574" s="83"/>
      <c r="G574" s="83"/>
      <c r="H574" s="83"/>
    </row>
    <row r="575" spans="1:8" ht="12.75">
      <c r="A575" s="83"/>
      <c r="B575" s="83"/>
      <c r="C575" s="83"/>
      <c r="D575" s="83"/>
      <c r="E575" s="83"/>
      <c r="F575" s="83"/>
      <c r="G575" s="83"/>
      <c r="H575" s="83"/>
    </row>
    <row r="576" spans="1:8" ht="12.75">
      <c r="A576" s="83"/>
      <c r="B576" s="83"/>
      <c r="C576" s="83"/>
      <c r="D576" s="83"/>
      <c r="E576" s="83"/>
      <c r="F576" s="83"/>
      <c r="G576" s="83"/>
      <c r="H576" s="83"/>
    </row>
    <row r="577" spans="1:8" ht="12.75">
      <c r="A577" s="83"/>
      <c r="B577" s="83"/>
      <c r="C577" s="83"/>
      <c r="D577" s="83"/>
      <c r="E577" s="83"/>
      <c r="F577" s="83"/>
      <c r="G577" s="83"/>
      <c r="H577" s="83"/>
    </row>
    <row r="578" spans="1:8" ht="12.75">
      <c r="A578" s="83"/>
      <c r="B578" s="83"/>
      <c r="C578" s="83"/>
      <c r="D578" s="83"/>
      <c r="E578" s="83"/>
      <c r="F578" s="83"/>
      <c r="G578" s="83"/>
      <c r="H578" s="83"/>
    </row>
    <row r="579" spans="1:8" ht="12.75">
      <c r="A579" s="83"/>
      <c r="B579" s="83"/>
      <c r="C579" s="83"/>
      <c r="D579" s="83"/>
      <c r="E579" s="83"/>
      <c r="F579" s="83"/>
      <c r="G579" s="83"/>
      <c r="H579" s="83"/>
    </row>
    <row r="580" spans="1:8" ht="12.75">
      <c r="A580" s="83"/>
      <c r="B580" s="83"/>
      <c r="C580" s="83"/>
      <c r="D580" s="83"/>
      <c r="E580" s="83"/>
      <c r="F580" s="83"/>
      <c r="G580" s="83"/>
      <c r="H580" s="83"/>
    </row>
    <row r="581" spans="1:8" ht="12.75">
      <c r="A581" s="83"/>
      <c r="B581" s="83"/>
      <c r="C581" s="83"/>
      <c r="D581" s="83"/>
      <c r="E581" s="83"/>
      <c r="F581" s="83"/>
      <c r="G581" s="83"/>
      <c r="H581" s="83"/>
    </row>
    <row r="582" spans="1:8" ht="12.75">
      <c r="A582" s="83"/>
      <c r="B582" s="83"/>
      <c r="C582" s="83"/>
      <c r="D582" s="83"/>
      <c r="E582" s="83"/>
      <c r="F582" s="83"/>
      <c r="G582" s="83"/>
      <c r="H582" s="83"/>
    </row>
    <row r="583" spans="1:8" ht="12.75">
      <c r="A583" s="83"/>
      <c r="B583" s="83"/>
      <c r="C583" s="83"/>
      <c r="D583" s="83"/>
      <c r="E583" s="83"/>
      <c r="F583" s="83"/>
      <c r="G583" s="83"/>
      <c r="H583" s="83"/>
    </row>
    <row r="584" spans="1:8" ht="12.75">
      <c r="A584" s="83"/>
      <c r="B584" s="83"/>
      <c r="C584" s="83"/>
      <c r="D584" s="83"/>
      <c r="E584" s="83"/>
      <c r="F584" s="83"/>
      <c r="G584" s="83"/>
      <c r="H584" s="83"/>
    </row>
    <row r="585" spans="1:8" ht="12.75">
      <c r="A585" s="83"/>
      <c r="B585" s="83"/>
      <c r="C585" s="83"/>
      <c r="D585" s="83"/>
      <c r="E585" s="83"/>
      <c r="F585" s="83"/>
      <c r="G585" s="83"/>
      <c r="H585" s="83"/>
    </row>
    <row r="586" spans="1:8" ht="12.75">
      <c r="A586" s="83"/>
      <c r="B586" s="83"/>
      <c r="C586" s="83"/>
      <c r="D586" s="83"/>
      <c r="E586" s="83"/>
      <c r="F586" s="83"/>
      <c r="G586" s="83"/>
      <c r="H586" s="83"/>
    </row>
    <row r="587" spans="1:8" ht="12.75">
      <c r="A587" s="83"/>
      <c r="B587" s="83"/>
      <c r="C587" s="83"/>
      <c r="D587" s="83"/>
      <c r="E587" s="83"/>
      <c r="F587" s="83"/>
      <c r="G587" s="83"/>
      <c r="H587" s="83"/>
    </row>
    <row r="588" spans="1:8" ht="12.75">
      <c r="A588" s="83"/>
      <c r="B588" s="83"/>
      <c r="C588" s="83"/>
      <c r="D588" s="83"/>
      <c r="E588" s="83"/>
      <c r="F588" s="83"/>
      <c r="G588" s="83"/>
      <c r="H588" s="83"/>
    </row>
    <row r="589" spans="1:8" ht="12.75">
      <c r="A589" s="83"/>
      <c r="B589" s="83"/>
      <c r="C589" s="83"/>
      <c r="D589" s="83"/>
      <c r="E589" s="83"/>
      <c r="F589" s="83"/>
      <c r="G589" s="83"/>
      <c r="H589" s="83"/>
    </row>
    <row r="590" spans="1:8" ht="12.75">
      <c r="A590" s="83"/>
      <c r="B590" s="83"/>
      <c r="C590" s="83"/>
      <c r="D590" s="83"/>
      <c r="E590" s="83"/>
      <c r="F590" s="83"/>
      <c r="G590" s="83"/>
      <c r="H590" s="83"/>
    </row>
    <row r="591" spans="1:8" ht="12.75">
      <c r="A591" s="83"/>
      <c r="B591" s="83"/>
      <c r="C591" s="83"/>
      <c r="D591" s="83"/>
      <c r="E591" s="83"/>
      <c r="F591" s="83"/>
      <c r="G591" s="83"/>
      <c r="H591" s="83"/>
    </row>
    <row r="592" spans="1:8" ht="12.75">
      <c r="A592" s="83"/>
      <c r="B592" s="83"/>
      <c r="C592" s="83"/>
      <c r="D592" s="83"/>
      <c r="E592" s="83"/>
      <c r="F592" s="83"/>
      <c r="G592" s="83"/>
      <c r="H592" s="83"/>
    </row>
    <row r="593" spans="1:8" ht="12.75">
      <c r="A593" s="83"/>
      <c r="B593" s="83"/>
      <c r="C593" s="83"/>
      <c r="D593" s="83"/>
      <c r="E593" s="83"/>
      <c r="F593" s="83"/>
      <c r="G593" s="83"/>
      <c r="H593" s="83"/>
    </row>
    <row r="594" spans="1:8" ht="12.75">
      <c r="A594" s="83"/>
      <c r="B594" s="83"/>
      <c r="C594" s="83"/>
      <c r="D594" s="83"/>
      <c r="E594" s="83"/>
      <c r="F594" s="83"/>
      <c r="G594" s="83"/>
      <c r="H594" s="83"/>
    </row>
    <row r="595" spans="1:8" ht="12.75">
      <c r="A595" s="83"/>
      <c r="B595" s="83"/>
      <c r="C595" s="83"/>
      <c r="D595" s="83"/>
      <c r="E595" s="83"/>
      <c r="F595" s="83"/>
      <c r="G595" s="83"/>
      <c r="H595" s="83"/>
    </row>
    <row r="596" spans="1:8" ht="12.75">
      <c r="A596" s="83"/>
      <c r="B596" s="83"/>
      <c r="C596" s="83"/>
      <c r="D596" s="83"/>
      <c r="E596" s="83"/>
      <c r="F596" s="83"/>
      <c r="G596" s="83"/>
      <c r="H596" s="83"/>
    </row>
    <row r="597" spans="1:8" ht="12.75">
      <c r="A597" s="83"/>
      <c r="B597" s="83"/>
      <c r="C597" s="83"/>
      <c r="D597" s="83"/>
      <c r="E597" s="83"/>
      <c r="F597" s="83"/>
      <c r="G597" s="83"/>
      <c r="H597" s="83"/>
    </row>
    <row r="598" spans="1:8" ht="12.75">
      <c r="A598" s="83"/>
      <c r="B598" s="83"/>
      <c r="C598" s="83"/>
      <c r="D598" s="83"/>
      <c r="E598" s="83"/>
      <c r="F598" s="83"/>
      <c r="G598" s="83"/>
      <c r="H598" s="83"/>
    </row>
    <row r="599" spans="1:8" ht="12.75">
      <c r="A599" s="83"/>
      <c r="B599" s="83"/>
      <c r="C599" s="83"/>
      <c r="D599" s="83"/>
      <c r="E599" s="83"/>
      <c r="F599" s="83"/>
      <c r="G599" s="83"/>
      <c r="H599" s="83"/>
    </row>
    <row r="600" spans="1:8" ht="12.75">
      <c r="A600" s="83"/>
      <c r="B600" s="83"/>
      <c r="C600" s="83"/>
      <c r="D600" s="83"/>
      <c r="E600" s="83"/>
      <c r="F600" s="83"/>
      <c r="G600" s="83"/>
      <c r="H600" s="83"/>
    </row>
    <row r="601" spans="1:8" ht="12.75">
      <c r="A601" s="83"/>
      <c r="B601" s="83"/>
      <c r="C601" s="83"/>
      <c r="D601" s="83"/>
      <c r="E601" s="83"/>
      <c r="F601" s="83"/>
      <c r="G601" s="83"/>
      <c r="H601" s="83"/>
    </row>
    <row r="602" spans="1:8" ht="12.75">
      <c r="A602" s="83"/>
      <c r="B602" s="83"/>
      <c r="C602" s="83"/>
      <c r="D602" s="83"/>
      <c r="E602" s="83"/>
      <c r="F602" s="83"/>
      <c r="G602" s="83"/>
      <c r="H602" s="83"/>
    </row>
    <row r="603" spans="1:8" ht="12.75">
      <c r="A603" s="83"/>
      <c r="B603" s="83"/>
      <c r="C603" s="83"/>
      <c r="D603" s="83"/>
      <c r="E603" s="83"/>
      <c r="F603" s="83"/>
      <c r="G603" s="83"/>
      <c r="H603" s="83"/>
    </row>
    <row r="604" spans="1:8" ht="12.75">
      <c r="A604" s="83"/>
      <c r="B604" s="83"/>
      <c r="C604" s="83"/>
      <c r="D604" s="83"/>
      <c r="E604" s="83"/>
      <c r="F604" s="83"/>
      <c r="G604" s="83"/>
      <c r="H604" s="83"/>
    </row>
    <row r="605" spans="1:8" ht="12.75">
      <c r="A605" s="83"/>
      <c r="B605" s="83"/>
      <c r="C605" s="83"/>
      <c r="D605" s="83"/>
      <c r="E605" s="83"/>
      <c r="F605" s="83"/>
      <c r="G605" s="83"/>
      <c r="H605" s="83"/>
    </row>
    <row r="606" spans="1:8" ht="12.75">
      <c r="A606" s="83"/>
      <c r="B606" s="83"/>
      <c r="C606" s="83"/>
      <c r="D606" s="83"/>
      <c r="E606" s="83"/>
      <c r="F606" s="83"/>
      <c r="G606" s="83"/>
      <c r="H606" s="83"/>
    </row>
    <row r="607" spans="1:8" ht="12.75">
      <c r="A607" s="83"/>
      <c r="B607" s="83"/>
      <c r="C607" s="83"/>
      <c r="D607" s="83"/>
      <c r="E607" s="83"/>
      <c r="F607" s="83"/>
      <c r="G607" s="83"/>
      <c r="H607" s="83"/>
    </row>
    <row r="608" spans="1:8" ht="12.75">
      <c r="A608" s="83"/>
      <c r="B608" s="83"/>
      <c r="C608" s="83"/>
      <c r="D608" s="83"/>
      <c r="E608" s="83"/>
      <c r="F608" s="83"/>
      <c r="G608" s="83"/>
      <c r="H608" s="83"/>
    </row>
    <row r="609" spans="1:8" ht="12.75">
      <c r="A609" s="83"/>
      <c r="B609" s="83"/>
      <c r="C609" s="83"/>
      <c r="D609" s="83"/>
      <c r="E609" s="83"/>
      <c r="F609" s="83"/>
      <c r="G609" s="83"/>
      <c r="H609" s="83"/>
    </row>
    <row r="610" spans="1:8" ht="12.75">
      <c r="A610" s="83"/>
      <c r="B610" s="83"/>
      <c r="C610" s="83"/>
      <c r="D610" s="83"/>
      <c r="E610" s="83"/>
      <c r="F610" s="83"/>
      <c r="G610" s="83"/>
      <c r="H610" s="83"/>
    </row>
    <row r="611" spans="1:8" ht="12.75">
      <c r="A611" s="83"/>
      <c r="B611" s="83"/>
      <c r="C611" s="83"/>
      <c r="D611" s="83"/>
      <c r="E611" s="83"/>
      <c r="F611" s="83"/>
      <c r="G611" s="83"/>
      <c r="H611" s="83"/>
    </row>
    <row r="612" spans="1:8" ht="12.75">
      <c r="A612" s="83"/>
      <c r="B612" s="83"/>
      <c r="C612" s="83"/>
      <c r="D612" s="83"/>
      <c r="E612" s="83"/>
      <c r="F612" s="83"/>
      <c r="G612" s="83"/>
      <c r="H612" s="83"/>
    </row>
    <row r="613" spans="1:8" ht="12.75">
      <c r="A613" s="83"/>
      <c r="B613" s="83"/>
      <c r="C613" s="83"/>
      <c r="D613" s="83"/>
      <c r="E613" s="83"/>
      <c r="F613" s="83"/>
      <c r="G613" s="83"/>
      <c r="H613" s="83"/>
    </row>
    <row r="614" spans="1:8" ht="12.75">
      <c r="A614" s="83"/>
      <c r="B614" s="83"/>
      <c r="C614" s="83"/>
      <c r="D614" s="83"/>
      <c r="E614" s="83"/>
      <c r="F614" s="83"/>
      <c r="G614" s="83"/>
      <c r="H614" s="83"/>
    </row>
    <row r="615" spans="1:8" ht="12.75">
      <c r="A615" s="83"/>
      <c r="B615" s="83"/>
      <c r="C615" s="83"/>
      <c r="D615" s="83"/>
      <c r="E615" s="83"/>
      <c r="F615" s="83"/>
      <c r="G615" s="83"/>
      <c r="H615" s="83"/>
    </row>
    <row r="616" spans="1:8" ht="12.75">
      <c r="A616" s="83"/>
      <c r="B616" s="83"/>
      <c r="C616" s="83"/>
      <c r="D616" s="83"/>
      <c r="E616" s="83"/>
      <c r="F616" s="83"/>
      <c r="G616" s="83"/>
      <c r="H616" s="83"/>
    </row>
    <row r="617" spans="1:8" ht="12.75">
      <c r="A617" s="83"/>
      <c r="B617" s="83"/>
      <c r="C617" s="83"/>
      <c r="D617" s="83"/>
      <c r="E617" s="83"/>
      <c r="F617" s="83"/>
      <c r="G617" s="83"/>
      <c r="H617" s="83"/>
    </row>
    <row r="618" spans="1:8" ht="12.75">
      <c r="A618" s="83"/>
      <c r="B618" s="83"/>
      <c r="C618" s="83"/>
      <c r="D618" s="83"/>
      <c r="E618" s="83"/>
      <c r="F618" s="83"/>
      <c r="G618" s="83"/>
      <c r="H618" s="83"/>
    </row>
    <row r="619" spans="1:8" ht="12.75">
      <c r="A619" s="83"/>
      <c r="B619" s="83"/>
      <c r="C619" s="83"/>
      <c r="D619" s="83"/>
      <c r="E619" s="83"/>
      <c r="F619" s="83"/>
      <c r="G619" s="83"/>
      <c r="H619" s="83"/>
    </row>
    <row r="620" spans="1:8" ht="12.75">
      <c r="A620" s="83"/>
      <c r="B620" s="83"/>
      <c r="C620" s="83"/>
      <c r="D620" s="83"/>
      <c r="E620" s="83"/>
      <c r="F620" s="83"/>
      <c r="G620" s="83"/>
      <c r="H620" s="83"/>
    </row>
    <row r="621" spans="1:8" ht="12.75">
      <c r="A621" s="83"/>
      <c r="B621" s="83"/>
      <c r="C621" s="83"/>
      <c r="D621" s="83"/>
      <c r="E621" s="83"/>
      <c r="F621" s="83"/>
      <c r="G621" s="83"/>
      <c r="H621" s="83"/>
    </row>
    <row r="622" spans="1:8" ht="12.75">
      <c r="A622" s="83"/>
      <c r="B622" s="83"/>
      <c r="C622" s="83"/>
      <c r="D622" s="83"/>
      <c r="E622" s="83"/>
      <c r="F622" s="83"/>
      <c r="G622" s="83"/>
      <c r="H622" s="83"/>
    </row>
    <row r="623" spans="1:8" ht="12.75">
      <c r="A623" s="83"/>
      <c r="B623" s="83"/>
      <c r="C623" s="83"/>
      <c r="D623" s="83"/>
      <c r="E623" s="83"/>
      <c r="F623" s="83"/>
      <c r="G623" s="83"/>
      <c r="H623" s="83"/>
    </row>
    <row r="624" spans="1:8" ht="12.75">
      <c r="A624" s="83"/>
      <c r="B624" s="83"/>
      <c r="C624" s="83"/>
      <c r="D624" s="83"/>
      <c r="E624" s="83"/>
      <c r="F624" s="83"/>
      <c r="G624" s="83"/>
      <c r="H624" s="83"/>
    </row>
    <row r="625" spans="1:8" ht="12.75">
      <c r="A625" s="83"/>
      <c r="B625" s="83"/>
      <c r="C625" s="83"/>
      <c r="D625" s="83"/>
      <c r="E625" s="83"/>
      <c r="F625" s="83"/>
      <c r="G625" s="83"/>
      <c r="H625" s="83"/>
    </row>
    <row r="626" spans="1:8" ht="12.75">
      <c r="A626" s="83"/>
      <c r="B626" s="83"/>
      <c r="C626" s="83"/>
      <c r="D626" s="83"/>
      <c r="E626" s="83"/>
      <c r="F626" s="83"/>
      <c r="G626" s="83"/>
      <c r="H626" s="83"/>
    </row>
    <row r="627" spans="1:8" ht="12.75">
      <c r="A627" s="83"/>
      <c r="B627" s="83"/>
      <c r="C627" s="83"/>
      <c r="D627" s="83"/>
      <c r="E627" s="83"/>
      <c r="F627" s="83"/>
      <c r="G627" s="83"/>
      <c r="H627" s="83"/>
    </row>
    <row r="628" spans="1:8" ht="12.75">
      <c r="A628" s="83"/>
      <c r="B628" s="83"/>
      <c r="C628" s="83"/>
      <c r="D628" s="83"/>
      <c r="E628" s="83"/>
      <c r="F628" s="83"/>
      <c r="G628" s="83"/>
      <c r="H628" s="83"/>
    </row>
    <row r="629" spans="1:8" ht="12.75">
      <c r="A629" s="83"/>
      <c r="B629" s="83"/>
      <c r="C629" s="83"/>
      <c r="D629" s="83"/>
      <c r="E629" s="83"/>
      <c r="F629" s="83"/>
      <c r="G629" s="83"/>
      <c r="H629" s="83"/>
    </row>
    <row r="630" spans="1:8" ht="12.75">
      <c r="A630" s="83"/>
      <c r="B630" s="83"/>
      <c r="C630" s="83"/>
      <c r="D630" s="83"/>
      <c r="E630" s="83"/>
      <c r="F630" s="83"/>
      <c r="G630" s="83"/>
      <c r="H630" s="83"/>
    </row>
    <row r="631" spans="1:8" ht="12.75">
      <c r="A631" s="83"/>
      <c r="B631" s="83"/>
      <c r="C631" s="83"/>
      <c r="D631" s="83"/>
      <c r="E631" s="83"/>
      <c r="F631" s="83"/>
      <c r="G631" s="83"/>
      <c r="H631" s="83"/>
    </row>
    <row r="632" spans="1:8" ht="12.75">
      <c r="A632" s="83"/>
      <c r="B632" s="83"/>
      <c r="C632" s="83"/>
      <c r="D632" s="83"/>
      <c r="E632" s="83"/>
      <c r="F632" s="83"/>
      <c r="G632" s="83"/>
      <c r="H632" s="83"/>
    </row>
    <row r="633" spans="1:8" ht="12.75">
      <c r="A633" s="83"/>
      <c r="B633" s="83"/>
      <c r="C633" s="83"/>
      <c r="D633" s="83"/>
      <c r="E633" s="83"/>
      <c r="F633" s="83"/>
      <c r="G633" s="83"/>
      <c r="H633" s="83"/>
    </row>
    <row r="634" spans="1:8" ht="12.75">
      <c r="A634" s="83"/>
      <c r="B634" s="83"/>
      <c r="C634" s="83"/>
      <c r="D634" s="83"/>
      <c r="E634" s="83"/>
      <c r="F634" s="83"/>
      <c r="G634" s="83"/>
      <c r="H634" s="83"/>
    </row>
    <row r="635" spans="1:8" ht="12.75">
      <c r="A635" s="83"/>
      <c r="B635" s="83"/>
      <c r="C635" s="83"/>
      <c r="D635" s="83"/>
      <c r="E635" s="83"/>
      <c r="F635" s="83"/>
      <c r="G635" s="83"/>
      <c r="H635" s="83"/>
    </row>
    <row r="636" spans="1:8" ht="12.75">
      <c r="A636" s="83"/>
      <c r="B636" s="83"/>
      <c r="C636" s="83"/>
      <c r="D636" s="83"/>
      <c r="E636" s="83"/>
      <c r="F636" s="83"/>
      <c r="G636" s="83"/>
      <c r="H636" s="83"/>
    </row>
    <row r="637" spans="1:8" ht="12.75">
      <c r="A637" s="83"/>
      <c r="B637" s="83"/>
      <c r="C637" s="83"/>
      <c r="D637" s="83"/>
      <c r="E637" s="83"/>
      <c r="F637" s="83"/>
      <c r="G637" s="83"/>
      <c r="H637" s="83"/>
    </row>
    <row r="638" spans="1:8" ht="12.75">
      <c r="A638" s="83"/>
      <c r="B638" s="83"/>
      <c r="C638" s="83"/>
      <c r="D638" s="83"/>
      <c r="E638" s="83"/>
      <c r="F638" s="83"/>
      <c r="G638" s="83"/>
      <c r="H638" s="83"/>
    </row>
    <row r="639" spans="1:8" ht="12.75">
      <c r="A639" s="83"/>
      <c r="B639" s="83"/>
      <c r="C639" s="83"/>
      <c r="D639" s="83"/>
      <c r="E639" s="83"/>
      <c r="F639" s="83"/>
      <c r="G639" s="83"/>
      <c r="H639" s="83"/>
    </row>
    <row r="640" spans="1:8" ht="12.75">
      <c r="A640" s="83"/>
      <c r="B640" s="83"/>
      <c r="C640" s="83"/>
      <c r="D640" s="83"/>
      <c r="E640" s="83"/>
      <c r="F640" s="83"/>
      <c r="G640" s="83"/>
      <c r="H640" s="83"/>
    </row>
    <row r="641" spans="1:8" ht="12.75">
      <c r="A641" s="83"/>
      <c r="B641" s="83"/>
      <c r="C641" s="83"/>
      <c r="D641" s="83"/>
      <c r="E641" s="83"/>
      <c r="F641" s="83"/>
      <c r="G641" s="83"/>
      <c r="H641" s="83"/>
    </row>
    <row r="642" spans="1:8" ht="12.75">
      <c r="A642" s="83"/>
      <c r="B642" s="83"/>
      <c r="C642" s="83"/>
      <c r="D642" s="83"/>
      <c r="E642" s="83"/>
      <c r="F642" s="83"/>
      <c r="G642" s="83"/>
      <c r="H642" s="83"/>
    </row>
    <row r="643" spans="1:8" ht="12.75">
      <c r="A643" s="83"/>
      <c r="B643" s="83"/>
      <c r="C643" s="83"/>
      <c r="D643" s="83"/>
      <c r="E643" s="83"/>
      <c r="F643" s="83"/>
      <c r="G643" s="83"/>
      <c r="H643" s="83"/>
    </row>
    <row r="644" spans="1:8" ht="12.75">
      <c r="A644" s="83"/>
      <c r="B644" s="83"/>
      <c r="C644" s="83"/>
      <c r="D644" s="83"/>
      <c r="E644" s="83"/>
      <c r="F644" s="83"/>
      <c r="G644" s="83"/>
      <c r="H644" s="83"/>
    </row>
    <row r="645" spans="1:8" ht="12.75">
      <c r="A645" s="83"/>
      <c r="B645" s="83"/>
      <c r="C645" s="83"/>
      <c r="D645" s="83"/>
      <c r="E645" s="83"/>
      <c r="F645" s="83"/>
      <c r="G645" s="83"/>
      <c r="H645" s="83"/>
    </row>
    <row r="646" spans="1:8" ht="12.75">
      <c r="A646" s="83"/>
      <c r="B646" s="83"/>
      <c r="C646" s="83"/>
      <c r="D646" s="83"/>
      <c r="E646" s="83"/>
      <c r="F646" s="83"/>
      <c r="G646" s="83"/>
      <c r="H646" s="83"/>
    </row>
    <row r="647" spans="1:8" ht="12.75">
      <c r="A647" s="83"/>
      <c r="B647" s="83"/>
      <c r="C647" s="83"/>
      <c r="D647" s="83"/>
      <c r="E647" s="83"/>
      <c r="F647" s="83"/>
      <c r="G647" s="83"/>
      <c r="H647" s="83"/>
    </row>
    <row r="648" spans="1:8" ht="12.75">
      <c r="A648" s="83"/>
      <c r="B648" s="83"/>
      <c r="C648" s="83"/>
      <c r="D648" s="83"/>
      <c r="E648" s="83"/>
      <c r="F648" s="83"/>
      <c r="G648" s="83"/>
      <c r="H648" s="83"/>
    </row>
    <row r="649" spans="1:8" ht="12.75">
      <c r="A649" s="83"/>
      <c r="B649" s="83"/>
      <c r="C649" s="83"/>
      <c r="D649" s="83"/>
      <c r="E649" s="83"/>
      <c r="F649" s="83"/>
      <c r="G649" s="83"/>
      <c r="H649" s="83"/>
    </row>
    <row r="650" spans="1:8" ht="12.75">
      <c r="A650" s="83"/>
      <c r="B650" s="83"/>
      <c r="C650" s="83"/>
      <c r="D650" s="83"/>
      <c r="E650" s="83"/>
      <c r="F650" s="83"/>
      <c r="G650" s="83"/>
      <c r="H650" s="83"/>
    </row>
    <row r="651" spans="1:8" ht="12.75">
      <c r="A651" s="83"/>
      <c r="B651" s="83"/>
      <c r="C651" s="83"/>
      <c r="D651" s="83"/>
      <c r="E651" s="83"/>
      <c r="F651" s="83"/>
      <c r="G651" s="83"/>
      <c r="H651" s="83"/>
    </row>
    <row r="652" spans="1:8" ht="12.75">
      <c r="A652" s="83"/>
      <c r="B652" s="83"/>
      <c r="C652" s="83"/>
      <c r="D652" s="83"/>
      <c r="E652" s="83"/>
      <c r="F652" s="83"/>
      <c r="G652" s="83"/>
      <c r="H652" s="83"/>
    </row>
    <row r="653" spans="1:8" ht="12.75">
      <c r="A653" s="83"/>
      <c r="B653" s="83"/>
      <c r="C653" s="83"/>
      <c r="D653" s="83"/>
      <c r="E653" s="83"/>
      <c r="F653" s="83"/>
      <c r="G653" s="83"/>
      <c r="H653" s="83"/>
    </row>
    <row r="654" spans="1:8" ht="12.75">
      <c r="A654" s="83"/>
      <c r="B654" s="83"/>
      <c r="C654" s="83"/>
      <c r="D654" s="83"/>
      <c r="E654" s="83"/>
      <c r="F654" s="83"/>
      <c r="G654" s="83"/>
      <c r="H654" s="83"/>
    </row>
    <row r="655" spans="1:8" ht="12.75">
      <c r="A655" s="83"/>
      <c r="B655" s="83"/>
      <c r="C655" s="83"/>
      <c r="D655" s="83"/>
      <c r="E655" s="83"/>
      <c r="F655" s="83"/>
      <c r="G655" s="83"/>
      <c r="H655" s="83"/>
    </row>
    <row r="656" spans="1:8" ht="12.75">
      <c r="A656" s="83"/>
      <c r="B656" s="83"/>
      <c r="C656" s="83"/>
      <c r="D656" s="83"/>
      <c r="E656" s="83"/>
      <c r="F656" s="83"/>
      <c r="G656" s="83"/>
      <c r="H656" s="83"/>
    </row>
    <row r="657" spans="1:8" ht="12.75">
      <c r="A657" s="83"/>
      <c r="B657" s="83"/>
      <c r="C657" s="83"/>
      <c r="D657" s="83"/>
      <c r="E657" s="83"/>
      <c r="F657" s="83"/>
      <c r="G657" s="83"/>
      <c r="H657" s="83"/>
    </row>
    <row r="658" spans="1:8" ht="12.75">
      <c r="A658" s="83"/>
      <c r="B658" s="83"/>
      <c r="C658" s="83"/>
      <c r="D658" s="83"/>
      <c r="E658" s="83"/>
      <c r="F658" s="83"/>
      <c r="G658" s="83"/>
      <c r="H658" s="83"/>
    </row>
    <row r="659" spans="1:8" ht="12.75">
      <c r="A659" s="83"/>
      <c r="B659" s="83"/>
      <c r="C659" s="83"/>
      <c r="D659" s="83"/>
      <c r="E659" s="83"/>
      <c r="F659" s="83"/>
      <c r="G659" s="83"/>
      <c r="H659" s="83"/>
    </row>
    <row r="660" spans="1:8" ht="12.75">
      <c r="A660" s="83"/>
      <c r="B660" s="83"/>
      <c r="C660" s="83"/>
      <c r="D660" s="83"/>
      <c r="E660" s="83"/>
      <c r="F660" s="83"/>
      <c r="G660" s="83"/>
      <c r="H660" s="83"/>
    </row>
    <row r="661" spans="1:8" ht="12.75">
      <c r="A661" s="83"/>
      <c r="B661" s="83"/>
      <c r="C661" s="83"/>
      <c r="D661" s="83"/>
      <c r="E661" s="83"/>
      <c r="F661" s="83"/>
      <c r="G661" s="83"/>
      <c r="H661" s="83"/>
    </row>
    <row r="662" spans="1:8" ht="12.75">
      <c r="A662" s="83"/>
      <c r="B662" s="83"/>
      <c r="C662" s="83"/>
      <c r="D662" s="83"/>
      <c r="E662" s="83"/>
      <c r="F662" s="83"/>
      <c r="G662" s="83"/>
      <c r="H662" s="83"/>
    </row>
    <row r="663" spans="1:8" ht="12.75">
      <c r="A663" s="83"/>
      <c r="B663" s="83"/>
      <c r="C663" s="83"/>
      <c r="D663" s="83"/>
      <c r="E663" s="83"/>
      <c r="F663" s="83"/>
      <c r="G663" s="83"/>
      <c r="H663" s="83"/>
    </row>
    <row r="664" spans="1:8" ht="12.75">
      <c r="A664" s="83"/>
      <c r="B664" s="83"/>
      <c r="C664" s="83"/>
      <c r="D664" s="83"/>
      <c r="E664" s="83"/>
      <c r="F664" s="83"/>
      <c r="G664" s="83"/>
      <c r="H664" s="83"/>
    </row>
    <row r="665" spans="1:8" ht="12.75">
      <c r="A665" s="83"/>
      <c r="B665" s="83"/>
      <c r="C665" s="83"/>
      <c r="D665" s="83"/>
      <c r="E665" s="83"/>
      <c r="F665" s="83"/>
      <c r="G665" s="83"/>
      <c r="H665" s="83"/>
    </row>
    <row r="666" spans="1:8" ht="12.75">
      <c r="A666" s="83"/>
      <c r="B666" s="83"/>
      <c r="C666" s="83"/>
      <c r="D666" s="83"/>
      <c r="E666" s="83"/>
      <c r="F666" s="83"/>
      <c r="G666" s="83"/>
      <c r="H666" s="83"/>
    </row>
    <row r="667" spans="1:8" ht="12.75">
      <c r="A667" s="83"/>
      <c r="B667" s="83"/>
      <c r="C667" s="83"/>
      <c r="D667" s="83"/>
      <c r="E667" s="83"/>
      <c r="F667" s="83"/>
      <c r="G667" s="83"/>
      <c r="H667" s="83"/>
    </row>
    <row r="668" spans="1:8" ht="12.75">
      <c r="A668" s="83"/>
      <c r="B668" s="83"/>
      <c r="C668" s="83"/>
      <c r="D668" s="83"/>
      <c r="E668" s="83"/>
      <c r="F668" s="83"/>
      <c r="G668" s="83"/>
      <c r="H668" s="83"/>
    </row>
    <row r="669" spans="1:8" ht="12.75">
      <c r="A669" s="83"/>
      <c r="B669" s="83"/>
      <c r="C669" s="83"/>
      <c r="D669" s="83"/>
      <c r="E669" s="83"/>
      <c r="F669" s="83"/>
      <c r="G669" s="83"/>
      <c r="H669" s="83"/>
    </row>
    <row r="670" spans="1:8" ht="12.75">
      <c r="A670" s="83"/>
      <c r="B670" s="83"/>
      <c r="C670" s="83"/>
      <c r="D670" s="83"/>
      <c r="E670" s="83"/>
      <c r="F670" s="83"/>
      <c r="G670" s="83"/>
      <c r="H670" s="83"/>
    </row>
    <row r="671" spans="1:8" ht="12.75">
      <c r="A671" s="83"/>
      <c r="B671" s="83"/>
      <c r="C671" s="83"/>
      <c r="D671" s="83"/>
      <c r="E671" s="83"/>
      <c r="F671" s="83"/>
      <c r="G671" s="83"/>
      <c r="H671" s="83"/>
    </row>
    <row r="672" spans="1:8" ht="12.75">
      <c r="A672" s="83"/>
      <c r="B672" s="83"/>
      <c r="C672" s="83"/>
      <c r="D672" s="83"/>
      <c r="E672" s="83"/>
      <c r="F672" s="83"/>
      <c r="G672" s="83"/>
      <c r="H672" s="83"/>
    </row>
    <row r="673" spans="1:8" ht="12.75">
      <c r="A673" s="83"/>
      <c r="B673" s="83"/>
      <c r="C673" s="83"/>
      <c r="D673" s="83"/>
      <c r="E673" s="83"/>
      <c r="F673" s="83"/>
      <c r="G673" s="83"/>
      <c r="H673" s="83"/>
    </row>
    <row r="674" spans="1:8" ht="12.75">
      <c r="A674" s="83"/>
      <c r="B674" s="83"/>
      <c r="C674" s="83"/>
      <c r="D674" s="83"/>
      <c r="E674" s="83"/>
      <c r="F674" s="83"/>
      <c r="G674" s="83"/>
      <c r="H674" s="83"/>
    </row>
    <row r="675" spans="1:8" ht="12.75">
      <c r="A675" s="83"/>
      <c r="B675" s="83"/>
      <c r="C675" s="83"/>
      <c r="D675" s="83"/>
      <c r="E675" s="83"/>
      <c r="F675" s="83"/>
      <c r="G675" s="83"/>
      <c r="H675" s="83"/>
    </row>
    <row r="676" spans="1:8" ht="12.75">
      <c r="A676" s="83"/>
      <c r="B676" s="83"/>
      <c r="C676" s="83"/>
      <c r="D676" s="83"/>
      <c r="E676" s="83"/>
      <c r="F676" s="83"/>
      <c r="G676" s="83"/>
      <c r="H676" s="83"/>
    </row>
    <row r="677" spans="1:8" ht="12.75">
      <c r="A677" s="83"/>
      <c r="B677" s="83"/>
      <c r="C677" s="83"/>
      <c r="D677" s="83"/>
      <c r="E677" s="83"/>
      <c r="F677" s="83"/>
      <c r="G677" s="83"/>
      <c r="H677" s="83"/>
    </row>
    <row r="678" spans="1:8" ht="12.75">
      <c r="A678" s="83"/>
      <c r="B678" s="83"/>
      <c r="C678" s="83"/>
      <c r="D678" s="83"/>
      <c r="E678" s="83"/>
      <c r="F678" s="83"/>
      <c r="G678" s="83"/>
      <c r="H678" s="83"/>
    </row>
    <row r="679" spans="1:8" ht="12.75">
      <c r="A679" s="83"/>
      <c r="B679" s="83"/>
      <c r="C679" s="83"/>
      <c r="D679" s="83"/>
      <c r="E679" s="83"/>
      <c r="F679" s="83"/>
      <c r="G679" s="83"/>
      <c r="H679" s="83"/>
    </row>
    <row r="680" spans="1:8" ht="12.75">
      <c r="A680" s="83"/>
      <c r="B680" s="83"/>
      <c r="C680" s="83"/>
      <c r="D680" s="83"/>
      <c r="E680" s="83"/>
      <c r="F680" s="83"/>
      <c r="G680" s="83"/>
      <c r="H680" s="83"/>
    </row>
    <row r="681" spans="1:8" ht="12.75">
      <c r="A681" s="83"/>
      <c r="B681" s="83"/>
      <c r="C681" s="83"/>
      <c r="D681" s="83"/>
      <c r="E681" s="83"/>
      <c r="F681" s="83"/>
      <c r="G681" s="83"/>
      <c r="H681" s="83"/>
    </row>
    <row r="682" spans="1:8" ht="12.75">
      <c r="A682" s="83"/>
      <c r="B682" s="83"/>
      <c r="C682" s="83"/>
      <c r="D682" s="83"/>
      <c r="E682" s="83"/>
      <c r="F682" s="83"/>
      <c r="G682" s="83"/>
      <c r="H682" s="83"/>
    </row>
    <row r="683" spans="1:8" ht="12.75">
      <c r="A683" s="83"/>
      <c r="B683" s="83"/>
      <c r="C683" s="83"/>
      <c r="D683" s="83"/>
      <c r="E683" s="83"/>
      <c r="F683" s="83"/>
      <c r="G683" s="83"/>
      <c r="H683" s="83"/>
    </row>
    <row r="684" spans="1:8" ht="12.75">
      <c r="A684" s="83"/>
      <c r="B684" s="83"/>
      <c r="C684" s="83"/>
      <c r="D684" s="83"/>
      <c r="E684" s="83"/>
      <c r="F684" s="83"/>
      <c r="G684" s="83"/>
      <c r="H684" s="83"/>
    </row>
    <row r="685" spans="1:8" ht="12.75">
      <c r="A685" s="83"/>
      <c r="B685" s="83"/>
      <c r="C685" s="83"/>
      <c r="D685" s="83"/>
      <c r="E685" s="83"/>
      <c r="F685" s="83"/>
      <c r="G685" s="83"/>
      <c r="H685" s="83"/>
    </row>
    <row r="686" spans="1:8" ht="12.75">
      <c r="A686" s="83"/>
      <c r="B686" s="83"/>
      <c r="C686" s="83"/>
      <c r="D686" s="83"/>
      <c r="E686" s="83"/>
      <c r="F686" s="83"/>
      <c r="G686" s="83"/>
      <c r="H686" s="83"/>
    </row>
    <row r="687" spans="1:8" ht="12.75">
      <c r="A687" s="83"/>
      <c r="B687" s="83"/>
      <c r="C687" s="83"/>
      <c r="D687" s="83"/>
      <c r="E687" s="83"/>
      <c r="F687" s="83"/>
      <c r="G687" s="83"/>
      <c r="H687" s="83"/>
    </row>
    <row r="688" spans="1:8" ht="12.75">
      <c r="A688" s="83"/>
      <c r="B688" s="83"/>
      <c r="C688" s="83"/>
      <c r="D688" s="83"/>
      <c r="E688" s="83"/>
      <c r="F688" s="83"/>
      <c r="G688" s="83"/>
      <c r="H688" s="83"/>
    </row>
    <row r="689" spans="1:8" ht="12.75">
      <c r="A689" s="83"/>
      <c r="B689" s="83"/>
      <c r="C689" s="83"/>
      <c r="D689" s="83"/>
      <c r="E689" s="83"/>
      <c r="F689" s="83"/>
      <c r="G689" s="83"/>
      <c r="H689" s="83"/>
    </row>
    <row r="690" spans="1:8" ht="12.75">
      <c r="A690" s="83"/>
      <c r="B690" s="83"/>
      <c r="C690" s="83"/>
      <c r="D690" s="83"/>
      <c r="E690" s="83"/>
      <c r="F690" s="83"/>
      <c r="G690" s="83"/>
      <c r="H690" s="83"/>
    </row>
    <row r="691" spans="1:8" ht="12.75">
      <c r="A691" s="83"/>
      <c r="B691" s="83"/>
      <c r="C691" s="83"/>
      <c r="D691" s="83"/>
      <c r="E691" s="83"/>
      <c r="F691" s="83"/>
      <c r="G691" s="83"/>
      <c r="H691" s="83"/>
    </row>
    <row r="692" spans="1:8" ht="12.75">
      <c r="A692" s="83"/>
      <c r="B692" s="83"/>
      <c r="C692" s="83"/>
      <c r="D692" s="83"/>
      <c r="E692" s="83"/>
      <c r="F692" s="83"/>
      <c r="G692" s="83"/>
      <c r="H692" s="83"/>
    </row>
    <row r="693" spans="1:8" ht="12.75">
      <c r="A693" s="83"/>
      <c r="B693" s="83"/>
      <c r="C693" s="83"/>
      <c r="D693" s="83"/>
      <c r="E693" s="83"/>
      <c r="F693" s="83"/>
      <c r="G693" s="83"/>
      <c r="H693" s="83"/>
    </row>
    <row r="694" spans="1:8" ht="12.75">
      <c r="A694" s="83"/>
      <c r="B694" s="83"/>
      <c r="C694" s="83"/>
      <c r="D694" s="83"/>
      <c r="E694" s="83"/>
      <c r="F694" s="83"/>
      <c r="G694" s="83"/>
      <c r="H694" s="83"/>
    </row>
    <row r="695" spans="1:8" ht="12.75">
      <c r="A695" s="83"/>
      <c r="B695" s="83"/>
      <c r="C695" s="83"/>
      <c r="D695" s="83"/>
      <c r="E695" s="83"/>
      <c r="F695" s="83"/>
      <c r="G695" s="83"/>
      <c r="H695" s="83"/>
    </row>
    <row r="696" spans="1:8" ht="12.75">
      <c r="A696" s="83"/>
      <c r="B696" s="83"/>
      <c r="C696" s="83"/>
      <c r="D696" s="83"/>
      <c r="E696" s="83"/>
      <c r="F696" s="83"/>
      <c r="G696" s="83"/>
      <c r="H696" s="83"/>
    </row>
    <row r="697" spans="1:8" ht="12.75">
      <c r="A697" s="83"/>
      <c r="B697" s="83"/>
      <c r="C697" s="83"/>
      <c r="D697" s="83"/>
      <c r="E697" s="83"/>
      <c r="F697" s="83"/>
      <c r="G697" s="83"/>
      <c r="H697" s="83"/>
    </row>
    <row r="698" spans="1:8" ht="12.75">
      <c r="A698" s="83"/>
      <c r="B698" s="83"/>
      <c r="C698" s="83"/>
      <c r="D698" s="83"/>
      <c r="E698" s="83"/>
      <c r="F698" s="83"/>
      <c r="G698" s="83"/>
      <c r="H698" s="83"/>
    </row>
    <row r="699" spans="1:8" ht="12.75">
      <c r="A699" s="83"/>
      <c r="B699" s="83"/>
      <c r="C699" s="83"/>
      <c r="D699" s="83"/>
      <c r="E699" s="83"/>
      <c r="F699" s="83"/>
      <c r="G699" s="83"/>
      <c r="H699" s="83"/>
    </row>
    <row r="700" spans="1:8" ht="12.75">
      <c r="A700" s="83"/>
      <c r="B700" s="83"/>
      <c r="C700" s="83"/>
      <c r="D700" s="83"/>
      <c r="E700" s="83"/>
      <c r="F700" s="83"/>
      <c r="G700" s="83"/>
      <c r="H700" s="83"/>
    </row>
    <row r="701" spans="1:8" ht="12.75">
      <c r="A701" s="83"/>
      <c r="B701" s="83"/>
      <c r="C701" s="83"/>
      <c r="D701" s="83"/>
      <c r="E701" s="83"/>
      <c r="F701" s="83"/>
      <c r="G701" s="83"/>
      <c r="H701" s="83"/>
    </row>
    <row r="702" spans="1:8" ht="12.75">
      <c r="A702" s="83"/>
      <c r="B702" s="83"/>
      <c r="C702" s="83"/>
      <c r="D702" s="83"/>
      <c r="E702" s="83"/>
      <c r="F702" s="83"/>
      <c r="G702" s="83"/>
      <c r="H702" s="83"/>
    </row>
    <row r="703" spans="1:8" ht="12.75">
      <c r="A703" s="83"/>
      <c r="B703" s="83"/>
      <c r="C703" s="83"/>
      <c r="D703" s="83"/>
      <c r="E703" s="83"/>
      <c r="F703" s="83"/>
      <c r="G703" s="83"/>
      <c r="H703" s="83"/>
    </row>
    <row r="704" spans="1:8" ht="12.75">
      <c r="A704" s="83"/>
      <c r="B704" s="83"/>
      <c r="C704" s="83"/>
      <c r="D704" s="83"/>
      <c r="E704" s="83"/>
      <c r="F704" s="83"/>
      <c r="G704" s="83"/>
      <c r="H704" s="83"/>
    </row>
    <row r="705" spans="1:8" ht="12.75">
      <c r="A705" s="83"/>
      <c r="B705" s="83"/>
      <c r="C705" s="83"/>
      <c r="D705" s="83"/>
      <c r="E705" s="83"/>
      <c r="F705" s="83"/>
      <c r="G705" s="83"/>
      <c r="H705" s="83"/>
    </row>
    <row r="706" spans="1:8" ht="12.75">
      <c r="A706" s="83"/>
      <c r="B706" s="83"/>
      <c r="C706" s="83"/>
      <c r="D706" s="83"/>
      <c r="E706" s="83"/>
      <c r="F706" s="83"/>
      <c r="G706" s="83"/>
      <c r="H706" s="83"/>
    </row>
    <row r="707" spans="1:8" ht="12.75">
      <c r="A707" s="83"/>
      <c r="B707" s="83"/>
      <c r="C707" s="83"/>
      <c r="D707" s="83"/>
      <c r="E707" s="83"/>
      <c r="F707" s="83"/>
      <c r="G707" s="83"/>
      <c r="H707" s="83"/>
    </row>
    <row r="708" spans="1:8" ht="12.75">
      <c r="A708" s="83"/>
      <c r="B708" s="83"/>
      <c r="C708" s="83"/>
      <c r="D708" s="83"/>
      <c r="E708" s="83"/>
      <c r="F708" s="83"/>
      <c r="G708" s="83"/>
      <c r="H708" s="83"/>
    </row>
    <row r="709" spans="1:8" ht="12.75">
      <c r="A709" s="83"/>
      <c r="B709" s="83"/>
      <c r="C709" s="83"/>
      <c r="D709" s="83"/>
      <c r="E709" s="83"/>
      <c r="F709" s="83"/>
      <c r="G709" s="83"/>
      <c r="H709" s="83"/>
    </row>
    <row r="710" spans="1:8" ht="12.75">
      <c r="A710" s="83"/>
      <c r="B710" s="83"/>
      <c r="C710" s="83"/>
      <c r="D710" s="83"/>
      <c r="E710" s="83"/>
      <c r="F710" s="83"/>
      <c r="G710" s="83"/>
      <c r="H710" s="83"/>
    </row>
    <row r="711" spans="1:8" ht="12.75">
      <c r="A711" s="83"/>
      <c r="B711" s="83"/>
      <c r="C711" s="83"/>
      <c r="D711" s="83"/>
      <c r="E711" s="83"/>
      <c r="F711" s="83"/>
      <c r="G711" s="83"/>
      <c r="H711" s="83"/>
    </row>
    <row r="712" spans="1:8" ht="12.75">
      <c r="A712" s="83"/>
      <c r="B712" s="83"/>
      <c r="C712" s="83"/>
      <c r="D712" s="83"/>
      <c r="E712" s="83"/>
      <c r="F712" s="83"/>
      <c r="G712" s="83"/>
      <c r="H712" s="83"/>
    </row>
    <row r="713" spans="1:8" ht="12.75">
      <c r="A713" s="83"/>
      <c r="B713" s="83"/>
      <c r="C713" s="83"/>
      <c r="D713" s="83"/>
      <c r="E713" s="83"/>
      <c r="F713" s="83"/>
      <c r="G713" s="83"/>
      <c r="H713" s="83"/>
    </row>
    <row r="714" spans="1:8" ht="12.75">
      <c r="A714" s="83"/>
      <c r="B714" s="83"/>
      <c r="C714" s="83"/>
      <c r="D714" s="83"/>
      <c r="E714" s="83"/>
      <c r="F714" s="83"/>
      <c r="G714" s="83"/>
      <c r="H714" s="83"/>
    </row>
    <row r="715" spans="1:8" ht="12.75">
      <c r="A715" s="83"/>
      <c r="B715" s="83"/>
      <c r="C715" s="83"/>
      <c r="D715" s="83"/>
      <c r="E715" s="83"/>
      <c r="F715" s="83"/>
      <c r="G715" s="83"/>
      <c r="H715" s="83"/>
    </row>
    <row r="716" spans="1:8" ht="12.75">
      <c r="A716" s="83"/>
      <c r="B716" s="83"/>
      <c r="C716" s="83"/>
      <c r="D716" s="83"/>
      <c r="E716" s="83"/>
      <c r="F716" s="83"/>
      <c r="G716" s="83"/>
      <c r="H716" s="83"/>
    </row>
    <row r="717" spans="1:8" ht="12.75">
      <c r="A717" s="83"/>
      <c r="B717" s="83"/>
      <c r="C717" s="83"/>
      <c r="D717" s="83"/>
      <c r="E717" s="83"/>
      <c r="F717" s="83"/>
      <c r="G717" s="83"/>
      <c r="H717" s="83"/>
    </row>
    <row r="718" spans="1:8" ht="12.75">
      <c r="A718" s="83"/>
      <c r="B718" s="83"/>
      <c r="C718" s="83"/>
      <c r="D718" s="83"/>
      <c r="E718" s="83"/>
      <c r="F718" s="83"/>
      <c r="G718" s="83"/>
      <c r="H718" s="83"/>
    </row>
    <row r="719" spans="1:8" ht="12.75">
      <c r="A719" s="83"/>
      <c r="B719" s="83"/>
      <c r="C719" s="83"/>
      <c r="D719" s="83"/>
      <c r="E719" s="83"/>
      <c r="F719" s="83"/>
      <c r="G719" s="83"/>
      <c r="H719" s="83"/>
    </row>
    <row r="720" spans="1:8" ht="12.75">
      <c r="A720" s="83"/>
      <c r="B720" s="83"/>
      <c r="C720" s="83"/>
      <c r="D720" s="83"/>
      <c r="E720" s="83"/>
      <c r="F720" s="83"/>
      <c r="G720" s="83"/>
      <c r="H720" s="83"/>
    </row>
    <row r="721" spans="1:8" ht="12.75">
      <c r="A721" s="83"/>
      <c r="B721" s="83"/>
      <c r="C721" s="83"/>
      <c r="D721" s="83"/>
      <c r="E721" s="83"/>
      <c r="F721" s="83"/>
      <c r="G721" s="83"/>
      <c r="H721" s="83"/>
    </row>
    <row r="722" spans="1:8" ht="12.75">
      <c r="A722" s="83"/>
      <c r="B722" s="83"/>
      <c r="C722" s="83"/>
      <c r="D722" s="83"/>
      <c r="E722" s="83"/>
      <c r="F722" s="83"/>
      <c r="G722" s="83"/>
      <c r="H722" s="83"/>
    </row>
    <row r="723" spans="1:8" ht="12.75">
      <c r="A723" s="83"/>
      <c r="B723" s="83"/>
      <c r="C723" s="83"/>
      <c r="D723" s="83"/>
      <c r="E723" s="83"/>
      <c r="F723" s="83"/>
      <c r="G723" s="83"/>
      <c r="H723" s="83"/>
    </row>
    <row r="724" spans="1:8" ht="12.75">
      <c r="A724" s="83"/>
      <c r="B724" s="83"/>
      <c r="C724" s="83"/>
      <c r="D724" s="83"/>
      <c r="E724" s="83"/>
      <c r="F724" s="83"/>
      <c r="G724" s="83"/>
      <c r="H724" s="83"/>
    </row>
    <row r="725" spans="1:8" ht="12.75">
      <c r="A725" s="83"/>
      <c r="B725" s="83"/>
      <c r="C725" s="83"/>
      <c r="D725" s="83"/>
      <c r="E725" s="83"/>
      <c r="F725" s="83"/>
      <c r="G725" s="83"/>
      <c r="H725" s="83"/>
    </row>
    <row r="726" spans="1:8" ht="12.75">
      <c r="A726" s="83"/>
      <c r="B726" s="83"/>
      <c r="C726" s="83"/>
      <c r="D726" s="83"/>
      <c r="E726" s="83"/>
      <c r="F726" s="83"/>
      <c r="G726" s="83"/>
      <c r="H726" s="83"/>
    </row>
    <row r="727" spans="1:8" ht="12.75">
      <c r="A727" s="83"/>
      <c r="B727" s="83"/>
      <c r="C727" s="83"/>
      <c r="D727" s="83"/>
      <c r="E727" s="83"/>
      <c r="F727" s="83"/>
      <c r="G727" s="83"/>
      <c r="H727" s="83"/>
    </row>
    <row r="728" spans="1:8" ht="12.75">
      <c r="A728" s="83"/>
      <c r="B728" s="83"/>
      <c r="C728" s="83"/>
      <c r="D728" s="83"/>
      <c r="E728" s="83"/>
      <c r="F728" s="83"/>
      <c r="G728" s="83"/>
      <c r="H728" s="83"/>
    </row>
    <row r="729" spans="1:8" ht="12.75">
      <c r="A729" s="83"/>
      <c r="B729" s="83"/>
      <c r="C729" s="83"/>
      <c r="D729" s="83"/>
      <c r="E729" s="83"/>
      <c r="F729" s="83"/>
      <c r="G729" s="83"/>
      <c r="H729" s="83"/>
    </row>
    <row r="730" spans="1:8" ht="12.75">
      <c r="A730" s="83"/>
      <c r="B730" s="83"/>
      <c r="C730" s="83"/>
      <c r="D730" s="83"/>
      <c r="E730" s="83"/>
      <c r="F730" s="83"/>
      <c r="G730" s="83"/>
      <c r="H730" s="83"/>
    </row>
    <row r="731" spans="1:8" ht="12.75">
      <c r="A731" s="83"/>
      <c r="B731" s="83"/>
      <c r="C731" s="83"/>
      <c r="D731" s="83"/>
      <c r="E731" s="83"/>
      <c r="F731" s="83"/>
      <c r="G731" s="83"/>
      <c r="H731" s="83"/>
    </row>
    <row r="732" spans="1:8" ht="12.75">
      <c r="A732" s="83"/>
      <c r="B732" s="83"/>
      <c r="C732" s="83"/>
      <c r="D732" s="83"/>
      <c r="E732" s="83"/>
      <c r="F732" s="83"/>
      <c r="G732" s="83"/>
      <c r="H732" s="83"/>
    </row>
    <row r="733" spans="1:8" ht="12.75">
      <c r="A733" s="83"/>
      <c r="B733" s="83"/>
      <c r="C733" s="83"/>
      <c r="D733" s="83"/>
      <c r="E733" s="83"/>
      <c r="F733" s="83"/>
      <c r="G733" s="83"/>
      <c r="H733" s="83"/>
    </row>
    <row r="734" spans="1:8" ht="12.75">
      <c r="A734" s="83"/>
      <c r="B734" s="83"/>
      <c r="C734" s="83"/>
      <c r="D734" s="83"/>
      <c r="E734" s="83"/>
      <c r="F734" s="83"/>
      <c r="G734" s="83"/>
      <c r="H734" s="83"/>
    </row>
    <row r="735" spans="1:8" ht="12.75">
      <c r="A735" s="83"/>
      <c r="B735" s="83"/>
      <c r="C735" s="83"/>
      <c r="D735" s="83"/>
      <c r="E735" s="83"/>
      <c r="F735" s="83"/>
      <c r="G735" s="83"/>
      <c r="H735" s="83"/>
    </row>
    <row r="736" spans="1:8" ht="12.75">
      <c r="A736" s="83"/>
      <c r="B736" s="83"/>
      <c r="C736" s="83"/>
      <c r="D736" s="83"/>
      <c r="E736" s="83"/>
      <c r="F736" s="83"/>
      <c r="G736" s="83"/>
      <c r="H736" s="83"/>
    </row>
    <row r="737" spans="1:8" ht="12.75">
      <c r="A737" s="83"/>
      <c r="B737" s="83"/>
      <c r="C737" s="83"/>
      <c r="D737" s="83"/>
      <c r="E737" s="83"/>
      <c r="F737" s="83"/>
      <c r="G737" s="83"/>
      <c r="H737" s="83"/>
    </row>
    <row r="738" spans="1:8" ht="12.75">
      <c r="A738" s="83"/>
      <c r="B738" s="83"/>
      <c r="C738" s="83"/>
      <c r="D738" s="83"/>
      <c r="E738" s="83"/>
      <c r="F738" s="83"/>
      <c r="G738" s="83"/>
      <c r="H738" s="83"/>
    </row>
    <row r="739" spans="1:8" ht="12.75">
      <c r="A739" s="83"/>
      <c r="B739" s="83"/>
      <c r="C739" s="83"/>
      <c r="D739" s="83"/>
      <c r="E739" s="83"/>
      <c r="F739" s="83"/>
      <c r="G739" s="83"/>
      <c r="H739" s="83"/>
    </row>
    <row r="740" spans="1:8" ht="12.75">
      <c r="A740" s="83"/>
      <c r="B740" s="83"/>
      <c r="C740" s="83"/>
      <c r="D740" s="83"/>
      <c r="E740" s="83"/>
      <c r="F740" s="83"/>
      <c r="G740" s="83"/>
      <c r="H740" s="83"/>
    </row>
    <row r="741" spans="1:8" ht="12.75">
      <c r="A741" s="83"/>
      <c r="B741" s="83"/>
      <c r="C741" s="83"/>
      <c r="D741" s="83"/>
      <c r="E741" s="83"/>
      <c r="F741" s="83"/>
      <c r="G741" s="83"/>
      <c r="H741" s="83"/>
    </row>
    <row r="742" spans="1:8" ht="12.75">
      <c r="A742" s="83"/>
      <c r="B742" s="83"/>
      <c r="C742" s="83"/>
      <c r="D742" s="83"/>
      <c r="E742" s="83"/>
      <c r="F742" s="83"/>
      <c r="G742" s="83"/>
      <c r="H742" s="83"/>
    </row>
    <row r="743" spans="1:8" ht="12.75">
      <c r="A743" s="83"/>
      <c r="B743" s="83"/>
      <c r="C743" s="83"/>
      <c r="D743" s="83"/>
      <c r="E743" s="83"/>
      <c r="F743" s="83"/>
      <c r="G743" s="83"/>
      <c r="H743" s="83"/>
    </row>
    <row r="744" spans="1:8" ht="12.75">
      <c r="A744" s="83"/>
      <c r="B744" s="83"/>
      <c r="C744" s="83"/>
      <c r="D744" s="83"/>
      <c r="E744" s="83"/>
      <c r="F744" s="83"/>
      <c r="G744" s="83"/>
      <c r="H744" s="83"/>
    </row>
    <row r="745" spans="1:8" ht="12.75">
      <c r="A745" s="83"/>
      <c r="B745" s="83"/>
      <c r="C745" s="83"/>
      <c r="D745" s="83"/>
      <c r="E745" s="83"/>
      <c r="F745" s="83"/>
      <c r="G745" s="83"/>
      <c r="H745" s="83"/>
    </row>
    <row r="746" spans="1:8" ht="12.75">
      <c r="A746" s="83"/>
      <c r="B746" s="83"/>
      <c r="C746" s="83"/>
      <c r="D746" s="83"/>
      <c r="E746" s="83"/>
      <c r="F746" s="83"/>
      <c r="G746" s="83"/>
      <c r="H746" s="83"/>
    </row>
    <row r="747" spans="1:8" ht="12.75">
      <c r="A747" s="83"/>
      <c r="B747" s="83"/>
      <c r="C747" s="83"/>
      <c r="D747" s="83"/>
      <c r="E747" s="83"/>
      <c r="F747" s="83"/>
      <c r="G747" s="83"/>
      <c r="H747" s="83"/>
    </row>
    <row r="748" spans="1:8" ht="12.75">
      <c r="A748" s="83"/>
      <c r="B748" s="83"/>
      <c r="C748" s="83"/>
      <c r="D748" s="83"/>
      <c r="E748" s="83"/>
      <c r="F748" s="83"/>
      <c r="G748" s="83"/>
      <c r="H748" s="83"/>
    </row>
    <row r="749" spans="1:8" ht="12.75">
      <c r="A749" s="83"/>
      <c r="B749" s="83"/>
      <c r="C749" s="83"/>
      <c r="D749" s="83"/>
      <c r="E749" s="83"/>
      <c r="F749" s="83"/>
      <c r="G749" s="83"/>
      <c r="H749" s="83"/>
    </row>
    <row r="750" spans="1:8" ht="12.75">
      <c r="A750" s="83"/>
      <c r="B750" s="83"/>
      <c r="C750" s="83"/>
      <c r="D750" s="83"/>
      <c r="E750" s="83"/>
      <c r="F750" s="83"/>
      <c r="G750" s="83"/>
      <c r="H750" s="83"/>
    </row>
    <row r="751" spans="1:8" ht="12.75">
      <c r="A751" s="83"/>
      <c r="B751" s="83"/>
      <c r="C751" s="83"/>
      <c r="D751" s="83"/>
      <c r="E751" s="83"/>
      <c r="F751" s="83"/>
      <c r="G751" s="83"/>
      <c r="H751" s="83"/>
    </row>
    <row r="752" spans="1:8" ht="12.75">
      <c r="A752" s="83"/>
      <c r="B752" s="83"/>
      <c r="C752" s="83"/>
      <c r="D752" s="83"/>
      <c r="E752" s="83"/>
      <c r="F752" s="83"/>
      <c r="G752" s="83"/>
      <c r="H752" s="83"/>
    </row>
    <row r="753" spans="1:8" ht="12.75">
      <c r="A753" s="83"/>
      <c r="B753" s="83"/>
      <c r="C753" s="83"/>
      <c r="D753" s="83"/>
      <c r="E753" s="83"/>
      <c r="F753" s="83"/>
      <c r="G753" s="83"/>
      <c r="H753" s="83"/>
    </row>
    <row r="754" spans="1:8" ht="12.75">
      <c r="A754" s="83"/>
      <c r="B754" s="83"/>
      <c r="C754" s="83"/>
      <c r="D754" s="83"/>
      <c r="E754" s="83"/>
      <c r="F754" s="83"/>
      <c r="G754" s="83"/>
      <c r="H754" s="83"/>
    </row>
    <row r="755" spans="1:8" ht="12.75">
      <c r="A755" s="83"/>
      <c r="B755" s="83"/>
      <c r="C755" s="83"/>
      <c r="D755" s="83"/>
      <c r="E755" s="83"/>
      <c r="F755" s="83"/>
      <c r="G755" s="83"/>
      <c r="H755" s="83"/>
    </row>
    <row r="756" spans="1:8" ht="12.75">
      <c r="A756" s="83"/>
      <c r="B756" s="83"/>
      <c r="C756" s="83"/>
      <c r="D756" s="83"/>
      <c r="E756" s="83"/>
      <c r="F756" s="83"/>
      <c r="G756" s="83"/>
      <c r="H756" s="83"/>
    </row>
    <row r="757" spans="1:8" ht="12.75">
      <c r="A757" s="83"/>
      <c r="B757" s="83"/>
      <c r="C757" s="83"/>
      <c r="D757" s="83"/>
      <c r="E757" s="83"/>
      <c r="F757" s="83"/>
      <c r="G757" s="83"/>
      <c r="H757" s="83"/>
    </row>
    <row r="758" spans="1:8" ht="12.75">
      <c r="A758" s="83"/>
      <c r="B758" s="83"/>
      <c r="C758" s="83"/>
      <c r="D758" s="83"/>
      <c r="E758" s="83"/>
      <c r="F758" s="83"/>
      <c r="G758" s="83"/>
      <c r="H758" s="83"/>
    </row>
    <row r="759" spans="1:8" ht="12.75">
      <c r="A759" s="83"/>
      <c r="B759" s="83"/>
      <c r="C759" s="83"/>
      <c r="D759" s="83"/>
      <c r="E759" s="83"/>
      <c r="F759" s="83"/>
      <c r="G759" s="83"/>
      <c r="H759" s="83"/>
    </row>
    <row r="760" spans="1:8" ht="12.75">
      <c r="A760" s="83"/>
      <c r="B760" s="83"/>
      <c r="C760" s="83"/>
      <c r="D760" s="83"/>
      <c r="E760" s="83"/>
      <c r="F760" s="83"/>
      <c r="G760" s="83"/>
      <c r="H760" s="83"/>
    </row>
    <row r="761" spans="1:8" ht="12.75">
      <c r="A761" s="83"/>
      <c r="B761" s="83"/>
      <c r="C761" s="83"/>
      <c r="D761" s="83"/>
      <c r="E761" s="83"/>
      <c r="F761" s="83"/>
      <c r="G761" s="83"/>
      <c r="H761" s="83"/>
    </row>
    <row r="762" spans="1:8" ht="12.75">
      <c r="A762" s="83"/>
      <c r="B762" s="83"/>
      <c r="C762" s="83"/>
      <c r="D762" s="83"/>
      <c r="E762" s="83"/>
      <c r="F762" s="83"/>
      <c r="G762" s="83"/>
      <c r="H762" s="83"/>
    </row>
    <row r="763" spans="1:8" ht="12.75">
      <c r="A763" s="83"/>
      <c r="B763" s="83"/>
      <c r="C763" s="83"/>
      <c r="D763" s="83"/>
      <c r="E763" s="83"/>
      <c r="F763" s="83"/>
      <c r="G763" s="83"/>
      <c r="H763" s="83"/>
    </row>
    <row r="764" spans="1:8" ht="12.75">
      <c r="A764" s="83"/>
      <c r="B764" s="83"/>
      <c r="C764" s="83"/>
      <c r="D764" s="83"/>
      <c r="E764" s="83"/>
      <c r="F764" s="83"/>
      <c r="G764" s="83"/>
      <c r="H764" s="83"/>
    </row>
    <row r="765" spans="1:8" ht="12.75">
      <c r="A765" s="83"/>
      <c r="B765" s="83"/>
      <c r="C765" s="83"/>
      <c r="D765" s="83"/>
      <c r="E765" s="83"/>
      <c r="F765" s="83"/>
      <c r="G765" s="83"/>
      <c r="H765" s="83"/>
    </row>
    <row r="766" spans="1:8" ht="12.75">
      <c r="A766" s="83"/>
      <c r="B766" s="83"/>
      <c r="C766" s="83"/>
      <c r="D766" s="83"/>
      <c r="E766" s="83"/>
      <c r="F766" s="83"/>
      <c r="G766" s="83"/>
      <c r="H766" s="83"/>
    </row>
    <row r="767" spans="1:8" ht="12.75">
      <c r="A767" s="83"/>
      <c r="B767" s="83"/>
      <c r="C767" s="83"/>
      <c r="D767" s="83"/>
      <c r="E767" s="83"/>
      <c r="F767" s="83"/>
      <c r="G767" s="83"/>
      <c r="H767" s="83"/>
    </row>
    <row r="768" spans="1:8" ht="12.75">
      <c r="A768" s="83"/>
      <c r="B768" s="83"/>
      <c r="C768" s="83"/>
      <c r="D768" s="83"/>
      <c r="E768" s="83"/>
      <c r="F768" s="83"/>
      <c r="G768" s="83"/>
      <c r="H768" s="83"/>
    </row>
    <row r="769" spans="1:8" ht="12.75">
      <c r="A769" s="83"/>
      <c r="B769" s="83"/>
      <c r="C769" s="83"/>
      <c r="D769" s="83"/>
      <c r="E769" s="83"/>
      <c r="F769" s="83"/>
      <c r="G769" s="83"/>
      <c r="H769" s="83"/>
    </row>
    <row r="770" spans="1:8" ht="12.75">
      <c r="A770" s="83"/>
      <c r="B770" s="83"/>
      <c r="C770" s="83"/>
      <c r="D770" s="83"/>
      <c r="E770" s="83"/>
      <c r="F770" s="83"/>
      <c r="G770" s="83"/>
      <c r="H770" s="83"/>
    </row>
    <row r="771" spans="1:8" ht="12.75">
      <c r="A771" s="83"/>
      <c r="B771" s="83"/>
      <c r="C771" s="83"/>
      <c r="D771" s="83"/>
      <c r="E771" s="83"/>
      <c r="F771" s="83"/>
      <c r="G771" s="83"/>
      <c r="H771" s="83"/>
    </row>
    <row r="772" spans="1:8" ht="12.75">
      <c r="A772" s="83"/>
      <c r="B772" s="83"/>
      <c r="C772" s="83"/>
      <c r="D772" s="83"/>
      <c r="E772" s="83"/>
      <c r="F772" s="83"/>
      <c r="G772" s="83"/>
      <c r="H772" s="83"/>
    </row>
    <row r="773" spans="1:8" ht="12.75">
      <c r="A773" s="83"/>
      <c r="B773" s="83"/>
      <c r="C773" s="83"/>
      <c r="D773" s="83"/>
      <c r="E773" s="83"/>
      <c r="F773" s="83"/>
      <c r="G773" s="83"/>
      <c r="H773" s="83"/>
    </row>
    <row r="774" spans="1:8" ht="12.75">
      <c r="A774" s="83"/>
      <c r="B774" s="83"/>
      <c r="C774" s="83"/>
      <c r="D774" s="83"/>
      <c r="E774" s="83"/>
      <c r="F774" s="83"/>
      <c r="G774" s="83"/>
      <c r="H774" s="83"/>
    </row>
    <row r="775" spans="1:8" ht="12.75">
      <c r="A775" s="83"/>
      <c r="B775" s="83"/>
      <c r="C775" s="83"/>
      <c r="D775" s="83"/>
      <c r="E775" s="83"/>
      <c r="F775" s="83"/>
      <c r="G775" s="83"/>
      <c r="H775" s="83"/>
    </row>
    <row r="776" spans="1:8" ht="12.75">
      <c r="A776" s="83"/>
      <c r="B776" s="83"/>
      <c r="C776" s="83"/>
      <c r="D776" s="83"/>
      <c r="E776" s="83"/>
      <c r="F776" s="83"/>
      <c r="G776" s="83"/>
      <c r="H776" s="83"/>
    </row>
    <row r="777" spans="1:8" ht="12.75">
      <c r="A777" s="83"/>
      <c r="B777" s="83"/>
      <c r="C777" s="83"/>
      <c r="D777" s="83"/>
      <c r="E777" s="83"/>
      <c r="F777" s="83"/>
      <c r="G777" s="83"/>
      <c r="H777" s="83"/>
    </row>
    <row r="778" spans="1:8" ht="12.75">
      <c r="A778" s="83"/>
      <c r="B778" s="83"/>
      <c r="C778" s="83"/>
      <c r="D778" s="83"/>
      <c r="E778" s="83"/>
      <c r="F778" s="83"/>
      <c r="G778" s="83"/>
      <c r="H778" s="83"/>
    </row>
    <row r="779" spans="1:8" ht="12.75">
      <c r="A779" s="83"/>
      <c r="B779" s="83"/>
      <c r="C779" s="83"/>
      <c r="D779" s="83"/>
      <c r="E779" s="83"/>
      <c r="F779" s="83"/>
      <c r="G779" s="83"/>
      <c r="H779" s="83"/>
    </row>
    <row r="780" spans="1:8" ht="12.75">
      <c r="A780" s="83"/>
      <c r="B780" s="83"/>
      <c r="C780" s="83"/>
      <c r="D780" s="83"/>
      <c r="E780" s="83"/>
      <c r="F780" s="83"/>
      <c r="G780" s="83"/>
      <c r="H780" s="83"/>
    </row>
    <row r="781" spans="1:8" ht="12.75">
      <c r="A781" s="83"/>
      <c r="B781" s="83"/>
      <c r="C781" s="83"/>
      <c r="D781" s="83"/>
      <c r="E781" s="83"/>
      <c r="F781" s="83"/>
      <c r="G781" s="83"/>
      <c r="H781" s="83"/>
    </row>
    <row r="782" spans="1:8" ht="12.75">
      <c r="A782" s="83"/>
      <c r="B782" s="83"/>
      <c r="C782" s="83"/>
      <c r="D782" s="83"/>
      <c r="E782" s="83"/>
      <c r="F782" s="83"/>
      <c r="G782" s="83"/>
      <c r="H782" s="83"/>
    </row>
    <row r="783" spans="1:8" ht="12.75">
      <c r="A783" s="83"/>
      <c r="B783" s="83"/>
      <c r="C783" s="83"/>
      <c r="D783" s="83"/>
      <c r="E783" s="83"/>
      <c r="F783" s="83"/>
      <c r="G783" s="83"/>
      <c r="H783" s="83"/>
    </row>
    <row r="784" spans="1:8" ht="12.75">
      <c r="A784" s="83"/>
      <c r="B784" s="83"/>
      <c r="C784" s="83"/>
      <c r="D784" s="83"/>
      <c r="E784" s="83"/>
      <c r="F784" s="83"/>
      <c r="G784" s="83"/>
      <c r="H784" s="83"/>
    </row>
    <row r="785" spans="1:8" ht="12.75">
      <c r="A785" s="83"/>
      <c r="B785" s="83"/>
      <c r="C785" s="83"/>
      <c r="D785" s="83"/>
      <c r="E785" s="83"/>
      <c r="F785" s="83"/>
      <c r="G785" s="83"/>
      <c r="H785" s="83"/>
    </row>
    <row r="786" spans="1:8" ht="12.75">
      <c r="A786" s="83"/>
      <c r="B786" s="83"/>
      <c r="C786" s="83"/>
      <c r="D786" s="83"/>
      <c r="E786" s="83"/>
      <c r="F786" s="83"/>
      <c r="G786" s="83"/>
      <c r="H786" s="83"/>
    </row>
    <row r="787" spans="1:8" ht="12.75">
      <c r="A787" s="83"/>
      <c r="B787" s="83"/>
      <c r="C787" s="83"/>
      <c r="D787" s="83"/>
      <c r="E787" s="83"/>
      <c r="F787" s="83"/>
      <c r="G787" s="83"/>
      <c r="H787" s="83"/>
    </row>
    <row r="788" spans="1:8" ht="12.75">
      <c r="A788" s="83"/>
      <c r="B788" s="83"/>
      <c r="C788" s="83"/>
      <c r="D788" s="83"/>
      <c r="E788" s="83"/>
      <c r="F788" s="83"/>
      <c r="G788" s="83"/>
      <c r="H788" s="83"/>
    </row>
    <row r="789" spans="1:8" ht="12.75">
      <c r="A789" s="83"/>
      <c r="B789" s="83"/>
      <c r="C789" s="83"/>
      <c r="D789" s="83"/>
      <c r="E789" s="83"/>
      <c r="F789" s="83"/>
      <c r="G789" s="83"/>
      <c r="H789" s="83"/>
    </row>
    <row r="790" spans="1:8" ht="12.75">
      <c r="A790" s="83"/>
      <c r="B790" s="83"/>
      <c r="C790" s="83"/>
      <c r="D790" s="83"/>
      <c r="E790" s="83"/>
      <c r="F790" s="83"/>
      <c r="G790" s="83"/>
      <c r="H790" s="83"/>
    </row>
    <row r="791" spans="1:8" ht="12.75">
      <c r="A791" s="83"/>
      <c r="B791" s="83"/>
      <c r="C791" s="83"/>
      <c r="D791" s="83"/>
      <c r="E791" s="83"/>
      <c r="F791" s="83"/>
      <c r="G791" s="83"/>
      <c r="H791" s="83"/>
    </row>
    <row r="792" spans="1:8" ht="12.75">
      <c r="A792" s="83"/>
      <c r="B792" s="83"/>
      <c r="C792" s="83"/>
      <c r="D792" s="83"/>
      <c r="E792" s="83"/>
      <c r="F792" s="83"/>
      <c r="G792" s="83"/>
      <c r="H792" s="83"/>
    </row>
    <row r="793" spans="1:8" ht="12.75">
      <c r="A793" s="83"/>
      <c r="B793" s="83"/>
      <c r="C793" s="83"/>
      <c r="D793" s="83"/>
      <c r="E793" s="83"/>
      <c r="F793" s="83"/>
      <c r="G793" s="83"/>
      <c r="H793" s="83"/>
    </row>
    <row r="794" spans="1:8" ht="12.75">
      <c r="A794" s="83"/>
      <c r="B794" s="83"/>
      <c r="C794" s="83"/>
      <c r="D794" s="83"/>
      <c r="E794" s="83"/>
      <c r="F794" s="83"/>
      <c r="G794" s="83"/>
      <c r="H794" s="83"/>
    </row>
    <row r="795" spans="1:8" ht="12.75">
      <c r="A795" s="83"/>
      <c r="B795" s="83"/>
      <c r="C795" s="83"/>
      <c r="D795" s="83"/>
      <c r="E795" s="83"/>
      <c r="F795" s="83"/>
      <c r="G795" s="83"/>
      <c r="H795" s="83"/>
    </row>
    <row r="796" spans="1:8" ht="12.75">
      <c r="A796" s="83"/>
      <c r="B796" s="83"/>
      <c r="C796" s="83"/>
      <c r="D796" s="83"/>
      <c r="E796" s="83"/>
      <c r="F796" s="83"/>
      <c r="G796" s="83"/>
      <c r="H796" s="83"/>
    </row>
    <row r="797" spans="1:8" ht="12.75">
      <c r="A797" s="83"/>
      <c r="B797" s="83"/>
      <c r="C797" s="83"/>
      <c r="D797" s="83"/>
      <c r="E797" s="83"/>
      <c r="F797" s="83"/>
      <c r="G797" s="83"/>
      <c r="H797" s="83"/>
    </row>
    <row r="798" spans="1:8" ht="12.75">
      <c r="A798" s="83"/>
      <c r="B798" s="83"/>
      <c r="C798" s="83"/>
      <c r="D798" s="83"/>
      <c r="E798" s="83"/>
      <c r="F798" s="83"/>
      <c r="G798" s="83"/>
      <c r="H798" s="83"/>
    </row>
    <row r="799" spans="1:8" ht="12.75">
      <c r="A799" s="83"/>
      <c r="B799" s="83"/>
      <c r="C799" s="83"/>
      <c r="D799" s="83"/>
      <c r="E799" s="83"/>
      <c r="F799" s="83"/>
      <c r="G799" s="83"/>
      <c r="H799" s="83"/>
    </row>
    <row r="800" spans="1:8" ht="12.75">
      <c r="A800" s="83"/>
      <c r="B800" s="83"/>
      <c r="C800" s="83"/>
      <c r="D800" s="83"/>
      <c r="E800" s="83"/>
      <c r="F800" s="83"/>
      <c r="G800" s="83"/>
      <c r="H800" s="83"/>
    </row>
    <row r="801" spans="1:8" ht="12.75">
      <c r="A801" s="83"/>
      <c r="B801" s="83"/>
      <c r="C801" s="83"/>
      <c r="D801" s="83"/>
      <c r="E801" s="83"/>
      <c r="F801" s="83"/>
      <c r="G801" s="83"/>
      <c r="H801" s="83"/>
    </row>
    <row r="802" spans="1:8" ht="12.75">
      <c r="A802" s="83"/>
      <c r="B802" s="83"/>
      <c r="C802" s="83"/>
      <c r="D802" s="83"/>
      <c r="E802" s="83"/>
      <c r="F802" s="83"/>
      <c r="G802" s="83"/>
      <c r="H802" s="83"/>
    </row>
    <row r="803" spans="1:8" ht="12.75">
      <c r="A803" s="83"/>
      <c r="B803" s="83"/>
      <c r="C803" s="83"/>
      <c r="D803" s="83"/>
      <c r="E803" s="83"/>
      <c r="F803" s="83"/>
      <c r="G803" s="83"/>
      <c r="H803" s="83"/>
    </row>
    <row r="804" spans="1:8" ht="12.75">
      <c r="A804" s="83"/>
      <c r="B804" s="83"/>
      <c r="C804" s="83"/>
      <c r="D804" s="83"/>
      <c r="E804" s="83"/>
      <c r="F804" s="83"/>
      <c r="G804" s="83"/>
      <c r="H804" s="83"/>
    </row>
    <row r="805" spans="1:8" ht="12.75">
      <c r="A805" s="83"/>
      <c r="B805" s="83"/>
      <c r="C805" s="83"/>
      <c r="D805" s="83"/>
      <c r="E805" s="83"/>
      <c r="F805" s="83"/>
      <c r="G805" s="83"/>
      <c r="H805" s="83"/>
    </row>
    <row r="806" spans="1:8" ht="12.75">
      <c r="A806" s="83"/>
      <c r="B806" s="83"/>
      <c r="C806" s="83"/>
      <c r="D806" s="83"/>
      <c r="E806" s="83"/>
      <c r="F806" s="83"/>
      <c r="G806" s="83"/>
      <c r="H806" s="83"/>
    </row>
    <row r="807" spans="1:8" ht="12.75">
      <c r="A807" s="83"/>
      <c r="B807" s="83"/>
      <c r="C807" s="83"/>
      <c r="D807" s="83"/>
      <c r="E807" s="83"/>
      <c r="F807" s="83"/>
      <c r="G807" s="83"/>
      <c r="H807" s="83"/>
    </row>
    <row r="808" spans="1:8" ht="12.75">
      <c r="A808" s="83"/>
      <c r="B808" s="83"/>
      <c r="C808" s="83"/>
      <c r="D808" s="83"/>
      <c r="E808" s="83"/>
      <c r="F808" s="83"/>
      <c r="G808" s="83"/>
      <c r="H808" s="83"/>
    </row>
    <row r="809" spans="1:8" ht="12.75">
      <c r="A809" s="83"/>
      <c r="B809" s="83"/>
      <c r="C809" s="83"/>
      <c r="D809" s="83"/>
      <c r="E809" s="83"/>
      <c r="F809" s="83"/>
      <c r="G809" s="83"/>
      <c r="H809" s="83"/>
    </row>
    <row r="810" spans="1:8" ht="12.75">
      <c r="A810" s="83"/>
      <c r="B810" s="83"/>
      <c r="C810" s="83"/>
      <c r="D810" s="83"/>
      <c r="E810" s="83"/>
      <c r="F810" s="83"/>
      <c r="G810" s="83"/>
      <c r="H810" s="83"/>
    </row>
    <row r="811" spans="1:8" ht="12.75">
      <c r="A811" s="83"/>
      <c r="B811" s="83"/>
      <c r="C811" s="83"/>
      <c r="D811" s="83"/>
      <c r="E811" s="83"/>
      <c r="F811" s="83"/>
      <c r="G811" s="83"/>
      <c r="H811" s="83"/>
    </row>
    <row r="812" spans="1:8" ht="12.75">
      <c r="A812" s="83"/>
      <c r="B812" s="83"/>
      <c r="C812" s="83"/>
      <c r="D812" s="83"/>
      <c r="E812" s="83"/>
      <c r="F812" s="83"/>
      <c r="G812" s="83"/>
      <c r="H812" s="83"/>
    </row>
    <row r="813" spans="1:8" ht="12.75">
      <c r="A813" s="83"/>
      <c r="B813" s="83"/>
      <c r="C813" s="83"/>
      <c r="D813" s="83"/>
      <c r="E813" s="83"/>
      <c r="F813" s="83"/>
      <c r="G813" s="83"/>
      <c r="H813" s="83"/>
    </row>
    <row r="814" spans="1:8" ht="12.75">
      <c r="A814" s="83"/>
      <c r="B814" s="83"/>
      <c r="C814" s="83"/>
      <c r="D814" s="83"/>
      <c r="E814" s="83"/>
      <c r="F814" s="83"/>
      <c r="G814" s="83"/>
      <c r="H814" s="83"/>
    </row>
    <row r="815" spans="1:8" ht="12.75">
      <c r="A815" s="83"/>
      <c r="B815" s="83"/>
      <c r="C815" s="83"/>
      <c r="D815" s="83"/>
      <c r="E815" s="83"/>
      <c r="F815" s="83"/>
      <c r="G815" s="83"/>
      <c r="H815" s="83"/>
    </row>
    <row r="816" spans="1:8" ht="12.75">
      <c r="A816" s="83"/>
      <c r="B816" s="83"/>
      <c r="C816" s="83"/>
      <c r="D816" s="83"/>
      <c r="E816" s="83"/>
      <c r="F816" s="83"/>
      <c r="G816" s="83"/>
      <c r="H816" s="83"/>
    </row>
    <row r="817" spans="1:8" ht="12.75">
      <c r="A817" s="83"/>
      <c r="B817" s="83"/>
      <c r="C817" s="83"/>
      <c r="D817" s="83"/>
      <c r="E817" s="83"/>
      <c r="F817" s="83"/>
      <c r="G817" s="83"/>
      <c r="H817" s="83"/>
    </row>
    <row r="818" spans="1:8" ht="12.75">
      <c r="A818" s="83"/>
      <c r="B818" s="83"/>
      <c r="C818" s="83"/>
      <c r="D818" s="83"/>
      <c r="E818" s="83"/>
      <c r="F818" s="83"/>
      <c r="G818" s="83"/>
      <c r="H818" s="83"/>
    </row>
    <row r="819" spans="1:8" ht="12.75">
      <c r="A819" s="83"/>
      <c r="B819" s="83"/>
      <c r="C819" s="83"/>
      <c r="D819" s="83"/>
      <c r="E819" s="83"/>
      <c r="F819" s="83"/>
      <c r="G819" s="83"/>
      <c r="H819" s="83"/>
    </row>
    <row r="820" spans="1:8" ht="12.75">
      <c r="A820" s="83"/>
      <c r="B820" s="83"/>
      <c r="C820" s="83"/>
      <c r="D820" s="83"/>
      <c r="E820" s="83"/>
      <c r="F820" s="83"/>
      <c r="G820" s="83"/>
      <c r="H820" s="83"/>
    </row>
    <row r="821" spans="1:8" ht="12.75">
      <c r="A821" s="83"/>
      <c r="B821" s="83"/>
      <c r="C821" s="83"/>
      <c r="D821" s="83"/>
      <c r="E821" s="83"/>
      <c r="F821" s="83"/>
      <c r="G821" s="83"/>
      <c r="H821" s="83"/>
    </row>
    <row r="822" spans="1:8" ht="12.75">
      <c r="A822" s="83"/>
      <c r="B822" s="83"/>
      <c r="C822" s="83"/>
      <c r="D822" s="83"/>
      <c r="E822" s="83"/>
      <c r="F822" s="83"/>
      <c r="G822" s="83"/>
      <c r="H822" s="83"/>
    </row>
    <row r="823" spans="1:8" ht="12.75">
      <c r="A823" s="83"/>
      <c r="B823" s="83"/>
      <c r="C823" s="83"/>
      <c r="D823" s="83"/>
      <c r="E823" s="83"/>
      <c r="F823" s="83"/>
      <c r="G823" s="83"/>
      <c r="H823" s="83"/>
    </row>
    <row r="824" spans="1:8" ht="12.75">
      <c r="A824" s="83"/>
      <c r="B824" s="83"/>
      <c r="C824" s="83"/>
      <c r="D824" s="83"/>
      <c r="E824" s="83"/>
      <c r="F824" s="83"/>
      <c r="G824" s="83"/>
      <c r="H824" s="83"/>
    </row>
    <row r="825" spans="1:8" ht="12.75">
      <c r="A825" s="83"/>
      <c r="B825" s="83"/>
      <c r="C825" s="83"/>
      <c r="D825" s="83"/>
      <c r="E825" s="83"/>
      <c r="F825" s="83"/>
      <c r="G825" s="83"/>
      <c r="H825" s="83"/>
    </row>
    <row r="826" spans="1:8" ht="12.75">
      <c r="A826" s="83"/>
      <c r="B826" s="83"/>
      <c r="C826" s="83"/>
      <c r="D826" s="83"/>
      <c r="E826" s="83"/>
      <c r="F826" s="83"/>
      <c r="G826" s="83"/>
      <c r="H826" s="83"/>
    </row>
    <row r="827" spans="1:8" ht="12.75">
      <c r="A827" s="83"/>
      <c r="B827" s="83"/>
      <c r="C827" s="83"/>
      <c r="D827" s="83"/>
      <c r="E827" s="83"/>
      <c r="F827" s="83"/>
      <c r="G827" s="83"/>
      <c r="H827" s="83"/>
    </row>
    <row r="828" spans="1:8" ht="12.75">
      <c r="A828" s="83"/>
      <c r="B828" s="83"/>
      <c r="C828" s="83"/>
      <c r="D828" s="83"/>
      <c r="E828" s="83"/>
      <c r="F828" s="83"/>
      <c r="G828" s="83"/>
      <c r="H828" s="83"/>
    </row>
    <row r="829" spans="1:8" ht="12.75">
      <c r="A829" s="83"/>
      <c r="B829" s="83"/>
      <c r="C829" s="83"/>
      <c r="D829" s="83"/>
      <c r="E829" s="83"/>
      <c r="F829" s="83"/>
      <c r="G829" s="83"/>
      <c r="H829" s="83"/>
    </row>
    <row r="830" spans="1:8" ht="12.75">
      <c r="A830" s="83"/>
      <c r="B830" s="83"/>
      <c r="C830" s="83"/>
      <c r="D830" s="83"/>
      <c r="E830" s="83"/>
      <c r="F830" s="83"/>
      <c r="G830" s="83"/>
      <c r="H830" s="83"/>
    </row>
    <row r="831" spans="1:8" ht="12.75">
      <c r="A831" s="83"/>
      <c r="B831" s="83"/>
      <c r="C831" s="83"/>
      <c r="D831" s="83"/>
      <c r="E831" s="83"/>
      <c r="F831" s="83"/>
      <c r="G831" s="83"/>
      <c r="H831" s="83"/>
    </row>
    <row r="832" spans="1:8" ht="12.75">
      <c r="A832" s="83"/>
      <c r="B832" s="83"/>
      <c r="C832" s="83"/>
      <c r="D832" s="83"/>
      <c r="E832" s="83"/>
      <c r="F832" s="83"/>
      <c r="G832" s="83"/>
      <c r="H832" s="83"/>
    </row>
    <row r="833" spans="1:8" ht="12.75">
      <c r="A833" s="83"/>
      <c r="B833" s="83"/>
      <c r="C833" s="83"/>
      <c r="D833" s="83"/>
      <c r="E833" s="83"/>
      <c r="F833" s="83"/>
      <c r="G833" s="83"/>
      <c r="H833" s="83"/>
    </row>
    <row r="834" spans="1:8" ht="12.75">
      <c r="A834" s="83"/>
      <c r="B834" s="83"/>
      <c r="C834" s="83"/>
      <c r="D834" s="83"/>
      <c r="E834" s="83"/>
      <c r="F834" s="83"/>
      <c r="G834" s="83"/>
      <c r="H834" s="83"/>
    </row>
    <row r="835" spans="1:8" ht="12.75">
      <c r="A835" s="83"/>
      <c r="B835" s="83"/>
      <c r="C835" s="83"/>
      <c r="D835" s="83"/>
      <c r="E835" s="83"/>
      <c r="F835" s="83"/>
      <c r="G835" s="83"/>
      <c r="H835" s="83"/>
    </row>
    <row r="836" spans="1:8" ht="12.75">
      <c r="A836" s="83"/>
      <c r="B836" s="83"/>
      <c r="C836" s="83"/>
      <c r="D836" s="83"/>
      <c r="E836" s="83"/>
      <c r="F836" s="83"/>
      <c r="G836" s="83"/>
      <c r="H836" s="83"/>
    </row>
    <row r="837" spans="1:8" ht="12.75">
      <c r="A837" s="83"/>
      <c r="B837" s="83"/>
      <c r="C837" s="83"/>
      <c r="D837" s="83"/>
      <c r="E837" s="83"/>
      <c r="F837" s="83"/>
      <c r="G837" s="83"/>
      <c r="H837" s="83"/>
    </row>
    <row r="838" spans="1:8" ht="12.75">
      <c r="A838" s="83"/>
      <c r="B838" s="83"/>
      <c r="C838" s="83"/>
      <c r="D838" s="83"/>
      <c r="E838" s="83"/>
      <c r="F838" s="83"/>
      <c r="G838" s="83"/>
      <c r="H838" s="83"/>
    </row>
    <row r="839" spans="1:8" ht="12.75">
      <c r="A839" s="83"/>
      <c r="B839" s="83"/>
      <c r="C839" s="83"/>
      <c r="D839" s="83"/>
      <c r="E839" s="83"/>
      <c r="F839" s="83"/>
      <c r="G839" s="83"/>
      <c r="H839" s="83"/>
    </row>
    <row r="840" spans="1:8" ht="12.75">
      <c r="A840" s="83"/>
      <c r="B840" s="83"/>
      <c r="C840" s="83"/>
      <c r="D840" s="83"/>
      <c r="E840" s="83"/>
      <c r="F840" s="83"/>
      <c r="G840" s="83"/>
      <c r="H840" s="83"/>
    </row>
    <row r="841" spans="1:8" ht="12.75">
      <c r="A841" s="83"/>
      <c r="B841" s="83"/>
      <c r="C841" s="83"/>
      <c r="D841" s="83"/>
      <c r="E841" s="83"/>
      <c r="F841" s="83"/>
      <c r="G841" s="83"/>
      <c r="H841" s="83"/>
    </row>
    <row r="842" spans="1:8" ht="12.75">
      <c r="A842" s="83"/>
      <c r="B842" s="83"/>
      <c r="C842" s="83"/>
      <c r="D842" s="83"/>
      <c r="E842" s="83"/>
      <c r="F842" s="83"/>
      <c r="G842" s="83"/>
      <c r="H842" s="83"/>
    </row>
    <row r="843" spans="1:8" ht="12.75">
      <c r="A843" s="83"/>
      <c r="B843" s="83"/>
      <c r="C843" s="83"/>
      <c r="D843" s="83"/>
      <c r="E843" s="83"/>
      <c r="F843" s="83"/>
      <c r="G843" s="83"/>
      <c r="H843" s="83"/>
    </row>
    <row r="844" spans="1:8" ht="12.75">
      <c r="A844" s="83"/>
      <c r="B844" s="83"/>
      <c r="C844" s="83"/>
      <c r="D844" s="83"/>
      <c r="E844" s="83"/>
      <c r="F844" s="83"/>
      <c r="G844" s="83"/>
      <c r="H844" s="83"/>
    </row>
    <row r="845" spans="1:8" ht="12.75">
      <c r="A845" s="83"/>
      <c r="B845" s="83"/>
      <c r="C845" s="83"/>
      <c r="D845" s="83"/>
      <c r="E845" s="83"/>
      <c r="F845" s="83"/>
      <c r="G845" s="83"/>
      <c r="H845" s="83"/>
    </row>
    <row r="846" spans="1:8" ht="12.75">
      <c r="A846" s="83"/>
      <c r="B846" s="83"/>
      <c r="C846" s="83"/>
      <c r="D846" s="83"/>
      <c r="E846" s="83"/>
      <c r="F846" s="83"/>
      <c r="G846" s="83"/>
      <c r="H846" s="83"/>
    </row>
    <row r="847" spans="1:8" ht="12.75">
      <c r="A847" s="83"/>
      <c r="B847" s="83"/>
      <c r="C847" s="83"/>
      <c r="D847" s="83"/>
      <c r="E847" s="83"/>
      <c r="F847" s="83"/>
      <c r="G847" s="83"/>
      <c r="H847" s="83"/>
    </row>
    <row r="848" spans="1:8" ht="12.75">
      <c r="A848" s="83"/>
      <c r="B848" s="83"/>
      <c r="C848" s="83"/>
      <c r="D848" s="83"/>
      <c r="E848" s="83"/>
      <c r="F848" s="83"/>
      <c r="G848" s="83"/>
      <c r="H848" s="83"/>
    </row>
    <row r="849" spans="1:8" ht="12.75">
      <c r="A849" s="83"/>
      <c r="B849" s="83"/>
      <c r="C849" s="83"/>
      <c r="D849" s="83"/>
      <c r="E849" s="83"/>
      <c r="F849" s="83"/>
      <c r="G849" s="83"/>
      <c r="H849" s="83"/>
    </row>
    <row r="850" spans="1:8" ht="12.75">
      <c r="A850" s="83"/>
      <c r="B850" s="83"/>
      <c r="C850" s="83"/>
      <c r="D850" s="83"/>
      <c r="E850" s="83"/>
      <c r="F850" s="83"/>
      <c r="G850" s="83"/>
      <c r="H850" s="83"/>
    </row>
    <row r="851" spans="1:8" ht="12.75">
      <c r="A851" s="83"/>
      <c r="B851" s="83"/>
      <c r="C851" s="83"/>
      <c r="D851" s="83"/>
      <c r="E851" s="83"/>
      <c r="F851" s="83"/>
      <c r="G851" s="83"/>
      <c r="H851" s="83"/>
    </row>
    <row r="852" spans="1:8" ht="12.75">
      <c r="A852" s="83"/>
      <c r="B852" s="83"/>
      <c r="C852" s="83"/>
      <c r="D852" s="83"/>
      <c r="E852" s="83"/>
      <c r="F852" s="83"/>
      <c r="G852" s="83"/>
      <c r="H852" s="83"/>
    </row>
    <row r="853" spans="1:8" ht="12.75">
      <c r="A853" s="83"/>
      <c r="B853" s="83"/>
      <c r="C853" s="83"/>
      <c r="D853" s="83"/>
      <c r="E853" s="83"/>
      <c r="F853" s="83"/>
      <c r="G853" s="83"/>
      <c r="H853" s="83"/>
    </row>
    <row r="854" spans="1:8" ht="12.75">
      <c r="A854" s="83"/>
      <c r="B854" s="83"/>
      <c r="C854" s="83"/>
      <c r="D854" s="83"/>
      <c r="E854" s="83"/>
      <c r="F854" s="83"/>
      <c r="G854" s="83"/>
      <c r="H854" s="83"/>
    </row>
    <row r="855" spans="1:8" ht="12.75">
      <c r="A855" s="83"/>
      <c r="B855" s="83"/>
      <c r="C855" s="83"/>
      <c r="D855" s="83"/>
      <c r="E855" s="83"/>
      <c r="F855" s="83"/>
      <c r="G855" s="83"/>
      <c r="H855" s="83"/>
    </row>
    <row r="856" spans="1:8" ht="12.75">
      <c r="A856" s="83"/>
      <c r="B856" s="83"/>
      <c r="C856" s="83"/>
      <c r="D856" s="83"/>
      <c r="E856" s="83"/>
      <c r="F856" s="83"/>
      <c r="G856" s="83"/>
      <c r="H856" s="83"/>
    </row>
    <row r="857" spans="1:8" ht="12.75">
      <c r="A857" s="83"/>
      <c r="B857" s="83"/>
      <c r="C857" s="83"/>
      <c r="D857" s="83"/>
      <c r="E857" s="83"/>
      <c r="F857" s="83"/>
      <c r="G857" s="83"/>
      <c r="H857" s="83"/>
    </row>
    <row r="858" spans="1:8" ht="12.75">
      <c r="A858" s="83"/>
      <c r="B858" s="83"/>
      <c r="C858" s="83"/>
      <c r="D858" s="83"/>
      <c r="E858" s="83"/>
      <c r="F858" s="83"/>
      <c r="G858" s="83"/>
      <c r="H858" s="83"/>
    </row>
    <row r="859" spans="1:8" ht="12.75">
      <c r="A859" s="83"/>
      <c r="B859" s="83"/>
      <c r="C859" s="83"/>
      <c r="D859" s="83"/>
      <c r="E859" s="83"/>
      <c r="F859" s="83"/>
      <c r="G859" s="83"/>
      <c r="H859" s="83"/>
    </row>
    <row r="860" spans="1:8" ht="12.75">
      <c r="A860" s="83"/>
      <c r="B860" s="83"/>
      <c r="C860" s="83"/>
      <c r="D860" s="83"/>
      <c r="E860" s="83"/>
      <c r="F860" s="83"/>
      <c r="G860" s="83"/>
      <c r="H860" s="83"/>
    </row>
    <row r="861" spans="1:8" ht="12.75">
      <c r="A861" s="83"/>
      <c r="B861" s="83"/>
      <c r="C861" s="83"/>
      <c r="D861" s="83"/>
      <c r="E861" s="83"/>
      <c r="F861" s="83"/>
      <c r="G861" s="83"/>
      <c r="H861" s="83"/>
    </row>
    <row r="862" spans="1:8" ht="12.75">
      <c r="A862" s="83"/>
      <c r="B862" s="83"/>
      <c r="C862" s="83"/>
      <c r="D862" s="83"/>
      <c r="E862" s="83"/>
      <c r="F862" s="83"/>
      <c r="G862" s="83"/>
      <c r="H862" s="83"/>
    </row>
    <row r="863" spans="1:8" ht="12.75">
      <c r="A863" s="83"/>
      <c r="B863" s="83"/>
      <c r="C863" s="83"/>
      <c r="D863" s="83"/>
      <c r="E863" s="83"/>
      <c r="F863" s="83"/>
      <c r="G863" s="83"/>
      <c r="H863" s="83"/>
    </row>
    <row r="864" spans="1:8" ht="12.75">
      <c r="A864" s="83"/>
      <c r="B864" s="83"/>
      <c r="C864" s="83"/>
      <c r="D864" s="83"/>
      <c r="E864" s="83"/>
      <c r="F864" s="83"/>
      <c r="G864" s="83"/>
      <c r="H864" s="83"/>
    </row>
    <row r="865" spans="1:8" ht="12.75">
      <c r="A865" s="83"/>
      <c r="B865" s="83"/>
      <c r="C865" s="83"/>
      <c r="D865" s="83"/>
      <c r="E865" s="83"/>
      <c r="F865" s="83"/>
      <c r="G865" s="83"/>
      <c r="H865" s="83"/>
    </row>
    <row r="866" spans="1:8" ht="12.75">
      <c r="A866" s="83"/>
      <c r="B866" s="83"/>
      <c r="C866" s="83"/>
      <c r="D866" s="83"/>
      <c r="E866" s="83"/>
      <c r="F866" s="83"/>
      <c r="G866" s="83"/>
      <c r="H866" s="83"/>
    </row>
    <row r="867" spans="1:8" ht="12.75">
      <c r="A867" s="83"/>
      <c r="B867" s="83"/>
      <c r="C867" s="83"/>
      <c r="D867" s="83"/>
      <c r="E867" s="83"/>
      <c r="F867" s="83"/>
      <c r="G867" s="83"/>
      <c r="H867" s="83"/>
    </row>
    <row r="868" spans="1:8" ht="12.75">
      <c r="A868" s="83"/>
      <c r="B868" s="83"/>
      <c r="C868" s="83"/>
      <c r="D868" s="83"/>
      <c r="E868" s="83"/>
      <c r="F868" s="83"/>
      <c r="G868" s="83"/>
      <c r="H868" s="83"/>
    </row>
    <row r="869" spans="1:8" ht="12.75">
      <c r="A869" s="83"/>
      <c r="B869" s="83"/>
      <c r="C869" s="83"/>
      <c r="D869" s="83"/>
      <c r="E869" s="83"/>
      <c r="F869" s="83"/>
      <c r="G869" s="83"/>
      <c r="H869" s="83"/>
    </row>
    <row r="870" spans="1:8" ht="12.75">
      <c r="A870" s="83"/>
      <c r="B870" s="83"/>
      <c r="C870" s="83"/>
      <c r="D870" s="83"/>
      <c r="E870" s="83"/>
      <c r="F870" s="83"/>
      <c r="G870" s="83"/>
      <c r="H870" s="83"/>
    </row>
    <row r="871" spans="1:8" ht="12.75">
      <c r="A871" s="83"/>
      <c r="B871" s="83"/>
      <c r="C871" s="83"/>
      <c r="D871" s="83"/>
      <c r="E871" s="83"/>
      <c r="F871" s="83"/>
      <c r="G871" s="83"/>
      <c r="H871" s="83"/>
    </row>
    <row r="872" spans="1:8" ht="12.75">
      <c r="A872" s="83"/>
      <c r="B872" s="83"/>
      <c r="C872" s="83"/>
      <c r="D872" s="83"/>
      <c r="E872" s="83"/>
      <c r="F872" s="83"/>
      <c r="G872" s="83"/>
      <c r="H872" s="83"/>
    </row>
    <row r="873" spans="1:8" ht="12.75">
      <c r="A873" s="83"/>
      <c r="B873" s="83"/>
      <c r="C873" s="83"/>
      <c r="D873" s="83"/>
      <c r="E873" s="83"/>
      <c r="F873" s="83"/>
      <c r="G873" s="83"/>
      <c r="H873" s="83"/>
    </row>
    <row r="874" spans="1:8" ht="12.75">
      <c r="A874" s="83"/>
      <c r="B874" s="83"/>
      <c r="C874" s="83"/>
      <c r="D874" s="83"/>
      <c r="E874" s="83"/>
      <c r="F874" s="83"/>
      <c r="G874" s="83"/>
      <c r="H874" s="83"/>
    </row>
    <row r="875" spans="1:8" ht="12.75">
      <c r="A875" s="83"/>
      <c r="B875" s="83"/>
      <c r="C875" s="83"/>
      <c r="D875" s="83"/>
      <c r="E875" s="83"/>
      <c r="F875" s="83"/>
      <c r="G875" s="83"/>
      <c r="H875" s="83"/>
    </row>
    <row r="876" spans="1:8" ht="12.75">
      <c r="A876" s="83"/>
      <c r="B876" s="83"/>
      <c r="C876" s="83"/>
      <c r="D876" s="83"/>
      <c r="E876" s="83"/>
      <c r="F876" s="83"/>
      <c r="G876" s="83"/>
      <c r="H876" s="83"/>
    </row>
    <row r="877" spans="1:8" ht="12.75">
      <c r="A877" s="83"/>
      <c r="B877" s="83"/>
      <c r="C877" s="83"/>
      <c r="D877" s="83"/>
      <c r="E877" s="83"/>
      <c r="F877" s="83"/>
      <c r="G877" s="83"/>
      <c r="H877" s="83"/>
    </row>
    <row r="878" spans="1:8" ht="12.75">
      <c r="A878" s="83"/>
      <c r="B878" s="83"/>
      <c r="C878" s="83"/>
      <c r="D878" s="83"/>
      <c r="E878" s="83"/>
      <c r="F878" s="83"/>
      <c r="G878" s="83"/>
      <c r="H878" s="83"/>
    </row>
    <row r="879" spans="1:8" ht="12.75">
      <c r="A879" s="83"/>
      <c r="B879" s="83"/>
      <c r="C879" s="83"/>
      <c r="D879" s="83"/>
      <c r="E879" s="83"/>
      <c r="F879" s="83"/>
      <c r="G879" s="83"/>
      <c r="H879" s="83"/>
    </row>
    <row r="880" spans="1:8" ht="12.75">
      <c r="A880" s="83"/>
      <c r="B880" s="83"/>
      <c r="C880" s="83"/>
      <c r="D880" s="83"/>
      <c r="E880" s="83"/>
      <c r="F880" s="83"/>
      <c r="G880" s="83"/>
      <c r="H880" s="83"/>
    </row>
    <row r="881" spans="1:8" ht="12.75">
      <c r="A881" s="83"/>
      <c r="B881" s="83"/>
      <c r="C881" s="83"/>
      <c r="D881" s="83"/>
      <c r="E881" s="83"/>
      <c r="F881" s="83"/>
      <c r="G881" s="83"/>
      <c r="H881" s="83"/>
    </row>
    <row r="882" spans="1:8" ht="12.75">
      <c r="A882" s="83"/>
      <c r="B882" s="83"/>
      <c r="C882" s="83"/>
      <c r="D882" s="83"/>
      <c r="E882" s="83"/>
      <c r="F882" s="83"/>
      <c r="G882" s="83"/>
      <c r="H882" s="83"/>
    </row>
    <row r="883" spans="1:8" ht="12.75">
      <c r="A883" s="83"/>
      <c r="B883" s="83"/>
      <c r="C883" s="83"/>
      <c r="D883" s="83"/>
      <c r="E883" s="83"/>
      <c r="F883" s="83"/>
      <c r="G883" s="83"/>
      <c r="H883" s="83"/>
    </row>
    <row r="884" spans="1:8" ht="12.75">
      <c r="A884" s="83"/>
      <c r="B884" s="83"/>
      <c r="C884" s="83"/>
      <c r="D884" s="83"/>
      <c r="E884" s="83"/>
      <c r="F884" s="83"/>
      <c r="G884" s="83"/>
      <c r="H884" s="83"/>
    </row>
    <row r="885" spans="1:8" ht="12.75">
      <c r="A885" s="83"/>
      <c r="B885" s="83"/>
      <c r="C885" s="83"/>
      <c r="D885" s="83"/>
      <c r="E885" s="83"/>
      <c r="F885" s="83"/>
      <c r="G885" s="83"/>
      <c r="H885" s="83"/>
    </row>
    <row r="886" spans="1:8" ht="12.75">
      <c r="A886" s="83"/>
      <c r="B886" s="83"/>
      <c r="C886" s="83"/>
      <c r="D886" s="83"/>
      <c r="E886" s="83"/>
      <c r="F886" s="83"/>
      <c r="G886" s="83"/>
      <c r="H886" s="83"/>
    </row>
    <row r="887" spans="1:8" ht="12.75">
      <c r="A887" s="83"/>
      <c r="B887" s="83"/>
      <c r="C887" s="83"/>
      <c r="D887" s="83"/>
      <c r="E887" s="83"/>
      <c r="F887" s="83"/>
      <c r="G887" s="83"/>
      <c r="H887" s="83"/>
    </row>
    <row r="888" spans="1:8" ht="12.75">
      <c r="A888" s="83"/>
      <c r="B888" s="83"/>
      <c r="C888" s="83"/>
      <c r="D888" s="83"/>
      <c r="E888" s="83"/>
      <c r="F888" s="83"/>
      <c r="G888" s="83"/>
      <c r="H888" s="83"/>
    </row>
    <row r="889" spans="1:8" ht="12.75">
      <c r="A889" s="83"/>
      <c r="B889" s="83"/>
      <c r="C889" s="83"/>
      <c r="D889" s="83"/>
      <c r="E889" s="83"/>
      <c r="F889" s="83"/>
      <c r="G889" s="83"/>
      <c r="H889" s="83"/>
    </row>
    <row r="890" spans="1:8" ht="12.75">
      <c r="A890" s="83"/>
      <c r="B890" s="83"/>
      <c r="C890" s="83"/>
      <c r="D890" s="83"/>
      <c r="E890" s="83"/>
      <c r="F890" s="83"/>
      <c r="G890" s="83"/>
      <c r="H890" s="83"/>
    </row>
    <row r="891" spans="1:8" ht="12.75">
      <c r="A891" s="83"/>
      <c r="B891" s="83"/>
      <c r="C891" s="83"/>
      <c r="D891" s="83"/>
      <c r="E891" s="83"/>
      <c r="F891" s="83"/>
      <c r="G891" s="83"/>
      <c r="H891" s="83"/>
    </row>
    <row r="892" spans="1:8" ht="12.75">
      <c r="A892" s="83"/>
      <c r="B892" s="83"/>
      <c r="C892" s="83"/>
      <c r="D892" s="83"/>
      <c r="E892" s="83"/>
      <c r="F892" s="83"/>
      <c r="G892" s="83"/>
      <c r="H892" s="83"/>
    </row>
    <row r="893" spans="1:8" ht="12.75">
      <c r="A893" s="83"/>
      <c r="B893" s="83"/>
      <c r="C893" s="83"/>
      <c r="D893" s="83"/>
      <c r="E893" s="83"/>
      <c r="F893" s="83"/>
      <c r="G893" s="83"/>
      <c r="H893" s="83"/>
    </row>
    <row r="894" spans="1:8" ht="12.75">
      <c r="A894" s="83"/>
      <c r="B894" s="83"/>
      <c r="C894" s="83"/>
      <c r="D894" s="83"/>
      <c r="E894" s="83"/>
      <c r="F894" s="83"/>
      <c r="G894" s="83"/>
      <c r="H894" s="83"/>
    </row>
    <row r="895" spans="1:8" ht="12.75">
      <c r="A895" s="83"/>
      <c r="B895" s="83"/>
      <c r="C895" s="83"/>
      <c r="D895" s="83"/>
      <c r="E895" s="83"/>
      <c r="F895" s="83"/>
      <c r="G895" s="83"/>
      <c r="H895" s="83"/>
    </row>
    <row r="896" spans="1:8" ht="12.75">
      <c r="A896" s="83"/>
      <c r="B896" s="83"/>
      <c r="C896" s="83"/>
      <c r="D896" s="83"/>
      <c r="E896" s="83"/>
      <c r="F896" s="83"/>
      <c r="G896" s="83"/>
      <c r="H896" s="83"/>
    </row>
    <row r="897" spans="1:8" ht="12.75">
      <c r="A897" s="83"/>
      <c r="B897" s="83"/>
      <c r="C897" s="83"/>
      <c r="D897" s="83"/>
      <c r="E897" s="83"/>
      <c r="F897" s="83"/>
      <c r="G897" s="83"/>
      <c r="H897" s="83"/>
    </row>
    <row r="898" spans="1:8" ht="12.75">
      <c r="A898" s="83"/>
      <c r="B898" s="83"/>
      <c r="C898" s="83"/>
      <c r="D898" s="83"/>
      <c r="E898" s="83"/>
      <c r="F898" s="83"/>
      <c r="G898" s="83"/>
      <c r="H898" s="83"/>
    </row>
    <row r="899" spans="1:8" ht="12.75">
      <c r="A899" s="83"/>
      <c r="B899" s="83"/>
      <c r="C899" s="83"/>
      <c r="D899" s="83"/>
      <c r="E899" s="83"/>
      <c r="F899" s="83"/>
      <c r="G899" s="83"/>
      <c r="H899" s="83"/>
    </row>
    <row r="900" spans="1:8" ht="12.75">
      <c r="A900" s="83"/>
      <c r="B900" s="83"/>
      <c r="C900" s="83"/>
      <c r="D900" s="83"/>
      <c r="E900" s="83"/>
      <c r="F900" s="83"/>
      <c r="G900" s="83"/>
      <c r="H900" s="83"/>
    </row>
    <row r="901" spans="1:8" ht="12.75">
      <c r="A901" s="83"/>
      <c r="B901" s="83"/>
      <c r="C901" s="83"/>
      <c r="D901" s="83"/>
      <c r="E901" s="83"/>
      <c r="F901" s="83"/>
      <c r="G901" s="83"/>
      <c r="H901" s="83"/>
    </row>
    <row r="902" spans="1:8" ht="12.75">
      <c r="A902" s="83"/>
      <c r="B902" s="83"/>
      <c r="C902" s="83"/>
      <c r="D902" s="83"/>
      <c r="E902" s="83"/>
      <c r="F902" s="83"/>
      <c r="G902" s="83"/>
      <c r="H902" s="83"/>
    </row>
    <row r="903" spans="1:8" ht="12.75">
      <c r="A903" s="83"/>
      <c r="B903" s="83"/>
      <c r="C903" s="83"/>
      <c r="D903" s="83"/>
      <c r="E903" s="83"/>
      <c r="F903" s="83"/>
      <c r="G903" s="83"/>
      <c r="H903" s="83"/>
    </row>
    <row r="904" spans="1:8" ht="12.75">
      <c r="A904" s="83"/>
      <c r="B904" s="83"/>
      <c r="C904" s="83"/>
      <c r="D904" s="83"/>
      <c r="E904" s="83"/>
      <c r="F904" s="83"/>
      <c r="G904" s="83"/>
      <c r="H904" s="83"/>
    </row>
    <row r="905" spans="1:8" ht="12.75">
      <c r="A905" s="83"/>
      <c r="B905" s="83"/>
      <c r="C905" s="83"/>
      <c r="D905" s="83"/>
      <c r="E905" s="83"/>
      <c r="F905" s="83"/>
      <c r="G905" s="83"/>
      <c r="H905" s="83"/>
    </row>
    <row r="906" spans="1:8" ht="12.75">
      <c r="A906" s="83"/>
      <c r="B906" s="83"/>
      <c r="C906" s="83"/>
      <c r="D906" s="83"/>
      <c r="E906" s="83"/>
      <c r="F906" s="83"/>
      <c r="G906" s="83"/>
      <c r="H906" s="83"/>
    </row>
    <row r="907" spans="1:8" ht="12.75">
      <c r="A907" s="83"/>
      <c r="B907" s="83"/>
      <c r="C907" s="83"/>
      <c r="D907" s="83"/>
      <c r="E907" s="83"/>
      <c r="F907" s="83"/>
      <c r="G907" s="83"/>
      <c r="H907" s="83"/>
    </row>
    <row r="908" spans="1:8" ht="12.75">
      <c r="A908" s="83"/>
      <c r="B908" s="83"/>
      <c r="C908" s="83"/>
      <c r="D908" s="83"/>
      <c r="E908" s="83"/>
      <c r="F908" s="83"/>
      <c r="G908" s="83"/>
      <c r="H908" s="83"/>
    </row>
    <row r="909" spans="1:8" ht="12.75">
      <c r="A909" s="83"/>
      <c r="B909" s="83"/>
      <c r="C909" s="83"/>
      <c r="D909" s="83"/>
      <c r="E909" s="83"/>
      <c r="F909" s="83"/>
      <c r="G909" s="83"/>
      <c r="H909" s="83"/>
    </row>
    <row r="910" spans="1:8" ht="12.75">
      <c r="A910" s="83"/>
      <c r="B910" s="83"/>
      <c r="C910" s="83"/>
      <c r="D910" s="83"/>
      <c r="E910" s="83"/>
      <c r="F910" s="83"/>
      <c r="G910" s="83"/>
      <c r="H910" s="83"/>
    </row>
    <row r="911" spans="1:8" ht="12.75">
      <c r="A911" s="83"/>
      <c r="B911" s="83"/>
      <c r="C911" s="83"/>
      <c r="D911" s="83"/>
      <c r="E911" s="83"/>
      <c r="F911" s="83"/>
      <c r="G911" s="83"/>
      <c r="H911" s="83"/>
    </row>
    <row r="912" spans="1:8" ht="12.75">
      <c r="A912" s="83"/>
      <c r="B912" s="83"/>
      <c r="C912" s="83"/>
      <c r="D912" s="83"/>
      <c r="E912" s="83"/>
      <c r="F912" s="83"/>
      <c r="G912" s="83"/>
      <c r="H912" s="83"/>
    </row>
    <row r="913" spans="1:8" ht="12.75">
      <c r="A913" s="83"/>
      <c r="B913" s="83"/>
      <c r="C913" s="83"/>
      <c r="D913" s="83"/>
      <c r="E913" s="83"/>
      <c r="F913" s="83"/>
      <c r="G913" s="83"/>
      <c r="H913" s="83"/>
    </row>
    <row r="914" spans="1:8" ht="12.75">
      <c r="A914" s="83"/>
      <c r="B914" s="83"/>
      <c r="C914" s="83"/>
      <c r="D914" s="83"/>
      <c r="E914" s="83"/>
      <c r="F914" s="83"/>
      <c r="G914" s="83"/>
      <c r="H914" s="83"/>
    </row>
    <row r="915" spans="1:8" ht="12.75">
      <c r="A915" s="83"/>
      <c r="B915" s="83"/>
      <c r="C915" s="83"/>
      <c r="D915" s="83"/>
      <c r="E915" s="83"/>
      <c r="F915" s="83"/>
      <c r="G915" s="83"/>
      <c r="H915" s="83"/>
    </row>
    <row r="916" spans="1:8" ht="12.75">
      <c r="A916" s="83"/>
      <c r="B916" s="83"/>
      <c r="C916" s="83"/>
      <c r="D916" s="83"/>
      <c r="E916" s="83"/>
      <c r="F916" s="83"/>
      <c r="G916" s="83"/>
      <c r="H916" s="83"/>
    </row>
    <row r="917" spans="1:8" ht="12.75">
      <c r="A917" s="83"/>
      <c r="B917" s="83"/>
      <c r="C917" s="83"/>
      <c r="D917" s="83"/>
      <c r="E917" s="83"/>
      <c r="F917" s="83"/>
      <c r="G917" s="83"/>
      <c r="H917" s="83"/>
    </row>
    <row r="918" spans="1:8" ht="12.75">
      <c r="A918" s="83"/>
      <c r="B918" s="83"/>
      <c r="C918" s="83"/>
      <c r="D918" s="83"/>
      <c r="E918" s="83"/>
      <c r="F918" s="83"/>
      <c r="G918" s="83"/>
      <c r="H918" s="83"/>
    </row>
    <row r="919" spans="1:8" ht="12.75">
      <c r="A919" s="83"/>
      <c r="B919" s="83"/>
      <c r="C919" s="83"/>
      <c r="D919" s="83"/>
      <c r="E919" s="83"/>
      <c r="F919" s="83"/>
      <c r="G919" s="83"/>
      <c r="H919" s="83"/>
    </row>
    <row r="920" spans="1:8" ht="12.75">
      <c r="A920" s="83"/>
      <c r="B920" s="83"/>
      <c r="C920" s="83"/>
      <c r="D920" s="83"/>
      <c r="E920" s="83"/>
      <c r="F920" s="83"/>
      <c r="G920" s="83"/>
      <c r="H920" s="83"/>
    </row>
    <row r="921" spans="1:8" ht="12.75">
      <c r="A921" s="83"/>
      <c r="B921" s="83"/>
      <c r="C921" s="83"/>
      <c r="D921" s="83"/>
      <c r="E921" s="83"/>
      <c r="F921" s="83"/>
      <c r="G921" s="83"/>
      <c r="H921" s="83"/>
    </row>
    <row r="922" spans="1:8" ht="12.75">
      <c r="A922" s="83"/>
      <c r="B922" s="83"/>
      <c r="C922" s="83"/>
      <c r="D922" s="83"/>
      <c r="E922" s="83"/>
      <c r="F922" s="83"/>
      <c r="G922" s="83"/>
      <c r="H922" s="83"/>
    </row>
    <row r="923" spans="1:8" ht="12.75">
      <c r="A923" s="83"/>
      <c r="B923" s="83"/>
      <c r="C923" s="83"/>
      <c r="D923" s="83"/>
      <c r="E923" s="83"/>
      <c r="F923" s="83"/>
      <c r="G923" s="83"/>
      <c r="H923" s="83"/>
    </row>
    <row r="924" spans="1:8" ht="12.75">
      <c r="A924" s="83"/>
      <c r="B924" s="83"/>
      <c r="C924" s="83"/>
      <c r="D924" s="83"/>
      <c r="E924" s="83"/>
      <c r="F924" s="83"/>
      <c r="G924" s="83"/>
      <c r="H924" s="83"/>
    </row>
    <row r="925" spans="1:8" ht="12.75">
      <c r="A925" s="83"/>
      <c r="B925" s="83"/>
      <c r="C925" s="83"/>
      <c r="D925" s="83"/>
      <c r="E925" s="83"/>
      <c r="F925" s="83"/>
      <c r="G925" s="83"/>
      <c r="H925" s="83"/>
    </row>
    <row r="926" spans="1:8" ht="12.75">
      <c r="A926" s="83"/>
      <c r="B926" s="83"/>
      <c r="C926" s="83"/>
      <c r="D926" s="83"/>
      <c r="E926" s="83"/>
      <c r="F926" s="83"/>
      <c r="G926" s="83"/>
      <c r="H926" s="83"/>
    </row>
    <row r="927" spans="1:8" ht="12.75">
      <c r="A927" s="83"/>
      <c r="B927" s="83"/>
      <c r="C927" s="83"/>
      <c r="D927" s="83"/>
      <c r="E927" s="83"/>
      <c r="F927" s="83"/>
      <c r="G927" s="83"/>
      <c r="H927" s="83"/>
    </row>
    <row r="928" spans="1:8" ht="12.75">
      <c r="A928" s="83"/>
      <c r="B928" s="83"/>
      <c r="C928" s="83"/>
      <c r="D928" s="83"/>
      <c r="E928" s="83"/>
      <c r="F928" s="83"/>
      <c r="G928" s="83"/>
      <c r="H928" s="83"/>
    </row>
    <row r="929" spans="1:8" ht="12.75">
      <c r="A929" s="83"/>
      <c r="B929" s="83"/>
      <c r="C929" s="83"/>
      <c r="D929" s="83"/>
      <c r="E929" s="83"/>
      <c r="F929" s="83"/>
      <c r="G929" s="83"/>
      <c r="H929" s="83"/>
    </row>
    <row r="930" spans="1:8" ht="12.75">
      <c r="A930" s="83"/>
      <c r="B930" s="83"/>
      <c r="C930" s="83"/>
      <c r="D930" s="83"/>
      <c r="E930" s="83"/>
      <c r="F930" s="83"/>
      <c r="G930" s="83"/>
      <c r="H930" s="83"/>
    </row>
    <row r="931" spans="1:8" ht="12.75">
      <c r="A931" s="83"/>
      <c r="B931" s="83"/>
      <c r="C931" s="83"/>
      <c r="D931" s="83"/>
      <c r="E931" s="83"/>
      <c r="F931" s="83"/>
      <c r="G931" s="83"/>
      <c r="H931" s="83"/>
    </row>
    <row r="932" spans="1:8" ht="12.75">
      <c r="A932" s="83"/>
      <c r="B932" s="83"/>
      <c r="C932" s="83"/>
      <c r="D932" s="83"/>
      <c r="E932" s="83"/>
      <c r="F932" s="83"/>
      <c r="G932" s="83"/>
      <c r="H932" s="83"/>
    </row>
    <row r="933" spans="1:8" ht="12.75">
      <c r="A933" s="83"/>
      <c r="B933" s="83"/>
      <c r="C933" s="83"/>
      <c r="D933" s="83"/>
      <c r="E933" s="83"/>
      <c r="F933" s="83"/>
      <c r="G933" s="83"/>
      <c r="H933" s="83"/>
    </row>
    <row r="934" spans="1:8" ht="12.75">
      <c r="A934" s="83"/>
      <c r="B934" s="83"/>
      <c r="C934" s="83"/>
      <c r="D934" s="83"/>
      <c r="E934" s="83"/>
      <c r="F934" s="83"/>
      <c r="G934" s="83"/>
      <c r="H934" s="83"/>
    </row>
    <row r="935" spans="1:8" ht="12.75">
      <c r="A935" s="83"/>
      <c r="B935" s="83"/>
      <c r="C935" s="83"/>
      <c r="D935" s="83"/>
      <c r="E935" s="83"/>
      <c r="F935" s="83"/>
      <c r="G935" s="83"/>
      <c r="H935" s="83"/>
    </row>
    <row r="936" spans="1:8" ht="12.75">
      <c r="A936" s="83"/>
      <c r="B936" s="83"/>
      <c r="C936" s="83"/>
      <c r="D936" s="83"/>
      <c r="E936" s="83"/>
      <c r="F936" s="83"/>
      <c r="G936" s="83"/>
      <c r="H936" s="83"/>
    </row>
    <row r="937" spans="1:8" ht="12.75">
      <c r="A937" s="83"/>
      <c r="B937" s="83"/>
      <c r="C937" s="83"/>
      <c r="D937" s="83"/>
      <c r="E937" s="83"/>
      <c r="F937" s="83"/>
      <c r="G937" s="83"/>
      <c r="H937" s="83"/>
    </row>
    <row r="938" spans="1:8" ht="12.75">
      <c r="A938" s="83"/>
      <c r="B938" s="83"/>
      <c r="C938" s="83"/>
      <c r="D938" s="83"/>
      <c r="E938" s="83"/>
      <c r="F938" s="83"/>
      <c r="G938" s="83"/>
      <c r="H938" s="83"/>
    </row>
    <row r="939" spans="1:8" ht="12.75">
      <c r="A939" s="83"/>
      <c r="B939" s="83"/>
      <c r="C939" s="83"/>
      <c r="D939" s="83"/>
      <c r="E939" s="83"/>
      <c r="F939" s="83"/>
      <c r="G939" s="83"/>
      <c r="H939" s="83"/>
    </row>
    <row r="940" spans="1:8" ht="12.75">
      <c r="A940" s="83"/>
      <c r="B940" s="83"/>
      <c r="C940" s="83"/>
      <c r="D940" s="83"/>
      <c r="E940" s="83"/>
      <c r="F940" s="83"/>
      <c r="G940" s="83"/>
      <c r="H940" s="83"/>
    </row>
    <row r="941" spans="1:8" ht="12.75">
      <c r="A941" s="83"/>
      <c r="B941" s="83"/>
      <c r="C941" s="83"/>
      <c r="D941" s="83"/>
      <c r="E941" s="83"/>
      <c r="F941" s="83"/>
      <c r="G941" s="83"/>
      <c r="H941" s="83"/>
    </row>
    <row r="942" spans="1:8" ht="12.75">
      <c r="A942" s="83"/>
      <c r="B942" s="83"/>
      <c r="C942" s="83"/>
      <c r="D942" s="83"/>
      <c r="E942" s="83"/>
      <c r="F942" s="83"/>
      <c r="G942" s="83"/>
      <c r="H942" s="83"/>
    </row>
    <row r="943" spans="1:8" ht="12.75">
      <c r="A943" s="83"/>
      <c r="B943" s="83"/>
      <c r="C943" s="83"/>
      <c r="D943" s="83"/>
      <c r="E943" s="83"/>
      <c r="F943" s="83"/>
      <c r="G943" s="83"/>
      <c r="H943" s="83"/>
    </row>
    <row r="944" spans="1:8" ht="12.75">
      <c r="A944" s="83"/>
      <c r="B944" s="83"/>
      <c r="C944" s="83"/>
      <c r="D944" s="83"/>
      <c r="E944" s="83"/>
      <c r="F944" s="83"/>
      <c r="G944" s="83"/>
      <c r="H944" s="83"/>
    </row>
    <row r="945" spans="1:8" ht="12.75">
      <c r="A945" s="83"/>
      <c r="B945" s="83"/>
      <c r="C945" s="83"/>
      <c r="D945" s="83"/>
      <c r="E945" s="83"/>
      <c r="F945" s="83"/>
      <c r="G945" s="83"/>
      <c r="H945" s="83"/>
    </row>
    <row r="946" spans="1:8" ht="12.75">
      <c r="A946" s="83"/>
      <c r="B946" s="83"/>
      <c r="C946" s="83"/>
      <c r="D946" s="83"/>
      <c r="E946" s="83"/>
      <c r="F946" s="83"/>
      <c r="G946" s="83"/>
      <c r="H946" s="83"/>
    </row>
    <row r="947" spans="1:8" ht="12.75">
      <c r="A947" s="83"/>
      <c r="B947" s="83"/>
      <c r="C947" s="83"/>
      <c r="D947" s="83"/>
      <c r="E947" s="83"/>
      <c r="F947" s="83"/>
      <c r="G947" s="83"/>
      <c r="H947" s="83"/>
    </row>
    <row r="948" spans="1:8" ht="12.75">
      <c r="A948" s="83"/>
      <c r="B948" s="83"/>
      <c r="C948" s="83"/>
      <c r="D948" s="83"/>
      <c r="E948" s="83"/>
      <c r="F948" s="83"/>
      <c r="G948" s="83"/>
      <c r="H948" s="83"/>
    </row>
    <row r="949" spans="1:8" ht="12.75">
      <c r="A949" s="83"/>
      <c r="B949" s="83"/>
      <c r="C949" s="83"/>
      <c r="D949" s="83"/>
      <c r="E949" s="83"/>
      <c r="F949" s="83"/>
      <c r="G949" s="83"/>
      <c r="H949" s="83"/>
    </row>
    <row r="950" spans="1:8" ht="12.75">
      <c r="A950" s="83"/>
      <c r="B950" s="83"/>
      <c r="C950" s="83"/>
      <c r="D950" s="83"/>
      <c r="E950" s="83"/>
      <c r="F950" s="83"/>
      <c r="G950" s="83"/>
      <c r="H950" s="83"/>
    </row>
    <row r="951" spans="1:8" ht="12.75">
      <c r="A951" s="83"/>
      <c r="B951" s="83"/>
      <c r="C951" s="83"/>
      <c r="D951" s="83"/>
      <c r="E951" s="83"/>
      <c r="F951" s="83"/>
      <c r="G951" s="83"/>
      <c r="H951" s="83"/>
    </row>
    <row r="952" spans="1:8" ht="12.75">
      <c r="A952" s="83"/>
      <c r="B952" s="83"/>
      <c r="C952" s="83"/>
      <c r="D952" s="83"/>
      <c r="E952" s="83"/>
      <c r="F952" s="83"/>
      <c r="G952" s="83"/>
      <c r="H952" s="83"/>
    </row>
    <row r="953" spans="1:8" ht="12.75">
      <c r="A953" s="83"/>
      <c r="B953" s="83"/>
      <c r="C953" s="83"/>
      <c r="D953" s="83"/>
      <c r="E953" s="83"/>
      <c r="F953" s="83"/>
      <c r="G953" s="83"/>
      <c r="H953" s="83"/>
    </row>
    <row r="954" spans="1:8" ht="12.75">
      <c r="A954" s="83"/>
      <c r="B954" s="83"/>
      <c r="C954" s="83"/>
      <c r="D954" s="83"/>
      <c r="E954" s="83"/>
      <c r="F954" s="83"/>
      <c r="G954" s="83"/>
      <c r="H954" s="83"/>
    </row>
    <row r="955" spans="1:8" ht="12.75">
      <c r="A955" s="83"/>
      <c r="B955" s="83"/>
      <c r="C955" s="83"/>
      <c r="D955" s="83"/>
      <c r="E955" s="83"/>
      <c r="F955" s="83"/>
      <c r="G955" s="83"/>
      <c r="H955" s="83"/>
    </row>
    <row r="956" spans="1:8" ht="12.75">
      <c r="A956" s="83"/>
      <c r="B956" s="83"/>
      <c r="C956" s="83"/>
      <c r="D956" s="83"/>
      <c r="E956" s="83"/>
      <c r="F956" s="83"/>
      <c r="G956" s="83"/>
      <c r="H956" s="83"/>
    </row>
    <row r="957" spans="1:8" ht="12.75">
      <c r="A957" s="83"/>
      <c r="B957" s="83"/>
      <c r="C957" s="83"/>
      <c r="D957" s="83"/>
      <c r="E957" s="83"/>
      <c r="F957" s="83"/>
      <c r="G957" s="83"/>
      <c r="H957" s="83"/>
    </row>
    <row r="958" spans="1:8" ht="12.75">
      <c r="A958" s="83"/>
      <c r="B958" s="83"/>
      <c r="C958" s="83"/>
      <c r="D958" s="83"/>
      <c r="E958" s="83"/>
      <c r="F958" s="83"/>
      <c r="G958" s="83"/>
      <c r="H958" s="83"/>
    </row>
    <row r="959" spans="1:8" ht="12.75">
      <c r="A959" s="83"/>
      <c r="B959" s="83"/>
      <c r="C959" s="83"/>
      <c r="D959" s="83"/>
      <c r="E959" s="83"/>
      <c r="F959" s="83"/>
      <c r="G959" s="83"/>
      <c r="H959" s="83"/>
    </row>
    <row r="960" spans="1:8" ht="12.75">
      <c r="A960" s="83"/>
      <c r="B960" s="83"/>
      <c r="C960" s="83"/>
      <c r="D960" s="83"/>
      <c r="E960" s="83"/>
      <c r="F960" s="83"/>
      <c r="G960" s="83"/>
      <c r="H960" s="83"/>
    </row>
    <row r="961" spans="1:8" ht="12.75">
      <c r="A961" s="83"/>
      <c r="B961" s="83"/>
      <c r="C961" s="83"/>
      <c r="D961" s="83"/>
      <c r="E961" s="83"/>
      <c r="F961" s="83"/>
      <c r="G961" s="83"/>
      <c r="H961" s="83"/>
    </row>
    <row r="962" spans="1:8" ht="12.75">
      <c r="A962" s="83"/>
      <c r="B962" s="83"/>
      <c r="C962" s="83"/>
      <c r="D962" s="83"/>
      <c r="E962" s="83"/>
      <c r="F962" s="83"/>
      <c r="G962" s="83"/>
      <c r="H962" s="83"/>
    </row>
    <row r="963" spans="1:8" ht="12.75">
      <c r="A963" s="83"/>
      <c r="B963" s="83"/>
      <c r="C963" s="83"/>
      <c r="D963" s="83"/>
      <c r="E963" s="83"/>
      <c r="F963" s="83"/>
      <c r="G963" s="83"/>
      <c r="H963" s="83"/>
    </row>
    <row r="964" spans="1:8" ht="12.75">
      <c r="A964" s="83"/>
      <c r="B964" s="83"/>
      <c r="C964" s="83"/>
      <c r="D964" s="83"/>
      <c r="E964" s="83"/>
      <c r="F964" s="83"/>
      <c r="G964" s="83"/>
      <c r="H964" s="83"/>
    </row>
    <row r="965" spans="1:8" ht="12.75">
      <c r="A965" s="83"/>
      <c r="B965" s="83"/>
      <c r="C965" s="83"/>
      <c r="D965" s="83"/>
      <c r="E965" s="83"/>
      <c r="F965" s="83"/>
      <c r="G965" s="83"/>
      <c r="H965" s="83"/>
    </row>
    <row r="966" spans="1:8" ht="12.75">
      <c r="A966" s="83"/>
      <c r="B966" s="83"/>
      <c r="C966" s="83"/>
      <c r="D966" s="83"/>
      <c r="E966" s="83"/>
      <c r="F966" s="83"/>
      <c r="G966" s="83"/>
      <c r="H966" s="83"/>
    </row>
    <row r="967" spans="1:8" ht="12.75">
      <c r="A967" s="83"/>
      <c r="B967" s="83"/>
      <c r="C967" s="83"/>
      <c r="D967" s="83"/>
      <c r="E967" s="83"/>
      <c r="F967" s="83"/>
      <c r="G967" s="83"/>
      <c r="H967" s="83"/>
    </row>
    <row r="968" spans="1:8" ht="12.75">
      <c r="A968" s="83"/>
      <c r="B968" s="83"/>
      <c r="C968" s="83"/>
      <c r="D968" s="83"/>
      <c r="E968" s="83"/>
      <c r="F968" s="83"/>
      <c r="G968" s="83"/>
      <c r="H968" s="83"/>
    </row>
    <row r="969" spans="1:8" ht="12.75">
      <c r="A969" s="83"/>
      <c r="B969" s="83"/>
      <c r="C969" s="83"/>
      <c r="D969" s="83"/>
      <c r="E969" s="83"/>
      <c r="F969" s="83"/>
      <c r="G969" s="83"/>
      <c r="H969" s="83"/>
    </row>
    <row r="970" spans="1:8" ht="12.75">
      <c r="A970" s="83"/>
      <c r="B970" s="83"/>
      <c r="C970" s="83"/>
      <c r="D970" s="83"/>
      <c r="E970" s="83"/>
      <c r="F970" s="83"/>
      <c r="G970" s="83"/>
      <c r="H970" s="83"/>
    </row>
    <row r="971" spans="1:8" ht="12.75">
      <c r="A971" s="83"/>
      <c r="B971" s="83"/>
      <c r="C971" s="83"/>
      <c r="D971" s="83"/>
      <c r="E971" s="83"/>
      <c r="F971" s="83"/>
      <c r="G971" s="83"/>
      <c r="H971" s="83"/>
    </row>
    <row r="972" spans="1:8" ht="12.75">
      <c r="A972" s="83"/>
      <c r="B972" s="83"/>
      <c r="C972" s="83"/>
      <c r="D972" s="83"/>
      <c r="E972" s="83"/>
      <c r="F972" s="83"/>
      <c r="G972" s="83"/>
      <c r="H972" s="83"/>
    </row>
    <row r="973" spans="1:8" ht="12.75">
      <c r="A973" s="83"/>
      <c r="B973" s="83"/>
      <c r="C973" s="83"/>
      <c r="D973" s="83"/>
      <c r="E973" s="83"/>
      <c r="F973" s="83"/>
      <c r="G973" s="83"/>
      <c r="H973" s="83"/>
    </row>
    <row r="974" spans="1:8" ht="12.75">
      <c r="A974" s="83"/>
      <c r="B974" s="83"/>
      <c r="C974" s="83"/>
      <c r="D974" s="83"/>
      <c r="E974" s="83"/>
      <c r="F974" s="83"/>
      <c r="G974" s="83"/>
      <c r="H974" s="83"/>
    </row>
    <row r="975" spans="1:8" ht="12.75">
      <c r="A975" s="83"/>
      <c r="B975" s="83"/>
      <c r="C975" s="83"/>
      <c r="D975" s="83"/>
      <c r="E975" s="83"/>
      <c r="F975" s="83"/>
      <c r="G975" s="83"/>
      <c r="H975" s="83"/>
    </row>
    <row r="976" spans="1:8" ht="12.75">
      <c r="A976" s="83"/>
      <c r="B976" s="83"/>
      <c r="C976" s="83"/>
      <c r="D976" s="83"/>
      <c r="E976" s="83"/>
      <c r="F976" s="83"/>
      <c r="G976" s="83"/>
      <c r="H976" s="83"/>
    </row>
    <row r="977" spans="1:8" ht="12.75">
      <c r="A977" s="83"/>
      <c r="B977" s="83"/>
      <c r="C977" s="83"/>
      <c r="D977" s="83"/>
      <c r="E977" s="83"/>
      <c r="F977" s="83"/>
      <c r="G977" s="83"/>
      <c r="H977" s="83"/>
    </row>
    <row r="978" spans="1:8" ht="12.75">
      <c r="A978" s="83"/>
      <c r="B978" s="83"/>
      <c r="C978" s="83"/>
      <c r="D978" s="83"/>
      <c r="E978" s="83"/>
      <c r="F978" s="83"/>
      <c r="G978" s="83"/>
      <c r="H978" s="83"/>
    </row>
    <row r="979" spans="1:8" ht="12.75">
      <c r="A979" s="83"/>
      <c r="B979" s="83"/>
      <c r="C979" s="83"/>
      <c r="D979" s="83"/>
      <c r="E979" s="83"/>
      <c r="F979" s="83"/>
      <c r="G979" s="83"/>
      <c r="H979" s="83"/>
    </row>
    <row r="980" spans="1:8" ht="12.75">
      <c r="A980" s="83"/>
      <c r="B980" s="83"/>
      <c r="C980" s="83"/>
      <c r="D980" s="83"/>
      <c r="E980" s="83"/>
      <c r="F980" s="83"/>
      <c r="G980" s="83"/>
      <c r="H980" s="83"/>
    </row>
    <row r="981" spans="1:8" ht="12.75">
      <c r="A981" s="83"/>
      <c r="B981" s="83"/>
      <c r="C981" s="83"/>
      <c r="D981" s="83"/>
      <c r="E981" s="83"/>
      <c r="F981" s="83"/>
      <c r="G981" s="83"/>
      <c r="H981" s="83"/>
    </row>
    <row r="982" spans="1:8" ht="12.75">
      <c r="A982" s="83"/>
      <c r="B982" s="83"/>
      <c r="C982" s="83"/>
      <c r="D982" s="83"/>
      <c r="E982" s="83"/>
      <c r="F982" s="83"/>
      <c r="G982" s="83"/>
      <c r="H982" s="83"/>
    </row>
    <row r="983" spans="1:8" ht="12.75">
      <c r="A983" s="83"/>
      <c r="B983" s="83"/>
      <c r="C983" s="83"/>
      <c r="D983" s="83"/>
      <c r="E983" s="83"/>
      <c r="F983" s="83"/>
      <c r="G983" s="83"/>
      <c r="H983" s="83"/>
    </row>
    <row r="984" spans="1:8" ht="12.75">
      <c r="A984" s="83"/>
      <c r="B984" s="83"/>
      <c r="C984" s="83"/>
      <c r="D984" s="83"/>
      <c r="E984" s="83"/>
      <c r="F984" s="83"/>
      <c r="G984" s="83"/>
      <c r="H984" s="83"/>
    </row>
    <row r="985" spans="1:8" ht="12.75">
      <c r="A985" s="83"/>
      <c r="B985" s="83"/>
      <c r="C985" s="83"/>
      <c r="D985" s="83"/>
      <c r="E985" s="83"/>
      <c r="F985" s="83"/>
      <c r="G985" s="83"/>
      <c r="H985" s="83"/>
    </row>
    <row r="986" spans="1:8" ht="12.75">
      <c r="A986" s="83"/>
      <c r="B986" s="83"/>
      <c r="C986" s="83"/>
      <c r="D986" s="83"/>
      <c r="E986" s="83"/>
      <c r="F986" s="83"/>
      <c r="G986" s="83"/>
      <c r="H986" s="83"/>
    </row>
    <row r="987" spans="1:8" ht="12.75">
      <c r="A987" s="83"/>
      <c r="B987" s="83"/>
      <c r="C987" s="83"/>
      <c r="D987" s="83"/>
      <c r="E987" s="83"/>
      <c r="F987" s="83"/>
      <c r="G987" s="83"/>
      <c r="H987" s="83"/>
    </row>
    <row r="988" spans="1:8" ht="12.75">
      <c r="A988" s="83"/>
      <c r="B988" s="83"/>
      <c r="C988" s="83"/>
      <c r="D988" s="83"/>
      <c r="E988" s="83"/>
      <c r="F988" s="83"/>
      <c r="G988" s="83"/>
      <c r="H988" s="83"/>
    </row>
    <row r="989" spans="1:8" ht="12.75">
      <c r="A989" s="83"/>
      <c r="B989" s="83"/>
      <c r="C989" s="83"/>
      <c r="D989" s="83"/>
      <c r="E989" s="83"/>
      <c r="F989" s="83"/>
      <c r="G989" s="83"/>
      <c r="H989" s="83"/>
    </row>
    <row r="990" spans="1:8" ht="12.75">
      <c r="A990" s="83"/>
      <c r="B990" s="83"/>
      <c r="C990" s="83"/>
      <c r="D990" s="83"/>
      <c r="E990" s="83"/>
      <c r="F990" s="83"/>
      <c r="G990" s="83"/>
      <c r="H990" s="83"/>
    </row>
    <row r="991" spans="1:8" ht="12.75">
      <c r="A991" s="83"/>
      <c r="B991" s="83"/>
      <c r="C991" s="83"/>
      <c r="D991" s="83"/>
      <c r="E991" s="83"/>
      <c r="F991" s="83"/>
      <c r="G991" s="83"/>
      <c r="H991" s="83"/>
    </row>
    <row r="992" spans="1:8" ht="12.75">
      <c r="A992" s="83"/>
      <c r="B992" s="83"/>
      <c r="C992" s="83"/>
      <c r="D992" s="83"/>
      <c r="E992" s="83"/>
      <c r="F992" s="83"/>
      <c r="G992" s="83"/>
      <c r="H992" s="83"/>
    </row>
    <row r="993" spans="1:8" ht="12.75">
      <c r="A993" s="83"/>
      <c r="B993" s="83"/>
      <c r="C993" s="83"/>
      <c r="D993" s="83"/>
      <c r="E993" s="83"/>
      <c r="F993" s="83"/>
      <c r="G993" s="83"/>
      <c r="H993" s="83"/>
    </row>
    <row r="994" spans="1:8" ht="12.75">
      <c r="A994" s="83"/>
      <c r="B994" s="83"/>
      <c r="C994" s="83"/>
      <c r="D994" s="83"/>
      <c r="E994" s="83"/>
      <c r="F994" s="83"/>
      <c r="G994" s="83"/>
      <c r="H994" s="83"/>
    </row>
    <row r="995" spans="1:8" ht="12.75">
      <c r="A995" s="83"/>
      <c r="B995" s="83"/>
      <c r="C995" s="83"/>
      <c r="D995" s="83"/>
      <c r="E995" s="83"/>
      <c r="F995" s="83"/>
      <c r="G995" s="83"/>
      <c r="H995" s="83"/>
    </row>
    <row r="996" spans="1:8" ht="12.75">
      <c r="A996" s="83"/>
      <c r="B996" s="83"/>
      <c r="C996" s="83"/>
      <c r="D996" s="83"/>
      <c r="E996" s="83"/>
      <c r="F996" s="83"/>
      <c r="G996" s="83"/>
      <c r="H996" s="83"/>
    </row>
    <row r="997" spans="1:8" ht="12.75">
      <c r="A997" s="83"/>
      <c r="B997" s="83"/>
      <c r="C997" s="83"/>
      <c r="D997" s="83"/>
      <c r="E997" s="83"/>
      <c r="F997" s="83"/>
      <c r="G997" s="83"/>
      <c r="H997" s="83"/>
    </row>
    <row r="998" spans="1:8" ht="12.75">
      <c r="A998" s="83"/>
      <c r="B998" s="83"/>
      <c r="C998" s="83"/>
      <c r="D998" s="83"/>
      <c r="E998" s="83"/>
      <c r="F998" s="83"/>
      <c r="G998" s="83"/>
      <c r="H998" s="83"/>
    </row>
    <row r="999" spans="1:8" ht="12.75">
      <c r="A999" s="83"/>
      <c r="B999" s="83"/>
      <c r="C999" s="83"/>
      <c r="D999" s="83"/>
      <c r="E999" s="83"/>
      <c r="F999" s="83"/>
      <c r="G999" s="83"/>
      <c r="H999" s="83"/>
    </row>
    <row r="1000" spans="1:8" ht="12.75">
      <c r="A1000" s="83"/>
      <c r="B1000" s="83"/>
      <c r="C1000" s="83"/>
      <c r="D1000" s="83"/>
      <c r="E1000" s="83"/>
      <c r="F1000" s="83"/>
      <c r="G1000" s="83"/>
      <c r="H1000" s="83"/>
    </row>
    <row r="1001" spans="1:8" ht="12.75">
      <c r="A1001" s="83"/>
      <c r="B1001" s="83"/>
      <c r="C1001" s="83"/>
      <c r="D1001" s="83"/>
      <c r="E1001" s="83"/>
      <c r="F1001" s="83"/>
      <c r="G1001" s="83"/>
      <c r="H1001" s="83"/>
    </row>
    <row r="1002" spans="1:8" ht="12.75">
      <c r="A1002" s="83"/>
      <c r="B1002" s="83"/>
      <c r="C1002" s="83"/>
      <c r="D1002" s="83"/>
      <c r="E1002" s="83"/>
      <c r="F1002" s="83"/>
      <c r="G1002" s="83"/>
      <c r="H1002" s="83"/>
    </row>
    <row r="1003" spans="1:8" ht="12.75">
      <c r="A1003" s="83"/>
      <c r="B1003" s="83"/>
      <c r="C1003" s="83"/>
      <c r="D1003" s="83"/>
      <c r="E1003" s="83"/>
      <c r="F1003" s="83"/>
      <c r="G1003" s="83"/>
      <c r="H1003" s="83"/>
    </row>
    <row r="1004" spans="1:8" ht="12.75">
      <c r="A1004" s="83"/>
      <c r="B1004" s="83"/>
      <c r="C1004" s="83"/>
      <c r="D1004" s="83"/>
      <c r="E1004" s="83"/>
      <c r="F1004" s="83"/>
      <c r="G1004" s="83"/>
      <c r="H1004" s="83"/>
    </row>
    <row r="1005" spans="1:8" ht="12.75">
      <c r="A1005" s="83"/>
      <c r="B1005" s="83"/>
      <c r="C1005" s="83"/>
      <c r="D1005" s="83"/>
      <c r="E1005" s="83"/>
      <c r="F1005" s="83"/>
      <c r="G1005" s="83"/>
      <c r="H1005" s="83"/>
    </row>
    <row r="1006" spans="1:8" ht="12.75">
      <c r="A1006" s="83"/>
      <c r="B1006" s="83"/>
      <c r="C1006" s="83"/>
      <c r="D1006" s="83"/>
      <c r="E1006" s="83"/>
      <c r="F1006" s="83"/>
      <c r="G1006" s="83"/>
      <c r="H1006" s="83"/>
    </row>
    <row r="1007" spans="1:8" ht="12.75">
      <c r="A1007" s="83"/>
      <c r="B1007" s="83"/>
      <c r="C1007" s="83"/>
      <c r="D1007" s="83"/>
      <c r="E1007" s="83"/>
      <c r="F1007" s="83"/>
      <c r="G1007" s="83"/>
      <c r="H1007" s="83"/>
    </row>
    <row r="1008" spans="1:8" ht="12.75">
      <c r="A1008" s="83"/>
      <c r="B1008" s="83"/>
      <c r="C1008" s="83"/>
      <c r="D1008" s="83"/>
      <c r="E1008" s="83"/>
      <c r="F1008" s="83"/>
      <c r="G1008" s="83"/>
      <c r="H1008" s="83"/>
    </row>
  </sheetData>
  <phoneticPr fontId="26" type="noConversion"/>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0-1_프레임워크-AIRisk</vt:lpstr>
      <vt:lpstr>0-2_프레임워크-Acceptability</vt:lpstr>
      <vt:lpstr>0-2_프레임워크-Acceptability의 사본</vt:lpstr>
      <vt:lpstr>0-3_프레임워크-규제&amp;가이드라인</vt:lpstr>
      <vt:lpstr>0-4_데모1(자율주행)</vt:lpstr>
      <vt:lpstr>0-5_데모2(교육챗봇)</vt:lpstr>
      <vt:lpstr>1-1_도메인_정의</vt:lpstr>
      <vt:lpstr>1-2_AIRisk_정의</vt:lpstr>
      <vt:lpstr>1-3_위험도_정의_측정방법</vt:lpstr>
      <vt:lpstr>2-1_Ref_신문기사</vt:lpstr>
      <vt:lpstr>2-2_Ref_법규</vt:lpstr>
      <vt:lpstr>=Appendix=&gt;</vt:lpstr>
      <vt:lpstr>App-1_Lifecycle</vt:lpstr>
      <vt:lpstr>App-2_Lifecycle_Subdomain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My PC</cp:lastModifiedBy>
  <dcterms:created xsi:type="dcterms:W3CDTF">2025-04-15T13:47:27Z</dcterms:created>
  <dcterms:modified xsi:type="dcterms:W3CDTF">2025-04-15T13:48:40Z</dcterms:modified>
</cp:coreProperties>
</file>