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omments2.xml" ContentType="application/vnd.openxmlformats-officedocument.spreadsheetml.comments+xml"/>
  <Override PartName="/xl/drawings/drawing3.xml" ContentType="application/vnd.openxmlformats-officedocument.drawing+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omments3.xml" ContentType="application/vnd.openxmlformats-officedocument.spreadsheetml.comments+xml"/>
  <Override PartName="/xl/drawings/drawing4.xml" ContentType="application/vnd.openxmlformats-officedocument.drawing+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omments4.xml" ContentType="application/vnd.openxmlformats-officedocument.spreadsheetml.comments+xml"/>
  <Override PartName="/xl/drawings/drawing5.xml" ContentType="application/vnd.openxmlformats-officedocument.drawing+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omments5.xml" ContentType="application/vnd.openxmlformats-officedocument.spreadsheetml.comments+xml"/>
  <Override PartName="/xl/drawings/drawing6.xml" ContentType="application/vnd.openxmlformats-officedocument.drawing+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omments6.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L:\109課程計畫\上傳區\"/>
    </mc:Choice>
  </mc:AlternateContent>
  <bookViews>
    <workbookView xWindow="0" yWindow="0" windowWidth="21600" windowHeight="8925"/>
  </bookViews>
  <sheets>
    <sheet name="一年級校訂課程計畫表" sheetId="2" r:id="rId1"/>
    <sheet name="一上閱讀探索" sheetId="8" r:id="rId2"/>
    <sheet name="一上國際文化" sheetId="3" r:id="rId3"/>
    <sheet name="一上班級活動" sheetId="7" r:id="rId4"/>
    <sheet name="一下閱讀探索" sheetId="5" r:id="rId5"/>
    <sheet name="一下國際文化" sheetId="4" r:id="rId6"/>
    <sheet name="一下班級活動" sheetId="6" r:id="rId7"/>
  </sheets>
  <externalReferences>
    <externalReference r:id="rId8"/>
    <externalReference r:id="rId9"/>
    <externalReference r:id="rId10"/>
    <externalReference r:id="rId11"/>
    <externalReference r:id="rId12"/>
    <externalReference r:id="rId13"/>
  </externalReferences>
  <definedNames>
    <definedName name="A1到C3" localSheetId="3">[1]學習表現指標!$BZ$3:$CN$11</definedName>
    <definedName name="A1到C3" localSheetId="1">[2]學習表現指標!$BZ$3:$CN$11</definedName>
    <definedName name="A1到C3" localSheetId="6">[3]學習表現指標!$BZ$3:$CN$11</definedName>
    <definedName name="A1到C3" localSheetId="5">[4]學習表現指標!$BZ$3:$CN$11</definedName>
    <definedName name="A1到C3" localSheetId="4">[5]學習表現指標!$BZ$3:$CN$11</definedName>
    <definedName name="A1到C3">[6]學習表現指標!$BZ$3:$CN$11</definedName>
    <definedName name="A到I" localSheetId="3">[1]學習表現指標!$CA$2:$CN$2</definedName>
    <definedName name="A到I" localSheetId="1">[2]學習表現指標!$CA$2:$CN$2</definedName>
    <definedName name="A到I" localSheetId="6">[3]學習表現指標!$CA$2:$CN$2</definedName>
    <definedName name="A到I" localSheetId="5">[4]學習表現指標!$CA$2:$CN$2</definedName>
    <definedName name="A到I" localSheetId="4">[5]學習表現指標!$CA$2:$CN$2</definedName>
    <definedName name="A到I">[6]學習表現指標!$CA$2:$CN$2</definedName>
    <definedName name="開課和代號" localSheetId="3">一上班級活動!$A$115:$B$120</definedName>
    <definedName name="開課和代號" localSheetId="2">一上國際文化!$A$115:$B$120</definedName>
    <definedName name="開課和代號" localSheetId="1">一上閱讀探索!$A$112:$B$117</definedName>
    <definedName name="開課和代號" localSheetId="6">一下班級活動!$A$115:$B$120</definedName>
    <definedName name="開課和代號" localSheetId="5">一下國際文化!$A$115:$B$120</definedName>
    <definedName name="開課和代號" localSheetId="4">一下閱讀探索!$A$115:$B$120</definedName>
    <definedName name="開課和代號">#REF!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96" i="8" l="1"/>
  <c r="N95" i="8"/>
  <c r="N94" i="8"/>
  <c r="N93" i="8"/>
  <c r="J83" i="8"/>
  <c r="I83" i="8"/>
  <c r="R82" i="8"/>
  <c r="Q82" i="8"/>
  <c r="P82" i="8"/>
  <c r="R81" i="8"/>
  <c r="Q81" i="8"/>
  <c r="P81" i="8"/>
  <c r="R80" i="8"/>
  <c r="Q80" i="8"/>
  <c r="P80" i="8"/>
  <c r="R79" i="8"/>
  <c r="Q79" i="8"/>
  <c r="P79" i="8"/>
  <c r="R78" i="8"/>
  <c r="Q78" i="8"/>
  <c r="P78" i="8"/>
  <c r="R77" i="8"/>
  <c r="Q77" i="8"/>
  <c r="P77" i="8"/>
  <c r="R76" i="8"/>
  <c r="Q76" i="8"/>
  <c r="P76" i="8"/>
  <c r="R75" i="8"/>
  <c r="Q75" i="8"/>
  <c r="P75" i="8"/>
  <c r="R74" i="8"/>
  <c r="Q74" i="8"/>
  <c r="P74" i="8"/>
  <c r="R73" i="8"/>
  <c r="Q73" i="8"/>
  <c r="P73" i="8"/>
  <c r="R72" i="8"/>
  <c r="Q72" i="8"/>
  <c r="P72" i="8"/>
  <c r="R71" i="8"/>
  <c r="Q71" i="8"/>
  <c r="P71" i="8"/>
  <c r="R70" i="8"/>
  <c r="Q70" i="8"/>
  <c r="P70" i="8"/>
  <c r="R69" i="8"/>
  <c r="Q69" i="8"/>
  <c r="P69" i="8"/>
  <c r="R68" i="8"/>
  <c r="Q68" i="8"/>
  <c r="P68" i="8"/>
  <c r="R67" i="8"/>
  <c r="Q67" i="8"/>
  <c r="P67" i="8"/>
  <c r="R66" i="8"/>
  <c r="Q66" i="8"/>
  <c r="P66" i="8"/>
  <c r="R65" i="8"/>
  <c r="Q65" i="8"/>
  <c r="P65" i="8"/>
  <c r="R64" i="8"/>
  <c r="Q64" i="8"/>
  <c r="P64" i="8"/>
  <c r="R63" i="8"/>
  <c r="Q63" i="8"/>
  <c r="P63" i="8"/>
  <c r="R62" i="8"/>
  <c r="Q62" i="8"/>
  <c r="P62" i="8"/>
  <c r="R61" i="8"/>
  <c r="Q61" i="8"/>
  <c r="P61" i="8"/>
  <c r="R60" i="8"/>
  <c r="Q60" i="8"/>
  <c r="P60" i="8"/>
  <c r="R59" i="8"/>
  <c r="Q59" i="8"/>
  <c r="P59" i="8"/>
  <c r="R58" i="8"/>
  <c r="Q58" i="8"/>
  <c r="P58" i="8"/>
  <c r="R57" i="8"/>
  <c r="Q57" i="8"/>
  <c r="P57" i="8"/>
  <c r="R56" i="8"/>
  <c r="Q56" i="8"/>
  <c r="P56" i="8"/>
  <c r="R55" i="8"/>
  <c r="Q55" i="8"/>
  <c r="P55" i="8"/>
  <c r="R54" i="8"/>
  <c r="Q54" i="8"/>
  <c r="P54" i="8"/>
  <c r="R53" i="8"/>
  <c r="Q53" i="8"/>
  <c r="P53" i="8"/>
  <c r="R52" i="8"/>
  <c r="Q52" i="8"/>
  <c r="P52" i="8"/>
  <c r="R51" i="8"/>
  <c r="Q51" i="8"/>
  <c r="P51" i="8"/>
  <c r="R50" i="8"/>
  <c r="Q50" i="8"/>
  <c r="P50" i="8"/>
  <c r="R49" i="8"/>
  <c r="Q49" i="8"/>
  <c r="P49" i="8"/>
  <c r="R48" i="8"/>
  <c r="Q48" i="8"/>
  <c r="P48" i="8"/>
  <c r="R47" i="8"/>
  <c r="Q47" i="8"/>
  <c r="P47" i="8"/>
  <c r="R46" i="8"/>
  <c r="Q46" i="8"/>
  <c r="P46" i="8"/>
  <c r="R45" i="8"/>
  <c r="Q45" i="8"/>
  <c r="P45" i="8"/>
  <c r="R44" i="8"/>
  <c r="Q44" i="8"/>
  <c r="P44" i="8"/>
  <c r="R43" i="8"/>
  <c r="Q43" i="8"/>
  <c r="P43" i="8"/>
  <c r="R42" i="8"/>
  <c r="Q42" i="8"/>
  <c r="P42" i="8"/>
  <c r="R41" i="8"/>
  <c r="Q41" i="8"/>
  <c r="P41" i="8"/>
  <c r="R40" i="8"/>
  <c r="Q40" i="8"/>
  <c r="P40" i="8"/>
  <c r="R39" i="8"/>
  <c r="Q39" i="8"/>
  <c r="P39" i="8"/>
  <c r="R38" i="8"/>
  <c r="Q38" i="8"/>
  <c r="P38" i="8"/>
  <c r="R37" i="8"/>
  <c r="Q37" i="8"/>
  <c r="P37" i="8"/>
  <c r="R36" i="8"/>
  <c r="Q36" i="8"/>
  <c r="P36" i="8"/>
  <c r="R35" i="8"/>
  <c r="Q35" i="8"/>
  <c r="P35" i="8"/>
  <c r="R34" i="8"/>
  <c r="Q34" i="8"/>
  <c r="P34" i="8"/>
  <c r="R33" i="8"/>
  <c r="Q33" i="8"/>
  <c r="P33" i="8"/>
  <c r="R32" i="8"/>
  <c r="Q32" i="8"/>
  <c r="P32" i="8"/>
  <c r="R31" i="8"/>
  <c r="Q31" i="8"/>
  <c r="P31" i="8"/>
  <c r="R30" i="8"/>
  <c r="Q30" i="8"/>
  <c r="P30" i="8"/>
  <c r="R29" i="8"/>
  <c r="Q29" i="8"/>
  <c r="P29" i="8"/>
  <c r="R28" i="8"/>
  <c r="Q28" i="8"/>
  <c r="P28" i="8"/>
  <c r="R27" i="8"/>
  <c r="Q27" i="8"/>
  <c r="P27" i="8"/>
  <c r="R26" i="8"/>
  <c r="Q26" i="8"/>
  <c r="P26" i="8"/>
  <c r="R25" i="8"/>
  <c r="Q25" i="8"/>
  <c r="P25" i="8"/>
  <c r="R24" i="8"/>
  <c r="Q24" i="8"/>
  <c r="P24" i="8"/>
  <c r="R23" i="8"/>
  <c r="Q23" i="8"/>
  <c r="P23" i="8"/>
  <c r="R22" i="8"/>
  <c r="Q22" i="8"/>
  <c r="P22" i="8"/>
  <c r="R21" i="8"/>
  <c r="Q21" i="8"/>
  <c r="P21" i="8"/>
  <c r="R20" i="8"/>
  <c r="Q20" i="8"/>
  <c r="P20" i="8"/>
  <c r="P18" i="8"/>
  <c r="AR17" i="8"/>
  <c r="Q17" i="8"/>
  <c r="AR16" i="8"/>
  <c r="AR15" i="8"/>
  <c r="AR14" i="8"/>
  <c r="Q14" i="8"/>
  <c r="AR13" i="8"/>
  <c r="Q13" i="8"/>
  <c r="Q12" i="8"/>
  <c r="Q11" i="8"/>
  <c r="AU10" i="8"/>
  <c r="AR10" i="8"/>
  <c r="Q10" i="8"/>
  <c r="Q9" i="8"/>
  <c r="P8" i="8"/>
  <c r="P7" i="8"/>
  <c r="AK2" i="8"/>
  <c r="AJ2" i="8"/>
  <c r="AI2" i="8"/>
  <c r="AH2" i="8"/>
  <c r="AG2" i="8"/>
  <c r="AF2" i="8"/>
  <c r="AC2" i="8"/>
  <c r="AB2" i="8"/>
  <c r="AA2" i="8"/>
  <c r="Z2" i="8"/>
  <c r="Y2" i="8"/>
  <c r="X2" i="8"/>
  <c r="W2" i="8"/>
  <c r="V2" i="8"/>
  <c r="U2" i="8"/>
  <c r="N99" i="7"/>
  <c r="N98" i="7"/>
  <c r="N97" i="7"/>
  <c r="N96" i="7"/>
  <c r="J86" i="7"/>
  <c r="I86" i="7"/>
  <c r="R85" i="7"/>
  <c r="Q85" i="7"/>
  <c r="P85" i="7"/>
  <c r="R84" i="7"/>
  <c r="Q84" i="7"/>
  <c r="P84" i="7"/>
  <c r="R83" i="7"/>
  <c r="Q83" i="7"/>
  <c r="P83" i="7"/>
  <c r="R82" i="7"/>
  <c r="Q82" i="7"/>
  <c r="P82" i="7"/>
  <c r="R81" i="7"/>
  <c r="Q81" i="7"/>
  <c r="P81" i="7"/>
  <c r="R80" i="7"/>
  <c r="Q80" i="7"/>
  <c r="P80" i="7"/>
  <c r="R79" i="7"/>
  <c r="Q79" i="7"/>
  <c r="P79" i="7"/>
  <c r="R78" i="7"/>
  <c r="Q78" i="7"/>
  <c r="P78" i="7"/>
  <c r="R77" i="7"/>
  <c r="Q77" i="7"/>
  <c r="P77" i="7"/>
  <c r="R76" i="7"/>
  <c r="Q76" i="7"/>
  <c r="P76" i="7"/>
  <c r="R75" i="7"/>
  <c r="Q75" i="7"/>
  <c r="P75" i="7"/>
  <c r="R74" i="7"/>
  <c r="Q74" i="7"/>
  <c r="P74" i="7"/>
  <c r="R73" i="7"/>
  <c r="Q73" i="7"/>
  <c r="P73" i="7"/>
  <c r="R72" i="7"/>
  <c r="Q72" i="7"/>
  <c r="P72" i="7"/>
  <c r="R71" i="7"/>
  <c r="Q71" i="7"/>
  <c r="P71" i="7"/>
  <c r="R70" i="7"/>
  <c r="Q70" i="7"/>
  <c r="P70" i="7"/>
  <c r="R69" i="7"/>
  <c r="Q69" i="7"/>
  <c r="P69" i="7"/>
  <c r="R68" i="7"/>
  <c r="Q68" i="7"/>
  <c r="P68" i="7"/>
  <c r="R67" i="7"/>
  <c r="Q67" i="7"/>
  <c r="P67" i="7"/>
  <c r="R66" i="7"/>
  <c r="Q66" i="7"/>
  <c r="P66" i="7"/>
  <c r="R65" i="7"/>
  <c r="Q65" i="7"/>
  <c r="P65" i="7"/>
  <c r="R64" i="7"/>
  <c r="Q64" i="7"/>
  <c r="P64" i="7"/>
  <c r="R63" i="7"/>
  <c r="Q63" i="7"/>
  <c r="P63" i="7"/>
  <c r="R62" i="7"/>
  <c r="Q62" i="7"/>
  <c r="P62" i="7"/>
  <c r="R61" i="7"/>
  <c r="Q61" i="7"/>
  <c r="P61" i="7"/>
  <c r="R60" i="7"/>
  <c r="Q60" i="7"/>
  <c r="P60" i="7"/>
  <c r="R59" i="7"/>
  <c r="Q59" i="7"/>
  <c r="P59" i="7"/>
  <c r="R58" i="7"/>
  <c r="Q58" i="7"/>
  <c r="P58" i="7"/>
  <c r="R57" i="7"/>
  <c r="Q57" i="7"/>
  <c r="P57" i="7"/>
  <c r="R56" i="7"/>
  <c r="Q56" i="7"/>
  <c r="P56" i="7"/>
  <c r="R55" i="7"/>
  <c r="Q55" i="7"/>
  <c r="P55" i="7"/>
  <c r="R54" i="7"/>
  <c r="Q54" i="7"/>
  <c r="P54" i="7"/>
  <c r="R53" i="7"/>
  <c r="Q53" i="7"/>
  <c r="P53" i="7"/>
  <c r="R52" i="7"/>
  <c r="Q52" i="7"/>
  <c r="P52" i="7"/>
  <c r="R51" i="7"/>
  <c r="Q51" i="7"/>
  <c r="P51" i="7"/>
  <c r="R50" i="7"/>
  <c r="Q50" i="7"/>
  <c r="P50" i="7"/>
  <c r="R49" i="7"/>
  <c r="Q49" i="7"/>
  <c r="P49" i="7"/>
  <c r="R48" i="7"/>
  <c r="Q48" i="7"/>
  <c r="P48" i="7"/>
  <c r="R47" i="7"/>
  <c r="Q47" i="7"/>
  <c r="P47" i="7"/>
  <c r="R46" i="7"/>
  <c r="Q46" i="7"/>
  <c r="P46" i="7"/>
  <c r="R45" i="7"/>
  <c r="Q45" i="7"/>
  <c r="P45" i="7"/>
  <c r="R44" i="7"/>
  <c r="Q44" i="7"/>
  <c r="P44" i="7"/>
  <c r="R43" i="7"/>
  <c r="Q43" i="7"/>
  <c r="P43" i="7"/>
  <c r="R42" i="7"/>
  <c r="Q42" i="7"/>
  <c r="P42" i="7"/>
  <c r="R41" i="7"/>
  <c r="Q41" i="7"/>
  <c r="P41" i="7"/>
  <c r="R40" i="7"/>
  <c r="Q40" i="7"/>
  <c r="P40" i="7"/>
  <c r="R39" i="7"/>
  <c r="Q39" i="7"/>
  <c r="P39" i="7"/>
  <c r="R38" i="7"/>
  <c r="Q38" i="7"/>
  <c r="P38" i="7"/>
  <c r="R37" i="7"/>
  <c r="Q37" i="7"/>
  <c r="P37" i="7"/>
  <c r="R36" i="7"/>
  <c r="Q36" i="7"/>
  <c r="P36" i="7"/>
  <c r="R35" i="7"/>
  <c r="Q35" i="7"/>
  <c r="P35" i="7"/>
  <c r="R34" i="7"/>
  <c r="Q34" i="7"/>
  <c r="P34" i="7"/>
  <c r="R33" i="7"/>
  <c r="Q33" i="7"/>
  <c r="P33" i="7"/>
  <c r="R32" i="7"/>
  <c r="Q32" i="7"/>
  <c r="P32" i="7"/>
  <c r="R31" i="7"/>
  <c r="Q31" i="7"/>
  <c r="P31" i="7"/>
  <c r="R30" i="7"/>
  <c r="Q30" i="7"/>
  <c r="P30" i="7"/>
  <c r="R29" i="7"/>
  <c r="Q29" i="7"/>
  <c r="P29" i="7"/>
  <c r="R28" i="7"/>
  <c r="Q28" i="7"/>
  <c r="P28" i="7"/>
  <c r="R27" i="7"/>
  <c r="Q27" i="7"/>
  <c r="P27" i="7"/>
  <c r="R26" i="7"/>
  <c r="Q26" i="7"/>
  <c r="P26" i="7"/>
  <c r="R25" i="7"/>
  <c r="Q25" i="7"/>
  <c r="P25" i="7"/>
  <c r="R24" i="7"/>
  <c r="Q24" i="7"/>
  <c r="P24" i="7"/>
  <c r="R23" i="7"/>
  <c r="Q23" i="7"/>
  <c r="P23" i="7"/>
  <c r="R22" i="7"/>
  <c r="Q22" i="7"/>
  <c r="P22" i="7"/>
  <c r="R21" i="7"/>
  <c r="Q21" i="7"/>
  <c r="P21" i="7"/>
  <c r="R20" i="7"/>
  <c r="Q20" i="7"/>
  <c r="P20" i="7"/>
  <c r="P18" i="7"/>
  <c r="AR17" i="7"/>
  <c r="Q17" i="7"/>
  <c r="AR16" i="7"/>
  <c r="AR15" i="7"/>
  <c r="AR14" i="7"/>
  <c r="Q14" i="7"/>
  <c r="AR13" i="7"/>
  <c r="Q13" i="7"/>
  <c r="Q12" i="7"/>
  <c r="Q11" i="7"/>
  <c r="AU10" i="7"/>
  <c r="AR10" i="7"/>
  <c r="Q10" i="7"/>
  <c r="Q9" i="7"/>
  <c r="P8" i="7"/>
  <c r="P7" i="7"/>
  <c r="AK2" i="7"/>
  <c r="AJ2" i="7"/>
  <c r="AI2" i="7"/>
  <c r="AH2" i="7"/>
  <c r="AG2" i="7"/>
  <c r="AF2" i="7"/>
  <c r="AC2" i="7"/>
  <c r="AB2" i="7"/>
  <c r="AA2" i="7"/>
  <c r="Z2" i="7"/>
  <c r="Y2" i="7"/>
  <c r="X2" i="7"/>
  <c r="W2" i="7"/>
  <c r="V2" i="7"/>
  <c r="U2" i="7"/>
  <c r="N99" i="6"/>
  <c r="N98" i="6"/>
  <c r="N97" i="6"/>
  <c r="N96" i="6"/>
  <c r="J86" i="6"/>
  <c r="I86" i="6"/>
  <c r="R85" i="6"/>
  <c r="Q85" i="6"/>
  <c r="P85" i="6"/>
  <c r="R84" i="6"/>
  <c r="Q84" i="6"/>
  <c r="P84" i="6"/>
  <c r="R83" i="6"/>
  <c r="Q83" i="6"/>
  <c r="P83" i="6"/>
  <c r="R82" i="6"/>
  <c r="Q82" i="6"/>
  <c r="P82" i="6"/>
  <c r="R81" i="6"/>
  <c r="Q81" i="6"/>
  <c r="P81" i="6"/>
  <c r="R80" i="6"/>
  <c r="Q80" i="6"/>
  <c r="P80" i="6"/>
  <c r="R79" i="6"/>
  <c r="Q79" i="6"/>
  <c r="P79" i="6"/>
  <c r="R78" i="6"/>
  <c r="Q78" i="6"/>
  <c r="P78" i="6"/>
  <c r="R77" i="6"/>
  <c r="Q77" i="6"/>
  <c r="P77" i="6"/>
  <c r="R76" i="6"/>
  <c r="Q76" i="6"/>
  <c r="P76" i="6"/>
  <c r="R75" i="6"/>
  <c r="Q75" i="6"/>
  <c r="P75" i="6"/>
  <c r="R74" i="6"/>
  <c r="Q74" i="6"/>
  <c r="P74" i="6"/>
  <c r="R73" i="6"/>
  <c r="Q73" i="6"/>
  <c r="P73" i="6"/>
  <c r="R72" i="6"/>
  <c r="Q72" i="6"/>
  <c r="P72" i="6"/>
  <c r="R71" i="6"/>
  <c r="Q71" i="6"/>
  <c r="P71" i="6"/>
  <c r="R70" i="6"/>
  <c r="Q70" i="6"/>
  <c r="P70" i="6"/>
  <c r="R69" i="6"/>
  <c r="Q69" i="6"/>
  <c r="P69" i="6"/>
  <c r="R68" i="6"/>
  <c r="Q68" i="6"/>
  <c r="P68" i="6"/>
  <c r="R67" i="6"/>
  <c r="Q67" i="6"/>
  <c r="P67" i="6"/>
  <c r="R66" i="6"/>
  <c r="Q66" i="6"/>
  <c r="P66" i="6"/>
  <c r="R65" i="6"/>
  <c r="Q65" i="6"/>
  <c r="P65" i="6"/>
  <c r="R64" i="6"/>
  <c r="Q64" i="6"/>
  <c r="P64" i="6"/>
  <c r="R63" i="6"/>
  <c r="Q63" i="6"/>
  <c r="P63" i="6"/>
  <c r="R62" i="6"/>
  <c r="Q62" i="6"/>
  <c r="P62" i="6"/>
  <c r="R61" i="6"/>
  <c r="Q61" i="6"/>
  <c r="P61" i="6"/>
  <c r="R60" i="6"/>
  <c r="Q60" i="6"/>
  <c r="P60" i="6"/>
  <c r="R59" i="6"/>
  <c r="Q59" i="6"/>
  <c r="P59" i="6"/>
  <c r="R58" i="6"/>
  <c r="Q58" i="6"/>
  <c r="P58" i="6"/>
  <c r="R57" i="6"/>
  <c r="Q57" i="6"/>
  <c r="P57" i="6"/>
  <c r="R56" i="6"/>
  <c r="Q56" i="6"/>
  <c r="P56" i="6"/>
  <c r="R55" i="6"/>
  <c r="Q55" i="6"/>
  <c r="P55" i="6"/>
  <c r="R54" i="6"/>
  <c r="Q54" i="6"/>
  <c r="P54" i="6"/>
  <c r="R53" i="6"/>
  <c r="Q53" i="6"/>
  <c r="P53" i="6"/>
  <c r="R52" i="6"/>
  <c r="Q52" i="6"/>
  <c r="P52" i="6"/>
  <c r="R51" i="6"/>
  <c r="Q51" i="6"/>
  <c r="P51" i="6"/>
  <c r="R50" i="6"/>
  <c r="Q50" i="6"/>
  <c r="P50" i="6"/>
  <c r="R49" i="6"/>
  <c r="Q49" i="6"/>
  <c r="P49" i="6"/>
  <c r="R48" i="6"/>
  <c r="Q48" i="6"/>
  <c r="P48" i="6"/>
  <c r="R47" i="6"/>
  <c r="Q47" i="6"/>
  <c r="P47" i="6"/>
  <c r="R46" i="6"/>
  <c r="Q46" i="6"/>
  <c r="P46" i="6"/>
  <c r="R45" i="6"/>
  <c r="Q45" i="6"/>
  <c r="P45" i="6"/>
  <c r="R44" i="6"/>
  <c r="Q44" i="6"/>
  <c r="P44" i="6"/>
  <c r="R43" i="6"/>
  <c r="Q43" i="6"/>
  <c r="P43" i="6"/>
  <c r="R42" i="6"/>
  <c r="Q42" i="6"/>
  <c r="P42" i="6"/>
  <c r="R41" i="6"/>
  <c r="Q41" i="6"/>
  <c r="P41" i="6"/>
  <c r="R40" i="6"/>
  <c r="Q40" i="6"/>
  <c r="P40" i="6"/>
  <c r="R39" i="6"/>
  <c r="Q39" i="6"/>
  <c r="P39" i="6"/>
  <c r="R38" i="6"/>
  <c r="Q38" i="6"/>
  <c r="P38" i="6"/>
  <c r="R37" i="6"/>
  <c r="Q37" i="6"/>
  <c r="P37" i="6"/>
  <c r="R36" i="6"/>
  <c r="Q36" i="6"/>
  <c r="P36" i="6"/>
  <c r="R35" i="6"/>
  <c r="Q35" i="6"/>
  <c r="P35" i="6"/>
  <c r="R34" i="6"/>
  <c r="Q34" i="6"/>
  <c r="P34" i="6"/>
  <c r="R33" i="6"/>
  <c r="Q33" i="6"/>
  <c r="P33" i="6"/>
  <c r="R32" i="6"/>
  <c r="Q32" i="6"/>
  <c r="P32" i="6"/>
  <c r="R31" i="6"/>
  <c r="Q31" i="6"/>
  <c r="P31" i="6"/>
  <c r="R30" i="6"/>
  <c r="Q30" i="6"/>
  <c r="P30" i="6"/>
  <c r="R29" i="6"/>
  <c r="Q29" i="6"/>
  <c r="P29" i="6"/>
  <c r="R28" i="6"/>
  <c r="Q28" i="6"/>
  <c r="P28" i="6"/>
  <c r="R27" i="6"/>
  <c r="Q27" i="6"/>
  <c r="P27" i="6"/>
  <c r="R26" i="6"/>
  <c r="Q26" i="6"/>
  <c r="P26" i="6"/>
  <c r="R25" i="6"/>
  <c r="Q25" i="6"/>
  <c r="P25" i="6"/>
  <c r="R24" i="6"/>
  <c r="Q24" i="6"/>
  <c r="P24" i="6"/>
  <c r="R23" i="6"/>
  <c r="Q23" i="6"/>
  <c r="P23" i="6"/>
  <c r="R22" i="6"/>
  <c r="Q22" i="6"/>
  <c r="P22" i="6"/>
  <c r="R21" i="6"/>
  <c r="Q21" i="6"/>
  <c r="P21" i="6"/>
  <c r="R20" i="6"/>
  <c r="Q20" i="6"/>
  <c r="P20" i="6"/>
  <c r="P18" i="6"/>
  <c r="AR17" i="6"/>
  <c r="Q17" i="6"/>
  <c r="AR16" i="6"/>
  <c r="AR15" i="6"/>
  <c r="AR14" i="6"/>
  <c r="Q14" i="6"/>
  <c r="AR13" i="6"/>
  <c r="Q13" i="6"/>
  <c r="Q12" i="6"/>
  <c r="Q11" i="6"/>
  <c r="AU10" i="6"/>
  <c r="AR10" i="6"/>
  <c r="Q10" i="6"/>
  <c r="Q9" i="6"/>
  <c r="P8" i="6"/>
  <c r="P7" i="6"/>
  <c r="AK2" i="6"/>
  <c r="AJ2" i="6"/>
  <c r="AI2" i="6"/>
  <c r="AH2" i="6"/>
  <c r="AG2" i="6"/>
  <c r="AF2" i="6"/>
  <c r="AC2" i="6"/>
  <c r="AB2" i="6"/>
  <c r="AA2" i="6"/>
  <c r="Z2" i="6"/>
  <c r="Y2" i="6"/>
  <c r="X2" i="6"/>
  <c r="W2" i="6"/>
  <c r="V2" i="6"/>
  <c r="U2" i="6"/>
  <c r="N99" i="5"/>
  <c r="N98" i="5"/>
  <c r="N97" i="5"/>
  <c r="N96" i="5"/>
  <c r="J86" i="5"/>
  <c r="I86" i="5"/>
  <c r="R85" i="5"/>
  <c r="Q85" i="5"/>
  <c r="P85" i="5"/>
  <c r="R84" i="5"/>
  <c r="Q84" i="5"/>
  <c r="P84" i="5"/>
  <c r="R83" i="5"/>
  <c r="Q83" i="5"/>
  <c r="P83" i="5"/>
  <c r="R82" i="5"/>
  <c r="Q82" i="5"/>
  <c r="P82" i="5"/>
  <c r="R81" i="5"/>
  <c r="Q81" i="5"/>
  <c r="P81" i="5"/>
  <c r="R80" i="5"/>
  <c r="Q80" i="5"/>
  <c r="P80" i="5"/>
  <c r="R79" i="5"/>
  <c r="Q79" i="5"/>
  <c r="P79" i="5"/>
  <c r="R78" i="5"/>
  <c r="Q78" i="5"/>
  <c r="P78" i="5"/>
  <c r="R77" i="5"/>
  <c r="Q77" i="5"/>
  <c r="P77" i="5"/>
  <c r="R76" i="5"/>
  <c r="Q76" i="5"/>
  <c r="P76" i="5"/>
  <c r="R75" i="5"/>
  <c r="Q75" i="5"/>
  <c r="P75" i="5"/>
  <c r="R74" i="5"/>
  <c r="Q74" i="5"/>
  <c r="P74" i="5"/>
  <c r="R73" i="5"/>
  <c r="Q73" i="5"/>
  <c r="P73" i="5"/>
  <c r="R72" i="5"/>
  <c r="Q72" i="5"/>
  <c r="P72" i="5"/>
  <c r="R71" i="5"/>
  <c r="Q71" i="5"/>
  <c r="P71" i="5"/>
  <c r="R70" i="5"/>
  <c r="Q70" i="5"/>
  <c r="P70" i="5"/>
  <c r="R69" i="5"/>
  <c r="Q69" i="5"/>
  <c r="P69" i="5"/>
  <c r="R68" i="5"/>
  <c r="Q68" i="5"/>
  <c r="P68" i="5"/>
  <c r="R67" i="5"/>
  <c r="Q67" i="5"/>
  <c r="P67" i="5"/>
  <c r="R66" i="5"/>
  <c r="Q66" i="5"/>
  <c r="P66" i="5"/>
  <c r="R65" i="5"/>
  <c r="Q65" i="5"/>
  <c r="P65" i="5"/>
  <c r="R64" i="5"/>
  <c r="Q64" i="5"/>
  <c r="P64" i="5"/>
  <c r="R63" i="5"/>
  <c r="Q63" i="5"/>
  <c r="P63" i="5"/>
  <c r="R62" i="5"/>
  <c r="Q62" i="5"/>
  <c r="P62" i="5"/>
  <c r="R61" i="5"/>
  <c r="Q61" i="5"/>
  <c r="P61" i="5"/>
  <c r="R60" i="5"/>
  <c r="Q60" i="5"/>
  <c r="P60" i="5"/>
  <c r="R59" i="5"/>
  <c r="Q59" i="5"/>
  <c r="P59" i="5"/>
  <c r="R58" i="5"/>
  <c r="Q58" i="5"/>
  <c r="P58" i="5"/>
  <c r="R57" i="5"/>
  <c r="Q57" i="5"/>
  <c r="P57" i="5"/>
  <c r="R56" i="5"/>
  <c r="Q56" i="5"/>
  <c r="P56" i="5"/>
  <c r="R55" i="5"/>
  <c r="Q55" i="5"/>
  <c r="P55" i="5"/>
  <c r="R54" i="5"/>
  <c r="Q54" i="5"/>
  <c r="P54" i="5"/>
  <c r="R53" i="5"/>
  <c r="Q53" i="5"/>
  <c r="P53" i="5"/>
  <c r="R52" i="5"/>
  <c r="Q52" i="5"/>
  <c r="P52" i="5"/>
  <c r="R51" i="5"/>
  <c r="Q51" i="5"/>
  <c r="P51" i="5"/>
  <c r="R50" i="5"/>
  <c r="Q50" i="5"/>
  <c r="P50" i="5"/>
  <c r="R49" i="5"/>
  <c r="Q49" i="5"/>
  <c r="P49" i="5"/>
  <c r="R48" i="5"/>
  <c r="Q48" i="5"/>
  <c r="P48" i="5"/>
  <c r="R47" i="5"/>
  <c r="Q47" i="5"/>
  <c r="P47" i="5"/>
  <c r="R46" i="5"/>
  <c r="Q46" i="5"/>
  <c r="P46" i="5"/>
  <c r="R45" i="5"/>
  <c r="Q45" i="5"/>
  <c r="P45" i="5"/>
  <c r="R44" i="5"/>
  <c r="Q44" i="5"/>
  <c r="P44" i="5"/>
  <c r="R43" i="5"/>
  <c r="Q43" i="5"/>
  <c r="P43" i="5"/>
  <c r="R42" i="5"/>
  <c r="Q42" i="5"/>
  <c r="P42" i="5"/>
  <c r="R41" i="5"/>
  <c r="Q41" i="5"/>
  <c r="P41" i="5"/>
  <c r="R40" i="5"/>
  <c r="Q40" i="5"/>
  <c r="P40" i="5"/>
  <c r="R39" i="5"/>
  <c r="Q39" i="5"/>
  <c r="P39" i="5"/>
  <c r="R38" i="5"/>
  <c r="Q38" i="5"/>
  <c r="P38" i="5"/>
  <c r="R37" i="5"/>
  <c r="Q37" i="5"/>
  <c r="P37" i="5"/>
  <c r="R36" i="5"/>
  <c r="Q36" i="5"/>
  <c r="P36" i="5"/>
  <c r="R35" i="5"/>
  <c r="Q35" i="5"/>
  <c r="P35" i="5"/>
  <c r="R34" i="5"/>
  <c r="Q34" i="5"/>
  <c r="P34" i="5"/>
  <c r="R33" i="5"/>
  <c r="Q33" i="5"/>
  <c r="P33" i="5"/>
  <c r="R32" i="5"/>
  <c r="Q32" i="5"/>
  <c r="P32" i="5"/>
  <c r="R31" i="5"/>
  <c r="Q31" i="5"/>
  <c r="P31" i="5"/>
  <c r="R30" i="5"/>
  <c r="Q30" i="5"/>
  <c r="P30" i="5"/>
  <c r="R29" i="5"/>
  <c r="Q29" i="5"/>
  <c r="P29" i="5"/>
  <c r="R28" i="5"/>
  <c r="Q28" i="5"/>
  <c r="P28" i="5"/>
  <c r="R27" i="5"/>
  <c r="Q27" i="5"/>
  <c r="P27" i="5"/>
  <c r="R26" i="5"/>
  <c r="Q26" i="5"/>
  <c r="P26" i="5"/>
  <c r="R25" i="5"/>
  <c r="Q25" i="5"/>
  <c r="P25" i="5"/>
  <c r="R24" i="5"/>
  <c r="Q24" i="5"/>
  <c r="P24" i="5"/>
  <c r="R23" i="5"/>
  <c r="Q23" i="5"/>
  <c r="P23" i="5"/>
  <c r="R22" i="5"/>
  <c r="Q22" i="5"/>
  <c r="P22" i="5"/>
  <c r="R21" i="5"/>
  <c r="Q21" i="5"/>
  <c r="P21" i="5"/>
  <c r="R20" i="5"/>
  <c r="Q20" i="5"/>
  <c r="P20" i="5"/>
  <c r="P18" i="5"/>
  <c r="AR17" i="5"/>
  <c r="Q17" i="5"/>
  <c r="AR16" i="5"/>
  <c r="AR15" i="5"/>
  <c r="AR14" i="5"/>
  <c r="Q14" i="5"/>
  <c r="AR13" i="5"/>
  <c r="Q13" i="5"/>
  <c r="Q12" i="5"/>
  <c r="Q11" i="5"/>
  <c r="AU10" i="5"/>
  <c r="AR10" i="5"/>
  <c r="Q10" i="5"/>
  <c r="Q9" i="5"/>
  <c r="P8" i="5"/>
  <c r="P7" i="5"/>
  <c r="AK2" i="5"/>
  <c r="AJ2" i="5"/>
  <c r="AI2" i="5"/>
  <c r="AH2" i="5"/>
  <c r="AG2" i="5"/>
  <c r="AF2" i="5"/>
  <c r="AC2" i="5"/>
  <c r="AB2" i="5"/>
  <c r="AA2" i="5"/>
  <c r="Z2" i="5"/>
  <c r="Y2" i="5"/>
  <c r="X2" i="5"/>
  <c r="W2" i="5"/>
  <c r="V2" i="5"/>
  <c r="U2" i="5"/>
  <c r="N99" i="4"/>
  <c r="N98" i="4"/>
  <c r="N97" i="4"/>
  <c r="N96" i="4"/>
  <c r="J86" i="4"/>
  <c r="I86" i="4"/>
  <c r="R85" i="4"/>
  <c r="Q85" i="4"/>
  <c r="P85" i="4"/>
  <c r="R84" i="4"/>
  <c r="Q84" i="4"/>
  <c r="P84" i="4"/>
  <c r="R83" i="4"/>
  <c r="Q83" i="4"/>
  <c r="P83" i="4"/>
  <c r="R82" i="4"/>
  <c r="Q82" i="4"/>
  <c r="P82" i="4"/>
  <c r="R81" i="4"/>
  <c r="Q81" i="4"/>
  <c r="P81" i="4"/>
  <c r="R80" i="4"/>
  <c r="Q80" i="4"/>
  <c r="P80" i="4"/>
  <c r="R79" i="4"/>
  <c r="Q79" i="4"/>
  <c r="P79" i="4"/>
  <c r="R78" i="4"/>
  <c r="Q78" i="4"/>
  <c r="P78" i="4"/>
  <c r="R77" i="4"/>
  <c r="Q77" i="4"/>
  <c r="P77" i="4"/>
  <c r="R76" i="4"/>
  <c r="Q76" i="4"/>
  <c r="P76" i="4"/>
  <c r="R75" i="4"/>
  <c r="Q75" i="4"/>
  <c r="P75" i="4"/>
  <c r="R74" i="4"/>
  <c r="Q74" i="4"/>
  <c r="P74" i="4"/>
  <c r="R73" i="4"/>
  <c r="Q73" i="4"/>
  <c r="P73" i="4"/>
  <c r="R72" i="4"/>
  <c r="Q72" i="4"/>
  <c r="P72" i="4"/>
  <c r="R71" i="4"/>
  <c r="Q71" i="4"/>
  <c r="P71" i="4"/>
  <c r="R70" i="4"/>
  <c r="Q70" i="4"/>
  <c r="P70" i="4"/>
  <c r="R69" i="4"/>
  <c r="Q69" i="4"/>
  <c r="P69" i="4"/>
  <c r="R68" i="4"/>
  <c r="Q68" i="4"/>
  <c r="P68" i="4"/>
  <c r="R67" i="4"/>
  <c r="Q67" i="4"/>
  <c r="P67" i="4"/>
  <c r="R66" i="4"/>
  <c r="Q66" i="4"/>
  <c r="P66" i="4"/>
  <c r="R65" i="4"/>
  <c r="Q65" i="4"/>
  <c r="P65" i="4"/>
  <c r="R64" i="4"/>
  <c r="Q64" i="4"/>
  <c r="P64" i="4"/>
  <c r="R63" i="4"/>
  <c r="Q63" i="4"/>
  <c r="P63" i="4"/>
  <c r="R62" i="4"/>
  <c r="Q62" i="4"/>
  <c r="P62" i="4"/>
  <c r="R61" i="4"/>
  <c r="Q61" i="4"/>
  <c r="P61" i="4"/>
  <c r="R60" i="4"/>
  <c r="Q60" i="4"/>
  <c r="P60" i="4"/>
  <c r="R59" i="4"/>
  <c r="Q59" i="4"/>
  <c r="P59" i="4"/>
  <c r="R58" i="4"/>
  <c r="Q58" i="4"/>
  <c r="P58" i="4"/>
  <c r="R57" i="4"/>
  <c r="Q57" i="4"/>
  <c r="P57" i="4"/>
  <c r="R56" i="4"/>
  <c r="Q56" i="4"/>
  <c r="P56" i="4"/>
  <c r="R55" i="4"/>
  <c r="Q55" i="4"/>
  <c r="P55" i="4"/>
  <c r="R54" i="4"/>
  <c r="Q54" i="4"/>
  <c r="P54" i="4"/>
  <c r="R53" i="4"/>
  <c r="Q53" i="4"/>
  <c r="P53" i="4"/>
  <c r="R52" i="4"/>
  <c r="Q52" i="4"/>
  <c r="P52" i="4"/>
  <c r="R51" i="4"/>
  <c r="Q51" i="4"/>
  <c r="P51" i="4"/>
  <c r="R50" i="4"/>
  <c r="Q50" i="4"/>
  <c r="P50" i="4"/>
  <c r="R49" i="4"/>
  <c r="Q49" i="4"/>
  <c r="P49" i="4"/>
  <c r="R48" i="4"/>
  <c r="Q48" i="4"/>
  <c r="P48" i="4"/>
  <c r="R47" i="4"/>
  <c r="Q47" i="4"/>
  <c r="P47" i="4"/>
  <c r="R46" i="4"/>
  <c r="Q46" i="4"/>
  <c r="P46" i="4"/>
  <c r="R45" i="4"/>
  <c r="Q45" i="4"/>
  <c r="P45" i="4"/>
  <c r="R44" i="4"/>
  <c r="Q44" i="4"/>
  <c r="P44" i="4"/>
  <c r="R43" i="4"/>
  <c r="Q43" i="4"/>
  <c r="P43" i="4"/>
  <c r="R42" i="4"/>
  <c r="Q42" i="4"/>
  <c r="P42" i="4"/>
  <c r="R41" i="4"/>
  <c r="Q41" i="4"/>
  <c r="P41" i="4"/>
  <c r="R40" i="4"/>
  <c r="Q40" i="4"/>
  <c r="P40" i="4"/>
  <c r="R39" i="4"/>
  <c r="Q39" i="4"/>
  <c r="P39" i="4"/>
  <c r="R38" i="4"/>
  <c r="Q38" i="4"/>
  <c r="P38" i="4"/>
  <c r="R37" i="4"/>
  <c r="Q37" i="4"/>
  <c r="P37" i="4"/>
  <c r="R36" i="4"/>
  <c r="Q36" i="4"/>
  <c r="P36" i="4"/>
  <c r="R35" i="4"/>
  <c r="Q35" i="4"/>
  <c r="P35" i="4"/>
  <c r="R34" i="4"/>
  <c r="Q34" i="4"/>
  <c r="P34" i="4"/>
  <c r="R33" i="4"/>
  <c r="Q33" i="4"/>
  <c r="P33" i="4"/>
  <c r="R32" i="4"/>
  <c r="Q32" i="4"/>
  <c r="P32" i="4"/>
  <c r="R31" i="4"/>
  <c r="Q31" i="4"/>
  <c r="P31" i="4"/>
  <c r="R30" i="4"/>
  <c r="Q30" i="4"/>
  <c r="P30" i="4"/>
  <c r="R29" i="4"/>
  <c r="Q29" i="4"/>
  <c r="P29" i="4"/>
  <c r="R28" i="4"/>
  <c r="Q28" i="4"/>
  <c r="P28" i="4"/>
  <c r="R27" i="4"/>
  <c r="Q27" i="4"/>
  <c r="P27" i="4"/>
  <c r="R26" i="4"/>
  <c r="Q26" i="4"/>
  <c r="P26" i="4"/>
  <c r="R25" i="4"/>
  <c r="Q25" i="4"/>
  <c r="P25" i="4"/>
  <c r="R24" i="4"/>
  <c r="Q24" i="4"/>
  <c r="P24" i="4"/>
  <c r="R23" i="4"/>
  <c r="Q23" i="4"/>
  <c r="P23" i="4"/>
  <c r="R22" i="4"/>
  <c r="Q22" i="4"/>
  <c r="P22" i="4"/>
  <c r="R21" i="4"/>
  <c r="Q21" i="4"/>
  <c r="P21" i="4"/>
  <c r="R20" i="4"/>
  <c r="Q20" i="4"/>
  <c r="P20" i="4"/>
  <c r="P18" i="4"/>
  <c r="AR17" i="4"/>
  <c r="Q17" i="4"/>
  <c r="AR16" i="4"/>
  <c r="AR15" i="4"/>
  <c r="AR14" i="4"/>
  <c r="Q14" i="4"/>
  <c r="AR13" i="4"/>
  <c r="Q13" i="4"/>
  <c r="Q12" i="4"/>
  <c r="Q11" i="4"/>
  <c r="AU10" i="4"/>
  <c r="AR10" i="4"/>
  <c r="Q10" i="4"/>
  <c r="Q9" i="4"/>
  <c r="P8" i="4"/>
  <c r="P7" i="4"/>
  <c r="AK2" i="4"/>
  <c r="AJ2" i="4"/>
  <c r="AI2" i="4"/>
  <c r="AH2" i="4"/>
  <c r="AG2" i="4"/>
  <c r="AF2" i="4"/>
  <c r="AC2" i="4"/>
  <c r="AB2" i="4"/>
  <c r="AA2" i="4"/>
  <c r="Z2" i="4"/>
  <c r="Y2" i="4"/>
  <c r="X2" i="4"/>
  <c r="W2" i="4"/>
  <c r="V2" i="4"/>
  <c r="U2" i="4"/>
  <c r="N99" i="3"/>
  <c r="N98" i="3"/>
  <c r="N97" i="3"/>
  <c r="N96" i="3"/>
  <c r="J86" i="3"/>
  <c r="I86" i="3"/>
  <c r="R85" i="3"/>
  <c r="Q85" i="3"/>
  <c r="P85" i="3"/>
  <c r="R84" i="3"/>
  <c r="Q84" i="3"/>
  <c r="P84" i="3"/>
  <c r="R83" i="3"/>
  <c r="Q83" i="3"/>
  <c r="P83" i="3"/>
  <c r="R82" i="3"/>
  <c r="Q82" i="3"/>
  <c r="P82" i="3"/>
  <c r="R81" i="3"/>
  <c r="Q81" i="3"/>
  <c r="P81" i="3"/>
  <c r="R80" i="3"/>
  <c r="Q80" i="3"/>
  <c r="P80" i="3"/>
  <c r="R79" i="3"/>
  <c r="Q79" i="3"/>
  <c r="P79" i="3"/>
  <c r="R78" i="3"/>
  <c r="Q78" i="3"/>
  <c r="P78" i="3"/>
  <c r="R77" i="3"/>
  <c r="Q77" i="3"/>
  <c r="P77" i="3"/>
  <c r="R76" i="3"/>
  <c r="Q76" i="3"/>
  <c r="P76" i="3"/>
  <c r="R75" i="3"/>
  <c r="Q75" i="3"/>
  <c r="P75" i="3"/>
  <c r="R74" i="3"/>
  <c r="Q74" i="3"/>
  <c r="P74" i="3"/>
  <c r="R73" i="3"/>
  <c r="Q73" i="3"/>
  <c r="P73" i="3"/>
  <c r="R72" i="3"/>
  <c r="Q72" i="3"/>
  <c r="P72" i="3"/>
  <c r="R71" i="3"/>
  <c r="Q71" i="3"/>
  <c r="P71" i="3"/>
  <c r="R70" i="3"/>
  <c r="Q70" i="3"/>
  <c r="P70" i="3"/>
  <c r="R69" i="3"/>
  <c r="Q69" i="3"/>
  <c r="P69" i="3"/>
  <c r="R68" i="3"/>
  <c r="Q68" i="3"/>
  <c r="P68" i="3"/>
  <c r="R67" i="3"/>
  <c r="Q67" i="3"/>
  <c r="P67" i="3"/>
  <c r="R66" i="3"/>
  <c r="Q66" i="3"/>
  <c r="P66" i="3"/>
  <c r="R65" i="3"/>
  <c r="Q65" i="3"/>
  <c r="P65" i="3"/>
  <c r="R64" i="3"/>
  <c r="Q64" i="3"/>
  <c r="P64" i="3"/>
  <c r="R63" i="3"/>
  <c r="Q63" i="3"/>
  <c r="P63" i="3"/>
  <c r="R62" i="3"/>
  <c r="Q62" i="3"/>
  <c r="P62" i="3"/>
  <c r="R61" i="3"/>
  <c r="Q61" i="3"/>
  <c r="P61" i="3"/>
  <c r="R60" i="3"/>
  <c r="Q60" i="3"/>
  <c r="P60" i="3"/>
  <c r="R59" i="3"/>
  <c r="Q59" i="3"/>
  <c r="P59" i="3"/>
  <c r="R58" i="3"/>
  <c r="Q58" i="3"/>
  <c r="P58" i="3"/>
  <c r="R57" i="3"/>
  <c r="Q57" i="3"/>
  <c r="P57" i="3"/>
  <c r="R56" i="3"/>
  <c r="Q56" i="3"/>
  <c r="P56" i="3"/>
  <c r="R55" i="3"/>
  <c r="Q55" i="3"/>
  <c r="P55" i="3"/>
  <c r="R54" i="3"/>
  <c r="Q54" i="3"/>
  <c r="P54" i="3"/>
  <c r="R53" i="3"/>
  <c r="Q53" i="3"/>
  <c r="P53" i="3"/>
  <c r="R52" i="3"/>
  <c r="Q52" i="3"/>
  <c r="P52" i="3"/>
  <c r="R51" i="3"/>
  <c r="Q51" i="3"/>
  <c r="P51" i="3"/>
  <c r="R50" i="3"/>
  <c r="Q50" i="3"/>
  <c r="P50" i="3"/>
  <c r="R49" i="3"/>
  <c r="Q49" i="3"/>
  <c r="P49" i="3"/>
  <c r="R48" i="3"/>
  <c r="Q48" i="3"/>
  <c r="P48" i="3"/>
  <c r="R47" i="3"/>
  <c r="Q47" i="3"/>
  <c r="P47" i="3"/>
  <c r="R46" i="3"/>
  <c r="Q46" i="3"/>
  <c r="P46" i="3"/>
  <c r="R45" i="3"/>
  <c r="Q45" i="3"/>
  <c r="P45" i="3"/>
  <c r="R44" i="3"/>
  <c r="Q44" i="3"/>
  <c r="P44" i="3"/>
  <c r="R43" i="3"/>
  <c r="Q43" i="3"/>
  <c r="P43" i="3"/>
  <c r="R42" i="3"/>
  <c r="Q42" i="3"/>
  <c r="P42" i="3"/>
  <c r="R41" i="3"/>
  <c r="Q41" i="3"/>
  <c r="P41" i="3"/>
  <c r="R40" i="3"/>
  <c r="Q40" i="3"/>
  <c r="P40" i="3"/>
  <c r="R39" i="3"/>
  <c r="Q39" i="3"/>
  <c r="P39" i="3"/>
  <c r="R38" i="3"/>
  <c r="Q38" i="3"/>
  <c r="P38" i="3"/>
  <c r="R37" i="3"/>
  <c r="Q37" i="3"/>
  <c r="P37" i="3"/>
  <c r="R36" i="3"/>
  <c r="Q36" i="3"/>
  <c r="P36" i="3"/>
  <c r="R35" i="3"/>
  <c r="Q35" i="3"/>
  <c r="P35" i="3"/>
  <c r="R34" i="3"/>
  <c r="Q34" i="3"/>
  <c r="P34" i="3"/>
  <c r="R33" i="3"/>
  <c r="Q33" i="3"/>
  <c r="P33" i="3"/>
  <c r="R32" i="3"/>
  <c r="Q32" i="3"/>
  <c r="P32" i="3"/>
  <c r="R31" i="3"/>
  <c r="Q31" i="3"/>
  <c r="P31" i="3"/>
  <c r="R30" i="3"/>
  <c r="Q30" i="3"/>
  <c r="P30" i="3"/>
  <c r="R29" i="3"/>
  <c r="Q29" i="3"/>
  <c r="P29" i="3"/>
  <c r="R28" i="3"/>
  <c r="Q28" i="3"/>
  <c r="P28" i="3"/>
  <c r="R27" i="3"/>
  <c r="Q27" i="3"/>
  <c r="P27" i="3"/>
  <c r="R26" i="3"/>
  <c r="Q26" i="3"/>
  <c r="P26" i="3"/>
  <c r="R25" i="3"/>
  <c r="Q25" i="3"/>
  <c r="P25" i="3"/>
  <c r="R24" i="3"/>
  <c r="Q24" i="3"/>
  <c r="P24" i="3"/>
  <c r="R23" i="3"/>
  <c r="Q23" i="3"/>
  <c r="P23" i="3"/>
  <c r="R22" i="3"/>
  <c r="Q22" i="3"/>
  <c r="P22" i="3"/>
  <c r="R21" i="3"/>
  <c r="Q21" i="3"/>
  <c r="P21" i="3"/>
  <c r="R20" i="3"/>
  <c r="Q20" i="3"/>
  <c r="P20" i="3"/>
  <c r="P18" i="3"/>
  <c r="AR17" i="3"/>
  <c r="Q17" i="3"/>
  <c r="AR16" i="3"/>
  <c r="AR15" i="3"/>
  <c r="AR14" i="3"/>
  <c r="Q14" i="3"/>
  <c r="AR13" i="3"/>
  <c r="Q13" i="3"/>
  <c r="Q12" i="3"/>
  <c r="Q11" i="3"/>
  <c r="AU10" i="3"/>
  <c r="AR10" i="3"/>
  <c r="Q10" i="3"/>
  <c r="Q9" i="3"/>
  <c r="P8" i="3"/>
  <c r="P7" i="3"/>
  <c r="AK2" i="3"/>
  <c r="AJ2" i="3"/>
  <c r="AI2" i="3"/>
  <c r="AH2" i="3"/>
  <c r="AG2" i="3"/>
  <c r="AF2" i="3"/>
  <c r="AC2" i="3"/>
  <c r="AB2" i="3"/>
  <c r="AA2" i="3"/>
  <c r="Z2" i="3"/>
  <c r="Y2" i="3"/>
  <c r="X2" i="3"/>
  <c r="W2" i="3"/>
  <c r="V2" i="3"/>
  <c r="U2" i="3"/>
</calcChain>
</file>

<file path=xl/comments1.xml><?xml version="1.0" encoding="utf-8"?>
<comments xmlns="http://schemas.openxmlformats.org/spreadsheetml/2006/main">
  <authors>
    <author>test</author>
    <author>Windows 使用者</author>
  </authors>
  <commentList>
    <comment ref="A7" authorId="0" shapeId="0">
      <text>
        <r>
          <rPr>
            <sz val="9"/>
            <color indexed="81"/>
            <rFont val="Tahoma"/>
            <family val="2"/>
          </rPr>
          <t>*</t>
        </r>
        <r>
          <rPr>
            <sz val="9"/>
            <color indexed="81"/>
            <rFont val="細明體"/>
            <family val="3"/>
            <charset val="136"/>
          </rPr>
          <t>號儲存格滑鼠按2次可以隱藏
show 取消隱藏</t>
        </r>
        <r>
          <rPr>
            <sz val="9"/>
            <color indexed="81"/>
            <rFont val="Tahoma"/>
            <family val="2"/>
          </rPr>
          <t xml:space="preserve">
</t>
        </r>
      </text>
    </comment>
    <comment ref="K19" authorId="1" shapeId="0">
      <text>
        <r>
          <rPr>
            <b/>
            <sz val="9"/>
            <color indexed="81"/>
            <rFont val="Tahoma"/>
            <family val="2"/>
          </rPr>
          <t>D2:</t>
        </r>
        <r>
          <rPr>
            <b/>
            <sz val="9"/>
            <color indexed="81"/>
            <rFont val="細明體"/>
            <family val="3"/>
            <charset val="136"/>
          </rPr>
          <t>新增融入節數修正專用</t>
        </r>
        <r>
          <rPr>
            <sz val="9"/>
            <color indexed="81"/>
            <rFont val="Tahoma"/>
            <family val="2"/>
          </rPr>
          <t xml:space="preserve">
</t>
        </r>
      </text>
    </comment>
  </commentList>
</comments>
</file>

<file path=xl/comments2.xml><?xml version="1.0" encoding="utf-8"?>
<comments xmlns="http://schemas.openxmlformats.org/spreadsheetml/2006/main">
  <authors>
    <author>test</author>
    <author>Windows 使用者</author>
  </authors>
  <commentList>
    <comment ref="A7" authorId="0" shapeId="0">
      <text>
        <r>
          <rPr>
            <sz val="9"/>
            <color indexed="81"/>
            <rFont val="Tahoma"/>
            <family val="2"/>
          </rPr>
          <t>*</t>
        </r>
        <r>
          <rPr>
            <sz val="9"/>
            <color indexed="81"/>
            <rFont val="細明體"/>
            <family val="3"/>
            <charset val="136"/>
          </rPr>
          <t>號儲存格滑鼠按2次可以隱藏
show 取消隱藏</t>
        </r>
        <r>
          <rPr>
            <sz val="9"/>
            <color indexed="81"/>
            <rFont val="Tahoma"/>
            <family val="2"/>
          </rPr>
          <t xml:space="preserve">
</t>
        </r>
      </text>
    </comment>
    <comment ref="K19" authorId="1" shapeId="0">
      <text>
        <r>
          <rPr>
            <b/>
            <sz val="9"/>
            <color indexed="81"/>
            <rFont val="Tahoma"/>
            <family val="2"/>
          </rPr>
          <t>D2:</t>
        </r>
        <r>
          <rPr>
            <b/>
            <sz val="9"/>
            <color indexed="81"/>
            <rFont val="細明體"/>
            <family val="3"/>
            <charset val="136"/>
          </rPr>
          <t>新增融入節數修正專用</t>
        </r>
        <r>
          <rPr>
            <sz val="9"/>
            <color indexed="81"/>
            <rFont val="Tahoma"/>
            <family val="2"/>
          </rPr>
          <t xml:space="preserve">
</t>
        </r>
      </text>
    </comment>
  </commentList>
</comments>
</file>

<file path=xl/comments3.xml><?xml version="1.0" encoding="utf-8"?>
<comments xmlns="http://schemas.openxmlformats.org/spreadsheetml/2006/main">
  <authors>
    <author>test</author>
    <author>Windows 使用者</author>
  </authors>
  <commentList>
    <comment ref="A7" authorId="0" shapeId="0">
      <text>
        <r>
          <rPr>
            <sz val="9"/>
            <color indexed="81"/>
            <rFont val="Tahoma"/>
            <family val="2"/>
          </rPr>
          <t>*</t>
        </r>
        <r>
          <rPr>
            <sz val="9"/>
            <color indexed="81"/>
            <rFont val="細明體"/>
            <family val="3"/>
            <charset val="136"/>
          </rPr>
          <t>號儲存格滑鼠按2次可以隱藏
show 取消隱藏</t>
        </r>
        <r>
          <rPr>
            <sz val="9"/>
            <color indexed="81"/>
            <rFont val="Tahoma"/>
            <family val="2"/>
          </rPr>
          <t xml:space="preserve">
</t>
        </r>
      </text>
    </comment>
    <comment ref="K19" authorId="1" shapeId="0">
      <text>
        <r>
          <rPr>
            <b/>
            <sz val="9"/>
            <color indexed="81"/>
            <rFont val="Tahoma"/>
            <family val="2"/>
          </rPr>
          <t>D2:</t>
        </r>
        <r>
          <rPr>
            <b/>
            <sz val="9"/>
            <color indexed="81"/>
            <rFont val="細明體"/>
            <family val="3"/>
            <charset val="136"/>
          </rPr>
          <t>新增融入節數修正專用</t>
        </r>
        <r>
          <rPr>
            <sz val="9"/>
            <color indexed="81"/>
            <rFont val="Tahoma"/>
            <family val="2"/>
          </rPr>
          <t xml:space="preserve">
</t>
        </r>
      </text>
    </comment>
  </commentList>
</comments>
</file>

<file path=xl/comments4.xml><?xml version="1.0" encoding="utf-8"?>
<comments xmlns="http://schemas.openxmlformats.org/spreadsheetml/2006/main">
  <authors>
    <author>test</author>
    <author>Windows 使用者</author>
  </authors>
  <commentList>
    <comment ref="A7" authorId="0" shapeId="0">
      <text>
        <r>
          <rPr>
            <sz val="9"/>
            <color indexed="81"/>
            <rFont val="Tahoma"/>
            <family val="2"/>
          </rPr>
          <t>*</t>
        </r>
        <r>
          <rPr>
            <sz val="9"/>
            <color indexed="81"/>
            <rFont val="細明體"/>
            <family val="3"/>
            <charset val="136"/>
          </rPr>
          <t>號儲存格滑鼠按2次可以隱藏
show 取消隱藏</t>
        </r>
        <r>
          <rPr>
            <sz val="9"/>
            <color indexed="81"/>
            <rFont val="Tahoma"/>
            <family val="2"/>
          </rPr>
          <t xml:space="preserve">
</t>
        </r>
      </text>
    </comment>
    <comment ref="K19" authorId="1" shapeId="0">
      <text>
        <r>
          <rPr>
            <b/>
            <sz val="9"/>
            <color indexed="81"/>
            <rFont val="Tahoma"/>
            <family val="2"/>
          </rPr>
          <t>D2:</t>
        </r>
        <r>
          <rPr>
            <b/>
            <sz val="9"/>
            <color indexed="81"/>
            <rFont val="細明體"/>
            <family val="3"/>
            <charset val="136"/>
          </rPr>
          <t>新增融入節數修正專用</t>
        </r>
        <r>
          <rPr>
            <sz val="9"/>
            <color indexed="81"/>
            <rFont val="Tahoma"/>
            <family val="2"/>
          </rPr>
          <t xml:space="preserve">
</t>
        </r>
      </text>
    </comment>
  </commentList>
</comments>
</file>

<file path=xl/comments5.xml><?xml version="1.0" encoding="utf-8"?>
<comments xmlns="http://schemas.openxmlformats.org/spreadsheetml/2006/main">
  <authors>
    <author>test</author>
    <author>Windows 使用者</author>
  </authors>
  <commentList>
    <comment ref="A7" authorId="0" shapeId="0">
      <text>
        <r>
          <rPr>
            <sz val="9"/>
            <color indexed="81"/>
            <rFont val="Tahoma"/>
            <family val="2"/>
          </rPr>
          <t>*</t>
        </r>
        <r>
          <rPr>
            <sz val="9"/>
            <color indexed="81"/>
            <rFont val="細明體"/>
            <family val="3"/>
            <charset val="136"/>
          </rPr>
          <t>號儲存格滑鼠按2次可以隱藏
show 取消隱藏</t>
        </r>
        <r>
          <rPr>
            <sz val="9"/>
            <color indexed="81"/>
            <rFont val="Tahoma"/>
            <family val="2"/>
          </rPr>
          <t xml:space="preserve">
</t>
        </r>
      </text>
    </comment>
    <comment ref="K19" authorId="1" shapeId="0">
      <text>
        <r>
          <rPr>
            <b/>
            <sz val="9"/>
            <color indexed="81"/>
            <rFont val="Tahoma"/>
            <family val="2"/>
          </rPr>
          <t>D2:</t>
        </r>
        <r>
          <rPr>
            <b/>
            <sz val="9"/>
            <color indexed="81"/>
            <rFont val="細明體"/>
            <family val="3"/>
            <charset val="136"/>
          </rPr>
          <t>新增融入節數修正專用</t>
        </r>
        <r>
          <rPr>
            <sz val="9"/>
            <color indexed="81"/>
            <rFont val="Tahoma"/>
            <family val="2"/>
          </rPr>
          <t xml:space="preserve">
</t>
        </r>
      </text>
    </comment>
  </commentList>
</comments>
</file>

<file path=xl/comments6.xml><?xml version="1.0" encoding="utf-8"?>
<comments xmlns="http://schemas.openxmlformats.org/spreadsheetml/2006/main">
  <authors>
    <author>test</author>
    <author>Windows 使用者</author>
  </authors>
  <commentList>
    <comment ref="A7" authorId="0" shapeId="0">
      <text>
        <r>
          <rPr>
            <sz val="9"/>
            <color indexed="81"/>
            <rFont val="Tahoma"/>
            <family val="2"/>
          </rPr>
          <t>*</t>
        </r>
        <r>
          <rPr>
            <sz val="9"/>
            <color indexed="81"/>
            <rFont val="細明體"/>
            <family val="3"/>
            <charset val="136"/>
          </rPr>
          <t>號儲存格滑鼠按2次可以隱藏
show 取消隱藏</t>
        </r>
        <r>
          <rPr>
            <sz val="9"/>
            <color indexed="81"/>
            <rFont val="Tahoma"/>
            <family val="2"/>
          </rPr>
          <t xml:space="preserve">
</t>
        </r>
      </text>
    </comment>
    <comment ref="K19" authorId="1" shapeId="0">
      <text>
        <r>
          <rPr>
            <b/>
            <sz val="9"/>
            <color indexed="81"/>
            <rFont val="Tahoma"/>
            <family val="2"/>
          </rPr>
          <t>D2:</t>
        </r>
        <r>
          <rPr>
            <b/>
            <sz val="9"/>
            <color indexed="81"/>
            <rFont val="細明體"/>
            <family val="3"/>
            <charset val="136"/>
          </rPr>
          <t>新增融入節數修正專用</t>
        </r>
        <r>
          <rPr>
            <sz val="9"/>
            <color indexed="81"/>
            <rFont val="Tahoma"/>
            <family val="2"/>
          </rPr>
          <t xml:space="preserve">
</t>
        </r>
      </text>
    </comment>
  </commentList>
</comments>
</file>

<file path=xl/sharedStrings.xml><?xml version="1.0" encoding="utf-8"?>
<sst xmlns="http://schemas.openxmlformats.org/spreadsheetml/2006/main" count="1302" uniqueCount="625">
  <si>
    <t>學期</t>
    <phoneticPr fontId="1" type="noConversion"/>
  </si>
  <si>
    <t>第一學期</t>
    <phoneticPr fontId="1" type="noConversion"/>
  </si>
  <si>
    <t>第二學期</t>
    <phoneticPr fontId="1" type="noConversion"/>
  </si>
  <si>
    <t>一年級</t>
    <phoneticPr fontId="1" type="noConversion"/>
  </si>
  <si>
    <t>年級</t>
    <phoneticPr fontId="1" type="noConversion"/>
  </si>
  <si>
    <t>單元名稱</t>
    <phoneticPr fontId="1" type="noConversion"/>
  </si>
  <si>
    <t>節數</t>
    <phoneticPr fontId="1" type="noConversion"/>
  </si>
  <si>
    <t>彈性學習課程(統整性主題/專題/議題/社團/特教/其他--單元名稱--節數)</t>
    <phoneticPr fontId="1" type="noConversion"/>
  </si>
  <si>
    <t>課程名稱</t>
    <phoneticPr fontId="1" type="noConversion"/>
  </si>
  <si>
    <t>閱讀探索_a</t>
    <phoneticPr fontId="1" type="noConversion"/>
  </si>
  <si>
    <t>小計</t>
    <phoneticPr fontId="1" type="noConversion"/>
  </si>
  <si>
    <t>國際文化_a</t>
    <phoneticPr fontId="1" type="noConversion"/>
  </si>
  <si>
    <t>班級活動_d</t>
    <phoneticPr fontId="1" type="noConversion"/>
  </si>
  <si>
    <t>＊</t>
    <phoneticPr fontId="1" type="noConversion"/>
  </si>
  <si>
    <t>＊</t>
    <phoneticPr fontId="1" type="noConversion"/>
  </si>
  <si>
    <t>母親節慶祝活動</t>
    <phoneticPr fontId="1" type="noConversion"/>
  </si>
  <si>
    <t>春暉反毒宣導</t>
    <phoneticPr fontId="1" type="noConversion"/>
  </si>
  <si>
    <t>閱讀發表活動</t>
    <phoneticPr fontId="1" type="noConversion"/>
  </si>
  <si>
    <t>節數</t>
    <phoneticPr fontId="1" type="noConversion"/>
  </si>
  <si>
    <t>小計</t>
    <phoneticPr fontId="1" type="noConversion"/>
  </si>
  <si>
    <t>總節數</t>
    <phoneticPr fontId="1" type="noConversion"/>
  </si>
  <si>
    <t>友善校園宣導</t>
    <phoneticPr fontId="1" type="noConversion"/>
  </si>
  <si>
    <t>健康檢查-身高體重</t>
    <phoneticPr fontId="1" type="noConversion"/>
  </si>
  <si>
    <t>模範生選拔</t>
    <phoneticPr fontId="1" type="noConversion"/>
  </si>
  <si>
    <t>健康檢查-視力</t>
    <phoneticPr fontId="1" type="noConversion"/>
  </si>
  <si>
    <t>戶外教育</t>
    <phoneticPr fontId="1" type="noConversion"/>
  </si>
  <si>
    <t>兒童節活動</t>
    <phoneticPr fontId="1" type="noConversion"/>
  </si>
  <si>
    <t>開學典禮</t>
    <phoneticPr fontId="1" type="noConversion"/>
  </si>
  <si>
    <t>友善校園宣導</t>
    <phoneticPr fontId="1" type="noConversion"/>
  </si>
  <si>
    <t>健康檢查-身高體重</t>
    <phoneticPr fontId="1" type="noConversion"/>
  </si>
  <si>
    <t>防災教育</t>
    <phoneticPr fontId="1" type="noConversion"/>
  </si>
  <si>
    <t>健康檢查-視力</t>
    <phoneticPr fontId="1" type="noConversion"/>
  </si>
  <si>
    <t>戶外教育</t>
    <phoneticPr fontId="1" type="noConversion"/>
  </si>
  <si>
    <t>校慶活動(含預演)</t>
    <phoneticPr fontId="1" type="noConversion"/>
  </si>
  <si>
    <t>聖誕感恩活動</t>
    <phoneticPr fontId="1" type="noConversion"/>
  </si>
  <si>
    <t>閱讀發表活動</t>
    <phoneticPr fontId="1" type="noConversion"/>
  </si>
  <si>
    <t>安全教育宣導</t>
    <phoneticPr fontId="1" type="noConversion"/>
  </si>
  <si>
    <t>開學典禮</t>
    <phoneticPr fontId="1" type="noConversion"/>
  </si>
  <si>
    <t>校園走透透</t>
    <phoneticPr fontId="4" type="noConversion"/>
  </si>
  <si>
    <t>探訪魔法屋</t>
    <phoneticPr fontId="1" type="noConversion"/>
  </si>
  <si>
    <t>植物密碼</t>
    <phoneticPr fontId="1" type="noConversion"/>
  </si>
  <si>
    <t>閱讀延伸~校園歷險</t>
    <phoneticPr fontId="1" type="noConversion"/>
  </si>
  <si>
    <t>甲圍樹木綠地圖~校樹小檔案</t>
    <phoneticPr fontId="1" type="noConversion"/>
  </si>
  <si>
    <t>容顏榕樹~~榕樹大特寫</t>
  </si>
  <si>
    <t>閱讀延伸~與美麗的樹花草相遇</t>
  </si>
  <si>
    <t xml:space="preserve">高雄市橋頭區甲圍國民小學109學年度一年級校訂課程計畫表   </t>
    <phoneticPr fontId="1" type="noConversion"/>
  </si>
  <si>
    <t>學年度</t>
    <phoneticPr fontId="4" type="noConversion"/>
  </si>
  <si>
    <t>學期</t>
    <phoneticPr fontId="4" type="noConversion"/>
  </si>
  <si>
    <t>上</t>
    <phoneticPr fontId="4" type="noConversion"/>
  </si>
  <si>
    <t>一年級</t>
    <phoneticPr fontId="4" type="noConversion"/>
  </si>
  <si>
    <t>開課名稱:</t>
  </si>
  <si>
    <t>K國際文化</t>
    <phoneticPr fontId="4" type="noConversion"/>
  </si>
  <si>
    <t>K</t>
  </si>
  <si>
    <t>學習領域</t>
    <phoneticPr fontId="4" type="noConversion"/>
  </si>
  <si>
    <t>A國語文</t>
    <phoneticPr fontId="4" type="noConversion"/>
  </si>
  <si>
    <t>B本土語文</t>
    <phoneticPr fontId="4" type="noConversion"/>
  </si>
  <si>
    <t>C</t>
    <phoneticPr fontId="4" type="noConversion"/>
  </si>
  <si>
    <t>D數學</t>
    <phoneticPr fontId="4" type="noConversion"/>
  </si>
  <si>
    <t>E生活課程</t>
    <phoneticPr fontId="4" type="noConversion"/>
  </si>
  <si>
    <t>F</t>
    <phoneticPr fontId="4" type="noConversion"/>
  </si>
  <si>
    <t>G</t>
    <phoneticPr fontId="4" type="noConversion"/>
  </si>
  <si>
    <t>H健康與體育</t>
    <phoneticPr fontId="4" type="noConversion"/>
  </si>
  <si>
    <t>I</t>
    <phoneticPr fontId="4" type="noConversion"/>
  </si>
  <si>
    <t>J班級活動d</t>
    <phoneticPr fontId="4" type="noConversion"/>
  </si>
  <si>
    <t>K國際文化</t>
    <phoneticPr fontId="4" type="noConversion"/>
  </si>
  <si>
    <t>L閱讀探索</t>
    <phoneticPr fontId="4" type="noConversion"/>
  </si>
  <si>
    <t>校名:</t>
    <phoneticPr fontId="4" type="noConversion"/>
  </si>
  <si>
    <t>高雄市橋頭區甲圍國小</t>
    <phoneticPr fontId="4" type="noConversion"/>
  </si>
  <si>
    <t>跨領域節數D2</t>
    <phoneticPr fontId="4" type="noConversion"/>
  </si>
  <si>
    <r>
      <t>* 號隱藏</t>
    </r>
    <r>
      <rPr>
        <sz val="10"/>
        <color indexed="10"/>
        <rFont val="新細明體"/>
        <family val="1"/>
        <charset val="136"/>
      </rPr>
      <t>D2</t>
    </r>
    <r>
      <rPr>
        <sz val="10"/>
        <rFont val="新細明體"/>
        <family val="1"/>
        <charset val="136"/>
      </rPr>
      <t xml:space="preserve">
&amp;show</t>
    </r>
    <phoneticPr fontId="4" type="noConversion"/>
  </si>
  <si>
    <t>高雄市橋頭區甲圍國小109學年度</t>
  </si>
  <si>
    <t>fx</t>
    <phoneticPr fontId="4" type="noConversion"/>
  </si>
  <si>
    <t>一年級上學期K國際文化領域課程計畫</t>
    <phoneticPr fontId="4" type="noConversion"/>
  </si>
  <si>
    <t>教材來源</t>
  </si>
  <si>
    <t>自編B</t>
    <phoneticPr fontId="4" type="noConversion"/>
  </si>
  <si>
    <t>教學節數：</t>
    <phoneticPr fontId="4" type="noConversion"/>
  </si>
  <si>
    <t>每週1節/共21節</t>
    <phoneticPr fontId="4" type="noConversion"/>
  </si>
  <si>
    <t>設 計 者</t>
  </si>
  <si>
    <t>一年級教學團隊</t>
    <phoneticPr fontId="4" type="noConversion"/>
  </si>
  <si>
    <t>教 學 者</t>
  </si>
  <si>
    <t>一年級教學團隊</t>
    <phoneticPr fontId="4" type="noConversion"/>
  </si>
  <si>
    <t>*</t>
    <phoneticPr fontId="4" type="noConversion"/>
  </si>
  <si>
    <t>課程設計理念</t>
  </si>
  <si>
    <t xml:space="preserve">本教材藉由繪本Alphabet City, 讓學生從生活中認識字母，在校園裡、上學途中或是家裡找尋字母的蹤跡，將書本的內容與生活周遭結合，透過互動式教學及歌謠，引起學生對英文的興趣，並對英文有基本的認識。
</t>
    <phoneticPr fontId="4" type="noConversion"/>
  </si>
  <si>
    <t>學期學習目標</t>
  </si>
  <si>
    <t>1. 能聽、說、認讀及描寫大小寫字母 Aa-Zz。
2. 能認識大小寫字母 Aa-Zz正確的書寫位置，並以正確的筆順描寫。
3. 能聽、說及辨識大小寫字母 Aa-Zz 的代表單字。
4. 樂於參與課堂活動。</t>
    <phoneticPr fontId="4" type="noConversion"/>
  </si>
  <si>
    <t>▓A1身心素質與自我精進</t>
    <phoneticPr fontId="4" type="noConversion"/>
  </si>
  <si>
    <t>生活-E-A1
透過自己與外界的連結，產生自我感知並能對自己有正向的看法，進而愛惜自己，同時透過對生活事物的探索與探究，體會與感受學習的樂趣，並能主動發現問題及解決問題，持續學習。
英-E-A1具備認真專注的特質及良好的學習習慣，嘗試運用基本的學習策略，精進個人英語文能力。
生活-E-A1 透過自己與外界的 連結，產生自我感 知並能對自己有正 向的看法，進而愛 惜自己，同時透過 對生活事物的探索 與探究，體會與感 受學習的樂趣，並 能主動發現問題及 解決問題，持續學 習。2
數-E-A1 能堅持不懈地探索與解決數學問題，具備數學思考能力以及精確與理性溝通時所必需的數學語言，並擁有學習力以成就優質的生涯規畫與發展。2</t>
    <phoneticPr fontId="4" type="noConversion"/>
  </si>
  <si>
    <t>A1C</t>
  </si>
  <si>
    <t>A1J</t>
  </si>
  <si>
    <t>A1D</t>
  </si>
  <si>
    <t>□A2系統思考與解決問題</t>
    <phoneticPr fontId="4" type="noConversion"/>
  </si>
  <si>
    <t>B3J</t>
    <phoneticPr fontId="4" type="noConversion"/>
  </si>
  <si>
    <t>□A3規劃執行與創新應變</t>
    <phoneticPr fontId="4" type="noConversion"/>
  </si>
  <si>
    <t>▓B1符號運用與溝通表達</t>
    <phoneticPr fontId="4" type="noConversion"/>
  </si>
  <si>
    <t>生活-E-B1 
使用適切且多元的表徵符號，表達自己的想法、與人溝通，並能同理與尊重他人想法。
生活-E-B1 使用適切且多元的 表徵符號，表達自 己的想法、與人溝 通，並能同理與尊 重他人想法。</t>
    <phoneticPr fontId="4" type="noConversion"/>
  </si>
  <si>
    <t>B1A</t>
  </si>
  <si>
    <t>B1J</t>
  </si>
  <si>
    <t>12年國教核心素養項目</t>
    <phoneticPr fontId="4" type="noConversion"/>
  </si>
  <si>
    <t>□B2科技資訊與媒體素養</t>
    <phoneticPr fontId="4" type="noConversion"/>
  </si>
  <si>
    <t>▓B3藝術涵養與美感素養</t>
    <phoneticPr fontId="4" type="noConversion"/>
  </si>
  <si>
    <t>生活-E-B3
感受與體會生活中人、事、物的真、善與美，欣賞生活中美的多元形式與表現，在創作中覺察美的元素，逐漸發展美的敏覺。
生活-E-B3 感受與體會生活中 人、事、物的真、善 與美，欣賞生活中 美的多元形式與表 現，在創作中覺察 美的元素，逐漸發 展美的敏覺。</t>
    <phoneticPr fontId="4" type="noConversion"/>
  </si>
  <si>
    <t>B3J</t>
  </si>
  <si>
    <t>□C1道德實踐與公民意識</t>
    <phoneticPr fontId="4" type="noConversion"/>
  </si>
  <si>
    <t>□C2人際關係與團隊合作</t>
    <phoneticPr fontId="4" type="noConversion"/>
  </si>
  <si>
    <t>□C3多元文化與國際理解</t>
    <phoneticPr fontId="4" type="noConversion"/>
  </si>
  <si>
    <t>*</t>
    <phoneticPr fontId="4" type="noConversion"/>
  </si>
  <si>
    <t>核心素養    呼應說明</t>
  </si>
  <si>
    <t>本教案結合生活領域課程，配合繪本Alphetbat City，讓學生學習字母及基本生活用語，帶領學生從生活周遭認識ABC，並藉由小組活動，促進學生互相溝通，希望能夠藉此達成總綱之核心素養「A1身心素質與自我精進」及「B1符號運用與溝通表達」。另外搭配設計活動，讓學生發揮創意，將學習融入簡單的創作，並能欣賞他人的作品，達成總綱之核心素養「B3藝術涵養及美感素養」。</t>
    <phoneticPr fontId="4" type="noConversion"/>
  </si>
  <si>
    <t>部定學習重點轉換校訂課程</t>
    <phoneticPr fontId="4" type="noConversion"/>
  </si>
  <si>
    <t>領綱核心素養</t>
    <phoneticPr fontId="4" type="noConversion"/>
  </si>
  <si>
    <t>序號</t>
  </si>
  <si>
    <t>實施週次D2</t>
    <phoneticPr fontId="4" type="noConversion"/>
  </si>
  <si>
    <t>校訂領域/跨領域</t>
    <phoneticPr fontId="4" type="noConversion"/>
  </si>
  <si>
    <t>學習表現</t>
    <phoneticPr fontId="4" type="noConversion"/>
  </si>
  <si>
    <t>學習內容</t>
    <phoneticPr fontId="4" type="noConversion"/>
  </si>
  <si>
    <r>
      <t>單元名稱</t>
    </r>
    <r>
      <rPr>
        <sz val="12"/>
        <color indexed="12"/>
        <rFont val="標楷體"/>
        <family val="4"/>
        <charset val="136"/>
      </rPr>
      <t xml:space="preserve">
</t>
    </r>
    <r>
      <rPr>
        <sz val="8"/>
        <color indexed="12"/>
        <rFont val="標楷體"/>
        <family val="4"/>
        <charset val="136"/>
      </rPr>
      <t>(該週放假併入下週上)</t>
    </r>
    <phoneticPr fontId="4" type="noConversion"/>
  </si>
  <si>
    <t>單元名稱節數</t>
    <phoneticPr fontId="4" type="noConversion"/>
  </si>
  <si>
    <t>跨領域節數</t>
    <phoneticPr fontId="4" type="noConversion"/>
  </si>
  <si>
    <t>教育工作項目
(含19項議題)</t>
    <phoneticPr fontId="4" type="noConversion"/>
  </si>
  <si>
    <t>教學流程簡案</t>
    <phoneticPr fontId="4" type="noConversion"/>
  </si>
  <si>
    <t>評量方式</t>
    <phoneticPr fontId="4" type="noConversion"/>
  </si>
  <si>
    <t>教學資源</t>
    <phoneticPr fontId="4" type="noConversion"/>
  </si>
  <si>
    <t>課程類別</t>
  </si>
  <si>
    <t>E生活課程</t>
  </si>
  <si>
    <t>生活-E-A1</t>
  </si>
  <si>
    <t>第1週
第2週</t>
    <phoneticPr fontId="4" type="noConversion"/>
  </si>
  <si>
    <t>K國際文化</t>
  </si>
  <si>
    <t>1甲 1-I-1 探索並分享對自己及相關人、事、物的感受與想法。A1</t>
  </si>
  <si>
    <t>甲 A-I-1 生命成長現象的認識。</t>
  </si>
  <si>
    <t>詳見教案</t>
    <phoneticPr fontId="4" type="noConversion"/>
  </si>
  <si>
    <t>4.實作_x000D_
2.口試</t>
    <phoneticPr fontId="4" type="noConversion"/>
  </si>
  <si>
    <t>1. PPT
2.學習單</t>
    <phoneticPr fontId="4" type="noConversion"/>
  </si>
  <si>
    <t>a</t>
  </si>
  <si>
    <t>生活-E-A1
生活-E-B1</t>
    <phoneticPr fontId="4" type="noConversion"/>
  </si>
  <si>
    <t>第3週
第4週
第5週
第6週</t>
    <phoneticPr fontId="4" type="noConversion"/>
  </si>
  <si>
    <t>1甲 1-I-1 探索並分享對自己及相關人、事、物的感受與想法。A1
15丁 4-I-2 使用不同的表徵符號進行表現與分享，感受創作的樂趣。B1</t>
    <phoneticPr fontId="4" type="noConversion"/>
  </si>
  <si>
    <t>甲 A-I-2 事物變化現象的觀察。_x000D_
丁 C-I-2 媒材特性與符號表徵的使用。</t>
    <phoneticPr fontId="4" type="noConversion"/>
  </si>
  <si>
    <t>我是小偵探_a</t>
    <phoneticPr fontId="4" type="noConversion"/>
  </si>
  <si>
    <t>詳見教案</t>
    <phoneticPr fontId="4" type="noConversion"/>
  </si>
  <si>
    <t>9.實踐_x000D_
2.口試_x000D_
5.作業</t>
    <phoneticPr fontId="4" type="noConversion"/>
  </si>
  <si>
    <t>1.PPT
2.字母卡
3.單字字卡
4.單字圖卡</t>
    <phoneticPr fontId="4" type="noConversion"/>
  </si>
  <si>
    <t>生活-E-A1
生活-E-B1
生活-E-B3</t>
    <phoneticPr fontId="4" type="noConversion"/>
  </si>
  <si>
    <t>第7週
第8週
第9週
第10週</t>
    <phoneticPr fontId="4" type="noConversion"/>
  </si>
  <si>
    <t>E生活/社會
5甲 2-I-1 以感官和知覺探索生活，覺察事物及環境的特性。A1
14丁 4-I-1 利用各種生活的媒介與素材進行表現與創作，喚起豐富的想像力。B1
18己 5-I-1 覺知生活中人、事、物的豐富面貌，建立初步的美感經驗。B3</t>
    <phoneticPr fontId="4" type="noConversion"/>
  </si>
  <si>
    <t>甲 C-I-1 事物特性與現象的探究。_x000D_
丁 C-I-2 媒材特性與符號表徵的使用。_x000D_
己 C-I-2 媒材特性與符號表徵的使用。</t>
    <phoneticPr fontId="4" type="noConversion"/>
  </si>
  <si>
    <t>One scary night: -你好嚇人(萬聖節)_a</t>
    <phoneticPr fontId="4" type="noConversion"/>
  </si>
  <si>
    <t>國 E5 體認國際文化的多樣性。</t>
  </si>
  <si>
    <t>詳見教案</t>
    <phoneticPr fontId="4" type="noConversion"/>
  </si>
  <si>
    <t>2.口試_x000D_
4.實作_x000D_
14.設計製作</t>
    <phoneticPr fontId="4" type="noConversion"/>
  </si>
  <si>
    <t>1.PPT
2.美勞用品
3.學習單</t>
    <phoneticPr fontId="4" type="noConversion"/>
  </si>
  <si>
    <t>生活-E-A1
生活-E-B1</t>
    <phoneticPr fontId="4" type="noConversion"/>
  </si>
  <si>
    <t>第11週
第12週
第13週
第14週
第15週
第16週
第17週
第18週
第19週</t>
    <phoneticPr fontId="4" type="noConversion"/>
  </si>
  <si>
    <t>5甲 2-I-1 以感官和知覺探索生活，覺察事物及環境的特性。A1
15丁 4-I-2 使用不同的表徵符號進行表現與分享，感受創作的樂趣。B1</t>
    <phoneticPr fontId="4" type="noConversion"/>
  </si>
  <si>
    <t>甲 C-I-1 事物特性與現象的探究。_x000D_
丁 C-I-2 媒材特性與符號表徵的使用。</t>
    <phoneticPr fontId="4" type="noConversion"/>
  </si>
  <si>
    <t>我是小偵探_a</t>
    <phoneticPr fontId="4" type="noConversion"/>
  </si>
  <si>
    <t>生活-E-A1
生活-E-B3</t>
    <phoneticPr fontId="4" type="noConversion"/>
  </si>
  <si>
    <t>第20週
第21週</t>
    <phoneticPr fontId="4" type="noConversion"/>
  </si>
  <si>
    <t>E生活/社會
1甲 1-I-1 探索並分享對自己及相關人、事、物的感受與想法。A1
20己 5-I-3 理解與欣賞美的多元形式與異同。B3</t>
    <phoneticPr fontId="4" type="noConversion"/>
  </si>
  <si>
    <t>甲 A-I-1 生命成長現象的認識。_x000D_
己 C-I-2 媒材特性與符號表徵的使用。</t>
    <phoneticPr fontId="4" type="noConversion"/>
  </si>
  <si>
    <t>新年快樂_a</t>
    <phoneticPr fontId="4" type="noConversion"/>
  </si>
  <si>
    <t>多 E1 了解自己的文化特質。</t>
  </si>
  <si>
    <t>9.實踐_x000D_
14.設計製作</t>
    <phoneticPr fontId="4" type="noConversion"/>
  </si>
  <si>
    <t>1.PPT
2.美勞用品</t>
    <phoneticPr fontId="4" type="noConversion"/>
  </si>
  <si>
    <t>上課總節數:</t>
  </si>
  <si>
    <t>一、本(上)學期上課總日數:100天。</t>
    <phoneticPr fontId="4" type="noConversion"/>
  </si>
  <si>
    <t>二、109年10月1日(四)中秋節、109年10月10日(六)國慶日於10月9日(五)調整放假、110年1月1日(五)元旦，共放假3天。</t>
    <phoneticPr fontId="4" type="noConversion"/>
  </si>
  <si>
    <t>節數(I欄)</t>
    <phoneticPr fontId="4" type="noConversion"/>
  </si>
  <si>
    <t>a</t>
    <phoneticPr fontId="4" type="noConversion"/>
  </si>
  <si>
    <t>b</t>
    <phoneticPr fontId="4" type="noConversion"/>
  </si>
  <si>
    <t>c</t>
    <phoneticPr fontId="4" type="noConversion"/>
  </si>
  <si>
    <t>d</t>
    <phoneticPr fontId="4" type="noConversion"/>
  </si>
  <si>
    <t>A</t>
  </si>
  <si>
    <t>B本土語文</t>
    <phoneticPr fontId="4" type="noConversion"/>
  </si>
  <si>
    <t>B</t>
  </si>
  <si>
    <t>C英語文</t>
    <phoneticPr fontId="4" type="noConversion"/>
  </si>
  <si>
    <t>C</t>
  </si>
  <si>
    <t>D數學</t>
    <phoneticPr fontId="4" type="noConversion"/>
  </si>
  <si>
    <t>D</t>
  </si>
  <si>
    <t>E</t>
  </si>
  <si>
    <t>F</t>
  </si>
  <si>
    <t>G</t>
    <phoneticPr fontId="4" type="noConversion"/>
  </si>
  <si>
    <t>G</t>
  </si>
  <si>
    <t>H</t>
  </si>
  <si>
    <t>I</t>
    <phoneticPr fontId="4" type="noConversion"/>
  </si>
  <si>
    <t>I</t>
  </si>
  <si>
    <t>R</t>
    <phoneticPr fontId="4" type="noConversion"/>
  </si>
  <si>
    <t>R</t>
  </si>
  <si>
    <t>J班級活動d</t>
    <phoneticPr fontId="4" type="noConversion"/>
  </si>
  <si>
    <t>J</t>
  </si>
  <si>
    <t>L</t>
  </si>
  <si>
    <t>M</t>
  </si>
  <si>
    <t>N</t>
  </si>
  <si>
    <t>O</t>
  </si>
  <si>
    <t>評量方式(可自行橙色空白儲存格)</t>
    <phoneticPr fontId="4" type="noConversion"/>
  </si>
  <si>
    <t>1.筆試</t>
  </si>
  <si>
    <t>2.口試</t>
  </si>
  <si>
    <t>3.表演</t>
  </si>
  <si>
    <t>4.實作</t>
  </si>
  <si>
    <t>5.作業</t>
  </si>
  <si>
    <t>6.報告</t>
  </si>
  <si>
    <t>7.資料搜集整理</t>
  </si>
  <si>
    <t>8.鑑賞</t>
  </si>
  <si>
    <t>9.實踐</t>
  </si>
  <si>
    <t>10.晤談</t>
  </si>
  <si>
    <t>11.學生自評</t>
  </si>
  <si>
    <t>12.同儕互評</t>
  </si>
  <si>
    <t>13.研究</t>
  </si>
  <si>
    <t>14.設計製作</t>
  </si>
  <si>
    <t>15.問卷調查</t>
  </si>
  <si>
    <t>16.學習札記</t>
  </si>
  <si>
    <t>story time: Alphabet City_a</t>
    <phoneticPr fontId="4" type="noConversion"/>
  </si>
  <si>
    <t>學年度</t>
    <phoneticPr fontId="4" type="noConversion"/>
  </si>
  <si>
    <t>學期</t>
    <phoneticPr fontId="4" type="noConversion"/>
  </si>
  <si>
    <t>下</t>
    <phoneticPr fontId="4" type="noConversion"/>
  </si>
  <si>
    <t>一年級</t>
    <phoneticPr fontId="4" type="noConversion"/>
  </si>
  <si>
    <t>學習領域</t>
    <phoneticPr fontId="4" type="noConversion"/>
  </si>
  <si>
    <t>A國語文</t>
    <phoneticPr fontId="4" type="noConversion"/>
  </si>
  <si>
    <t>B本土語文</t>
    <phoneticPr fontId="4" type="noConversion"/>
  </si>
  <si>
    <t>C</t>
    <phoneticPr fontId="4" type="noConversion"/>
  </si>
  <si>
    <t>D數學</t>
    <phoneticPr fontId="4" type="noConversion"/>
  </si>
  <si>
    <t>G</t>
    <phoneticPr fontId="4" type="noConversion"/>
  </si>
  <si>
    <t>H健康與體育</t>
    <phoneticPr fontId="4" type="noConversion"/>
  </si>
  <si>
    <t>I</t>
    <phoneticPr fontId="4" type="noConversion"/>
  </si>
  <si>
    <t>J班級活動d</t>
    <phoneticPr fontId="4" type="noConversion"/>
  </si>
  <si>
    <t>L閱讀探索</t>
    <phoneticPr fontId="4" type="noConversion"/>
  </si>
  <si>
    <t>校名:</t>
    <phoneticPr fontId="4" type="noConversion"/>
  </si>
  <si>
    <t>高雄市橋頭區甲圍國小</t>
    <phoneticPr fontId="4" type="noConversion"/>
  </si>
  <si>
    <t>跨領域節數D2</t>
    <phoneticPr fontId="4" type="noConversion"/>
  </si>
  <si>
    <r>
      <t>* 號隱藏</t>
    </r>
    <r>
      <rPr>
        <sz val="10"/>
        <color indexed="10"/>
        <rFont val="新細明體"/>
        <family val="1"/>
        <charset val="136"/>
      </rPr>
      <t>D2</t>
    </r>
    <r>
      <rPr>
        <sz val="10"/>
        <rFont val="新細明體"/>
        <family val="1"/>
        <charset val="136"/>
      </rPr>
      <t xml:space="preserve">
&amp;show</t>
    </r>
    <phoneticPr fontId="4" type="noConversion"/>
  </si>
  <si>
    <t>一年級下學期K國際文化領域課程計畫</t>
    <phoneticPr fontId="4" type="noConversion"/>
  </si>
  <si>
    <t>自編B</t>
    <phoneticPr fontId="4" type="noConversion"/>
  </si>
  <si>
    <t>教學節數：</t>
    <phoneticPr fontId="4" type="noConversion"/>
  </si>
  <si>
    <t>每週1節/共20節</t>
    <phoneticPr fontId="4" type="noConversion"/>
  </si>
  <si>
    <t>*</t>
    <phoneticPr fontId="4" type="noConversion"/>
  </si>
  <si>
    <t>藉由繪本The Hidden Alphabet, 讓學生從日常生活中常見的東西認識字母及單字，將書本的內容與生活周遭結合，並帶入簡單的指令及生活用語，教學活動設計透過互動式教學及歌謠，引起學生對英文的興趣。藉由脈絡化的生活情境，增進學生的對日常生活用語的聽力，讓學生了解學生在學校應遵守的基本規則，以利融入校園生活。</t>
    <phoneticPr fontId="4" type="noConversion"/>
  </si>
  <si>
    <t>*</t>
    <phoneticPr fontId="4" type="noConversion"/>
  </si>
  <si>
    <t xml:space="preserve">1. 學生能辨認英文字母。
2. 學生能透過學習過程，提升學習興趣及創造力。
3. 學生能聽懂簡單的生活用語。
</t>
    <phoneticPr fontId="4" type="noConversion"/>
  </si>
  <si>
    <t>▓A1身心素質與自我精進</t>
    <phoneticPr fontId="4" type="noConversion"/>
  </si>
  <si>
    <t>生活-E-A1 透過自己與外界的 連結，產生自我感 知並能對自己有正 向的看法，進而愛 惜自己，同時透過 對生活事物的探索 與探究，體會與感 受學習的樂趣，並 能主動發現問題及 解決問題，持續學 習。2</t>
  </si>
  <si>
    <t>□A2系統思考與解決問題</t>
    <phoneticPr fontId="4" type="noConversion"/>
  </si>
  <si>
    <t>C3J</t>
    <phoneticPr fontId="4" type="noConversion"/>
  </si>
  <si>
    <t>□A3規劃執行與創新應變</t>
    <phoneticPr fontId="4" type="noConversion"/>
  </si>
  <si>
    <t>生活-E-B1 使用適切且多元的 表徵符號，表達自 己的想法、與人溝 通，並能同理與尊 重他人想法。</t>
  </si>
  <si>
    <t>12年國教核心素養項目</t>
    <phoneticPr fontId="4" type="noConversion"/>
  </si>
  <si>
    <t>□B2科技資訊與媒體素養</t>
    <phoneticPr fontId="4" type="noConversion"/>
  </si>
  <si>
    <t>▓B3藝術涵養與美感素養</t>
    <phoneticPr fontId="4" type="noConversion"/>
  </si>
  <si>
    <t>生活-E-B3 感受與體會生活中 人、事、物的真、善 與美，欣賞生活中 美的多元形式與表 現，在創作中覺察 美的元素，逐漸發 展美的敏覺。</t>
  </si>
  <si>
    <t>□C1道德實踐與公民意識</t>
    <phoneticPr fontId="4" type="noConversion"/>
  </si>
  <si>
    <t>▓C2人際關係與團隊合作</t>
    <phoneticPr fontId="4" type="noConversion"/>
  </si>
  <si>
    <t>生活-E-C2 覺察自己的情緒與 行為表現可能對他 人 和 環 境 有 所 影 響，用合宜的方式 與人友善互動，願 意共同完成工作任 務，展現尊重、溝通 以及合作的技巧。</t>
  </si>
  <si>
    <t>C2J</t>
  </si>
  <si>
    <t>▓C3多元文化與國際理解</t>
    <phoneticPr fontId="4" type="noConversion"/>
  </si>
  <si>
    <t>生活-E-C3 欣賞周遭不同族群 與 文 化 內 涵 的 異 同，體驗與覺察生 活中全球關連的現 象。</t>
  </si>
  <si>
    <t>C3J</t>
  </si>
  <si>
    <t>本教案結合生活領域課程，配合繪本The Hidden Alphabet，帶領學生從生活中常見的物品學習字母及基本生活用語，讓學習能與生活結合，並藉由小組活動及桌遊練習，促進學生互相溝通及分享，希望能夠藉此達成總綱之核心素養「B1符號運用與溝通表達」及「C2人際關係與團隊合作」。另外搭配設計活動，讓學生發揮創意，將學習融入簡單的創作，並能欣賞他人的作品，達成總綱之核心素養「B3藝術涵養及美感素養」。另外，在兒童節課程中，利用影片和學生一起認識世界各國的兒童節，帶領學生開啟對世界的認識，並藉由討論的方式，促進學生互相溝通及分享，希望能夠藉此達成總綱之核心素養「B1符號運用與溝通表達」及「C3多元文化與國際理解」。另外搭配學習單，讓學生發揮創意，將學習融入簡單的創作，並能欣賞他人的作品，達成總綱之核心素養「B3藝術涵養及美感素養」。</t>
    <phoneticPr fontId="4" type="noConversion"/>
  </si>
  <si>
    <t>部定學習重點轉換校訂課程</t>
    <phoneticPr fontId="4" type="noConversion"/>
  </si>
  <si>
    <t>領綱核心素養</t>
    <phoneticPr fontId="4" type="noConversion"/>
  </si>
  <si>
    <t>實施週次D2</t>
    <phoneticPr fontId="4" type="noConversion"/>
  </si>
  <si>
    <t>校訂領域/跨領域</t>
    <phoneticPr fontId="4" type="noConversion"/>
  </si>
  <si>
    <t>學習表現</t>
    <phoneticPr fontId="4" type="noConversion"/>
  </si>
  <si>
    <t>學習內容</t>
    <phoneticPr fontId="4" type="noConversion"/>
  </si>
  <si>
    <r>
      <t>單元名稱</t>
    </r>
    <r>
      <rPr>
        <sz val="12"/>
        <color indexed="12"/>
        <rFont val="標楷體"/>
        <family val="4"/>
        <charset val="136"/>
      </rPr>
      <t xml:space="preserve">
</t>
    </r>
    <r>
      <rPr>
        <sz val="8"/>
        <color indexed="12"/>
        <rFont val="標楷體"/>
        <family val="4"/>
        <charset val="136"/>
      </rPr>
      <t>(該週放假併入下週上)</t>
    </r>
    <phoneticPr fontId="4" type="noConversion"/>
  </si>
  <si>
    <t>單元名稱節數</t>
    <phoneticPr fontId="4" type="noConversion"/>
  </si>
  <si>
    <t>跨領域節數</t>
    <phoneticPr fontId="4" type="noConversion"/>
  </si>
  <si>
    <t>教育工作項目
(含19項議題)</t>
    <phoneticPr fontId="4" type="noConversion"/>
  </si>
  <si>
    <t>教學流程簡案</t>
    <phoneticPr fontId="4" type="noConversion"/>
  </si>
  <si>
    <t>評量方式</t>
    <phoneticPr fontId="4" type="noConversion"/>
  </si>
  <si>
    <t>教學資源</t>
    <phoneticPr fontId="4" type="noConversion"/>
  </si>
  <si>
    <t>生活-E-B1
生活-E-C2</t>
    <phoneticPr fontId="4" type="noConversion"/>
  </si>
  <si>
    <t>第1週
第17週</t>
    <phoneticPr fontId="4" type="noConversion"/>
  </si>
  <si>
    <t>15丁 4-I-2 使用不同的表徵符號進行表現與分享，感受創作的樂趣。B1_x000D_
27辛 7-I-1 以對方能理解的語彙或合宜的方式，表達對人、事、物的觀察與意見。C2</t>
    <phoneticPr fontId="4" type="noConversion"/>
  </si>
  <si>
    <t>丁 C-I-4 事理的應用與實踐。_x000D_
辛 D-I-1 自我與他人關係的認識。</t>
    <phoneticPr fontId="4" type="noConversion"/>
  </si>
  <si>
    <t>你好嗎?_a</t>
    <phoneticPr fontId="4" type="noConversion"/>
  </si>
  <si>
    <t>1.PPT</t>
    <phoneticPr fontId="4" type="noConversion"/>
  </si>
  <si>
    <t>生活-E-B1
生活-E-B3
生活-E-C2</t>
    <phoneticPr fontId="4" type="noConversion"/>
  </si>
  <si>
    <t>第2週</t>
  </si>
  <si>
    <t>E生活/社會
15丁 4-I-2 使用不同的表徵符號進行表現與分享，感受創作的樂趣。B1_x000D_
18己 5-I-1 覺知生活中人、事、物的豐富面貌，建立初步的美感經驗。B3
28辛 7-I-2 傾聽他人的想法，並嘗試用各種方法理解他人所表達的意見。C2</t>
    <phoneticPr fontId="4" type="noConversion"/>
  </si>
  <si>
    <t>丁 B-I-2 社會環境之美的體認。_x000D_
己 B-I-2 社會環境之美的體認。_x000D_
辛 D-I-3 聆聽與回應的表現。</t>
    <phoneticPr fontId="4" type="noConversion"/>
  </si>
  <si>
    <t>story time: The Hidden Alphabet_a</t>
    <phoneticPr fontId="4" type="noConversion"/>
  </si>
  <si>
    <t>環 E1 參與戶外學習與自然體驗，覺知自然環境的美、平衡、與完整性。</t>
  </si>
  <si>
    <t>1.PPT</t>
    <phoneticPr fontId="4" type="noConversion"/>
  </si>
  <si>
    <t>E生活課程</t>
    <phoneticPr fontId="4" type="noConversion"/>
  </si>
  <si>
    <t>第3週
第4週
第5週
第6週
第9週
第10週
第11週
第12週
第13週
第14週
第15週
第16週
第18週
第19週
第20週</t>
    <phoneticPr fontId="4" type="noConversion"/>
  </si>
  <si>
    <t>15丁 4-I-2 使用不同的表徵符號進行表現與分享，感受創作的樂趣。B1
27辛 7-I-1 以對方能理解的語彙或合宜的方式，表達對人、事、物的觀察與意見。C2</t>
    <phoneticPr fontId="4" type="noConversion"/>
  </si>
  <si>
    <t>丁 C-I-2 媒材特性與符號表徵的使用。_x000D_
辛 D-I-4 共同工作並相互協助。</t>
    <phoneticPr fontId="4" type="noConversion"/>
  </si>
  <si>
    <t>我是小偵探_a</t>
    <phoneticPr fontId="4" type="noConversion"/>
  </si>
  <si>
    <t>2.口試_x000D_
4.實作_x000D_
5.作業</t>
    <phoneticPr fontId="4" type="noConversion"/>
  </si>
  <si>
    <t>1.PPT
2.字母卡
3.單字圖卡
4.單字字卡</t>
    <phoneticPr fontId="4" type="noConversion"/>
  </si>
  <si>
    <t>生活-E-B1
生活-E-B3
生活-E-C3</t>
    <phoneticPr fontId="4" type="noConversion"/>
  </si>
  <si>
    <t>第7週
第8週</t>
    <phoneticPr fontId="4" type="noConversion"/>
  </si>
  <si>
    <t>16丁 4-I-3 運用各種表現與創造的方法與形式，美化生活、增加生活的趣味。B1
20己 5-I-3 理解與欣賞美的多元形式與異同。B3_x000D_
33壬 5-I-3 理解與欣賞美的多元形式與異同。C3</t>
    <phoneticPr fontId="4" type="noConversion"/>
  </si>
  <si>
    <t>丁 C-I-2 媒材特性與符號表徵的使用。_x000D_
己 B-I-2 社會環境之美的體認。_x000D_
壬 B-I-2社會環境之美的體認。</t>
    <phoneticPr fontId="4" type="noConversion"/>
  </si>
  <si>
    <t>兒童節_a</t>
    <phoneticPr fontId="4" type="noConversion"/>
  </si>
  <si>
    <t>2.口試_x000D_
4.實作_x000D_
14.設計製作</t>
    <phoneticPr fontId="4" type="noConversion"/>
  </si>
  <si>
    <t>1.PPT
2.學習單
3.美勞用品</t>
    <phoneticPr fontId="4" type="noConversion"/>
  </si>
  <si>
    <t>一、本(下)學期上課總日數:92天。</t>
    <phoneticPr fontId="4" type="noConversion"/>
  </si>
  <si>
    <t>二、110年2月28日(日)和平紀念日於3月1日(一)調整放假、110年4月4日(日)兒童節暨清明節於4月2日(五)兒童節調整放假、110年4月5日(一)清明節調整放假、</t>
    <phoneticPr fontId="4" type="noConversion"/>
  </si>
  <si>
    <t>110年6月25日(一)端午節，共放假4天。</t>
    <phoneticPr fontId="4" type="noConversion"/>
  </si>
  <si>
    <t>節數(I欄)</t>
    <phoneticPr fontId="4" type="noConversion"/>
  </si>
  <si>
    <t>a</t>
    <phoneticPr fontId="4" type="noConversion"/>
  </si>
  <si>
    <t>c</t>
    <phoneticPr fontId="4" type="noConversion"/>
  </si>
  <si>
    <t>d</t>
    <phoneticPr fontId="4" type="noConversion"/>
  </si>
  <si>
    <t>B本土語文</t>
    <phoneticPr fontId="4" type="noConversion"/>
  </si>
  <si>
    <t>C英語文</t>
    <phoneticPr fontId="4" type="noConversion"/>
  </si>
  <si>
    <t>D數學</t>
    <phoneticPr fontId="4" type="noConversion"/>
  </si>
  <si>
    <t>F</t>
    <phoneticPr fontId="4" type="noConversion"/>
  </si>
  <si>
    <t>R</t>
    <phoneticPr fontId="4" type="noConversion"/>
  </si>
  <si>
    <t>學年度</t>
    <phoneticPr fontId="4" type="noConversion"/>
  </si>
  <si>
    <t>學期</t>
    <phoneticPr fontId="4" type="noConversion"/>
  </si>
  <si>
    <t>下</t>
    <phoneticPr fontId="4" type="noConversion"/>
  </si>
  <si>
    <t>一年級</t>
    <phoneticPr fontId="4" type="noConversion"/>
  </si>
  <si>
    <t>L閱讀探索</t>
    <phoneticPr fontId="4" type="noConversion"/>
  </si>
  <si>
    <t>學習領域</t>
    <phoneticPr fontId="4" type="noConversion"/>
  </si>
  <si>
    <t>A國語文</t>
    <phoneticPr fontId="4" type="noConversion"/>
  </si>
  <si>
    <t>B本土語文</t>
    <phoneticPr fontId="4" type="noConversion"/>
  </si>
  <si>
    <t>C</t>
    <phoneticPr fontId="4" type="noConversion"/>
  </si>
  <si>
    <t>D數學</t>
    <phoneticPr fontId="4" type="noConversion"/>
  </si>
  <si>
    <t>E生活課程</t>
    <phoneticPr fontId="4" type="noConversion"/>
  </si>
  <si>
    <t>F</t>
    <phoneticPr fontId="4" type="noConversion"/>
  </si>
  <si>
    <t>G</t>
    <phoneticPr fontId="4" type="noConversion"/>
  </si>
  <si>
    <t>I</t>
    <phoneticPr fontId="4" type="noConversion"/>
  </si>
  <si>
    <t>高雄市橋頭區甲圍國小</t>
    <phoneticPr fontId="4" type="noConversion"/>
  </si>
  <si>
    <r>
      <t>* 號隱藏</t>
    </r>
    <r>
      <rPr>
        <sz val="10"/>
        <color indexed="10"/>
        <rFont val="新細明體"/>
        <family val="1"/>
        <charset val="136"/>
      </rPr>
      <t>D2</t>
    </r>
    <r>
      <rPr>
        <sz val="10"/>
        <rFont val="新細明體"/>
        <family val="1"/>
        <charset val="136"/>
      </rPr>
      <t xml:space="preserve">
&amp;show</t>
    </r>
    <phoneticPr fontId="4" type="noConversion"/>
  </si>
  <si>
    <t>一年級下學期L閱讀探索領域課程計畫</t>
    <phoneticPr fontId="4" type="noConversion"/>
  </si>
  <si>
    <t>自編C</t>
    <phoneticPr fontId="4" type="noConversion"/>
  </si>
  <si>
    <t>教學節數：</t>
    <phoneticPr fontId="4" type="noConversion"/>
  </si>
  <si>
    <t>每週1節/共30節</t>
    <phoneticPr fontId="4" type="noConversion"/>
  </si>
  <si>
    <t>生活-E-A1 透過自己與外界的 連結，產生自我感 知並能對自己有正 向的看法，進而愛 惜自己，同時透過 對生活事物的探索 與探究，體會與感 受學習的樂趣，並 能主動發現問題及 解決問題，持續學 習。
國-E-A1認識國語文的重要性，培養國語文的興趣，能運用國語文認識自我、表現自我，奠定終身學習的基礎。
國-E-A1認識國語文的重要性，培養國語文的興趣，能運用國語文認識自我、表現自我，奠定終身學習的基礎。</t>
    <phoneticPr fontId="4" type="noConversion"/>
  </si>
  <si>
    <t>A1A</t>
  </si>
  <si>
    <t>▓A2系統思考與解決問題</t>
    <phoneticPr fontId="4" type="noConversion"/>
  </si>
  <si>
    <t>生活-E-A2 學習各種探究人、 事、物的方法並理 解探究後所獲得的 道理，增進系統思 考與解決問題的能 力。</t>
  </si>
  <si>
    <t>A2J</t>
  </si>
  <si>
    <t>A2J</t>
    <phoneticPr fontId="4" type="noConversion"/>
  </si>
  <si>
    <t>▓A3規劃執行與創新應變</t>
    <phoneticPr fontId="4" type="noConversion"/>
  </si>
  <si>
    <t>生活-E-A3 藉由各種媒介，探 索人、事、物的特性 與關係，同時學習 各種探究人、事、物 的方法、理解道理，並能進行創作、分享及實踐。</t>
  </si>
  <si>
    <t>A3J</t>
  </si>
  <si>
    <t>▓B1符號運用與溝通表達</t>
    <phoneticPr fontId="4" type="noConversion"/>
  </si>
  <si>
    <t>生活-E-B1 使用適切且多元的 表徵符號，表達自 己的想法、與人溝 通，並能同理與尊 重他人想法。
國-E-B1理解與運用國語文在日常生活中學習體察他人的感受，並給予適當的回應，以達成溝通及互動的目標。</t>
    <phoneticPr fontId="4" type="noConversion"/>
  </si>
  <si>
    <t>12年國教核心素養項目</t>
    <phoneticPr fontId="4" type="noConversion"/>
  </si>
  <si>
    <t>□B2科技資訊與媒體素養</t>
    <phoneticPr fontId="4" type="noConversion"/>
  </si>
  <si>
    <t>▓C1道德實踐與公民意識</t>
    <phoneticPr fontId="4" type="noConversion"/>
  </si>
  <si>
    <t xml:space="preserve">生活-E-C1覺察自己、他人和環境的關係，體會生活禮儀與團體規範的意義，學習尊重他人、愛護生活環境及關懷生命，並於生活中實踐，同時能省思自己在團體中所應扮演的角色，在能力所及或與他人合作的情況下，為改善事情而努力或採取改進行動。
</t>
    <phoneticPr fontId="4" type="noConversion"/>
  </si>
  <si>
    <t>C1J</t>
  </si>
  <si>
    <t>▓C2人際關係與團隊合作</t>
    <phoneticPr fontId="4" type="noConversion"/>
  </si>
  <si>
    <t>□C3多元文化與國際理解</t>
    <phoneticPr fontId="4" type="noConversion"/>
  </si>
  <si>
    <t>*</t>
    <phoneticPr fontId="4" type="noConversion"/>
  </si>
  <si>
    <t>領綱核心素養</t>
    <phoneticPr fontId="4" type="noConversion"/>
  </si>
  <si>
    <t>校訂領域/跨領域</t>
    <phoneticPr fontId="4" type="noConversion"/>
  </si>
  <si>
    <t>學習內容</t>
    <phoneticPr fontId="4" type="noConversion"/>
  </si>
  <si>
    <r>
      <t>單元名稱</t>
    </r>
    <r>
      <rPr>
        <sz val="12"/>
        <color indexed="12"/>
        <rFont val="標楷體"/>
        <family val="4"/>
        <charset val="136"/>
      </rPr>
      <t xml:space="preserve">
</t>
    </r>
    <r>
      <rPr>
        <sz val="8"/>
        <color indexed="12"/>
        <rFont val="標楷體"/>
        <family val="4"/>
        <charset val="136"/>
      </rPr>
      <t>(該週放假併入下週上)</t>
    </r>
    <phoneticPr fontId="4" type="noConversion"/>
  </si>
  <si>
    <t>單元名稱節數</t>
    <phoneticPr fontId="4" type="noConversion"/>
  </si>
  <si>
    <t>跨領域節數</t>
    <phoneticPr fontId="4" type="noConversion"/>
  </si>
  <si>
    <t>評量方式</t>
    <phoneticPr fontId="4" type="noConversion"/>
  </si>
  <si>
    <t>教學資源</t>
    <phoneticPr fontId="4" type="noConversion"/>
  </si>
  <si>
    <t>生活-E-A1
生活-E-A3
生活-E-B1
生活-E-B3
生活-E-C2</t>
    <phoneticPr fontId="4" type="noConversion"/>
  </si>
  <si>
    <t>第1週
第2週
第3週
第4週
第5週
第6週
第7週
第8週
第9週</t>
    <phoneticPr fontId="4" type="noConversion"/>
  </si>
  <si>
    <t>L閱讀探索</t>
  </si>
  <si>
    <t xml:space="preserve">
1甲 1-I-1 探索並分享對自己及相關人、事、物的感受與想法。A1
5甲 2-I-1 以感官和知覺探索生活，覺察事物及環境的特性。A1
11丙 3-I-1 願意參與各種學習活動，表現好奇與求知探究之心。A3
14丁 4-I-1 利用各種生活的媒介與素材進行表現與創作，喚起豐富的想像力。B1
19己 5-I-2 在生活環境中，覺察美的存在。B3
27辛 7-I-1 以對方能理解的語彙或合宜的方式，表達對人、事、物的觀察與意見。C2</t>
    <phoneticPr fontId="4" type="noConversion"/>
  </si>
  <si>
    <t>甲 A-I-1 生命成長現象的認識。_x000D_
甲 A-I-2 事物變化現象的觀察。_x000D_
乙 B-I-1 自然環境之美的感受。_x000D_
庚 B-I-3 環境的探索與愛護。_x000D_
庚 D-I-3 聆聽與回應的表現。</t>
    <phoneticPr fontId="4" type="noConversion"/>
  </si>
  <si>
    <t>SC:甲圍樹木綠地圖~校樹小檔案_a</t>
  </si>
  <si>
    <t xml:space="preserve">1.教師發問問題 學生回答                                                    2.觀察校園大樹                3.指導學生利用拓印剪貼完成一棵樹                          4.發表活動(作品欣賞)        5.教師發問:.怎樣表現出愛護校樹的行為?                                              </t>
    <phoneticPr fontId="4" type="noConversion"/>
  </si>
  <si>
    <t xml:space="preserve">
2.口試_x000D_
4.實作_x000D_
16.學習札記</t>
    <phoneticPr fontId="4" type="noConversion"/>
  </si>
  <si>
    <t>電腦          校園地圖     校園             景觀影片          圖卡</t>
    <phoneticPr fontId="4" type="noConversion"/>
  </si>
  <si>
    <t>生活-E-B3
生活-E-C1</t>
    <phoneticPr fontId="4" type="noConversion"/>
  </si>
  <si>
    <t>第10週
第11週
第12週
第13週
第14週
第15週</t>
    <phoneticPr fontId="4" type="noConversion"/>
  </si>
  <si>
    <t>19己 5-I-2 在生活環境中，覺察美的存在。B3
21己 5-I-4 對生活周遭人、事、物的美有所感動，願意主動關心與親近。B3_x000D_
25庚 6-I-4 關懷生活中的人、事、物，願意提供協助與服務。C1</t>
    <phoneticPr fontId="4" type="noConversion"/>
  </si>
  <si>
    <t>A-I-2 事物變化現象的觀察。
B-I-1 自然環境之美的感受。
B-I-3 環境的探索與愛護。
D-I-4 共同工作並相互協助。</t>
    <phoneticPr fontId="4" type="noConversion"/>
  </si>
  <si>
    <t>SC:容顏榕樹~~榕樹大特寫_a</t>
  </si>
  <si>
    <t>、相關議題探討                   1.校園中這一棵大榕樹的周圍有哪些奇特的東西?       2.這棵大榕樹和甲圍國小有什麼相關?                         3.葉石濤老師是誰?             4.在這棵老榕樹上，可以看到它的「鬍鬚」，而這些「鬍鬚」到底是什麼?          5.想想看，分類好的落葉可以做什麼?                    二、發表活動</t>
    <phoneticPr fontId="4" type="noConversion"/>
  </si>
  <si>
    <t>2.口試_x000D_
8.鑑賞_x000D_
11.學生自評_x000D_
12.同儕互評_x000D_
14.設計製作</t>
    <phoneticPr fontId="4" type="noConversion"/>
  </si>
  <si>
    <t>A4紙張電腦校園地圖時夢壽圖評量表圖畫紙色筆白膠或透明膠印泥評量表</t>
    <phoneticPr fontId="4" type="noConversion"/>
  </si>
  <si>
    <t>A國語文</t>
  </si>
  <si>
    <t>國-E-A1
國-E-B1</t>
    <phoneticPr fontId="4" type="noConversion"/>
  </si>
  <si>
    <t>1-Ⅰ-1 養成專心聆聽的習慣，尊重對方的發言。C2/B1
2-Ⅰ-1 以正確發音流利的說出語意完整的話。A1/B1</t>
    <phoneticPr fontId="4" type="noConversion"/>
  </si>
  <si>
    <t>Bb-I-1 自我情感的表達。_x000D_
Bb-I-3 對物或自然的感受。</t>
    <phoneticPr fontId="4" type="noConversion"/>
  </si>
  <si>
    <t>第16週
第17週
第18週
第19週
第20週</t>
    <phoneticPr fontId="4" type="noConversion"/>
  </si>
  <si>
    <t>2-Ⅰ-2 說出所聽聞的內容。A1/B1
3-Ⅰ-4 利用注音讀物，學習閱讀，享受閱讀樂趣。A1/B1
◎5-Ⅰ-3 讀懂與學習階段相符的文本。A1/B1</t>
    <phoneticPr fontId="4" type="noConversion"/>
  </si>
  <si>
    <t>Ac-I-2 簡單的基本句型。
Ac-I-3 基本文句的語氣與意義。
Ad-I-2 篇章的大意。
Ad-I-3 故事、童詩等。
Bb-I-1 自我情感的表達。</t>
    <phoneticPr fontId="4" type="noConversion"/>
  </si>
  <si>
    <t>SC:閱讀延伸~與美麗的樹花草相遇_a</t>
  </si>
  <si>
    <t xml:space="preserve">一、導讀繪本1-花婆婆       二、看圖說故事                   三、閱讀理解               四、故事接力               五、心情廣播站                      六、心情寫真                     七、小小旅行家：
1.討論旅行的經驗。
2.說出自己對生命的期望。
3.寫學習單加深印象。  八、導讀繪本-愛心樹       1.閱讀繪本                        2.問題討論                        3.完成學習單                    4.製作班級愛心樹
</t>
    <phoneticPr fontId="4" type="noConversion"/>
  </si>
  <si>
    <t>2.口試_x000D_
4.實作_x000D_
8.鑑賞_x000D_
14.設計製作</t>
    <phoneticPr fontId="4" type="noConversion"/>
  </si>
  <si>
    <t>電腦繪本花草圖片學習單布告欄學生作品</t>
    <phoneticPr fontId="4" type="noConversion"/>
  </si>
  <si>
    <t>生活-E-A2</t>
    <phoneticPr fontId="4" type="noConversion"/>
  </si>
  <si>
    <t>6乙 2-I-2 觀察生活中人、事、物的變化，覺知變化的可能因素。A2
7乙 2-I-3 探索生活中的人、事、物，並體會彼此之間會相互影響。A2</t>
    <phoneticPr fontId="4" type="noConversion"/>
  </si>
  <si>
    <t>甲 A-I-2 事物變化現象的觀察。_x000D_
乙 A-I-2 事物變化現象的觀察。_x000D_
乙 B-I-1 自然環境之美的感受。_x000D_
庚 D-I-3 聆聽與回應的表現。_x000D_
辛 D-I-4 共同工作並相互協助。</t>
    <phoneticPr fontId="4" type="noConversion"/>
  </si>
  <si>
    <t>一、本(下)學期上課總日數:92天。</t>
    <phoneticPr fontId="4" type="noConversion"/>
  </si>
  <si>
    <t>110年6月25日(一)端午節，共放假4天。</t>
    <phoneticPr fontId="4" type="noConversion"/>
  </si>
  <si>
    <t>a</t>
    <phoneticPr fontId="4" type="noConversion"/>
  </si>
  <si>
    <t>c</t>
    <phoneticPr fontId="4" type="noConversion"/>
  </si>
  <si>
    <t>d</t>
    <phoneticPr fontId="4" type="noConversion"/>
  </si>
  <si>
    <t>D數學</t>
    <phoneticPr fontId="4" type="noConversion"/>
  </si>
  <si>
    <t>R</t>
    <phoneticPr fontId="4" type="noConversion"/>
  </si>
  <si>
    <t>學年度</t>
    <phoneticPr fontId="4" type="noConversion"/>
  </si>
  <si>
    <t>學期</t>
    <phoneticPr fontId="4" type="noConversion"/>
  </si>
  <si>
    <t>下</t>
    <phoneticPr fontId="4" type="noConversion"/>
  </si>
  <si>
    <t>一年級</t>
    <phoneticPr fontId="4" type="noConversion"/>
  </si>
  <si>
    <t>學習領域</t>
    <phoneticPr fontId="4" type="noConversion"/>
  </si>
  <si>
    <t>C</t>
    <phoneticPr fontId="4" type="noConversion"/>
  </si>
  <si>
    <t>D數學</t>
    <phoneticPr fontId="4" type="noConversion"/>
  </si>
  <si>
    <t>E生活課程</t>
    <phoneticPr fontId="4" type="noConversion"/>
  </si>
  <si>
    <t>一年級下學期J班級活動d領域課程計畫</t>
    <phoneticPr fontId="4" type="noConversion"/>
  </si>
  <si>
    <t>自編A</t>
    <phoneticPr fontId="4" type="noConversion"/>
  </si>
  <si>
    <t>每週1節/共10節</t>
    <phoneticPr fontId="4" type="noConversion"/>
  </si>
  <si>
    <t>課程內容配合學校於本學期推行的宣導活動、學期例行活動、節慶活動及各班班級經營的需求，配合編寫符合學校願景之課程設計，透過融入健體領域與生活領域，透過多元學習，於學年活動課程中，讓孩子的學習觸角延伸，達成學習目標。進行加深加廣的教學。</t>
    <phoneticPr fontId="4" type="noConversion"/>
  </si>
  <si>
    <t>1.能配合學校行事活動，充實各項學習內容，培養健全之基本能力。
2.能充分了解自己，喜歡自我，養成自省樂觀及良好的品德，並建立正確的價值觀。
3.能與同儕合力參與學校團體活動，增進團隊合作的精神，展現互助、守紀律的行為。
4.能認識自我，喜歡自我，增進自我傷害防治的觀念，並學會珍重生命價值。
5.能了解自己身體成長情形，妥善愛惜自己身體及衛生保健常識。</t>
    <phoneticPr fontId="4" type="noConversion"/>
  </si>
  <si>
    <t>生活-E-A1 透過自己與外界的連結，產生自我感知並能對自己有正向的看法，進而愛惜自己，同時透過對生活事物的探索與探究，體會與感受學習的樂趣，並能主動發現問題及解決問闢，持續學習。
健體-E-A1 具備良好身體活動與健康 生活的習慣，以促進身心 健全發展，並認識個人特 質，發展運動與保健的潛 能。</t>
    <phoneticPr fontId="4" type="noConversion"/>
  </si>
  <si>
    <t>A1H</t>
  </si>
  <si>
    <t>□A2系統思考與解決問題</t>
    <phoneticPr fontId="4" type="noConversion"/>
  </si>
  <si>
    <t>C2H</t>
    <phoneticPr fontId="4" type="noConversion"/>
  </si>
  <si>
    <t>□A3規劃執行與創新應變</t>
    <phoneticPr fontId="4" type="noConversion"/>
  </si>
  <si>
    <t>□B1符號運用與溝通表達</t>
    <phoneticPr fontId="4" type="noConversion"/>
  </si>
  <si>
    <t>□B3藝術涵養與美感素養</t>
    <phoneticPr fontId="4" type="noConversion"/>
  </si>
  <si>
    <t>▓C1道德實踐與公民意識</t>
    <phoneticPr fontId="4" type="noConversion"/>
  </si>
  <si>
    <t>生活-E-C1 覺察自己、他人和 環境的關係，體會 生活禮儀與團體規 範的意義，學習尊 重他人、愛護生活 環境及關懷生命， 並於生活中實踐，同時能省思自己在團體中所應扮演的角色，在能力所及或與他人合作的情況下，為改善事情而努力或採取改進行動。
生活-E-C1 覺察自己、他人和 環境的關係，體會 生活禮儀與團體規 範的意義，學習尊 重他人、愛護生活 環境及關懷生命， 並於生活中實踐，同時能省思自己在團體中所應扮演的角色，在能力所及或與他人合作的情況下，為改善事情而努力或採取改進行動。2</t>
    <phoneticPr fontId="4" type="noConversion"/>
  </si>
  <si>
    <t xml:space="preserve">生活-E-C2 覺察自己的情緒與 行為表現可能對他 人 和 環 境 有 所 影 響，用合宜的方式 與人友善互動，願 意共同完成工作任 務，展現尊重、溝通 以及合作的技巧。
健體-E-C2  具備同理他人感受，在體育活動和健康生活中樂於與人互動，並與團隊成員合作，促進身心健康。 </t>
    <phoneticPr fontId="4" type="noConversion"/>
  </si>
  <si>
    <t>C2H</t>
  </si>
  <si>
    <t>□C3多元文化與國際理解</t>
    <phoneticPr fontId="4" type="noConversion"/>
  </si>
  <si>
    <t>部定學習重點轉換校訂課程</t>
    <phoneticPr fontId="4" type="noConversion"/>
  </si>
  <si>
    <t>校訂領域/跨領域</t>
    <phoneticPr fontId="4" type="noConversion"/>
  </si>
  <si>
    <t>學習內容</t>
    <phoneticPr fontId="4" type="noConversion"/>
  </si>
  <si>
    <r>
      <t>單元名稱</t>
    </r>
    <r>
      <rPr>
        <sz val="12"/>
        <color indexed="12"/>
        <rFont val="標楷體"/>
        <family val="4"/>
        <charset val="136"/>
      </rPr>
      <t xml:space="preserve">
</t>
    </r>
    <r>
      <rPr>
        <sz val="8"/>
        <color indexed="12"/>
        <rFont val="標楷體"/>
        <family val="4"/>
        <charset val="136"/>
      </rPr>
      <t>(該週放假併入下週上)</t>
    </r>
    <phoneticPr fontId="4" type="noConversion"/>
  </si>
  <si>
    <t>教學資源</t>
    <phoneticPr fontId="4" type="noConversion"/>
  </si>
  <si>
    <t>第1週</t>
  </si>
  <si>
    <t>J班級活動d</t>
  </si>
  <si>
    <t>2甲 1-I-2 覺察每個人均有其獨特性與長處，進而欣賞自己的優點、喜歡自己。A1</t>
  </si>
  <si>
    <t>甲 D-I-1 自我與他人關係的認識。</t>
  </si>
  <si>
    <t>SA:開學典禮_d</t>
  </si>
  <si>
    <t xml:space="preserve">【準備活動】
三處室準備各項宣導資料。
【發展活動】
三處室針對學期活動事項、課程內容及安全規定進行宣導。
【綜合活動】
各班依指示調整學習內容、活動項目與常規作息，落實學習內容和安全守則。
</t>
    <phoneticPr fontId="4" type="noConversion"/>
  </si>
  <si>
    <t>SA:友善校園宣導_d</t>
  </si>
  <si>
    <t>準備活動】
學務處宣導資料準備。
【發展活動】
配合友善校園計畫，由學務處進行性別平等教育與人權、法治、品德及公民教育宣導。
【綜合活動】
透過有獎徵答，讓學生了解友善校園的重要。</t>
    <phoneticPr fontId="4" type="noConversion"/>
  </si>
  <si>
    <t>H健康與體育</t>
  </si>
  <si>
    <t>健體-E-A1</t>
  </si>
  <si>
    <t>第3週</t>
  </si>
  <si>
    <t>1a-Ⅰ-1 認識基本的健康常識。A2/A1</t>
  </si>
  <si>
    <t>Aa-Ⅰ-1 不同人生階段成長情形的觀察與描述</t>
  </si>
  <si>
    <t>SA:健康檢查-身高體重_d</t>
  </si>
  <si>
    <t>安 E6 了解自己的身體。</t>
  </si>
  <si>
    <t>【準備活動】
至健康中心登記身高體重檢查時間。
【發展活動】
依據登記時間，至健康中心進行身高體重檢查，了解自己身體成長情形。
【綜合活動】
學生根據檢查結果及健康中心建議，妥善愛惜自己身體。</t>
    <phoneticPr fontId="4" type="noConversion"/>
  </si>
  <si>
    <t>9.實踐</t>
    <phoneticPr fontId="4" type="noConversion"/>
  </si>
  <si>
    <t>第4週</t>
  </si>
  <si>
    <t>3甲 1-I-3 省思自我成長的歷程，體會其意義並知道自己進步的情形與努力的方向。A1</t>
  </si>
  <si>
    <t>甲 E-I-1 生活習慣的養成。</t>
    <phoneticPr fontId="4" type="noConversion"/>
  </si>
  <si>
    <t>SA:模範生選拔_d</t>
  </si>
  <si>
    <t>【準備活動】
導師依據模範生選拔活動計畫，向學生說明。
【發展活動】
全班同學共同討論模範生選拔條件，由全班同學票選表決班級模範生，並由導師將當選人優良事蹟表(如附表)填送訓育組。
【綜合活動】
透過選拔過程，培養學生選賢與能的法治素養，並激發學生見賢思齊之情操。</t>
    <phoneticPr fontId="4" type="noConversion"/>
  </si>
  <si>
    <t>9.實踐</t>
    <phoneticPr fontId="4" type="noConversion"/>
  </si>
  <si>
    <t>健體-E-A1</t>
    <phoneticPr fontId="4" type="noConversion"/>
  </si>
  <si>
    <t>第5週</t>
  </si>
  <si>
    <t>SA:健康檢查-視力_d</t>
  </si>
  <si>
    <t>【準備活動】
至健康中心登記視力檢查時間。
【發展活動】
依據登記時間，至健康中心進行視力檢查，了解自己視力情形。
【綜合活動】
學生根據檢查結果及健康中心建議，妥善愛惜自己身體。</t>
    <phoneticPr fontId="4" type="noConversion"/>
  </si>
  <si>
    <t>健體-E-C2</t>
  </si>
  <si>
    <t>第6週</t>
  </si>
  <si>
    <t>2c-Ⅰ-1 表現尊重的團體互動行為。C1/C2</t>
  </si>
  <si>
    <t>Ca-Ⅰ-1 生活中健康環境的認識、體驗與感受</t>
  </si>
  <si>
    <t>SA:戶外教育_d</t>
  </si>
  <si>
    <t>戶 E2 豐富自身與環境 的 互 動 經驗，培養對生活環境的覺知與敏感，體驗與珍惜環境的好。</t>
    <phoneticPr fontId="4" type="noConversion"/>
  </si>
  <si>
    <t>【準備活動】
導師按照戶外教學地點及活動內容，將學生適當分組。
【發展活動】
針對活動流程與安全事項解說。
【綜合活動】
透過搶答，讓學生更深刻知道安全進行團體活動的重要，並開始進行活動探索。</t>
    <phoneticPr fontId="4" type="noConversion"/>
  </si>
  <si>
    <t>生活-E-C1</t>
    <phoneticPr fontId="4" type="noConversion"/>
  </si>
  <si>
    <t>第7週</t>
  </si>
  <si>
    <t>25庚 6-I-4 關懷生活中的人、事、物，願意提供協助與服務。C1</t>
    <phoneticPr fontId="4" type="noConversion"/>
  </si>
  <si>
    <t>甲 E-I-4 對他人的感謝與服務。</t>
    <phoneticPr fontId="4" type="noConversion"/>
  </si>
  <si>
    <t>SA:兒童節活動_d</t>
  </si>
  <si>
    <t>【準備活動】
導師依據「舊愛新歡．珍惜物資－跳蚤市場」活動計畫，自行設計宣導海報及攤位擺設。
【發展活動】
透過「舊愛新歡．珍惜物資－跳蚤市場」活動，讓環保「資源回收、愛物惜物」的觀念，落實於日常生活中。
【綜合活動】
用感恩的心，將義賣所得捐贈給由學生票選出的慈善機構。</t>
    <phoneticPr fontId="4" type="noConversion"/>
  </si>
  <si>
    <t>生活-E-C1</t>
  </si>
  <si>
    <t>第11週</t>
  </si>
  <si>
    <t>25庚 6-I-4 關懷生活中的人、事、物，願意提供協助與服務。C1</t>
  </si>
  <si>
    <t>甲 E-I-4 對他人的感謝與服務。</t>
  </si>
  <si>
    <t>SA:母親節慶祝活動_d</t>
  </si>
  <si>
    <t>家 E7 表達對家庭成員的關心與情感。</t>
    <phoneticPr fontId="4" type="noConversion"/>
  </si>
  <si>
    <t>【準備活動】
導師按照學校母親節活動計畫，規劃活動內容，宣導節日背景。
【發展活動】
配合學校母親節活動計畫製作母親節感恩卡，並感恩所受到的關愛與付出。
【綜合活動】
學生能分享自己對母親及相關人、事、物的感受，並主動說出自己心中的感謝。</t>
    <phoneticPr fontId="4" type="noConversion"/>
  </si>
  <si>
    <t>第15週</t>
  </si>
  <si>
    <t>2b-Ⅰ-1 接受健康的生活規範。A2/A1</t>
  </si>
  <si>
    <t>Bb-Ⅰ-1 常見藥物的使用方法與藥物影響的覺察</t>
    <phoneticPr fontId="4" type="noConversion"/>
  </si>
  <si>
    <t>SA:春暉反毒宣導_d</t>
  </si>
  <si>
    <t>【準備活動】
各處室宣導資料準備。
【發展活動】
配合春暉反毒宣導，請優質社會團體到校進行宣導，強化學生及教職員工反毒知能。
【綜合活動】
透過搶答活動，了解毒品對自己造成的威脅性，進行反毒宣誓。</t>
    <phoneticPr fontId="4" type="noConversion"/>
  </si>
  <si>
    <t>生活-E-C2</t>
  </si>
  <si>
    <t>第19週</t>
  </si>
  <si>
    <t>27辛 7-I-1 以對方能理解的語彙或合宜的方式，表達對人、事、物的觀察與意見。C2</t>
  </si>
  <si>
    <t>乙 F-I-1 工作任務理解與工作目標設定的練習。</t>
  </si>
  <si>
    <t>SA:閱讀發表活動_d</t>
  </si>
  <si>
    <t>【準備活動】
導師依據本學習共讀書籍，與學生討論發表活動類型與內容。
【發展活動】
針對決議發表活動類型與內容，進行訓練、彩排與預演。
【綜合活動】
教師與孩子共同討論表現優異及需改進地方。</t>
    <phoneticPr fontId="4" type="noConversion"/>
  </si>
  <si>
    <t>評量方式(可自行橙色空白儲存格)</t>
    <phoneticPr fontId="4" type="noConversion"/>
  </si>
  <si>
    <t>學年度</t>
    <phoneticPr fontId="4" type="noConversion"/>
  </si>
  <si>
    <t>學期</t>
    <phoneticPr fontId="4" type="noConversion"/>
  </si>
  <si>
    <t>B本土語文</t>
    <phoneticPr fontId="4" type="noConversion"/>
  </si>
  <si>
    <t>E生活課程</t>
    <phoneticPr fontId="4" type="noConversion"/>
  </si>
  <si>
    <t>J班級活動d</t>
    <phoneticPr fontId="4" type="noConversion"/>
  </si>
  <si>
    <t>L閱讀探索</t>
    <phoneticPr fontId="4" type="noConversion"/>
  </si>
  <si>
    <t>校名:</t>
    <phoneticPr fontId="4" type="noConversion"/>
  </si>
  <si>
    <t>跨領域節數D2</t>
    <phoneticPr fontId="4" type="noConversion"/>
  </si>
  <si>
    <r>
      <t>* 號隱藏</t>
    </r>
    <r>
      <rPr>
        <sz val="10"/>
        <color indexed="10"/>
        <rFont val="新細明體"/>
        <family val="1"/>
        <charset val="136"/>
      </rPr>
      <t>D2</t>
    </r>
    <r>
      <rPr>
        <sz val="10"/>
        <rFont val="新細明體"/>
        <family val="1"/>
        <charset val="136"/>
      </rPr>
      <t xml:space="preserve">
&amp;show</t>
    </r>
    <phoneticPr fontId="4" type="noConversion"/>
  </si>
  <si>
    <t>fx</t>
    <phoneticPr fontId="4" type="noConversion"/>
  </si>
  <si>
    <t>一年級上學期J班級活動d領域課程計畫</t>
    <phoneticPr fontId="4" type="noConversion"/>
  </si>
  <si>
    <t>自編A</t>
    <phoneticPr fontId="4" type="noConversion"/>
  </si>
  <si>
    <t>教學節數：</t>
    <phoneticPr fontId="4" type="noConversion"/>
  </si>
  <si>
    <t>每週1節/共12節</t>
    <phoneticPr fontId="4" type="noConversion"/>
  </si>
  <si>
    <t>一年級教學團隊</t>
    <phoneticPr fontId="4" type="noConversion"/>
  </si>
  <si>
    <t>課程內容配合學校於本學期推行的宣導活動、學期例行活動、節慶活動及各班班級經營的需求，配合編寫符合學校願景之課程設計，透過融入健體領域與生活領域，透過多元學習，於學年活動課程中，讓孩子的學習觸角延伸，達成學習目標。進行加深加廣的教學。</t>
    <phoneticPr fontId="4" type="noConversion"/>
  </si>
  <si>
    <t>▓A1身心素質與自我精進</t>
    <phoneticPr fontId="4" type="noConversion"/>
  </si>
  <si>
    <t>生活-E-A1 透過自己與外界的連結，產生自我感知並能對自己有正向的看法，進而愛惜自己，同時透過對生活事物的探索與探究，體會與感受學習的樂趣，並能主動發現問題及解決問闢，持續學習。
健體-E-A1 具備良好身體活動與健康 生活的習慣，以促進身心 健全發展，並認識個人特 質，發展運動與保健的潛 能。
生活-E-A1 透過自己與外界的 連結，產生自我感 知並能對自己有正 向的看法，進而愛 惜自己，同時透過 對生活事物的探索 與探究，體會與感 受學習的樂趣，並 能主動發現問題及 解決問題，持續學 習。2</t>
    <phoneticPr fontId="4" type="noConversion"/>
  </si>
  <si>
    <t>▓A2系統思考與解決問題</t>
    <phoneticPr fontId="4" type="noConversion"/>
  </si>
  <si>
    <t>健體-E-A2具備探索身體活動與健康生活問題的思考能力，並透過體驗與實踐，處理日常生活中運動與健康的問題。</t>
    <phoneticPr fontId="4" type="noConversion"/>
  </si>
  <si>
    <t>A2H</t>
  </si>
  <si>
    <t>C2H</t>
    <phoneticPr fontId="4" type="noConversion"/>
  </si>
  <si>
    <t>□B3藝術涵養與美感素養</t>
    <phoneticPr fontId="4" type="noConversion"/>
  </si>
  <si>
    <t>▓C1道德實踐與公民意識</t>
    <phoneticPr fontId="4" type="noConversion"/>
  </si>
  <si>
    <t>生活-E-C1 覺察自己、他人和 環境的關係，體會 生活禮儀與團體規 範的意義，學習尊 重他人、愛護生活 環境及關懷生命， 並於生活中實踐，同時能省思自己在團體中所應扮演的角色，在能力所及或與他人合作的情況下，為改善事情而努力或採取改進行動。</t>
    <phoneticPr fontId="4" type="noConversion"/>
  </si>
  <si>
    <t>▓C2人際關係與團隊合作</t>
    <phoneticPr fontId="4" type="noConversion"/>
  </si>
  <si>
    <t xml:space="preserve">生活-E-C2 覺察自己的情緒與行為表現可能對他 人和環境有所影響，用合宜的方式與 人友善互動，願意共同完成工作任務， 展現尊重、溝通以及合作的技巧。
健體-E-C2  具備同理他人感受，在體育活動和健康生活中樂於與人互動，並與團隊成員合作，促進身心健康。
健體-E-C2  具備同理他人感受，在體育活動和健康生活中樂於與人互動，並與團隊成員合作，促進身心健康。 </t>
    <phoneticPr fontId="4" type="noConversion"/>
  </si>
  <si>
    <t>□C3多元文化與國際理解</t>
    <phoneticPr fontId="4" type="noConversion"/>
  </si>
  <si>
    <t>實施週次D2</t>
    <phoneticPr fontId="4" type="noConversion"/>
  </si>
  <si>
    <t>學習表現</t>
    <phoneticPr fontId="4" type="noConversion"/>
  </si>
  <si>
    <t>學習內容</t>
    <phoneticPr fontId="4" type="noConversion"/>
  </si>
  <si>
    <t>評量方式</t>
    <phoneticPr fontId="4" type="noConversion"/>
  </si>
  <si>
    <t>生活-E-A1</t>
    <phoneticPr fontId="4" type="noConversion"/>
  </si>
  <si>
    <t xml:space="preserve">
2甲 1-I-2 覺察每個人均有其獨特性與長處，進而欣賞自己的優點、喜歡自己。A1</t>
  </si>
  <si>
    <t>人 E3 了解每個人需求的不同，並討 論 與 遵 守團體的規則。</t>
  </si>
  <si>
    <t>生活-E-A1</t>
    <phoneticPr fontId="4" type="noConversion"/>
  </si>
  <si>
    <t xml:space="preserve">【準備活動】
學務處宣導資料準備。
【發展活動】
配合友善校園計畫，由學務處進行性別平等教育與人權、法治、品德及公民教育宣導。
【綜合活動】
透過有獎徵答，讓學生了解友善校園的重要。
</t>
    <phoneticPr fontId="4" type="noConversion"/>
  </si>
  <si>
    <t xml:space="preserve">
1a-Ⅰ-1 認識基本的健康常識。A2/A1</t>
  </si>
  <si>
    <t xml:space="preserve">【準備活動】
至健康中心登記身高體重檢查時間。
【發展活動】
依據登記時間，至健康中心進行身高體重檢查，了解自己身體成長情形。
【綜合活動】
學生根據檢查結果及健康中心建議，妥善愛惜自己身體。
</t>
    <phoneticPr fontId="4" type="noConversion"/>
  </si>
  <si>
    <t>健體-E-A2</t>
    <phoneticPr fontId="4" type="noConversion"/>
  </si>
  <si>
    <t xml:space="preserve">
2a-Ⅰ-2 感受健康問題對自己造成的威脅性。C1/A2</t>
  </si>
  <si>
    <t>SA:防災教育_d</t>
  </si>
  <si>
    <t>【準備活動】
全校防災潛勢地圖之分析與自衛消防編組健立，防災演練路線模擬與安排。
【發展活動】
配合國家防災日，進行全校防災演練與宣導。
【綜合活動】
透過實際參與，了解防災路線，學會防災保命技巧，養成未雨綢繆的防災態度與習慣，落實家庭防災卡的填寫。</t>
    <phoneticPr fontId="4" type="noConversion"/>
  </si>
  <si>
    <t xml:space="preserve">【準備活動】
至健康中心登記視力檢查時間。
【發展活動】
依據登記時間，至健康中心進行視力檢查，了解自己視力情形。
【綜合活動】
學生根據檢查結果及健康中心建議，妥善愛惜自己身體。
</t>
    <phoneticPr fontId="4" type="noConversion"/>
  </si>
  <si>
    <t>健體-E-C2</t>
    <phoneticPr fontId="4" type="noConversion"/>
  </si>
  <si>
    <t>2c-Ⅰ-1 表現尊重的團體互動行為。C1/C2</t>
    <phoneticPr fontId="4" type="noConversion"/>
  </si>
  <si>
    <t>【準備活動】
導師按照戶外教學地點及活動內容，將學生適當分組。
【發展活動】
針對活動流程與安全事項解說。
【綜合活動】
透過搶答，讓學生更深刻知道安全進行團體活動的重要，並開始進行活動探索。</t>
    <phoneticPr fontId="4" type="noConversion"/>
  </si>
  <si>
    <t>生活-E-C2</t>
    <phoneticPr fontId="4" type="noConversion"/>
  </si>
  <si>
    <t>第11週
第12週</t>
    <phoneticPr fontId="4" type="noConversion"/>
  </si>
  <si>
    <t xml:space="preserve">
28辛 7-I-2 傾聽他人的想法，並嘗試用各種方法理解他人所表達的意見。C2</t>
  </si>
  <si>
    <t>SA:校慶活動(含預演)_d</t>
  </si>
  <si>
    <t xml:space="preserve">【準備活動】
導師依據學校校慶活動計畫規劃班級參與情形。
【發展活動】
介紹校慶流程，討論確認班級參與活動項目，並對活動注意事項進行宣導。
【綜合活動】
進行校慶活動配件製作，透過實作演練，理解並參與全校暨團體活動。
</t>
    <phoneticPr fontId="4" type="noConversion"/>
  </si>
  <si>
    <t>第17週</t>
  </si>
  <si>
    <t>SA:聖誕感恩活動_d</t>
  </si>
  <si>
    <t xml:space="preserve">【準備活動】
導師依據學校聖誕感恩活動計畫，宣導節日背景和元素。
【發展活動】
班級配合學校感恩祝福活動，大聲說出自己感恩的話，並完成感恩祝福活動。
【綜合活動】
學生皆能學習感謝他人，心存感恩心，隨時感謝他人為自己的付出。
</t>
    <phoneticPr fontId="4" type="noConversion"/>
  </si>
  <si>
    <t>第20週</t>
  </si>
  <si>
    <t>閱 E14 喜歡與他人討論、分享自己閱讀的文本。</t>
    <phoneticPr fontId="4" type="noConversion"/>
  </si>
  <si>
    <t>【準備活動】
導師依據本學習共讀書籍，與學生討論發表活動類型與內容。
【發展活動】
針對決議發表活動類型與內容，進行訓練、彩排與預演。
【綜合活動】
教師與學生共同討論表現優異及需改進地方。</t>
    <phoneticPr fontId="4" type="noConversion"/>
  </si>
  <si>
    <t>第21週</t>
  </si>
  <si>
    <t>3c-Ⅰ-2 表現安全的身體活動行為。A2/A1</t>
  </si>
  <si>
    <t>Ba-Ⅰ-1 遊戲場所與上下學情境的覺察與安全須知</t>
  </si>
  <si>
    <t>SA:安全教育宣導(2)_d</t>
  </si>
  <si>
    <t>【準備活動】
各處室宣導資料準備。
【發展活動】
各處室介紹寒假生活注意事項，並進行安全及衛生習慣宣導。
【綜合活動】
提升學生安全意識，養成安全身體活動行為和生活的習慣。</t>
    <phoneticPr fontId="4" type="noConversion"/>
  </si>
  <si>
    <t>一、本(上)學期上課總日數:100天。</t>
    <phoneticPr fontId="4" type="noConversion"/>
  </si>
  <si>
    <t>二、109年10月1日(四)中秋節、109年10月10日(六)國慶日於10月9日(五)調整放假、110年1月1日(五)元旦，共放假3天。</t>
    <phoneticPr fontId="4" type="noConversion"/>
  </si>
  <si>
    <t>a</t>
    <phoneticPr fontId="4" type="noConversion"/>
  </si>
  <si>
    <t>b</t>
    <phoneticPr fontId="4" type="noConversion"/>
  </si>
  <si>
    <t>D數學</t>
    <phoneticPr fontId="4" type="noConversion"/>
  </si>
  <si>
    <t>G</t>
    <phoneticPr fontId="4" type="noConversion"/>
  </si>
  <si>
    <t>學年度</t>
    <phoneticPr fontId="4" type="noConversion"/>
  </si>
  <si>
    <t>學期</t>
    <phoneticPr fontId="4" type="noConversion"/>
  </si>
  <si>
    <t>一年級</t>
    <phoneticPr fontId="4" type="noConversion"/>
  </si>
  <si>
    <t>L閱讀探索</t>
    <phoneticPr fontId="4" type="noConversion"/>
  </si>
  <si>
    <t>E生活課程</t>
    <phoneticPr fontId="4" type="noConversion"/>
  </si>
  <si>
    <t>G</t>
    <phoneticPr fontId="4" type="noConversion"/>
  </si>
  <si>
    <t>J班級活動d</t>
    <phoneticPr fontId="4" type="noConversion"/>
  </si>
  <si>
    <t>K國際文化</t>
    <phoneticPr fontId="4" type="noConversion"/>
  </si>
  <si>
    <t>高雄市橋頭區甲圍國小</t>
    <phoneticPr fontId="4" type="noConversion"/>
  </si>
  <si>
    <t>跨領域節數D2</t>
    <phoneticPr fontId="4" type="noConversion"/>
  </si>
  <si>
    <r>
      <t>* 號隱藏</t>
    </r>
    <r>
      <rPr>
        <sz val="10"/>
        <color indexed="10"/>
        <rFont val="新細明體"/>
        <family val="1"/>
        <charset val="136"/>
      </rPr>
      <t>D2</t>
    </r>
    <r>
      <rPr>
        <sz val="10"/>
        <rFont val="新細明體"/>
        <family val="1"/>
        <charset val="136"/>
      </rPr>
      <t xml:space="preserve">
&amp;show</t>
    </r>
    <phoneticPr fontId="4" type="noConversion"/>
  </si>
  <si>
    <t>一年級上學期L閱讀探索領域課程計畫</t>
    <phoneticPr fontId="4" type="noConversion"/>
  </si>
  <si>
    <t>自編C</t>
    <phoneticPr fontId="4" type="noConversion"/>
  </si>
  <si>
    <t>每週1節/共30節</t>
    <phoneticPr fontId="4" type="noConversion"/>
  </si>
  <si>
    <t>*</t>
    <phoneticPr fontId="4" type="noConversion"/>
  </si>
  <si>
    <t>生活-E-A1 透過自己與外界的 連結，產生自我感 知並能對自己有正 向的看法，進而愛 惜自己，同時透過 對生活事物的探索 與探究，體會與感 受學習的樂趣，並 能主動發現問題及 解決問題，持續學 習。2</t>
    <phoneticPr fontId="4" type="noConversion"/>
  </si>
  <si>
    <t>B1A</t>
    <phoneticPr fontId="4" type="noConversion"/>
  </si>
  <si>
    <t>▓A3規劃執行與創新應變</t>
    <phoneticPr fontId="4" type="noConversion"/>
  </si>
  <si>
    <t>生活-E-B1 使用適切且多元的 表徵符號，表達自 己的想法、與人溝 通，並能同理與尊 重他人想法。
國-E-B1理解與運用國語文在日常生活中學習體察他人的感受，並給予適當的回應，以達成溝通及互動的目標。</t>
    <phoneticPr fontId="4" type="noConversion"/>
  </si>
  <si>
    <t>12年國教核心素養項目</t>
    <phoneticPr fontId="4" type="noConversion"/>
  </si>
  <si>
    <t>▓B2科技資訊與媒體素養</t>
    <phoneticPr fontId="4" type="noConversion"/>
  </si>
  <si>
    <t>國-E-B2理解網際網路和資訊科技對學習的重要性，藉以擴展語文學習的範疇，並培養審慎使用各類資訊的能力。</t>
  </si>
  <si>
    <t>B2A</t>
  </si>
  <si>
    <t>生活-E-C1 覺察自己、他人和 環境的關係，體會 生活禮儀與團體規 範的意義，學習尊 重他人、愛護生活 環境及關懷生命， 並於生活中實踐，同時能省思自己在團體中所應扮演的角色，在能力所及或與他人合作的情況下，為改善事情而努力或採取改進行動。2</t>
  </si>
  <si>
    <t>▓C2人際關係與團隊合作</t>
    <phoneticPr fontId="4" type="noConversion"/>
  </si>
  <si>
    <t>實施週次D2</t>
    <phoneticPr fontId="4" type="noConversion"/>
  </si>
  <si>
    <t>校訂領域/跨領域</t>
    <phoneticPr fontId="4" type="noConversion"/>
  </si>
  <si>
    <t>學習表現</t>
    <phoneticPr fontId="4" type="noConversion"/>
  </si>
  <si>
    <t>單元名稱節數</t>
    <phoneticPr fontId="4" type="noConversion"/>
  </si>
  <si>
    <t>教學流程簡案</t>
    <phoneticPr fontId="4" type="noConversion"/>
  </si>
  <si>
    <t>生活-E-A1
生活-E-B1
生活-E-A2</t>
    <phoneticPr fontId="4" type="noConversion"/>
  </si>
  <si>
    <t>第1週
第2週
第3週
第4週
第5週
第6週
第7週</t>
    <phoneticPr fontId="4" type="noConversion"/>
  </si>
  <si>
    <t xml:space="preserve">
1甲 1-I-1 探索並分享對自己及相關人、事、物的感受與想法。A1
5甲 2-I-1 以感官和知覺探索生活，覺察事物及環境的特性。A1
7乙 2-I-3 探索生活中的人、事、物，並體會彼此之間會相互影響。A2
15丁 4-I-2 使用不同的表徵符號進行表現與分享，感受創作的樂趣。B1</t>
    <phoneticPr fontId="4" type="noConversion"/>
  </si>
  <si>
    <t>甲 C-I-1 事物特性與現象的探究。_x000D_
甲 D-I-1 自我與他人關係的認識。_x000D_
丁 C-I-2 媒材特性與符號表徵的使用。</t>
    <phoneticPr fontId="4" type="noConversion"/>
  </si>
  <si>
    <t>SC:校園走透透_a</t>
  </si>
  <si>
    <t>1.走訪校園                             2.老師提問                            3.請小朋友畫下印象最深刻的校園角落                                   4.小朋友發表拜訪心得及作品
5.票選最喜歡的校園               6.小組分享                            7.老師總結歸納</t>
    <phoneticPr fontId="4" type="noConversion"/>
  </si>
  <si>
    <t>2.口試_x000D_
4.實作</t>
    <phoneticPr fontId="4" type="noConversion"/>
  </si>
  <si>
    <t>校園配置圖</t>
    <phoneticPr fontId="4" type="noConversion"/>
  </si>
  <si>
    <t>國-E-B1
國-E-B2</t>
    <phoneticPr fontId="4" type="noConversion"/>
  </si>
  <si>
    <t>第8週
第9週
第10週</t>
    <phoneticPr fontId="4" type="noConversion"/>
  </si>
  <si>
    <t>3-Ⅰ-4 利用注音讀物，學習閱讀，享受閱讀樂趣。A1/B1_x000D_
5-Ⅰ-8 認識圖書館(室)的功能。C1/B2</t>
    <phoneticPr fontId="4" type="noConversion"/>
  </si>
  <si>
    <t>Aa-I-5 標注注音符號的各類文本。_x000D_
Bb-I-2 人際交流的情感。</t>
    <phoneticPr fontId="4" type="noConversion"/>
  </si>
  <si>
    <t>SC:探訪魔法屋_a</t>
  </si>
  <si>
    <t xml:space="preserve">1.認識學校圖書館的位置          2.認識圖書館服務人員          3.圖書館禮儀                          4.我會借書了                            5.認識書插小精靈                 6.換你做做看                          7.小朋友上台發表自己設計的書插。
8.老師總結歸納。
</t>
    <phoneticPr fontId="4" type="noConversion"/>
  </si>
  <si>
    <t xml:space="preserve">圖書館照片借書證       書插          紙板 </t>
    <phoneticPr fontId="4" type="noConversion"/>
  </si>
  <si>
    <t>24庚 6-I-3 覺察生活中的規範與禮儀，探究其意義，並願意遵守。C1</t>
  </si>
  <si>
    <t>甲 E-I-2 生活規範的實踐。</t>
  </si>
  <si>
    <t xml:space="preserve">生活-E-A1
生活-E-B3
生活-E-A3
生活-E-B1
生活-E-C2
</t>
    <phoneticPr fontId="4" type="noConversion"/>
  </si>
  <si>
    <r>
      <t>第11週
第12週
第13週
第</t>
    </r>
    <r>
      <rPr>
        <sz val="12"/>
        <color theme="1"/>
        <rFont val="新細明體"/>
        <family val="2"/>
        <charset val="136"/>
        <scheme val="minor"/>
      </rPr>
      <t>14</t>
    </r>
    <r>
      <rPr>
        <sz val="12"/>
        <color theme="1"/>
        <rFont val="新細明體"/>
        <family val="2"/>
        <charset val="136"/>
        <scheme val="minor"/>
      </rPr>
      <t>週
第</t>
    </r>
    <r>
      <rPr>
        <sz val="12"/>
        <color theme="1"/>
        <rFont val="新細明體"/>
        <family val="2"/>
        <charset val="136"/>
        <scheme val="minor"/>
      </rPr>
      <t>15</t>
    </r>
    <r>
      <rPr>
        <sz val="12"/>
        <color theme="1"/>
        <rFont val="新細明體"/>
        <family val="2"/>
        <charset val="136"/>
        <scheme val="minor"/>
      </rPr>
      <t>週</t>
    </r>
    <phoneticPr fontId="4" type="noConversion"/>
  </si>
  <si>
    <t xml:space="preserve">
5甲 2-I-1 以感官和知覺探索生活，覺察事物及環境的特性。A1
11丙 3-I-1 願意參與各種學習活動，表現好奇與求知探究之心。A3
14丁 4-I-1 利用各種生活的媒介與素材進行表現與創作，喚起豐富的想像力。B1
28辛 7-I-2 傾聽他人的想法，並嘗試用各種方法理解他人所表達的意見。C2</t>
    <phoneticPr fontId="4" type="noConversion"/>
  </si>
  <si>
    <t>甲 C-I-1 事物特性與現象的探究。_x000D_
乙 B-I-1 自然環境之美的感受。_x000D_
乙 C-I-3 探究生活事物的方法與技能。_x000D_
丁 C-I-2 媒材特性與符號表徵的使用。_x000D_
丁 C-I-5 知識與方法的運用、組合與創新。</t>
    <phoneticPr fontId="4" type="noConversion"/>
  </si>
  <si>
    <t>SC:植物密碼_a</t>
    <phoneticPr fontId="4" type="noConversion"/>
  </si>
  <si>
    <t>1.教師講述繪本「樹真好」   2.團體討論                            3.你可以再靠近一點                      4.「大家來抱樹」活動           5.習寫學習單
6.畫出樹的基本構造                  7.發表自己的作品                 8.作品欣賞</t>
    <phoneticPr fontId="4" type="noConversion"/>
  </si>
  <si>
    <t>繪本          電子白板    電腦          學習單</t>
    <phoneticPr fontId="4" type="noConversion"/>
  </si>
  <si>
    <t>繪本          電子白板    電腦          校園落葉    分組名單    圖畫紙</t>
    <phoneticPr fontId="4" type="noConversion"/>
  </si>
  <si>
    <t>國-E-A1
國-E-B1</t>
    <phoneticPr fontId="4" type="noConversion"/>
  </si>
  <si>
    <t>第16週
第17週
第18週
第19週
第20週</t>
    <phoneticPr fontId="4" type="noConversion"/>
  </si>
  <si>
    <t>2-Ⅰ-1 以正確發音流利的說出語意完整的話。A1/B1
2-Ⅰ-2 說出所聽聞的內容。A1/B1
3-Ⅰ-3 運用注音符號表達想法，記錄訊息。A2/B1
3-Ⅰ-4 利用注音讀物，學習閱讀，享受閱讀樂趣。A1/B1
◎5-Ⅰ-3 讀懂與學習階段相符的文本。A1/B1</t>
    <phoneticPr fontId="4" type="noConversion"/>
  </si>
  <si>
    <t>Aa-I-1 聲符、韻符、介符的正確發音和寫法。_x000D_
Aa-I-5 標注注音符號的各類文本。_x000D_
Ac-I-1 常用標點符號。_x000D_
Ad-I-2 篇章的大意。</t>
    <phoneticPr fontId="4" type="noConversion"/>
  </si>
  <si>
    <t>SC:閱讀延伸~校園歷險_a</t>
  </si>
  <si>
    <t xml:space="preserve">1.觀賞繪本「你會上學校的廁所嗎?」簡報                             2.分組討論：正確上廁所的方式                                             3.帶領學生觀察書的封面，並且提問                                   4.觀賞繪本「狐狸愛上圖書館」簡報                                 5..問題討論                           6.拜訪學校圖書館，認識十大分類書及擺放位置。              7.指導學生完成學習單。              8.帶領學生觀察書的封面，並且提問                                   9.觀賞繪本「瘋狂愛上書」簡報10..指導學生完成學習單。
11.小朋友上台分享閱讀心得。
</t>
    <phoneticPr fontId="4" type="noConversion"/>
  </si>
  <si>
    <t>2.口試_x000D_
4.實作_x000D_
6.報告</t>
    <phoneticPr fontId="4" type="noConversion"/>
  </si>
  <si>
    <t>電腦           繪本          學習單</t>
    <phoneticPr fontId="4" type="noConversion"/>
  </si>
  <si>
    <t>節數(I欄)</t>
    <phoneticPr fontId="4" type="noConversion"/>
  </si>
  <si>
    <t>d</t>
    <phoneticPr fontId="4" type="noConversion"/>
  </si>
  <si>
    <t>J班級活動d</t>
    <phoneticPr fontId="1" type="noConversion"/>
  </si>
  <si>
    <t>story time: Alphabet City</t>
    <phoneticPr fontId="1" type="noConversion"/>
  </si>
  <si>
    <t>我是小偵探</t>
    <phoneticPr fontId="1" type="noConversion"/>
  </si>
  <si>
    <t>新年快樂</t>
    <phoneticPr fontId="1" type="noConversion"/>
  </si>
  <si>
    <t>你好嗎?</t>
    <phoneticPr fontId="1" type="noConversion"/>
  </si>
  <si>
    <t>兒童節</t>
    <phoneticPr fontId="1" type="noConversion"/>
  </si>
  <si>
    <t>我是小偵探</t>
    <phoneticPr fontId="1" type="noConversion"/>
  </si>
  <si>
    <t>One scary night: -你好嚇人(萬聖節)</t>
    <phoneticPr fontId="1" type="noConversion"/>
  </si>
  <si>
    <t>story time: The Hidden Alphabet</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</si>
</sst>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76" formatCode=";;;"/>
    <numFmt numFmtId="177" formatCode="0_);[Red]\(0\)"/>
    <numFmt numFmtId="178" formatCode="0_ ;[Red]\-0\ "/>
  </numFmts>
  <fonts count="47">
    <font>
      <sz val="12"/>
      <color theme="1"/>
      <name val="新細明體"/>
      <family val="2"/>
      <charset val="136"/>
      <scheme val="minor"/>
    </font>
    <font>
      <sz val="9"/>
      <name val="新細明體"/>
      <family val="2"/>
      <charset val="136"/>
      <scheme val="minor"/>
    </font>
    <font>
      <sz val="18"/>
      <color theme="1"/>
      <name val="新細明體"/>
      <family val="1"/>
      <charset val="136"/>
      <scheme val="minor"/>
    </font>
    <font>
      <sz val="12"/>
      <name val="新細明體"/>
      <family val="1"/>
      <charset val="136"/>
    </font>
    <font>
      <sz val="9"/>
      <name val="新細明體"/>
      <family val="1"/>
      <charset val="136"/>
    </font>
    <font>
      <sz val="12"/>
      <color theme="1"/>
      <name val="新細明體"/>
      <family val="1"/>
      <charset val="136"/>
      <scheme val="minor"/>
    </font>
    <font>
      <sz val="12"/>
      <color indexed="17"/>
      <name val="新細明體"/>
      <family val="1"/>
      <charset val="136"/>
    </font>
    <font>
      <sz val="12"/>
      <color indexed="20"/>
      <name val="新細明體"/>
      <family val="1"/>
      <charset val="136"/>
    </font>
    <font>
      <sz val="16"/>
      <color theme="1"/>
      <name val="新細明體"/>
      <family val="2"/>
      <charset val="136"/>
      <scheme val="minor"/>
    </font>
    <font>
      <sz val="16"/>
      <color theme="1"/>
      <name val="新細明體"/>
      <family val="1"/>
      <charset val="136"/>
      <scheme val="minor"/>
    </font>
    <font>
      <sz val="16"/>
      <name val="新細明體"/>
      <family val="1"/>
      <charset val="136"/>
    </font>
    <font>
      <sz val="16"/>
      <name val="新細明體"/>
      <family val="1"/>
      <charset val="136"/>
      <scheme val="minor"/>
    </font>
    <font>
      <b/>
      <sz val="16"/>
      <color theme="1"/>
      <name val="新細明體"/>
      <family val="1"/>
      <charset val="136"/>
      <scheme val="minor"/>
    </font>
    <font>
      <b/>
      <sz val="20"/>
      <color theme="1"/>
      <name val="新細明體"/>
      <family val="1"/>
      <charset val="136"/>
      <scheme val="minor"/>
    </font>
    <font>
      <sz val="20"/>
      <color rgb="FFFF0000"/>
      <name val="新細明體"/>
      <family val="1"/>
      <charset val="136"/>
    </font>
    <font>
      <sz val="10"/>
      <name val="新細明體"/>
      <family val="1"/>
      <charset val="136"/>
    </font>
    <font>
      <sz val="14"/>
      <name val="新細明體"/>
      <family val="1"/>
      <charset val="136"/>
    </font>
    <font>
      <sz val="14"/>
      <color indexed="12"/>
      <name val="新細明體"/>
      <family val="1"/>
      <charset val="136"/>
    </font>
    <font>
      <sz val="14"/>
      <color indexed="10"/>
      <name val="新細明體"/>
      <family val="1"/>
      <charset val="136"/>
    </font>
    <font>
      <sz val="12"/>
      <name val="Arial Unicode MS"/>
      <family val="1"/>
      <charset val="136"/>
    </font>
    <font>
      <sz val="10"/>
      <color indexed="10"/>
      <name val="新細明體"/>
      <family val="1"/>
      <charset val="136"/>
    </font>
    <font>
      <sz val="8"/>
      <color rgb="FF7030A0"/>
      <name val="新細明體"/>
      <family val="1"/>
      <charset val="136"/>
    </font>
    <font>
      <sz val="18"/>
      <name val="標楷體"/>
      <family val="4"/>
      <charset val="136"/>
    </font>
    <font>
      <sz val="20"/>
      <name val="標楷體"/>
      <family val="4"/>
      <charset val="136"/>
    </font>
    <font>
      <sz val="20"/>
      <color theme="1"/>
      <name val="新細明體"/>
      <family val="1"/>
      <charset val="136"/>
      <scheme val="minor"/>
    </font>
    <font>
      <sz val="12"/>
      <color indexed="9"/>
      <name val="新細明體"/>
      <family val="1"/>
      <charset val="136"/>
    </font>
    <font>
      <sz val="12"/>
      <name val="Lucida Calligraphy"/>
      <family val="4"/>
    </font>
    <font>
      <sz val="14"/>
      <color theme="1"/>
      <name val="新細明體"/>
      <family val="1"/>
      <charset val="136"/>
      <scheme val="minor"/>
    </font>
    <font>
      <sz val="12"/>
      <name val="標楷體"/>
      <family val="4"/>
      <charset val="136"/>
    </font>
    <font>
      <sz val="12"/>
      <color rgb="FFFF0000"/>
      <name val="新細明體"/>
      <family val="1"/>
      <charset val="136"/>
    </font>
    <font>
      <sz val="12"/>
      <color theme="0"/>
      <name val="新細明體"/>
      <family val="1"/>
      <charset val="136"/>
    </font>
    <font>
      <sz val="14"/>
      <name val="標楷體"/>
      <family val="4"/>
      <charset val="136"/>
    </font>
    <font>
      <sz val="14"/>
      <color theme="0"/>
      <name val="新細明體"/>
      <family val="1"/>
      <charset val="136"/>
      <scheme val="minor"/>
    </font>
    <font>
      <sz val="18"/>
      <color theme="0"/>
      <name val="新細明體"/>
      <family val="1"/>
      <charset val="136"/>
      <scheme val="minor"/>
    </font>
    <font>
      <sz val="18"/>
      <name val="新細明體"/>
      <family val="1"/>
      <charset val="136"/>
      <scheme val="minor"/>
    </font>
    <font>
      <sz val="12"/>
      <name val="新細明體"/>
      <family val="1"/>
      <charset val="136"/>
      <scheme val="minor"/>
    </font>
    <font>
      <sz val="14"/>
      <color rgb="FF1A0AE6"/>
      <name val="標楷體"/>
      <family val="4"/>
      <charset val="136"/>
    </font>
    <font>
      <sz val="12"/>
      <color rgb="FF1A0AE6"/>
      <name val="標楷體"/>
      <family val="4"/>
      <charset val="136"/>
    </font>
    <font>
      <sz val="12"/>
      <color indexed="12"/>
      <name val="標楷體"/>
      <family val="4"/>
      <charset val="136"/>
    </font>
    <font>
      <sz val="8"/>
      <color indexed="12"/>
      <name val="標楷體"/>
      <family val="4"/>
      <charset val="136"/>
    </font>
    <font>
      <sz val="10"/>
      <name val="標楷體"/>
      <family val="4"/>
      <charset val="136"/>
    </font>
    <font>
      <sz val="12"/>
      <color rgb="FF000000"/>
      <name val="Arial Unicode MS"/>
      <family val="1"/>
      <charset val="136"/>
    </font>
    <font>
      <sz val="12"/>
      <color theme="9" tint="-0.249977111117893"/>
      <name val="Segoe UI Black"/>
      <family val="2"/>
    </font>
    <font>
      <sz val="9"/>
      <color indexed="81"/>
      <name val="Tahoma"/>
      <family val="2"/>
    </font>
    <font>
      <sz val="9"/>
      <color indexed="81"/>
      <name val="細明體"/>
      <family val="3"/>
      <charset val="136"/>
    </font>
    <font>
      <b/>
      <sz val="9"/>
      <color indexed="81"/>
      <name val="Tahoma"/>
      <family val="2"/>
    </font>
    <font>
      <b/>
      <sz val="9"/>
      <color indexed="81"/>
      <name val="細明體"/>
      <family val="3"/>
      <charset val="136"/>
    </font>
  </fonts>
  <fills count="22">
    <fill>
      <patternFill patternType="none"/>
    </fill>
    <fill>
      <patternFill patternType="gray125"/>
    </fill>
    <fill>
      <patternFill patternType="solid">
        <fgColor theme="7" tint="0.79998168889431442"/>
        <bgColor indexed="64"/>
      </patternFill>
    </fill>
    <fill>
      <patternFill patternType="solid">
        <fgColor theme="9" tint="0.59996337778862885"/>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indexed="45"/>
      </patternFill>
    </fill>
    <fill>
      <patternFill patternType="solid">
        <fgColor indexed="42"/>
      </patternFill>
    </fill>
    <fill>
      <patternFill patternType="solid">
        <fgColor theme="4" tint="0.59999389629810485"/>
        <bgColor indexed="64"/>
      </patternFill>
    </fill>
    <fill>
      <patternFill patternType="solid">
        <fgColor indexed="11"/>
        <bgColor indexed="64"/>
      </patternFill>
    </fill>
    <fill>
      <patternFill patternType="solid">
        <fgColor rgb="FFFFFF00"/>
        <bgColor indexed="64"/>
      </patternFill>
    </fill>
    <fill>
      <patternFill patternType="solid">
        <fgColor theme="9" tint="0.79998168889431442"/>
        <bgColor indexed="64"/>
      </patternFill>
    </fill>
    <fill>
      <patternFill patternType="solid">
        <fgColor theme="8" tint="0.59999389629810485"/>
        <bgColor indexed="64"/>
      </patternFill>
    </fill>
    <fill>
      <patternFill patternType="solid">
        <fgColor theme="5" tint="0.59999389629810485"/>
        <bgColor indexed="64"/>
      </patternFill>
    </fill>
    <fill>
      <patternFill patternType="solid">
        <fgColor theme="6" tint="0.79998168889431442"/>
        <bgColor indexed="64"/>
      </patternFill>
    </fill>
    <fill>
      <patternFill patternType="solid">
        <fgColor theme="9" tint="0.59999389629810485"/>
        <bgColor indexed="64"/>
      </patternFill>
    </fill>
    <fill>
      <patternFill patternType="solid">
        <fgColor theme="3" tint="0.79998168889431442"/>
        <bgColor indexed="64"/>
      </patternFill>
    </fill>
    <fill>
      <patternFill patternType="solid">
        <fgColor theme="4" tint="0.79998168889431442"/>
        <bgColor indexed="64"/>
      </patternFill>
    </fill>
    <fill>
      <patternFill patternType="solid">
        <fgColor theme="6" tint="0.59999389629810485"/>
        <bgColor indexed="64"/>
      </patternFill>
    </fill>
    <fill>
      <patternFill patternType="solid">
        <fgColor indexed="43"/>
        <bgColor indexed="64"/>
      </patternFill>
    </fill>
    <fill>
      <patternFill patternType="solid">
        <fgColor indexed="41"/>
        <bgColor indexed="64"/>
      </patternFill>
    </fill>
    <fill>
      <patternFill patternType="solid">
        <fgColor rgb="FF00FFFF"/>
        <bgColor indexed="64"/>
      </patternFill>
    </fill>
  </fills>
  <borders count="14">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indexed="64"/>
      </left>
      <right style="thin">
        <color indexed="64"/>
      </right>
      <top/>
      <bottom/>
      <diagonal/>
    </border>
    <border>
      <left/>
      <right style="thin">
        <color auto="1"/>
      </right>
      <top style="thin">
        <color auto="1"/>
      </top>
      <bottom/>
      <diagonal/>
    </border>
    <border>
      <left style="thin">
        <color indexed="64"/>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32">
    <xf numFmtId="0" fontId="0" fillId="0" borderId="0">
      <alignment vertical="center"/>
    </xf>
    <xf numFmtId="0" fontId="3" fillId="0" borderId="0">
      <alignment vertical="center"/>
    </xf>
    <xf numFmtId="0" fontId="3" fillId="0" borderId="0"/>
    <xf numFmtId="0" fontId="3" fillId="0" borderId="0">
      <alignment vertical="center"/>
    </xf>
    <xf numFmtId="0" fontId="5" fillId="0" borderId="0">
      <alignment vertical="center"/>
    </xf>
    <xf numFmtId="0" fontId="3" fillId="0" borderId="0">
      <alignment vertical="center"/>
    </xf>
    <xf numFmtId="0" fontId="6" fillId="7" borderId="0" applyNumberFormat="0" applyBorder="0" applyAlignment="0" applyProtection="0">
      <alignment vertical="center"/>
    </xf>
    <xf numFmtId="0" fontId="6" fillId="7" borderId="0" applyNumberFormat="0" applyBorder="0" applyAlignment="0" applyProtection="0">
      <alignment vertical="center"/>
    </xf>
    <xf numFmtId="0" fontId="6" fillId="7" borderId="0" applyNumberFormat="0" applyBorder="0" applyAlignment="0" applyProtection="0">
      <alignment vertical="center"/>
    </xf>
    <xf numFmtId="0" fontId="6" fillId="7" borderId="0" applyNumberFormat="0" applyBorder="0" applyAlignment="0" applyProtection="0">
      <alignment vertical="center"/>
    </xf>
    <xf numFmtId="0" fontId="6" fillId="7" borderId="0" applyNumberFormat="0" applyBorder="0" applyAlignment="0" applyProtection="0">
      <alignment vertical="center"/>
    </xf>
    <xf numFmtId="0" fontId="6" fillId="7" borderId="0" applyNumberFormat="0" applyBorder="0" applyAlignment="0" applyProtection="0">
      <alignment vertical="center"/>
    </xf>
    <xf numFmtId="0" fontId="6" fillId="7" borderId="0" applyNumberFormat="0" applyBorder="0" applyAlignment="0" applyProtection="0">
      <alignment vertical="center"/>
    </xf>
    <xf numFmtId="0" fontId="6" fillId="7" borderId="0" applyNumberFormat="0" applyBorder="0" applyAlignment="0" applyProtection="0">
      <alignment vertical="center"/>
    </xf>
    <xf numFmtId="0" fontId="6" fillId="7" borderId="0" applyNumberFormat="0" applyBorder="0" applyAlignment="0" applyProtection="0">
      <alignment vertical="center"/>
    </xf>
    <xf numFmtId="0" fontId="6" fillId="7" borderId="0" applyNumberFormat="0" applyBorder="0" applyAlignment="0" applyProtection="0">
      <alignment vertical="center"/>
    </xf>
    <xf numFmtId="0" fontId="6" fillId="7" borderId="0" applyNumberFormat="0" applyBorder="0" applyAlignment="0" applyProtection="0">
      <alignment vertical="center"/>
    </xf>
    <xf numFmtId="0" fontId="6" fillId="7" borderId="0" applyNumberFormat="0" applyBorder="0" applyAlignment="0" applyProtection="0">
      <alignment vertical="center"/>
    </xf>
    <xf numFmtId="0" fontId="6" fillId="7" borderId="0" applyNumberFormat="0" applyBorder="0" applyAlignment="0" applyProtection="0">
      <alignment vertical="center"/>
    </xf>
    <xf numFmtId="0" fontId="6" fillId="7" borderId="0" applyNumberFormat="0" applyBorder="0" applyAlignment="0" applyProtection="0">
      <alignment vertical="center"/>
    </xf>
    <xf numFmtId="0" fontId="6" fillId="7" borderId="0" applyNumberFormat="0" applyBorder="0" applyAlignment="0" applyProtection="0">
      <alignment vertical="center"/>
    </xf>
    <xf numFmtId="0" fontId="6" fillId="7" borderId="0" applyNumberFormat="0" applyBorder="0" applyAlignment="0" applyProtection="0">
      <alignment vertical="center"/>
    </xf>
    <xf numFmtId="0" fontId="6" fillId="7" borderId="0" applyNumberFormat="0" applyBorder="0" applyAlignment="0" applyProtection="0">
      <alignment vertical="center"/>
    </xf>
    <xf numFmtId="0" fontId="6" fillId="7" borderId="0" applyNumberFormat="0" applyBorder="0" applyAlignment="0" applyProtection="0">
      <alignment vertical="center"/>
    </xf>
    <xf numFmtId="0" fontId="6" fillId="7" borderId="0" applyNumberFormat="0" applyBorder="0" applyAlignment="0" applyProtection="0">
      <alignment vertical="center"/>
    </xf>
    <xf numFmtId="0" fontId="6" fillId="7" borderId="0" applyNumberFormat="0" applyBorder="0" applyAlignment="0" applyProtection="0">
      <alignment vertical="center"/>
    </xf>
    <xf numFmtId="0" fontId="6" fillId="7" borderId="0" applyNumberFormat="0" applyBorder="0" applyAlignment="0" applyProtection="0">
      <alignment vertical="center"/>
    </xf>
    <xf numFmtId="0" fontId="6" fillId="7" borderId="0" applyNumberFormat="0" applyBorder="0" applyAlignment="0" applyProtection="0">
      <alignment vertical="center"/>
    </xf>
    <xf numFmtId="0" fontId="7" fillId="6" borderId="0" applyNumberFormat="0" applyBorder="0" applyAlignment="0" applyProtection="0">
      <alignment vertical="center"/>
    </xf>
    <xf numFmtId="0" fontId="7" fillId="6" borderId="0" applyNumberFormat="0" applyBorder="0" applyAlignment="0" applyProtection="0">
      <alignment vertical="center"/>
    </xf>
    <xf numFmtId="0" fontId="7" fillId="6" borderId="0" applyNumberFormat="0" applyBorder="0" applyAlignment="0" applyProtection="0">
      <alignment vertical="center"/>
    </xf>
    <xf numFmtId="0" fontId="7" fillId="6" borderId="0" applyNumberFormat="0" applyBorder="0" applyAlignment="0" applyProtection="0">
      <alignment vertical="center"/>
    </xf>
  </cellStyleXfs>
  <cellXfs count="280">
    <xf numFmtId="0" fontId="0" fillId="0" borderId="0" xfId="0">
      <alignment vertical="center"/>
    </xf>
    <xf numFmtId="0" fontId="0" fillId="0" borderId="0" xfId="0" applyAlignment="1">
      <alignment horizontal="center" vertical="center"/>
    </xf>
    <xf numFmtId="0" fontId="0" fillId="0" borderId="0" xfId="0" applyAlignment="1">
      <alignment horizontal="left" vertical="center"/>
    </xf>
    <xf numFmtId="0" fontId="12" fillId="2" borderId="2" xfId="0" applyFont="1" applyFill="1" applyBorder="1" applyAlignment="1">
      <alignment horizontal="center" vertical="center"/>
    </xf>
    <xf numFmtId="0" fontId="12" fillId="2" borderId="1" xfId="0" applyFont="1" applyFill="1" applyBorder="1" applyAlignment="1">
      <alignment horizontal="center" vertical="center"/>
    </xf>
    <xf numFmtId="0" fontId="12" fillId="2" borderId="8" xfId="0" applyFont="1" applyFill="1" applyBorder="1" applyAlignment="1">
      <alignment horizontal="center" vertical="center"/>
    </xf>
    <xf numFmtId="0" fontId="12" fillId="2" borderId="1" xfId="0" applyFont="1" applyFill="1" applyBorder="1" applyAlignment="1">
      <alignment horizontal="left" vertical="center"/>
    </xf>
    <xf numFmtId="0" fontId="12" fillId="2" borderId="6" xfId="0" applyFont="1" applyFill="1" applyBorder="1" applyAlignment="1">
      <alignment horizontal="center" vertical="center"/>
    </xf>
    <xf numFmtId="0" fontId="11" fillId="0" borderId="1" xfId="1" applyFont="1" applyBorder="1" applyAlignment="1" applyProtection="1">
      <alignment horizontal="left" vertical="center" wrapText="1"/>
      <protection locked="0"/>
    </xf>
    <xf numFmtId="0" fontId="10" fillId="0" borderId="1" xfId="1" applyFont="1" applyBorder="1" applyAlignment="1" applyProtection="1">
      <alignment horizontal="center" vertical="center" wrapText="1"/>
      <protection locked="0"/>
    </xf>
    <xf numFmtId="0" fontId="10" fillId="0" borderId="1" xfId="1" applyFont="1" applyBorder="1" applyAlignment="1" applyProtection="1">
      <alignment horizontal="left" vertical="center" wrapText="1"/>
      <protection locked="0"/>
    </xf>
    <xf numFmtId="0" fontId="9" fillId="0" borderId="1" xfId="0" applyFont="1" applyBorder="1" applyAlignment="1">
      <alignment horizontal="center" vertical="center"/>
    </xf>
    <xf numFmtId="0" fontId="9" fillId="0" borderId="1" xfId="0" applyFont="1" applyBorder="1" applyAlignment="1" applyProtection="1">
      <alignment horizontal="left" vertical="center" wrapText="1"/>
      <protection locked="0"/>
    </xf>
    <xf numFmtId="0" fontId="10" fillId="0" borderId="1" xfId="0" applyFont="1" applyBorder="1" applyAlignment="1" applyProtection="1">
      <alignment horizontal="center" vertical="center" wrapText="1"/>
      <protection locked="0"/>
    </xf>
    <xf numFmtId="0" fontId="9" fillId="0" borderId="1" xfId="0" applyFont="1" applyBorder="1" applyAlignment="1">
      <alignment horizontal="left" vertical="center"/>
    </xf>
    <xf numFmtId="0" fontId="9" fillId="0" borderId="4" xfId="0" applyFont="1" applyBorder="1" applyAlignment="1">
      <alignment horizontal="center" vertical="center"/>
    </xf>
    <xf numFmtId="0" fontId="9" fillId="0" borderId="1" xfId="0" applyFont="1" applyBorder="1" applyAlignment="1">
      <alignment vertical="center" wrapText="1"/>
    </xf>
    <xf numFmtId="0" fontId="9" fillId="0" borderId="1" xfId="0" applyFont="1" applyBorder="1" applyAlignment="1">
      <alignment horizontal="center" vertical="center" wrapText="1"/>
    </xf>
    <xf numFmtId="0" fontId="10" fillId="0" borderId="0" xfId="1" applyFont="1" applyProtection="1">
      <alignment vertical="center"/>
      <protection locked="0"/>
    </xf>
    <xf numFmtId="0" fontId="10" fillId="8" borderId="0" xfId="2" applyFont="1" applyFill="1" applyAlignment="1" applyProtection="1">
      <alignment horizontal="center" vertical="center"/>
      <protection locked="0"/>
    </xf>
    <xf numFmtId="0" fontId="10" fillId="9" borderId="0" xfId="1" applyFont="1" applyFill="1" applyAlignment="1" applyProtection="1">
      <alignment horizontal="center" vertical="center"/>
      <protection locked="0"/>
    </xf>
    <xf numFmtId="0" fontId="10" fillId="10" borderId="0" xfId="1" applyFont="1" applyFill="1" applyAlignment="1" applyProtection="1">
      <alignment horizontal="center" vertical="center"/>
      <protection locked="0"/>
    </xf>
    <xf numFmtId="0" fontId="10" fillId="0" borderId="0" xfId="2" applyFont="1" applyFill="1" applyBorder="1" applyAlignment="1" applyProtection="1">
      <alignment horizontal="right" vertical="center"/>
      <protection locked="0"/>
    </xf>
    <xf numFmtId="0" fontId="10" fillId="11" borderId="0" xfId="2" applyFont="1" applyFill="1" applyBorder="1" applyAlignment="1" applyProtection="1">
      <alignment horizontal="left" vertical="center" wrapText="1"/>
      <protection locked="0"/>
    </xf>
    <xf numFmtId="176" fontId="14" fillId="0" borderId="0" xfId="2" applyNumberFormat="1" applyFont="1" applyAlignment="1" applyProtection="1">
      <alignment horizontal="center" wrapText="1"/>
      <protection locked="0"/>
    </xf>
    <xf numFmtId="0" fontId="15" fillId="0" borderId="0" xfId="2" applyFont="1" applyFill="1" applyBorder="1" applyAlignment="1" applyProtection="1">
      <alignment wrapText="1"/>
      <protection locked="0"/>
    </xf>
    <xf numFmtId="0" fontId="16" fillId="0" borderId="0" xfId="2" applyFont="1" applyFill="1" applyBorder="1" applyAlignment="1" applyProtection="1">
      <protection locked="0"/>
    </xf>
    <xf numFmtId="0" fontId="16" fillId="0" borderId="0" xfId="2" applyFont="1" applyFill="1" applyBorder="1" applyAlignment="1" applyProtection="1">
      <alignment horizontal="left"/>
      <protection locked="0"/>
    </xf>
    <xf numFmtId="176" fontId="17" fillId="0" borderId="0" xfId="2" applyNumberFormat="1" applyFont="1" applyFill="1" applyBorder="1" applyAlignment="1" applyProtection="1">
      <alignment horizontal="left"/>
      <protection locked="0"/>
    </xf>
    <xf numFmtId="177" fontId="17" fillId="0" borderId="0" xfId="2" applyNumberFormat="1" applyFont="1" applyFill="1" applyBorder="1" applyAlignment="1" applyProtection="1">
      <protection locked="0"/>
    </xf>
    <xf numFmtId="176" fontId="18" fillId="0" borderId="0" xfId="2" applyNumberFormat="1" applyFont="1" applyFill="1" applyBorder="1" applyAlignment="1" applyProtection="1">
      <alignment horizontal="left" wrapText="1"/>
      <protection locked="0"/>
    </xf>
    <xf numFmtId="176" fontId="3" fillId="0" borderId="0" xfId="2" applyNumberFormat="1" applyFill="1" applyBorder="1" applyAlignment="1" applyProtection="1">
      <alignment wrapText="1"/>
      <protection locked="0"/>
    </xf>
    <xf numFmtId="176" fontId="19" fillId="0" borderId="0" xfId="2" applyNumberFormat="1" applyFont="1" applyFill="1" applyBorder="1" applyAlignment="1" applyProtection="1">
      <alignment wrapText="1"/>
      <protection locked="0"/>
    </xf>
    <xf numFmtId="0" fontId="3" fillId="0" borderId="0" xfId="2" applyFill="1" applyBorder="1" applyAlignment="1" applyProtection="1">
      <alignment wrapText="1"/>
      <protection locked="0"/>
    </xf>
    <xf numFmtId="0" fontId="3" fillId="0" borderId="0" xfId="2" applyFont="1" applyFill="1" applyBorder="1" applyAlignment="1" applyProtection="1">
      <alignment horizontal="right"/>
      <protection locked="0"/>
    </xf>
    <xf numFmtId="0" fontId="3" fillId="12" borderId="1" xfId="2" applyFont="1" applyFill="1" applyBorder="1" applyAlignment="1" applyProtection="1">
      <alignment horizontal="left" vertical="top" wrapText="1" shrinkToFit="1"/>
      <protection locked="0"/>
    </xf>
    <xf numFmtId="0" fontId="3" fillId="0" borderId="1" xfId="2" applyFont="1" applyFill="1" applyBorder="1" applyAlignment="1" applyProtection="1">
      <alignment horizontal="left" vertical="top" wrapText="1" shrinkToFit="1"/>
      <protection locked="0"/>
    </xf>
    <xf numFmtId="0" fontId="3" fillId="0" borderId="0" xfId="2" applyProtection="1">
      <protection locked="0"/>
    </xf>
    <xf numFmtId="0" fontId="10" fillId="0" borderId="0" xfId="1" applyFont="1" applyAlignment="1" applyProtection="1">
      <alignment horizontal="right"/>
      <protection locked="0"/>
    </xf>
    <xf numFmtId="0" fontId="10" fillId="13" borderId="0" xfId="1" applyFont="1" applyFill="1" applyAlignment="1" applyProtection="1">
      <alignment horizontal="left" vertical="top"/>
      <protection locked="0"/>
    </xf>
    <xf numFmtId="0" fontId="3" fillId="14" borderId="0" xfId="2" applyFill="1" applyAlignment="1" applyProtection="1">
      <alignment vertical="top"/>
      <protection locked="0"/>
    </xf>
    <xf numFmtId="0" fontId="16" fillId="14" borderId="0" xfId="2" applyFont="1" applyFill="1" applyAlignment="1" applyProtection="1">
      <alignment horizontal="left"/>
      <protection locked="0"/>
    </xf>
    <xf numFmtId="0" fontId="16" fillId="0" borderId="0" xfId="2" applyFont="1" applyAlignment="1" applyProtection="1">
      <alignment horizontal="left"/>
      <protection locked="0"/>
    </xf>
    <xf numFmtId="0" fontId="16" fillId="0" borderId="0" xfId="2" applyFont="1" applyAlignment="1" applyProtection="1">
      <alignment horizontal="left" wrapText="1"/>
      <protection locked="0"/>
    </xf>
    <xf numFmtId="0" fontId="16" fillId="0" borderId="0" xfId="2" applyFont="1" applyAlignment="1" applyProtection="1">
      <protection locked="0"/>
    </xf>
    <xf numFmtId="176" fontId="16" fillId="0" borderId="0" xfId="2" applyNumberFormat="1" applyFont="1" applyAlignment="1" applyProtection="1">
      <alignment horizontal="left" wrapText="1"/>
      <protection locked="0"/>
    </xf>
    <xf numFmtId="176" fontId="3" fillId="0" borderId="0" xfId="2" applyNumberFormat="1" applyAlignment="1" applyProtection="1">
      <alignment wrapText="1"/>
      <protection locked="0"/>
    </xf>
    <xf numFmtId="0" fontId="3" fillId="0" borderId="0" xfId="2" applyAlignment="1" applyProtection="1">
      <alignment wrapText="1"/>
      <protection locked="0"/>
    </xf>
    <xf numFmtId="0" fontId="3" fillId="0" borderId="0" xfId="2" applyFont="1" applyAlignment="1" applyProtection="1">
      <alignment wrapText="1"/>
    </xf>
    <xf numFmtId="0" fontId="3" fillId="0" borderId="0" xfId="2" applyFont="1" applyAlignment="1" applyProtection="1">
      <alignment wrapText="1"/>
      <protection locked="0"/>
    </xf>
    <xf numFmtId="0" fontId="15" fillId="0" borderId="0" xfId="2" applyFont="1" applyAlignment="1" applyProtection="1">
      <alignment horizontal="center" wrapText="1"/>
      <protection locked="0"/>
    </xf>
    <xf numFmtId="0" fontId="21" fillId="0" borderId="0" xfId="2" applyFont="1" applyAlignment="1" applyProtection="1">
      <alignment horizontal="center" wrapText="1"/>
      <protection locked="0"/>
    </xf>
    <xf numFmtId="0" fontId="22" fillId="0" borderId="0" xfId="1" applyFont="1" applyAlignment="1" applyProtection="1">
      <alignment horizontal="center" vertical="center"/>
    </xf>
    <xf numFmtId="0" fontId="23" fillId="0" borderId="0" xfId="1" applyFont="1" applyAlignment="1" applyProtection="1">
      <alignment horizontal="center" vertical="center"/>
      <protection locked="0"/>
    </xf>
    <xf numFmtId="0" fontId="3" fillId="0" borderId="0" xfId="2" applyAlignment="1" applyProtection="1">
      <alignment horizontal="center" vertical="center"/>
    </xf>
    <xf numFmtId="0" fontId="3" fillId="0" borderId="0" xfId="2" applyAlignment="1" applyProtection="1">
      <alignment horizontal="center" vertical="center"/>
      <protection locked="0"/>
    </xf>
    <xf numFmtId="0" fontId="9" fillId="0" borderId="0" xfId="2" applyFont="1" applyFill="1" applyBorder="1" applyAlignment="1">
      <alignment horizontal="center" vertical="center" wrapText="1"/>
    </xf>
    <xf numFmtId="0" fontId="24" fillId="0" borderId="0" xfId="2" applyFont="1" applyFill="1" applyBorder="1" applyAlignment="1">
      <alignment horizontal="left" vertical="center"/>
    </xf>
    <xf numFmtId="0" fontId="24" fillId="0" borderId="0" xfId="2" applyFont="1" applyFill="1" applyBorder="1" applyAlignment="1">
      <alignment horizontal="center" vertical="center"/>
    </xf>
    <xf numFmtId="0" fontId="25" fillId="0" borderId="0" xfId="1" applyFont="1" applyFill="1" applyBorder="1" applyProtection="1">
      <alignment vertical="center"/>
    </xf>
    <xf numFmtId="0" fontId="26" fillId="10" borderId="0" xfId="1" applyFont="1" applyFill="1" applyProtection="1">
      <alignment vertical="center"/>
      <protection locked="0"/>
    </xf>
    <xf numFmtId="0" fontId="22" fillId="0" borderId="0" xfId="1" applyFont="1" applyAlignment="1" applyProtection="1">
      <alignment vertical="center"/>
    </xf>
    <xf numFmtId="0" fontId="22" fillId="0" borderId="0" xfId="1" applyFont="1" applyAlignment="1" applyProtection="1">
      <alignment horizontal="center" vertical="center"/>
      <protection locked="0"/>
    </xf>
    <xf numFmtId="176" fontId="3" fillId="0" borderId="0" xfId="2" applyNumberFormat="1" applyAlignment="1" applyProtection="1">
      <alignment wrapText="1" shrinkToFit="1"/>
      <protection locked="0"/>
    </xf>
    <xf numFmtId="178" fontId="3" fillId="0" borderId="0" xfId="2" applyNumberFormat="1" applyFill="1" applyAlignment="1" applyProtection="1">
      <alignment wrapText="1"/>
      <protection locked="0"/>
    </xf>
    <xf numFmtId="0" fontId="9" fillId="0" borderId="0" xfId="2" applyFont="1" applyFill="1" applyBorder="1" applyAlignment="1">
      <alignment horizontal="left" vertical="center"/>
    </xf>
    <xf numFmtId="0" fontId="9" fillId="0" borderId="0" xfId="2" applyFont="1" applyFill="1" applyBorder="1" applyAlignment="1">
      <alignment horizontal="center" vertical="center"/>
    </xf>
    <xf numFmtId="0" fontId="27" fillId="0" borderId="0" xfId="2" applyFont="1" applyFill="1" applyBorder="1" applyAlignment="1">
      <alignment vertical="center"/>
    </xf>
    <xf numFmtId="0" fontId="27" fillId="0" borderId="0" xfId="2" applyFont="1" applyFill="1" applyBorder="1" applyAlignment="1">
      <alignment vertical="center" wrapText="1"/>
    </xf>
    <xf numFmtId="0" fontId="27" fillId="0" borderId="0" xfId="2" applyFont="1" applyFill="1" applyBorder="1" applyAlignment="1">
      <alignment horizontal="center" vertical="center" wrapText="1"/>
    </xf>
    <xf numFmtId="0" fontId="3" fillId="0" borderId="0" xfId="2" applyAlignment="1" applyProtection="1">
      <alignment horizontal="center" wrapText="1"/>
      <protection locked="0"/>
    </xf>
    <xf numFmtId="0" fontId="3" fillId="0" borderId="5" xfId="2" applyBorder="1" applyAlignment="1" applyProtection="1">
      <alignment horizontal="left" vertical="center"/>
      <protection locked="0"/>
    </xf>
    <xf numFmtId="0" fontId="3" fillId="0" borderId="5" xfId="2" applyBorder="1" applyAlignment="1" applyProtection="1">
      <alignment horizontal="center" vertical="center" wrapText="1"/>
      <protection locked="0"/>
    </xf>
    <xf numFmtId="0" fontId="3" fillId="0" borderId="5" xfId="1" applyBorder="1" applyProtection="1">
      <alignment vertical="center"/>
      <protection locked="0"/>
    </xf>
    <xf numFmtId="0" fontId="3" fillId="0" borderId="6" xfId="1" applyBorder="1" applyProtection="1">
      <alignment vertical="center"/>
      <protection locked="0"/>
    </xf>
    <xf numFmtId="0" fontId="28" fillId="0" borderId="1" xfId="1" applyFont="1" applyBorder="1" applyAlignment="1" applyProtection="1">
      <alignment vertical="center" shrinkToFit="1"/>
      <protection locked="0"/>
    </xf>
    <xf numFmtId="0" fontId="3" fillId="0" borderId="6" xfId="2" applyFill="1" applyBorder="1" applyAlignment="1" applyProtection="1">
      <alignment vertical="center"/>
      <protection locked="0"/>
    </xf>
    <xf numFmtId="0" fontId="3" fillId="0" borderId="5" xfId="2" applyFill="1" applyBorder="1" applyAlignment="1" applyProtection="1">
      <alignment horizontal="left" vertical="center"/>
      <protection locked="0"/>
    </xf>
    <xf numFmtId="0" fontId="9" fillId="0" borderId="0" xfId="2" applyFont="1" applyFill="1" applyBorder="1" applyAlignment="1">
      <alignment vertical="center"/>
    </xf>
    <xf numFmtId="0" fontId="29" fillId="0" borderId="0" xfId="2" applyFont="1" applyAlignment="1" applyProtection="1">
      <alignment horizontal="center" wrapText="1"/>
      <protection locked="0"/>
    </xf>
    <xf numFmtId="176" fontId="30" fillId="0" borderId="0" xfId="2" applyNumberFormat="1" applyFont="1" applyAlignment="1" applyProtection="1">
      <alignment horizontal="left" vertical="top" wrapText="1"/>
      <protection locked="0"/>
    </xf>
    <xf numFmtId="0" fontId="27" fillId="0" borderId="0" xfId="2" applyFont="1" applyFill="1" applyBorder="1" applyAlignment="1">
      <alignment horizontal="center" vertical="center"/>
    </xf>
    <xf numFmtId="0" fontId="2" fillId="0" borderId="0" xfId="2" applyFont="1" applyFill="1" applyBorder="1" applyAlignment="1">
      <alignment vertical="center"/>
    </xf>
    <xf numFmtId="0" fontId="3" fillId="0" borderId="6" xfId="2" applyFill="1" applyBorder="1" applyAlignment="1">
      <alignment horizontal="left" vertical="top"/>
    </xf>
    <xf numFmtId="176" fontId="3" fillId="10" borderId="0" xfId="2" applyNumberFormat="1" applyFont="1" applyFill="1" applyAlignment="1" applyProtection="1">
      <alignment horizontal="center" wrapText="1"/>
      <protection locked="0"/>
    </xf>
    <xf numFmtId="0" fontId="3" fillId="10" borderId="0" xfId="2" applyFill="1" applyAlignment="1" applyProtection="1">
      <alignment horizontal="center" vertical="center"/>
      <protection locked="0"/>
    </xf>
    <xf numFmtId="0" fontId="31" fillId="10" borderId="9" xfId="1" applyFont="1" applyFill="1" applyBorder="1" applyAlignment="1" applyProtection="1">
      <alignment horizontal="left" vertical="center"/>
      <protection locked="0"/>
    </xf>
    <xf numFmtId="0" fontId="16" fillId="10" borderId="8" xfId="2" applyFont="1" applyFill="1" applyBorder="1" applyAlignment="1" applyProtection="1">
      <alignment horizontal="center" vertical="center"/>
      <protection locked="0"/>
    </xf>
    <xf numFmtId="0" fontId="3" fillId="0" borderId="4" xfId="2" applyBorder="1" applyAlignment="1" applyProtection="1">
      <alignment horizontal="left" vertical="center"/>
    </xf>
    <xf numFmtId="0" fontId="3" fillId="10" borderId="5" xfId="2" applyFill="1" applyBorder="1" applyAlignment="1" applyProtection="1">
      <alignment horizontal="left" vertical="top"/>
      <protection locked="0"/>
    </xf>
    <xf numFmtId="0" fontId="3" fillId="10" borderId="6" xfId="2" applyFill="1" applyBorder="1" applyAlignment="1" applyProtection="1">
      <alignment horizontal="left" vertical="top" wrapText="1"/>
      <protection locked="0"/>
    </xf>
    <xf numFmtId="176" fontId="30" fillId="10" borderId="0" xfId="2" applyNumberFormat="1" applyFont="1" applyFill="1" applyAlignment="1" applyProtection="1">
      <alignment horizontal="left" vertical="top" wrapText="1"/>
      <protection locked="0"/>
    </xf>
    <xf numFmtId="176" fontId="3" fillId="10" borderId="0" xfId="2" applyNumberFormat="1" applyFill="1" applyAlignment="1" applyProtection="1">
      <alignment wrapText="1"/>
      <protection locked="0"/>
    </xf>
    <xf numFmtId="176" fontId="3" fillId="10" borderId="0" xfId="2" applyNumberFormat="1" applyFill="1" applyAlignment="1" applyProtection="1">
      <alignment vertical="top" wrapText="1"/>
      <protection locked="0"/>
    </xf>
    <xf numFmtId="0" fontId="3" fillId="10" borderId="0" xfId="2" applyFill="1" applyAlignment="1" applyProtection="1">
      <alignment wrapText="1"/>
      <protection locked="0"/>
    </xf>
    <xf numFmtId="0" fontId="27" fillId="10" borderId="0" xfId="2" applyFont="1" applyFill="1" applyBorder="1" applyAlignment="1">
      <alignment horizontal="center" vertical="center"/>
    </xf>
    <xf numFmtId="0" fontId="27" fillId="10" borderId="0" xfId="2" applyFont="1" applyFill="1" applyBorder="1" applyAlignment="1">
      <alignment vertical="center"/>
    </xf>
    <xf numFmtId="0" fontId="32" fillId="10" borderId="0" xfId="2" applyFont="1" applyFill="1" applyBorder="1" applyAlignment="1">
      <alignment vertical="center"/>
    </xf>
    <xf numFmtId="0" fontId="33" fillId="10" borderId="0" xfId="2" applyFont="1" applyFill="1" applyBorder="1" applyAlignment="1">
      <alignment vertical="center"/>
    </xf>
    <xf numFmtId="0" fontId="34" fillId="10" borderId="0" xfId="2" applyFont="1" applyFill="1" applyBorder="1" applyAlignment="1">
      <alignment vertical="center"/>
    </xf>
    <xf numFmtId="0" fontId="3" fillId="10" borderId="0" xfId="2" applyFont="1" applyFill="1" applyProtection="1">
      <protection locked="0"/>
    </xf>
    <xf numFmtId="0" fontId="35" fillId="10" borderId="0" xfId="2" applyFont="1" applyFill="1" applyBorder="1" applyAlignment="1">
      <alignment vertical="center"/>
    </xf>
    <xf numFmtId="0" fontId="3" fillId="10" borderId="0" xfId="2" applyFill="1" applyProtection="1">
      <protection locked="0"/>
    </xf>
    <xf numFmtId="0" fontId="2" fillId="10" borderId="0" xfId="2" applyFont="1" applyFill="1" applyBorder="1" applyAlignment="1">
      <alignment vertical="center"/>
    </xf>
    <xf numFmtId="176" fontId="3" fillId="0" borderId="0" xfId="2" applyNumberFormat="1" applyFont="1" applyAlignment="1" applyProtection="1">
      <alignment horizontal="center" wrapText="1"/>
      <protection locked="0"/>
    </xf>
    <xf numFmtId="0" fontId="16" fillId="0" borderId="10" xfId="2" applyFont="1" applyBorder="1" applyAlignment="1">
      <alignment horizontal="center" vertical="center"/>
    </xf>
    <xf numFmtId="0" fontId="16" fillId="0" borderId="11" xfId="2" applyFont="1" applyBorder="1" applyAlignment="1">
      <alignment horizontal="center" vertical="center"/>
    </xf>
    <xf numFmtId="0" fontId="3" fillId="0" borderId="5" xfId="2" applyBorder="1" applyAlignment="1" applyProtection="1">
      <alignment horizontal="left" vertical="top"/>
      <protection locked="0"/>
    </xf>
    <xf numFmtId="0" fontId="3" fillId="0" borderId="6" xfId="2" applyFill="1" applyBorder="1" applyAlignment="1" applyProtection="1">
      <alignment horizontal="left" vertical="top" wrapText="1"/>
      <protection locked="0"/>
    </xf>
    <xf numFmtId="0" fontId="32" fillId="0" borderId="0" xfId="2" applyFont="1" applyFill="1" applyBorder="1" applyAlignment="1">
      <alignment vertical="center"/>
    </xf>
    <xf numFmtId="0" fontId="33" fillId="0" borderId="0" xfId="2" applyFont="1" applyFill="1" applyBorder="1" applyAlignment="1">
      <alignment vertical="center"/>
    </xf>
    <xf numFmtId="0" fontId="34" fillId="0" borderId="0" xfId="2" applyFont="1" applyFill="1" applyBorder="1" applyAlignment="1">
      <alignment vertical="center"/>
    </xf>
    <xf numFmtId="0" fontId="2" fillId="10" borderId="0" xfId="2" applyFont="1" applyFill="1" applyBorder="1" applyAlignment="1" applyProtection="1">
      <alignment vertical="center"/>
      <protection locked="0"/>
    </xf>
    <xf numFmtId="0" fontId="3" fillId="0" borderId="0" xfId="2" applyFont="1" applyProtection="1">
      <protection locked="0"/>
    </xf>
    <xf numFmtId="0" fontId="3" fillId="0" borderId="10" xfId="2" applyFont="1" applyBorder="1" applyAlignment="1">
      <alignment horizontal="left" vertical="center"/>
    </xf>
    <xf numFmtId="0" fontId="3" fillId="0" borderId="6" xfId="2" applyFill="1" applyBorder="1" applyAlignment="1" applyProtection="1">
      <alignment horizontal="left" vertical="top"/>
      <protection locked="0"/>
    </xf>
    <xf numFmtId="0" fontId="16" fillId="0" borderId="12" xfId="2" applyFont="1" applyBorder="1" applyAlignment="1">
      <alignment horizontal="center" vertical="center"/>
    </xf>
    <xf numFmtId="0" fontId="16" fillId="0" borderId="13" xfId="2" applyFont="1" applyBorder="1" applyAlignment="1">
      <alignment horizontal="center" vertical="center"/>
    </xf>
    <xf numFmtId="0" fontId="3" fillId="0" borderId="1" xfId="2" applyBorder="1" applyAlignment="1">
      <alignment horizontal="left" vertical="center"/>
    </xf>
    <xf numFmtId="0" fontId="3" fillId="0" borderId="6" xfId="2" applyBorder="1" applyAlignment="1">
      <alignment horizontal="left" vertical="top"/>
    </xf>
    <xf numFmtId="0" fontId="3" fillId="0" borderId="1" xfId="2" applyBorder="1" applyAlignment="1" applyProtection="1">
      <alignment horizontal="center" wrapText="1"/>
      <protection locked="0"/>
    </xf>
    <xf numFmtId="0" fontId="29" fillId="0" borderId="1" xfId="1" applyFont="1" applyFill="1" applyBorder="1" applyAlignment="1" applyProtection="1">
      <alignment horizontal="center" vertical="center" wrapText="1"/>
      <protection locked="0"/>
    </xf>
    <xf numFmtId="0" fontId="31" fillId="0" borderId="1" xfId="2" applyFont="1" applyBorder="1" applyAlignment="1" applyProtection="1">
      <alignment horizontal="center" vertical="center" wrapText="1" shrinkToFit="1"/>
      <protection locked="0"/>
    </xf>
    <xf numFmtId="0" fontId="31" fillId="0" borderId="1" xfId="1" applyFont="1" applyBorder="1" applyAlignment="1" applyProtection="1">
      <alignment horizontal="center" vertical="center" wrapText="1"/>
      <protection locked="0"/>
    </xf>
    <xf numFmtId="0" fontId="36" fillId="0" borderId="1" xfId="1" applyFont="1" applyBorder="1" applyAlignment="1" applyProtection="1">
      <alignment horizontal="center" vertical="center" wrapText="1" shrinkToFit="1"/>
      <protection locked="0"/>
    </xf>
    <xf numFmtId="0" fontId="37" fillId="0" borderId="1" xfId="1" applyFont="1" applyBorder="1" applyAlignment="1" applyProtection="1">
      <alignment horizontal="center" vertical="center" wrapText="1" shrinkToFit="1"/>
      <protection locked="0"/>
    </xf>
    <xf numFmtId="0" fontId="40" fillId="0" borderId="1" xfId="1" applyFont="1" applyBorder="1" applyAlignment="1" applyProtection="1">
      <alignment horizontal="center" vertical="center" wrapText="1" shrinkToFit="1"/>
      <protection locked="0"/>
    </xf>
    <xf numFmtId="0" fontId="31" fillId="0" borderId="1" xfId="1" applyFont="1" applyBorder="1" applyAlignment="1" applyProtection="1">
      <alignment horizontal="center" vertical="center" shrinkToFit="1"/>
      <protection locked="0"/>
    </xf>
    <xf numFmtId="0" fontId="2" fillId="0" borderId="0" xfId="2" applyFont="1" applyFill="1" applyBorder="1" applyAlignment="1">
      <alignment horizontal="center" vertical="center"/>
    </xf>
    <xf numFmtId="0" fontId="3" fillId="0" borderId="0" xfId="2" applyFill="1" applyBorder="1" applyAlignment="1">
      <alignment vertical="center"/>
    </xf>
    <xf numFmtId="0" fontId="3" fillId="14" borderId="3" xfId="1" applyFont="1" applyFill="1" applyBorder="1" applyAlignment="1" applyProtection="1">
      <alignment horizontal="left" vertical="top" shrinkToFit="1"/>
      <protection locked="0"/>
    </xf>
    <xf numFmtId="0" fontId="3" fillId="0" borderId="2" xfId="2" applyBorder="1" applyAlignment="1" applyProtection="1">
      <alignment horizontal="left" vertical="top" wrapText="1"/>
      <protection locked="0"/>
    </xf>
    <xf numFmtId="0" fontId="3" fillId="4" borderId="1" xfId="1" applyFont="1" applyFill="1" applyBorder="1" applyAlignment="1" applyProtection="1">
      <alignment horizontal="left" vertical="top" shrinkToFit="1"/>
      <protection locked="0"/>
    </xf>
    <xf numFmtId="0" fontId="15" fillId="12" borderId="1" xfId="1" applyFont="1" applyFill="1" applyBorder="1" applyAlignment="1" applyProtection="1">
      <alignment vertical="top" wrapText="1" shrinkToFit="1"/>
      <protection locked="0"/>
    </xf>
    <xf numFmtId="0" fontId="15" fillId="0" borderId="1" xfId="1" applyFont="1" applyBorder="1" applyAlignment="1" applyProtection="1">
      <alignment vertical="top" wrapText="1" shrinkToFit="1"/>
      <protection locked="0"/>
    </xf>
    <xf numFmtId="0" fontId="15" fillId="15" borderId="1" xfId="1" applyFont="1" applyFill="1" applyBorder="1" applyAlignment="1" applyProtection="1">
      <alignment horizontal="left" vertical="top" shrinkToFit="1"/>
      <protection locked="0"/>
    </xf>
    <xf numFmtId="177" fontId="3" fillId="0" borderId="0" xfId="2" applyNumberFormat="1" applyAlignment="1" applyProtection="1">
      <alignment wrapText="1"/>
      <protection locked="0"/>
    </xf>
    <xf numFmtId="177" fontId="3" fillId="0" borderId="0" xfId="2" applyNumberFormat="1" applyAlignment="1" applyProtection="1">
      <alignment vertical="top" shrinkToFit="1"/>
      <protection locked="0"/>
    </xf>
    <xf numFmtId="0" fontId="3" fillId="14" borderId="1" xfId="1" applyFont="1" applyFill="1" applyBorder="1" applyAlignment="1" applyProtection="1">
      <alignment horizontal="left" vertical="top" shrinkToFit="1"/>
      <protection locked="0"/>
    </xf>
    <xf numFmtId="0" fontId="3" fillId="0" borderId="7" xfId="2" applyBorder="1" applyAlignment="1" applyProtection="1">
      <alignment horizontal="left" vertical="top" wrapText="1"/>
      <protection locked="0"/>
    </xf>
    <xf numFmtId="0" fontId="3" fillId="4" borderId="3" xfId="1" applyFont="1" applyFill="1" applyBorder="1" applyAlignment="1" applyProtection="1">
      <alignment horizontal="left" vertical="top" shrinkToFit="1"/>
      <protection locked="0"/>
    </xf>
    <xf numFmtId="0" fontId="15" fillId="12" borderId="3" xfId="1" applyFont="1" applyFill="1" applyBorder="1" applyAlignment="1" applyProtection="1">
      <alignment vertical="top" wrapText="1" shrinkToFit="1"/>
      <protection locked="0"/>
    </xf>
    <xf numFmtId="0" fontId="15" fillId="0" borderId="3" xfId="1" applyFont="1" applyBorder="1" applyAlignment="1" applyProtection="1">
      <alignment vertical="top" wrapText="1" shrinkToFit="1"/>
      <protection locked="0"/>
    </xf>
    <xf numFmtId="0" fontId="3" fillId="15" borderId="1" xfId="2" applyFill="1" applyBorder="1" applyAlignment="1" applyProtection="1">
      <alignment horizontal="left" vertical="top" shrinkToFit="1"/>
      <protection locked="0"/>
    </xf>
    <xf numFmtId="0" fontId="3" fillId="0" borderId="3" xfId="2" applyBorder="1" applyAlignment="1" applyProtection="1">
      <alignment horizontal="left" vertical="top" wrapText="1"/>
      <protection locked="0"/>
    </xf>
    <xf numFmtId="0" fontId="3" fillId="0" borderId="7" xfId="2" applyBorder="1" applyAlignment="1" applyProtection="1">
      <alignment horizontal="left" vertical="top"/>
      <protection locked="0"/>
    </xf>
    <xf numFmtId="0" fontId="3" fillId="0" borderId="3" xfId="2" applyBorder="1" applyAlignment="1" applyProtection="1">
      <alignment horizontal="left" vertical="top"/>
      <protection locked="0"/>
    </xf>
    <xf numFmtId="0" fontId="3" fillId="0" borderId="0" xfId="2" applyAlignment="1" applyProtection="1">
      <alignment vertical="center"/>
      <protection locked="0"/>
    </xf>
    <xf numFmtId="178" fontId="29" fillId="0" borderId="0" xfId="2" applyNumberFormat="1" applyFont="1" applyProtection="1">
      <protection locked="0"/>
    </xf>
    <xf numFmtId="0" fontId="29" fillId="0" borderId="0" xfId="3" applyFont="1" applyAlignment="1" applyProtection="1">
      <alignment vertical="center" shrinkToFit="1"/>
      <protection locked="0"/>
    </xf>
    <xf numFmtId="0" fontId="29" fillId="0" borderId="0" xfId="3" applyFont="1" applyFill="1" applyAlignment="1" applyProtection="1">
      <alignment vertical="center" shrinkToFit="1"/>
      <protection locked="0"/>
    </xf>
    <xf numFmtId="0" fontId="3" fillId="0" borderId="2" xfId="2" applyBorder="1" applyAlignment="1" applyProtection="1">
      <alignment horizontal="left" vertical="top"/>
      <protection locked="0"/>
    </xf>
    <xf numFmtId="0" fontId="28" fillId="19" borderId="2" xfId="1" applyFont="1" applyFill="1" applyBorder="1" applyAlignment="1" applyProtection="1">
      <alignment vertical="center"/>
      <protection locked="0"/>
    </xf>
    <xf numFmtId="0" fontId="28" fillId="20" borderId="4" xfId="1" applyFont="1" applyFill="1" applyBorder="1" applyAlignment="1" applyProtection="1">
      <alignment vertical="center"/>
    </xf>
    <xf numFmtId="0" fontId="3" fillId="0" borderId="5" xfId="2" applyBorder="1" applyAlignment="1" applyProtection="1">
      <alignment vertical="center"/>
      <protection locked="0"/>
    </xf>
    <xf numFmtId="0" fontId="3" fillId="0" borderId="5" xfId="2" applyBorder="1" applyProtection="1">
      <protection locked="0"/>
    </xf>
    <xf numFmtId="0" fontId="3" fillId="0" borderId="6" xfId="2" applyBorder="1" applyProtection="1">
      <protection locked="0"/>
    </xf>
    <xf numFmtId="0" fontId="3" fillId="0" borderId="0" xfId="2" applyFill="1" applyAlignment="1" applyProtection="1">
      <alignment horizontal="center" wrapText="1"/>
      <protection locked="0"/>
    </xf>
    <xf numFmtId="0" fontId="3" fillId="0" borderId="0" xfId="2" applyFill="1" applyAlignment="1" applyProtection="1">
      <alignment horizontal="center" vertical="center"/>
      <protection locked="0"/>
    </xf>
    <xf numFmtId="176" fontId="3" fillId="0" borderId="0" xfId="2" applyNumberFormat="1" applyFill="1" applyAlignment="1" applyProtection="1">
      <alignment wrapText="1"/>
      <protection locked="0"/>
    </xf>
    <xf numFmtId="0" fontId="3" fillId="0" borderId="0" xfId="2" applyFill="1" applyAlignment="1" applyProtection="1">
      <alignment wrapText="1"/>
      <protection locked="0"/>
    </xf>
    <xf numFmtId="177" fontId="3" fillId="0" borderId="0" xfId="2" applyNumberFormat="1" applyFill="1" applyAlignment="1" applyProtection="1">
      <alignment wrapText="1"/>
      <protection locked="0"/>
    </xf>
    <xf numFmtId="177" fontId="3" fillId="0" borderId="0" xfId="2" applyNumberFormat="1" applyFill="1" applyAlignment="1" applyProtection="1">
      <alignment vertical="top" shrinkToFit="1"/>
      <protection locked="0"/>
    </xf>
    <xf numFmtId="0" fontId="3" fillId="0" borderId="0" xfId="2" applyFill="1" applyProtection="1">
      <protection locked="0"/>
    </xf>
    <xf numFmtId="0" fontId="28" fillId="0" borderId="0" xfId="1" applyFont="1" applyFill="1" applyBorder="1" applyAlignment="1" applyProtection="1">
      <alignment horizontal="left" vertical="top" wrapText="1"/>
      <protection locked="0"/>
    </xf>
    <xf numFmtId="0" fontId="3" fillId="0" borderId="0" xfId="2" applyBorder="1" applyAlignment="1">
      <alignment horizontal="left" vertical="top" wrapText="1"/>
    </xf>
    <xf numFmtId="0" fontId="3" fillId="0" borderId="0" xfId="2" applyFill="1" applyAlignment="1" applyProtection="1">
      <alignment vertical="top"/>
      <protection locked="0"/>
    </xf>
    <xf numFmtId="0" fontId="3" fillId="0" borderId="1" xfId="2" applyBorder="1" applyAlignment="1" applyProtection="1">
      <alignment wrapText="1"/>
      <protection locked="0"/>
    </xf>
    <xf numFmtId="0" fontId="29" fillId="0" borderId="1" xfId="2" applyFont="1" applyBorder="1" applyAlignment="1" applyProtection="1">
      <alignment wrapText="1"/>
      <protection locked="0"/>
    </xf>
    <xf numFmtId="0" fontId="3" fillId="21" borderId="1" xfId="2" applyFill="1" applyBorder="1" applyAlignment="1" applyProtection="1">
      <alignment horizontal="left" vertical="top"/>
      <protection locked="0"/>
    </xf>
    <xf numFmtId="0" fontId="3" fillId="0" borderId="0" xfId="2" applyAlignment="1" applyProtection="1">
      <alignment vertical="top"/>
      <protection locked="0"/>
    </xf>
    <xf numFmtId="0" fontId="3" fillId="10" borderId="1" xfId="2" applyFill="1" applyBorder="1" applyAlignment="1" applyProtection="1">
      <alignment horizontal="left" vertical="top"/>
      <protection locked="0"/>
    </xf>
    <xf numFmtId="0" fontId="3" fillId="0" borderId="0" xfId="2" applyNumberFormat="1" applyAlignment="1" applyProtection="1">
      <alignment horizontal="left" vertical="top"/>
      <protection locked="0"/>
    </xf>
    <xf numFmtId="176" fontId="3" fillId="0" borderId="0" xfId="2" applyNumberFormat="1" applyAlignment="1" applyProtection="1">
      <alignment vertical="top"/>
      <protection locked="0"/>
    </xf>
    <xf numFmtId="0" fontId="16" fillId="15" borderId="1" xfId="2" applyFont="1" applyFill="1" applyBorder="1" applyAlignment="1" applyProtection="1">
      <alignment horizontal="left" vertical="top" wrapText="1"/>
      <protection locked="0"/>
    </xf>
    <xf numFmtId="0" fontId="16" fillId="15" borderId="1" xfId="3" applyFont="1" applyFill="1" applyBorder="1" applyAlignment="1" applyProtection="1">
      <alignment horizontal="left" vertical="center" wrapText="1"/>
      <protection locked="0"/>
    </xf>
    <xf numFmtId="0" fontId="16" fillId="0" borderId="0" xfId="3" applyFont="1" applyFill="1" applyBorder="1" applyAlignment="1" applyProtection="1">
      <alignment horizontal="left" vertical="center" wrapText="1"/>
      <protection locked="0"/>
    </xf>
    <xf numFmtId="0" fontId="16" fillId="15" borderId="0" xfId="3" applyFont="1" applyFill="1" applyBorder="1" applyAlignment="1" applyProtection="1">
      <alignment horizontal="left" vertical="center" wrapText="1"/>
      <protection locked="0"/>
    </xf>
    <xf numFmtId="0" fontId="16" fillId="0" borderId="0" xfId="2" applyFont="1" applyFill="1" applyBorder="1" applyAlignment="1" applyProtection="1">
      <alignment horizontal="left" vertical="top" wrapText="1"/>
      <protection locked="0"/>
    </xf>
    <xf numFmtId="0" fontId="16" fillId="15" borderId="0" xfId="2" applyFont="1" applyFill="1" applyBorder="1" applyAlignment="1" applyProtection="1">
      <alignment horizontal="left" vertical="top" wrapText="1"/>
      <protection locked="0"/>
    </xf>
    <xf numFmtId="0" fontId="16" fillId="10" borderId="1" xfId="3" applyFont="1" applyFill="1" applyBorder="1" applyAlignment="1" applyProtection="1">
      <alignment horizontal="left" vertical="center" wrapText="1"/>
      <protection locked="0"/>
    </xf>
    <xf numFmtId="0" fontId="16" fillId="0" borderId="0" xfId="2" applyFont="1" applyFill="1" applyBorder="1" applyAlignment="1" applyProtection="1">
      <alignment horizontal="left" vertical="center" wrapText="1"/>
      <protection locked="0"/>
    </xf>
    <xf numFmtId="0" fontId="16" fillId="15" borderId="0" xfId="2" applyFont="1" applyFill="1" applyBorder="1" applyAlignment="1" applyProtection="1">
      <alignment horizontal="left" vertical="center" wrapText="1"/>
      <protection locked="0"/>
    </xf>
    <xf numFmtId="0" fontId="29" fillId="15" borderId="0" xfId="1" applyFont="1" applyFill="1">
      <alignment vertical="center"/>
    </xf>
    <xf numFmtId="0" fontId="3" fillId="15" borderId="1" xfId="2" applyFill="1" applyBorder="1" applyProtection="1"/>
    <xf numFmtId="0" fontId="3" fillId="0" borderId="0" xfId="2" applyFill="1" applyBorder="1" applyAlignment="1" applyProtection="1">
      <alignment horizontal="center" wrapText="1"/>
      <protection locked="0"/>
    </xf>
    <xf numFmtId="177" fontId="3" fillId="0" borderId="0" xfId="2" applyNumberFormat="1" applyFill="1" applyBorder="1" applyAlignment="1" applyProtection="1">
      <alignment wrapText="1"/>
      <protection locked="0"/>
    </xf>
    <xf numFmtId="177" fontId="3" fillId="0" borderId="0" xfId="2" applyNumberFormat="1" applyFill="1" applyBorder="1" applyAlignment="1" applyProtection="1">
      <alignment vertical="top" shrinkToFit="1"/>
      <protection locked="0"/>
    </xf>
    <xf numFmtId="0" fontId="3" fillId="0" borderId="0" xfId="2" applyFill="1" applyBorder="1" applyProtection="1">
      <protection locked="0"/>
    </xf>
    <xf numFmtId="0" fontId="11" fillId="0" borderId="1" xfId="0" applyFont="1" applyBorder="1" applyAlignment="1">
      <alignment horizontal="left" vertical="center" wrapText="1"/>
    </xf>
    <xf numFmtId="0" fontId="11" fillId="0" borderId="4" xfId="0" applyFont="1" applyBorder="1" applyAlignment="1">
      <alignment horizontal="center" vertical="center" wrapText="1"/>
    </xf>
    <xf numFmtId="0" fontId="11" fillId="0" borderId="1" xfId="0" applyFont="1" applyBorder="1" applyAlignment="1">
      <alignment horizontal="left" vertical="center"/>
    </xf>
    <xf numFmtId="0" fontId="0" fillId="14" borderId="1" xfId="1" applyFont="1" applyFill="1" applyBorder="1" applyAlignment="1" applyProtection="1">
      <alignment horizontal="left" vertical="top" shrinkToFit="1"/>
      <protection locked="0"/>
    </xf>
    <xf numFmtId="0" fontId="3" fillId="0" borderId="4" xfId="2" applyBorder="1" applyAlignment="1" applyProtection="1">
      <alignment horizontal="left" vertical="top"/>
      <protection locked="0"/>
    </xf>
    <xf numFmtId="0" fontId="3" fillId="0" borderId="5" xfId="2" applyBorder="1" applyAlignment="1">
      <alignment horizontal="left" vertical="top"/>
    </xf>
    <xf numFmtId="176" fontId="3" fillId="0" borderId="0" xfId="2" applyNumberFormat="1" applyFont="1" applyFill="1" applyAlignment="1" applyProtection="1">
      <alignment horizontal="center" wrapText="1"/>
      <protection locked="0"/>
    </xf>
    <xf numFmtId="0" fontId="31" fillId="0" borderId="9" xfId="1" applyFont="1" applyFill="1" applyBorder="1" applyAlignment="1" applyProtection="1">
      <alignment horizontal="left" vertical="center"/>
      <protection locked="0"/>
    </xf>
    <xf numFmtId="0" fontId="16" fillId="0" borderId="11" xfId="2" applyFont="1" applyFill="1" applyBorder="1" applyAlignment="1">
      <alignment horizontal="center" vertical="center"/>
    </xf>
    <xf numFmtId="0" fontId="3" fillId="0" borderId="4" xfId="2" applyFill="1" applyBorder="1" applyAlignment="1" applyProtection="1">
      <alignment horizontal="left" vertical="center"/>
    </xf>
    <xf numFmtId="0" fontId="3" fillId="0" borderId="5" xfId="2" applyFill="1" applyBorder="1" applyAlignment="1" applyProtection="1">
      <alignment horizontal="left" vertical="top"/>
      <protection locked="0"/>
    </xf>
    <xf numFmtId="176" fontId="30" fillId="0" borderId="0" xfId="2" applyNumberFormat="1" applyFont="1" applyFill="1" applyAlignment="1" applyProtection="1">
      <alignment horizontal="left" vertical="top" wrapText="1"/>
      <protection locked="0"/>
    </xf>
    <xf numFmtId="176" fontId="3" fillId="0" borderId="0" xfId="2" applyNumberFormat="1" applyFill="1" applyAlignment="1" applyProtection="1">
      <alignment vertical="top" wrapText="1"/>
      <protection locked="0"/>
    </xf>
    <xf numFmtId="0" fontId="3" fillId="0" borderId="0" xfId="2" applyFont="1" applyFill="1" applyProtection="1">
      <protection locked="0"/>
    </xf>
    <xf numFmtId="0" fontId="35" fillId="0" borderId="0" xfId="2" applyFont="1" applyFill="1" applyBorder="1" applyAlignment="1">
      <alignment vertical="center"/>
    </xf>
    <xf numFmtId="0" fontId="15" fillId="14" borderId="1" xfId="1" applyFont="1" applyFill="1" applyBorder="1" applyAlignment="1" applyProtection="1">
      <alignment horizontal="left" vertical="top" shrinkToFit="1"/>
      <protection locked="0"/>
    </xf>
    <xf numFmtId="0" fontId="2" fillId="0" borderId="2" xfId="1" applyFont="1" applyBorder="1" applyAlignment="1" applyProtection="1">
      <alignment horizontal="center" vertical="center" wrapText="1"/>
      <protection locked="0"/>
    </xf>
    <xf numFmtId="0" fontId="2" fillId="0" borderId="7" xfId="1" applyFont="1" applyBorder="1" applyAlignment="1" applyProtection="1">
      <alignment horizontal="center" vertical="center" wrapText="1"/>
      <protection locked="0"/>
    </xf>
    <xf numFmtId="0" fontId="2" fillId="0" borderId="3" xfId="1" applyFont="1" applyBorder="1" applyAlignment="1" applyProtection="1">
      <alignment horizontal="center" vertical="center" wrapText="1"/>
      <protection locked="0"/>
    </xf>
    <xf numFmtId="0" fontId="2" fillId="0" borderId="2" xfId="0" applyFont="1" applyBorder="1" applyAlignment="1">
      <alignment horizontal="center" vertical="center"/>
    </xf>
    <xf numFmtId="0" fontId="2" fillId="0" borderId="7" xfId="0" applyFont="1" applyBorder="1" applyAlignment="1">
      <alignment horizontal="center" vertical="center"/>
    </xf>
    <xf numFmtId="0" fontId="2" fillId="0" borderId="3" xfId="0" applyFont="1" applyBorder="1" applyAlignment="1">
      <alignment horizontal="center" vertical="center"/>
    </xf>
    <xf numFmtId="0" fontId="13" fillId="0" borderId="1" xfId="0" applyFont="1" applyBorder="1" applyAlignment="1">
      <alignment horizontal="center" vertical="center"/>
    </xf>
    <xf numFmtId="0" fontId="8" fillId="4" borderId="4" xfId="0" applyFont="1" applyFill="1" applyBorder="1" applyAlignment="1">
      <alignment horizontal="center" vertical="center"/>
    </xf>
    <xf numFmtId="0" fontId="9" fillId="4" borderId="5" xfId="0" applyFont="1" applyFill="1" applyBorder="1" applyAlignment="1">
      <alignment horizontal="center" vertical="center"/>
    </xf>
    <xf numFmtId="0" fontId="9" fillId="0" borderId="6" xfId="0" applyFont="1" applyBorder="1" applyAlignment="1">
      <alignment vertical="center"/>
    </xf>
    <xf numFmtId="0" fontId="2" fillId="3" borderId="4" xfId="0" applyFont="1" applyFill="1" applyBorder="1" applyAlignment="1">
      <alignment horizontal="center" vertical="center"/>
    </xf>
    <xf numFmtId="0" fontId="0" fillId="3" borderId="5" xfId="0" applyFill="1" applyBorder="1" applyAlignment="1">
      <alignment horizontal="center" vertical="center"/>
    </xf>
    <xf numFmtId="0" fontId="0" fillId="0" borderId="6" xfId="0" applyBorder="1" applyAlignment="1">
      <alignment vertical="center"/>
    </xf>
    <xf numFmtId="0" fontId="12" fillId="2" borderId="4" xfId="0" applyFont="1" applyFill="1" applyBorder="1" applyAlignment="1">
      <alignment horizontal="center" vertical="center"/>
    </xf>
    <xf numFmtId="0" fontId="9" fillId="0" borderId="5" xfId="0" applyFont="1" applyBorder="1" applyAlignment="1">
      <alignment horizontal="center" vertical="center"/>
    </xf>
    <xf numFmtId="0" fontId="9" fillId="0" borderId="6" xfId="0" applyFont="1" applyBorder="1" applyAlignment="1">
      <alignment horizontal="center" vertical="center"/>
    </xf>
    <xf numFmtId="0" fontId="9" fillId="0" borderId="2" xfId="0" applyFont="1" applyBorder="1" applyAlignment="1">
      <alignment horizontal="center" vertical="center"/>
    </xf>
    <xf numFmtId="0" fontId="9" fillId="0" borderId="7" xfId="0" applyFont="1" applyBorder="1" applyAlignment="1">
      <alignment horizontal="center" vertical="center"/>
    </xf>
    <xf numFmtId="0" fontId="9" fillId="0" borderId="3" xfId="0" applyFont="1" applyBorder="1" applyAlignment="1">
      <alignment horizontal="center" vertical="center"/>
    </xf>
    <xf numFmtId="0" fontId="9" fillId="0" borderId="8" xfId="0" applyFont="1" applyBorder="1" applyAlignment="1">
      <alignment horizontal="center" vertical="center"/>
    </xf>
    <xf numFmtId="0" fontId="9" fillId="0" borderId="11" xfId="0" applyFont="1" applyBorder="1" applyAlignment="1">
      <alignment horizontal="center" vertical="center"/>
    </xf>
    <xf numFmtId="0" fontId="9" fillId="0" borderId="13" xfId="0" applyFont="1" applyBorder="1" applyAlignment="1">
      <alignment horizontal="center" vertical="center"/>
    </xf>
    <xf numFmtId="0" fontId="9" fillId="5" borderId="2" xfId="0" applyFont="1" applyFill="1" applyBorder="1" applyAlignment="1">
      <alignment horizontal="center" vertical="center" wrapText="1"/>
    </xf>
    <xf numFmtId="0" fontId="9" fillId="5" borderId="3" xfId="0" applyFont="1" applyFill="1" applyBorder="1" applyAlignment="1">
      <alignment horizontal="center" vertical="center" wrapText="1"/>
    </xf>
    <xf numFmtId="0" fontId="2" fillId="0" borderId="1" xfId="0" applyFont="1" applyBorder="1" applyAlignment="1">
      <alignment horizontal="center" vertical="center"/>
    </xf>
    <xf numFmtId="0" fontId="2" fillId="0" borderId="9" xfId="1" applyFont="1" applyBorder="1" applyAlignment="1" applyProtection="1">
      <alignment horizontal="center" vertical="center" wrapText="1"/>
      <protection locked="0"/>
    </xf>
    <xf numFmtId="0" fontId="2" fillId="0" borderId="10" xfId="0" applyFont="1" applyBorder="1" applyAlignment="1">
      <alignment horizontal="center" vertical="center" wrapText="1"/>
    </xf>
    <xf numFmtId="0" fontId="2" fillId="0" borderId="12" xfId="0" applyFont="1" applyBorder="1" applyAlignment="1">
      <alignment horizontal="center" vertical="center" wrapText="1"/>
    </xf>
    <xf numFmtId="0" fontId="28" fillId="0" borderId="4" xfId="1" applyFont="1" applyBorder="1" applyAlignment="1" applyProtection="1">
      <alignment horizontal="center" vertical="center"/>
      <protection locked="0"/>
    </xf>
    <xf numFmtId="0" fontId="3" fillId="0" borderId="6" xfId="2" applyBorder="1" applyAlignment="1" applyProtection="1">
      <alignment horizontal="center" vertical="center"/>
      <protection locked="0"/>
    </xf>
    <xf numFmtId="0" fontId="3" fillId="0" borderId="5" xfId="2" applyFill="1" applyBorder="1" applyAlignment="1" applyProtection="1">
      <alignment horizontal="left" vertical="center"/>
      <protection locked="0"/>
    </xf>
    <xf numFmtId="0" fontId="3" fillId="0" borderId="5" xfId="2" applyBorder="1" applyAlignment="1">
      <alignment horizontal="left" vertical="top" wrapText="1"/>
    </xf>
    <xf numFmtId="0" fontId="3" fillId="0" borderId="4" xfId="2" applyBorder="1" applyAlignment="1">
      <alignment horizontal="left" vertical="top" wrapText="1"/>
    </xf>
    <xf numFmtId="0" fontId="3" fillId="0" borderId="6" xfId="2" applyBorder="1" applyAlignment="1">
      <alignment horizontal="center" vertical="center"/>
    </xf>
    <xf numFmtId="0" fontId="3" fillId="10" borderId="4" xfId="2" applyFill="1" applyBorder="1" applyAlignment="1">
      <alignment horizontal="left" vertical="top" wrapText="1"/>
    </xf>
    <xf numFmtId="0" fontId="3" fillId="10" borderId="5" xfId="2" applyFill="1" applyBorder="1" applyAlignment="1">
      <alignment horizontal="left" vertical="top" wrapText="1"/>
    </xf>
    <xf numFmtId="0" fontId="41" fillId="18" borderId="2" xfId="2" applyFont="1" applyFill="1" applyBorder="1" applyAlignment="1" applyProtection="1">
      <alignment horizontal="left" vertical="top" wrapText="1"/>
      <protection locked="0"/>
    </xf>
    <xf numFmtId="0" fontId="3" fillId="18" borderId="7" xfId="2" applyFill="1" applyBorder="1" applyAlignment="1" applyProtection="1">
      <alignment horizontal="left" vertical="top" wrapText="1"/>
      <protection locked="0"/>
    </xf>
    <xf numFmtId="0" fontId="3" fillId="18" borderId="3" xfId="2" applyFill="1" applyBorder="1" applyAlignment="1" applyProtection="1">
      <alignment horizontal="left" vertical="top" wrapText="1"/>
      <protection locked="0"/>
    </xf>
    <xf numFmtId="0" fontId="41" fillId="0" borderId="2" xfId="2" applyFont="1" applyFill="1" applyBorder="1" applyAlignment="1" applyProtection="1">
      <alignment horizontal="left" vertical="top" wrapText="1"/>
      <protection locked="0"/>
    </xf>
    <xf numFmtId="0" fontId="3" fillId="0" borderId="7" xfId="2" applyBorder="1" applyAlignment="1" applyProtection="1">
      <alignment horizontal="left" vertical="top" wrapText="1"/>
      <protection locked="0"/>
    </xf>
    <xf numFmtId="0" fontId="3" fillId="0" borderId="3" xfId="2" applyBorder="1" applyAlignment="1" applyProtection="1">
      <alignment horizontal="left" vertical="top" wrapText="1"/>
      <protection locked="0"/>
    </xf>
    <xf numFmtId="0" fontId="42" fillId="0" borderId="1" xfId="2" applyFont="1" applyFill="1" applyBorder="1" applyAlignment="1" applyProtection="1">
      <alignment horizontal="center" vertical="center" wrapText="1"/>
      <protection locked="0"/>
    </xf>
    <xf numFmtId="0" fontId="42" fillId="0" borderId="1" xfId="2" applyFont="1" applyBorder="1" applyAlignment="1" applyProtection="1">
      <alignment horizontal="center" vertical="center" wrapText="1"/>
      <protection locked="0"/>
    </xf>
    <xf numFmtId="0" fontId="16" fillId="0" borderId="2" xfId="1" applyFont="1" applyBorder="1" applyAlignment="1" applyProtection="1">
      <alignment horizontal="center" vertical="top" wrapText="1"/>
      <protection locked="0"/>
    </xf>
    <xf numFmtId="0" fontId="16" fillId="0" borderId="7" xfId="2" applyFont="1" applyBorder="1" applyAlignment="1" applyProtection="1">
      <alignment horizontal="center" vertical="top" wrapText="1"/>
      <protection locked="0"/>
    </xf>
    <xf numFmtId="0" fontId="16" fillId="0" borderId="3" xfId="2" applyFont="1" applyBorder="1" applyAlignment="1" applyProtection="1">
      <alignment horizontal="center" vertical="top" wrapText="1"/>
      <protection locked="0"/>
    </xf>
    <xf numFmtId="0" fontId="3" fillId="0" borderId="2" xfId="1" applyFont="1" applyBorder="1" applyAlignment="1" applyProtection="1">
      <alignment horizontal="left" vertical="top" wrapText="1"/>
      <protection locked="0"/>
    </xf>
    <xf numFmtId="0" fontId="3" fillId="0" borderId="7" xfId="2" applyFont="1" applyBorder="1" applyAlignment="1" applyProtection="1">
      <alignment horizontal="left" vertical="top" wrapText="1"/>
      <protection locked="0"/>
    </xf>
    <xf numFmtId="0" fontId="3" fillId="0" borderId="3" xfId="2" applyFont="1" applyBorder="1" applyAlignment="1" applyProtection="1">
      <alignment horizontal="left" vertical="top" wrapText="1"/>
      <protection locked="0"/>
    </xf>
    <xf numFmtId="0" fontId="15" fillId="0" borderId="2" xfId="1" applyFont="1" applyBorder="1" applyAlignment="1" applyProtection="1">
      <alignment horizontal="left" vertical="top" wrapText="1"/>
      <protection locked="0"/>
    </xf>
    <xf numFmtId="0" fontId="3" fillId="0" borderId="2" xfId="1" applyFont="1" applyBorder="1" applyAlignment="1" applyProtection="1">
      <alignment horizontal="center" vertical="top" wrapText="1"/>
      <protection locked="0"/>
    </xf>
    <xf numFmtId="0" fontId="3" fillId="0" borderId="7" xfId="2" applyFont="1" applyBorder="1" applyAlignment="1" applyProtection="1">
      <alignment horizontal="center" vertical="top" wrapText="1"/>
      <protection locked="0"/>
    </xf>
    <xf numFmtId="0" fontId="3" fillId="0" borderId="3" xfId="2" applyFont="1" applyBorder="1" applyAlignment="1" applyProtection="1">
      <alignment horizontal="center" vertical="top" wrapText="1"/>
      <protection locked="0"/>
    </xf>
    <xf numFmtId="0" fontId="15" fillId="16" borderId="2" xfId="1" applyFont="1" applyFill="1" applyBorder="1" applyAlignment="1" applyProtection="1">
      <alignment horizontal="left" vertical="top" wrapText="1"/>
      <protection locked="0"/>
    </xf>
    <xf numFmtId="0" fontId="15" fillId="17" borderId="2" xfId="1" applyFont="1" applyFill="1" applyBorder="1" applyAlignment="1" applyProtection="1">
      <alignment horizontal="left" vertical="top" wrapText="1"/>
      <protection locked="0"/>
    </xf>
    <xf numFmtId="0" fontId="0" fillId="0" borderId="2" xfId="1" applyFont="1" applyBorder="1" applyAlignment="1" applyProtection="1">
      <alignment horizontal="left" vertical="top" wrapText="1"/>
      <protection locked="0"/>
    </xf>
    <xf numFmtId="0" fontId="28" fillId="20" borderId="4" xfId="1" applyFont="1" applyFill="1" applyBorder="1" applyAlignment="1" applyProtection="1">
      <alignment vertical="center" wrapText="1"/>
      <protection locked="0"/>
    </xf>
    <xf numFmtId="0" fontId="3" fillId="0" borderId="5" xfId="2" applyFont="1" applyBorder="1" applyAlignment="1" applyProtection="1">
      <alignment vertical="center" wrapText="1"/>
      <protection locked="0"/>
    </xf>
    <xf numFmtId="0" fontId="3" fillId="0" borderId="5" xfId="2" applyFont="1" applyBorder="1" applyAlignment="1" applyProtection="1">
      <alignment wrapText="1"/>
      <protection locked="0"/>
    </xf>
    <xf numFmtId="0" fontId="3" fillId="0" borderId="6" xfId="2" applyFont="1" applyBorder="1" applyAlignment="1" applyProtection="1">
      <alignment wrapText="1"/>
      <protection locked="0"/>
    </xf>
    <xf numFmtId="0" fontId="28" fillId="0" borderId="0" xfId="1" applyFont="1" applyFill="1" applyBorder="1" applyAlignment="1" applyProtection="1">
      <alignment horizontal="left" vertical="top" wrapText="1"/>
      <protection locked="0"/>
    </xf>
    <xf numFmtId="0" fontId="3" fillId="0" borderId="0" xfId="2" applyFill="1" applyBorder="1" applyAlignment="1">
      <alignment horizontal="left" vertical="top" wrapText="1"/>
    </xf>
    <xf numFmtId="0" fontId="3" fillId="0" borderId="5" xfId="2" applyBorder="1" applyAlignment="1" applyProtection="1">
      <alignment vertical="center" wrapText="1"/>
      <protection locked="0"/>
    </xf>
    <xf numFmtId="0" fontId="3" fillId="0" borderId="5" xfId="2" applyBorder="1" applyAlignment="1" applyProtection="1">
      <alignment wrapText="1"/>
      <protection locked="0"/>
    </xf>
    <xf numFmtId="0" fontId="3" fillId="0" borderId="6" xfId="2" applyBorder="1" applyAlignment="1" applyProtection="1">
      <alignment wrapText="1"/>
      <protection locked="0"/>
    </xf>
    <xf numFmtId="0" fontId="3" fillId="0" borderId="4" xfId="2" applyBorder="1" applyAlignment="1" applyProtection="1">
      <alignment horizontal="left" vertical="top" wrapText="1"/>
      <protection locked="0"/>
    </xf>
    <xf numFmtId="0" fontId="3" fillId="0" borderId="5" xfId="2" applyBorder="1" applyAlignment="1" applyProtection="1">
      <alignment horizontal="left" vertical="top" wrapText="1"/>
      <protection locked="0"/>
    </xf>
    <xf numFmtId="0" fontId="3" fillId="0" borderId="6" xfId="2" applyBorder="1" applyAlignment="1" applyProtection="1">
      <alignment horizontal="left" vertical="top" wrapText="1"/>
      <protection locked="0"/>
    </xf>
    <xf numFmtId="0" fontId="3" fillId="0" borderId="4" xfId="2" applyBorder="1" applyAlignment="1" applyProtection="1">
      <alignment horizontal="left" vertical="top"/>
      <protection locked="0"/>
    </xf>
    <xf numFmtId="0" fontId="3" fillId="0" borderId="5" xfId="2" applyBorder="1" applyAlignment="1" applyProtection="1">
      <alignment horizontal="left" vertical="top"/>
      <protection locked="0"/>
    </xf>
    <xf numFmtId="0" fontId="41" fillId="0" borderId="7" xfId="2" applyFont="1" applyFill="1" applyBorder="1" applyAlignment="1" applyProtection="1">
      <alignment horizontal="left" vertical="top" wrapText="1"/>
      <protection locked="0"/>
    </xf>
    <xf numFmtId="0" fontId="41" fillId="0" borderId="3" xfId="2" applyFont="1" applyFill="1" applyBorder="1" applyAlignment="1" applyProtection="1">
      <alignment horizontal="left" vertical="top" wrapText="1"/>
      <protection locked="0"/>
    </xf>
    <xf numFmtId="0" fontId="3" fillId="0" borderId="4" xfId="2" applyFill="1" applyBorder="1" applyAlignment="1">
      <alignment horizontal="left" vertical="top" wrapText="1"/>
    </xf>
    <xf numFmtId="0" fontId="3" fillId="0" borderId="5" xfId="2" applyFill="1" applyBorder="1" applyAlignment="1">
      <alignment horizontal="left" vertical="top" wrapText="1"/>
    </xf>
  </cellXfs>
  <cellStyles count="32">
    <cellStyle name="一般" xfId="0" builtinId="0"/>
    <cellStyle name="一般 2" xfId="3"/>
    <cellStyle name="一般 3" xfId="4"/>
    <cellStyle name="一般 4" xfId="5"/>
    <cellStyle name="一般 5" xfId="2"/>
    <cellStyle name="一般_Book2" xfId="1"/>
    <cellStyle name="好_一年級各學習領域課程進度總表" xfId="6"/>
    <cellStyle name="好_一年級各學習領域課程進度總表140731" xfId="7"/>
    <cellStyle name="好_一年級各學習領域課程進度總表14080403" xfId="8"/>
    <cellStyle name="好_一年級各學習領域課程進度總表20141007_10" xfId="9"/>
    <cellStyle name="好_一年級各學習領域課程進度總表20141024_15增減新試用版" xfId="10"/>
    <cellStyle name="好_一年級學習領域課程進度總表修ing" xfId="11"/>
    <cellStyle name="好_一年級學習領域課程進度總表修ing3" xfId="12"/>
    <cellStyle name="好_二年級學習領域課程進度總表16" xfId="13"/>
    <cellStyle name="好_二年級學習領域課程進度總表20" xfId="14"/>
    <cellStyle name="好_六年級學習領域課程進度總表特融入領域輸入完整12" xfId="15"/>
    <cellStyle name="好_六年級學習領域課程進度總表特融入領域輸入完整8" xfId="16"/>
    <cellStyle name="好_各學習領域課程進度總表20141205_30範例試用版" xfId="17"/>
    <cellStyle name="好_各學習領域課程進度總表20141208_12範例第2版本" xfId="18"/>
    <cellStyle name="好_各學習領域課程進度總表20141208_17_6範例第2版本" xfId="19"/>
    <cellStyle name="好_各學習領域課程進度總表20141231_TEST 原始檔11" xfId="20"/>
    <cellStyle name="好_高雄市104年課程進度總表1.05原始SOP版" xfId="21"/>
    <cellStyle name="好_高雄市104年課程進度總表2.01版" xfId="22"/>
    <cellStyle name="好_高雄市104年課程進度總表2.05版" xfId="23"/>
    <cellStyle name="好_高雄市105年課程進度總表0314_OK 版本01_85" xfId="24"/>
    <cellStyle name="好_高雄市105年課程進度總表0321_OK 版本01_117" xfId="25"/>
    <cellStyle name="好_高雄市國小各學習領域課程進度總表主檔TEST_14版" xfId="26"/>
    <cellStyle name="好_學習領域課程計畫" xfId="27"/>
    <cellStyle name="壞_二年級學習領域課程進度總表16" xfId="28"/>
    <cellStyle name="壞_二年級學習領域課程進度總表20" xfId="29"/>
    <cellStyle name="壞_高雄市105年課程進度總表0314_OK 版本01_85" xfId="30"/>
    <cellStyle name="壞_高雄市105年課程進度總表0321_OK 版本01_117" xfId="31"/>
  </cellStyles>
  <dxfs count="333">
    <dxf>
      <font>
        <color rgb="FF9C0006"/>
      </font>
      <fill>
        <patternFill>
          <bgColor rgb="FFFFC7CE"/>
        </patternFill>
      </fill>
    </dxf>
    <dxf>
      <font>
        <b/>
        <i val="0"/>
        <condense val="0"/>
        <extend val="0"/>
        <color indexed="10"/>
      </font>
    </dxf>
    <dxf>
      <font>
        <b/>
        <i val="0"/>
        <condense val="0"/>
        <extend val="0"/>
        <color indexed="10"/>
      </font>
    </dxf>
    <dxf>
      <font>
        <condense val="0"/>
        <extend val="0"/>
        <color indexed="12"/>
      </font>
    </dxf>
    <dxf>
      <font>
        <condense val="0"/>
        <extend val="0"/>
        <color indexed="10"/>
      </font>
    </dxf>
    <dxf>
      <font>
        <b/>
        <i val="0"/>
        <condense val="0"/>
        <extend val="0"/>
        <color indexed="12"/>
      </font>
    </dxf>
    <dxf>
      <font>
        <condense val="0"/>
        <extend val="0"/>
        <color indexed="10"/>
      </font>
    </dxf>
    <dxf>
      <font>
        <color rgb="FF9C0006"/>
      </font>
      <fill>
        <patternFill>
          <bgColor rgb="FFFFC7CE"/>
        </patternFill>
      </fill>
    </dxf>
    <dxf>
      <font>
        <b/>
        <i val="0"/>
        <condense val="0"/>
        <extend val="0"/>
        <color indexed="12"/>
      </font>
    </dxf>
    <dxf>
      <font>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condense val="0"/>
        <extend val="0"/>
        <color indexed="12"/>
      </font>
    </dxf>
    <dxf>
      <font>
        <condense val="0"/>
        <extend val="0"/>
        <color indexed="10"/>
      </font>
    </dxf>
    <dxf>
      <font>
        <b/>
        <i val="0"/>
        <condense val="0"/>
        <extend val="0"/>
        <color indexed="12"/>
      </font>
    </dxf>
    <dxf>
      <font>
        <condense val="0"/>
        <extend val="0"/>
        <color indexed="10"/>
      </font>
    </dxf>
    <dxf>
      <font>
        <color rgb="FF9C0006"/>
      </font>
      <fill>
        <patternFill>
          <bgColor rgb="FFFFC7CE"/>
        </patternFill>
      </fill>
    </dxf>
    <dxf>
      <font>
        <b/>
        <i val="0"/>
        <condense val="0"/>
        <extend val="0"/>
        <color indexed="10"/>
      </font>
    </dxf>
    <dxf>
      <font>
        <b/>
        <i val="0"/>
        <condense val="0"/>
        <extend val="0"/>
        <color indexed="10"/>
      </font>
    </dxf>
    <dxf>
      <font>
        <condense val="0"/>
        <extend val="0"/>
        <color indexed="12"/>
      </font>
    </dxf>
    <dxf>
      <font>
        <condense val="0"/>
        <extend val="0"/>
        <color indexed="10"/>
      </font>
    </dxf>
    <dxf>
      <font>
        <b/>
        <i val="0"/>
        <condense val="0"/>
        <extend val="0"/>
        <color indexed="12"/>
      </font>
    </dxf>
    <dxf>
      <font>
        <condense val="0"/>
        <extend val="0"/>
        <color indexed="10"/>
      </font>
    </dxf>
    <dxf>
      <font>
        <color rgb="FF9C0006"/>
      </font>
      <fill>
        <patternFill>
          <bgColor rgb="FFFFC7CE"/>
        </patternFill>
      </fill>
    </dxf>
    <dxf>
      <font>
        <b/>
        <i val="0"/>
        <condense val="0"/>
        <extend val="0"/>
        <color indexed="12"/>
      </font>
    </dxf>
    <dxf>
      <font>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condense val="0"/>
        <extend val="0"/>
        <color indexed="12"/>
      </font>
    </dxf>
    <dxf>
      <font>
        <condense val="0"/>
        <extend val="0"/>
        <color indexed="10"/>
      </font>
    </dxf>
    <dxf>
      <font>
        <b/>
        <i val="0"/>
        <condense val="0"/>
        <extend val="0"/>
        <color indexed="12"/>
      </font>
    </dxf>
    <dxf>
      <font>
        <condense val="0"/>
        <extend val="0"/>
        <color indexed="10"/>
      </font>
    </dxf>
    <dxf>
      <font>
        <color rgb="FF9C0006"/>
      </font>
      <fill>
        <patternFill>
          <bgColor rgb="FFFFC7CE"/>
        </patternFill>
      </fill>
    </dxf>
    <dxf>
      <font>
        <b/>
        <i val="0"/>
        <condense val="0"/>
        <extend val="0"/>
        <color indexed="10"/>
      </font>
    </dxf>
    <dxf>
      <font>
        <b/>
        <i val="0"/>
        <condense val="0"/>
        <extend val="0"/>
        <color indexed="10"/>
      </font>
    </dxf>
    <dxf>
      <font>
        <condense val="0"/>
        <extend val="0"/>
        <color indexed="12"/>
      </font>
    </dxf>
    <dxf>
      <font>
        <condense val="0"/>
        <extend val="0"/>
        <color indexed="10"/>
      </font>
    </dxf>
    <dxf>
      <font>
        <b/>
        <i val="0"/>
        <condense val="0"/>
        <extend val="0"/>
        <color indexed="12"/>
      </font>
    </dxf>
    <dxf>
      <font>
        <condense val="0"/>
        <extend val="0"/>
        <color indexed="10"/>
      </font>
    </dxf>
    <dxf>
      <font>
        <color rgb="FF9C0006"/>
      </font>
      <fill>
        <patternFill>
          <bgColor rgb="FFFFC7CE"/>
        </patternFill>
      </fill>
    </dxf>
    <dxf>
      <font>
        <b/>
        <i val="0"/>
        <condense val="0"/>
        <extend val="0"/>
        <color indexed="12"/>
      </font>
    </dxf>
    <dxf>
      <font>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condense val="0"/>
        <extend val="0"/>
        <color indexed="12"/>
      </font>
    </dxf>
    <dxf>
      <font>
        <condense val="0"/>
        <extend val="0"/>
        <color indexed="10"/>
      </font>
    </dxf>
    <dxf>
      <font>
        <b/>
        <i val="0"/>
        <condense val="0"/>
        <extend val="0"/>
        <color indexed="12"/>
      </font>
    </dxf>
    <dxf>
      <font>
        <condense val="0"/>
        <extend val="0"/>
        <color indexed="10"/>
      </font>
    </dxf>
    <dxf>
      <font>
        <color rgb="FF9C0006"/>
      </font>
      <fill>
        <patternFill>
          <bgColor rgb="FFFFC7CE"/>
        </patternFill>
      </fill>
    </dxf>
    <dxf>
      <font>
        <b/>
        <i val="0"/>
        <condense val="0"/>
        <extend val="0"/>
        <color indexed="10"/>
      </font>
    </dxf>
    <dxf>
      <font>
        <b/>
        <i val="0"/>
        <condense val="0"/>
        <extend val="0"/>
        <color indexed="10"/>
      </font>
    </dxf>
    <dxf>
      <font>
        <condense val="0"/>
        <extend val="0"/>
        <color indexed="12"/>
      </font>
    </dxf>
    <dxf>
      <font>
        <condense val="0"/>
        <extend val="0"/>
        <color indexed="10"/>
      </font>
    </dxf>
    <dxf>
      <font>
        <b/>
        <i val="0"/>
        <condense val="0"/>
        <extend val="0"/>
        <color indexed="12"/>
      </font>
    </dxf>
    <dxf>
      <font>
        <condense val="0"/>
        <extend val="0"/>
        <color indexed="10"/>
      </font>
    </dxf>
    <dxf>
      <font>
        <color rgb="FF9C0006"/>
      </font>
      <fill>
        <patternFill>
          <bgColor rgb="FFFFC7CE"/>
        </patternFill>
      </fill>
    </dxf>
    <dxf>
      <font>
        <b/>
        <i val="0"/>
        <condense val="0"/>
        <extend val="0"/>
        <color indexed="12"/>
      </font>
    </dxf>
    <dxf>
      <font>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condense val="0"/>
        <extend val="0"/>
        <color indexed="12"/>
      </font>
    </dxf>
    <dxf>
      <font>
        <condense val="0"/>
        <extend val="0"/>
        <color indexed="10"/>
      </font>
    </dxf>
    <dxf>
      <font>
        <b/>
        <i val="0"/>
        <condense val="0"/>
        <extend val="0"/>
        <color indexed="12"/>
      </font>
    </dxf>
    <dxf>
      <font>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color rgb="FF9C0006"/>
      </font>
      <fill>
        <patternFill>
          <bgColor rgb="FFFFC7CE"/>
        </patternFill>
      </fill>
    </dxf>
    <dxf>
      <font>
        <b/>
        <i val="0"/>
        <condense val="0"/>
        <extend val="0"/>
        <color indexed="10"/>
      </font>
    </dxf>
    <dxf>
      <font>
        <b/>
        <i val="0"/>
        <condense val="0"/>
        <extend val="0"/>
        <color indexed="10"/>
      </font>
    </dxf>
    <dxf>
      <font>
        <condense val="0"/>
        <extend val="0"/>
        <color indexed="12"/>
      </font>
    </dxf>
    <dxf>
      <font>
        <condense val="0"/>
        <extend val="0"/>
        <color indexed="10"/>
      </font>
    </dxf>
    <dxf>
      <font>
        <b/>
        <i val="0"/>
        <condense val="0"/>
        <extend val="0"/>
        <color indexed="12"/>
      </font>
    </dxf>
    <dxf>
      <font>
        <condense val="0"/>
        <extend val="0"/>
        <color indexed="10"/>
      </font>
    </dxf>
    <dxf>
      <font>
        <color rgb="FF9C0006"/>
      </font>
      <fill>
        <patternFill>
          <bgColor rgb="FFFFC7CE"/>
        </patternFill>
      </fill>
    </dxf>
    <dxf>
      <font>
        <b/>
        <i val="0"/>
        <condense val="0"/>
        <extend val="0"/>
        <color indexed="12"/>
      </font>
    </dxf>
    <dxf>
      <font>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condense val="0"/>
        <extend val="0"/>
        <color indexed="12"/>
      </font>
    </dxf>
    <dxf>
      <font>
        <condense val="0"/>
        <extend val="0"/>
        <color indexed="10"/>
      </font>
    </dxf>
    <dxf>
      <font>
        <b/>
        <i val="0"/>
        <condense val="0"/>
        <extend val="0"/>
        <color indexed="12"/>
      </font>
    </dxf>
    <dxf>
      <font>
        <condense val="0"/>
        <extend val="0"/>
        <color indexed="10"/>
      </font>
    </dxf>
    <dxf>
      <font>
        <color rgb="FF9C0006"/>
      </font>
      <fill>
        <patternFill>
          <bgColor rgb="FFFFC7CE"/>
        </patternFill>
      </fill>
    </dxf>
    <dxf>
      <font>
        <b/>
        <i val="0"/>
        <condense val="0"/>
        <extend val="0"/>
        <color indexed="10"/>
      </font>
    </dxf>
    <dxf>
      <font>
        <b/>
        <i val="0"/>
        <condense val="0"/>
        <extend val="0"/>
        <color indexed="10"/>
      </font>
    </dxf>
    <dxf>
      <font>
        <condense val="0"/>
        <extend val="0"/>
        <color indexed="12"/>
      </font>
    </dxf>
    <dxf>
      <font>
        <condense val="0"/>
        <extend val="0"/>
        <color indexed="10"/>
      </font>
    </dxf>
    <dxf>
      <font>
        <b/>
        <i val="0"/>
        <condense val="0"/>
        <extend val="0"/>
        <color indexed="12"/>
      </font>
    </dxf>
    <dxf>
      <font>
        <condense val="0"/>
        <extend val="0"/>
        <color indexed="10"/>
      </font>
    </dxf>
    <dxf>
      <font>
        <color rgb="FF9C0006"/>
      </font>
      <fill>
        <patternFill>
          <bgColor rgb="FFFFC7CE"/>
        </patternFill>
      </fill>
    </dxf>
    <dxf>
      <font>
        <b/>
        <i val="0"/>
        <condense val="0"/>
        <extend val="0"/>
        <color indexed="12"/>
      </font>
    </dxf>
    <dxf>
      <font>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condense val="0"/>
        <extend val="0"/>
        <color indexed="12"/>
      </font>
    </dxf>
    <dxf>
      <font>
        <condense val="0"/>
        <extend val="0"/>
        <color indexed="10"/>
      </font>
    </dxf>
    <dxf>
      <font>
        <b/>
        <i val="0"/>
        <condense val="0"/>
        <extend val="0"/>
        <color indexed="12"/>
      </font>
    </dxf>
    <dxf>
      <font>
        <condense val="0"/>
        <extend val="0"/>
        <color indexed="10"/>
      </font>
    </dxf>
  </dxfs>
  <tableStyles count="0" defaultTableStyle="TableStyleMedium2" defaultPivotStyle="PivotStyleLight16"/>
  <colors>
    <mruColors>
      <color rgb="FFFFF2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externalLink" Target="externalLinks/externalLink6.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5.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4.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theme" Target="theme/theme1.xml"/></Relationships>
</file>

<file path=xl/ctrlProps/ctrlProp1.xml><?xml version="1.0" encoding="utf-8"?>
<formControlPr xmlns="http://schemas.microsoft.com/office/spreadsheetml/2009/9/main" objectType="Spin" dx="16" fmlaLink="BU1" max="60" min="20" page="10" val="22"/>
</file>

<file path=xl/ctrlProps/ctrlProp10.xml><?xml version="1.0" encoding="utf-8"?>
<formControlPr xmlns="http://schemas.microsoft.com/office/spreadsheetml/2009/9/main" objectType="Spin" dx="16" fmlaLink="BV1" max="60" min="20" page="10" val="22"/>
</file>

<file path=xl/ctrlProps/ctrlProp11.xml><?xml version="1.0" encoding="utf-8"?>
<formControlPr xmlns="http://schemas.microsoft.com/office/spreadsheetml/2009/9/main" objectType="Spin" dx="16" fmlaLink="BU1" max="60" min="20" page="10" val="22"/>
</file>

<file path=xl/ctrlProps/ctrlProp12.xml><?xml version="1.0" encoding="utf-8"?>
<formControlPr xmlns="http://schemas.microsoft.com/office/spreadsheetml/2009/9/main" objectType="Spin" dx="16" fmlaLink="$BS$1" inc="2" max="90" min="30" page="10" val="34"/>
</file>

<file path=xl/ctrlProps/ctrlProp13.xml><?xml version="1.0" encoding="utf-8"?>
<formControlPr xmlns="http://schemas.microsoft.com/office/spreadsheetml/2009/9/main" objectType="Spin" dx="16" fmlaLink="$BR$1" max="90" min="30" page="10" val="33"/>
</file>

<file path=xl/ctrlProps/ctrlProp14.xml><?xml version="1.0" encoding="utf-8"?>
<formControlPr xmlns="http://schemas.microsoft.com/office/spreadsheetml/2009/9/main" objectType="Spin" dx="16" fmlaLink="$BT$1" inc="2" max="60" min="20" page="10" val="20"/>
</file>

<file path=xl/ctrlProps/ctrlProp15.xml><?xml version="1.0" encoding="utf-8"?>
<formControlPr xmlns="http://schemas.microsoft.com/office/spreadsheetml/2009/9/main" objectType="Spin" dx="16" fmlaLink="BV1" max="60" min="20" page="10" val="22"/>
</file>

<file path=xl/ctrlProps/ctrlProp16.xml><?xml version="1.0" encoding="utf-8"?>
<formControlPr xmlns="http://schemas.microsoft.com/office/spreadsheetml/2009/9/main" objectType="Spin" dx="16" fmlaLink="BU1" max="60" min="20" page="10" val="22"/>
</file>

<file path=xl/ctrlProps/ctrlProp17.xml><?xml version="1.0" encoding="utf-8"?>
<formControlPr xmlns="http://schemas.microsoft.com/office/spreadsheetml/2009/9/main" objectType="Spin" dx="16" fmlaLink="$BS$1" inc="2" max="90" min="30" page="10" val="34"/>
</file>

<file path=xl/ctrlProps/ctrlProp18.xml><?xml version="1.0" encoding="utf-8"?>
<formControlPr xmlns="http://schemas.microsoft.com/office/spreadsheetml/2009/9/main" objectType="Spin" dx="16" fmlaLink="$BR$1" max="90" min="30" page="10" val="30"/>
</file>

<file path=xl/ctrlProps/ctrlProp19.xml><?xml version="1.0" encoding="utf-8"?>
<formControlPr xmlns="http://schemas.microsoft.com/office/spreadsheetml/2009/9/main" objectType="Spin" dx="16" fmlaLink="$BT$1" inc="2" max="60" min="20" page="10" val="20"/>
</file>

<file path=xl/ctrlProps/ctrlProp2.xml><?xml version="1.0" encoding="utf-8"?>
<formControlPr xmlns="http://schemas.microsoft.com/office/spreadsheetml/2009/9/main" objectType="Spin" dx="16" fmlaLink="$BS$1" inc="2" max="90" min="30" page="10" val="34"/>
</file>

<file path=xl/ctrlProps/ctrlProp20.xml><?xml version="1.0" encoding="utf-8"?>
<formControlPr xmlns="http://schemas.microsoft.com/office/spreadsheetml/2009/9/main" objectType="Spin" dx="16" fmlaLink="BV1" max="60" min="20" page="10" val="20"/>
</file>

<file path=xl/ctrlProps/ctrlProp21.xml><?xml version="1.0" encoding="utf-8"?>
<formControlPr xmlns="http://schemas.microsoft.com/office/spreadsheetml/2009/9/main" objectType="Spin" dx="16" fmlaLink="BU1" max="60" min="20" page="10" val="22"/>
</file>

<file path=xl/ctrlProps/ctrlProp22.xml><?xml version="1.0" encoding="utf-8"?>
<formControlPr xmlns="http://schemas.microsoft.com/office/spreadsheetml/2009/9/main" objectType="Spin" dx="16" fmlaLink="$BS$1" inc="2" max="90" min="30" page="10" val="34"/>
</file>

<file path=xl/ctrlProps/ctrlProp23.xml><?xml version="1.0" encoding="utf-8"?>
<formControlPr xmlns="http://schemas.microsoft.com/office/spreadsheetml/2009/9/main" objectType="Spin" dx="16" fmlaLink="$BR$1" max="90" min="30" page="10" val="30"/>
</file>

<file path=xl/ctrlProps/ctrlProp24.xml><?xml version="1.0" encoding="utf-8"?>
<formControlPr xmlns="http://schemas.microsoft.com/office/spreadsheetml/2009/9/main" objectType="Spin" dx="16" fmlaLink="$BT$1" inc="2" max="60" min="20" page="10" val="20"/>
</file>

<file path=xl/ctrlProps/ctrlProp25.xml><?xml version="1.0" encoding="utf-8"?>
<formControlPr xmlns="http://schemas.microsoft.com/office/spreadsheetml/2009/9/main" objectType="Spin" dx="16" fmlaLink="BV1" max="60" min="20" page="10" val="22"/>
</file>

<file path=xl/ctrlProps/ctrlProp26.xml><?xml version="1.0" encoding="utf-8"?>
<formControlPr xmlns="http://schemas.microsoft.com/office/spreadsheetml/2009/9/main" objectType="Spin" dx="16" fmlaLink="BU1" max="60" min="20" page="10" val="22"/>
</file>

<file path=xl/ctrlProps/ctrlProp27.xml><?xml version="1.0" encoding="utf-8"?>
<formControlPr xmlns="http://schemas.microsoft.com/office/spreadsheetml/2009/9/main" objectType="Spin" dx="16" fmlaLink="$BS$1" inc="2" max="90" min="30" page="10" val="34"/>
</file>

<file path=xl/ctrlProps/ctrlProp28.xml><?xml version="1.0" encoding="utf-8"?>
<formControlPr xmlns="http://schemas.microsoft.com/office/spreadsheetml/2009/9/main" objectType="Spin" dx="16" fmlaLink="$BR$1" max="90" min="30" page="10" val="30"/>
</file>

<file path=xl/ctrlProps/ctrlProp29.xml><?xml version="1.0" encoding="utf-8"?>
<formControlPr xmlns="http://schemas.microsoft.com/office/spreadsheetml/2009/9/main" objectType="Spin" dx="16" fmlaLink="$BT$1" inc="2" max="60" min="20" page="10" val="20"/>
</file>

<file path=xl/ctrlProps/ctrlProp3.xml><?xml version="1.0" encoding="utf-8"?>
<formControlPr xmlns="http://schemas.microsoft.com/office/spreadsheetml/2009/9/main" objectType="Spin" dx="16" fmlaLink="$BR$1" max="90" min="30" page="10" val="30"/>
</file>

<file path=xl/ctrlProps/ctrlProp30.xml><?xml version="1.0" encoding="utf-8"?>
<formControlPr xmlns="http://schemas.microsoft.com/office/spreadsheetml/2009/9/main" objectType="Spin" dx="16" fmlaLink="BV1" max="60" min="20" page="10" val="22"/>
</file>

<file path=xl/ctrlProps/ctrlProp4.xml><?xml version="1.0" encoding="utf-8"?>
<formControlPr xmlns="http://schemas.microsoft.com/office/spreadsheetml/2009/9/main" objectType="Spin" dx="16" fmlaLink="$BT$1" inc="2" max="60" min="20" page="10" val="20"/>
</file>

<file path=xl/ctrlProps/ctrlProp5.xml><?xml version="1.0" encoding="utf-8"?>
<formControlPr xmlns="http://schemas.microsoft.com/office/spreadsheetml/2009/9/main" objectType="Spin" dx="16" fmlaLink="BV1" max="60" min="20" page="10" val="22"/>
</file>

<file path=xl/ctrlProps/ctrlProp6.xml><?xml version="1.0" encoding="utf-8"?>
<formControlPr xmlns="http://schemas.microsoft.com/office/spreadsheetml/2009/9/main" objectType="Spin" dx="16" fmlaLink="BU1" max="60" min="20" page="10" val="22"/>
</file>

<file path=xl/ctrlProps/ctrlProp7.xml><?xml version="1.0" encoding="utf-8"?>
<formControlPr xmlns="http://schemas.microsoft.com/office/spreadsheetml/2009/9/main" objectType="Spin" dx="16" fmlaLink="$BS$1" inc="2" max="90" min="30" page="10" val="34"/>
</file>

<file path=xl/ctrlProps/ctrlProp8.xml><?xml version="1.0" encoding="utf-8"?>
<formControlPr xmlns="http://schemas.microsoft.com/office/spreadsheetml/2009/9/main" objectType="Spin" dx="16" fmlaLink="$BR$1" max="90" min="30" page="10" val="30"/>
</file>

<file path=xl/ctrlProps/ctrlProp9.xml><?xml version="1.0" encoding="utf-8"?>
<formControlPr xmlns="http://schemas.microsoft.com/office/spreadsheetml/2009/9/main" objectType="Spin" dx="16" fmlaLink="$BT$1" inc="2" max="60" min="20" page="10" val="20"/>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1" Type="http://schemas.openxmlformats.org/officeDocument/2006/relationships/image" Target="../media/image1.emf"/></Relationships>
</file>

<file path=xl/drawings/_rels/drawing3.xml.rels><?xml version="1.0" encoding="UTF-8" standalone="yes"?>
<Relationships xmlns="http://schemas.openxmlformats.org/package/2006/relationships"><Relationship Id="rId1" Type="http://schemas.openxmlformats.org/officeDocument/2006/relationships/image" Target="../media/image1.emf"/></Relationships>
</file>

<file path=xl/drawings/_rels/drawing4.xml.rels><?xml version="1.0" encoding="UTF-8" standalone="yes"?>
<Relationships xmlns="http://schemas.openxmlformats.org/package/2006/relationships"><Relationship Id="rId1" Type="http://schemas.openxmlformats.org/officeDocument/2006/relationships/image" Target="../media/image1.emf"/></Relationships>
</file>

<file path=xl/drawings/_rels/drawing5.xml.rels><?xml version="1.0" encoding="UTF-8" standalone="yes"?>
<Relationships xmlns="http://schemas.openxmlformats.org/package/2006/relationships"><Relationship Id="rId1" Type="http://schemas.openxmlformats.org/officeDocument/2006/relationships/image" Target="../media/image1.emf"/></Relationships>
</file>

<file path=xl/drawings/_rels/drawing6.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17</xdr:col>
      <xdr:colOff>169545</xdr:colOff>
      <xdr:row>2</xdr:row>
      <xdr:rowOff>228600</xdr:rowOff>
    </xdr:from>
    <xdr:to>
      <xdr:col>24</xdr:col>
      <xdr:colOff>43805</xdr:colOff>
      <xdr:row>8</xdr:row>
      <xdr:rowOff>205740</xdr:rowOff>
    </xdr:to>
    <xdr:sp macro="" textlink="">
      <xdr:nvSpPr>
        <xdr:cNvPr id="2" name="矩形 1">
          <a:extLst>
            <a:ext uri="{FF2B5EF4-FFF2-40B4-BE49-F238E27FC236}">
              <a16:creationId xmlns:a16="http://schemas.microsoft.com/office/drawing/2014/main" id="{00000000-0008-0000-0000-000002000000}"/>
            </a:ext>
          </a:extLst>
        </xdr:cNvPr>
        <xdr:cNvSpPr/>
      </xdr:nvSpPr>
      <xdr:spPr bwMode="auto">
        <a:xfrm>
          <a:off x="18047970" y="1123950"/>
          <a:ext cx="3160385" cy="1844040"/>
        </a:xfrm>
        <a:prstGeom prst="rect">
          <a:avLst/>
        </a:prstGeom>
        <a:ln>
          <a:headEnd type="none" w="med" len="med"/>
          <a:tailEnd type="none" w="med" len="med"/>
        </a:ln>
      </xdr:spPr>
      <xdr:style>
        <a:lnRef idx="1">
          <a:schemeClr val="accent4"/>
        </a:lnRef>
        <a:fillRef idx="2">
          <a:schemeClr val="accent4"/>
        </a:fillRef>
        <a:effectRef idx="1">
          <a:schemeClr val="accent4"/>
        </a:effectRef>
        <a:fontRef idx="minor">
          <a:schemeClr val="dk1"/>
        </a:fontRef>
      </xdr:style>
      <xdr:txBody>
        <a:bodyPr vertOverflow="clip" horzOverflow="clip" wrap="square" lIns="18288" tIns="0" rIns="0" bIns="0" rtlCol="0" anchor="t" upright="1"/>
        <a:lstStyle/>
        <a:p>
          <a:pPr algn="l"/>
          <a:r>
            <a:rPr lang="zh-TW" altLang="en-US" sz="1100"/>
            <a:t>操作方法</a:t>
          </a:r>
          <a:r>
            <a:rPr lang="en-US" altLang="zh-TW" sz="1100"/>
            <a:t>:</a:t>
          </a:r>
        </a:p>
        <a:p>
          <a:pPr algn="l"/>
          <a:r>
            <a:rPr lang="zh-TW" altLang="en-US" sz="1100">
              <a:solidFill>
                <a:srgbClr val="FF0000"/>
              </a:solidFill>
            </a:rPr>
            <a:t>點選學習表現欄位儲存格</a:t>
          </a:r>
          <a:r>
            <a:rPr lang="en-US" altLang="zh-TW" sz="1100"/>
            <a:t>,</a:t>
          </a:r>
          <a:r>
            <a:rPr lang="zh-TW" altLang="en-US" sz="1100"/>
            <a:t>會自動選取核心素養</a:t>
          </a:r>
          <a:r>
            <a:rPr lang="en-US" altLang="zh-TW" sz="1100"/>
            <a:t>&amp;</a:t>
          </a:r>
          <a:r>
            <a:rPr lang="zh-TW" altLang="en-US" sz="1100"/>
            <a:t>產生各領域之領綱</a:t>
          </a:r>
          <a:endParaRPr lang="en-US" altLang="zh-TW" sz="1100"/>
        </a:p>
        <a:p>
          <a:pPr algn="l"/>
          <a:r>
            <a:rPr lang="zh-TW" altLang="en-US" sz="1100"/>
            <a:t>說明</a:t>
          </a:r>
          <a:r>
            <a:rPr lang="en-US" altLang="zh-TW" sz="1100"/>
            <a:t>:</a:t>
          </a:r>
        </a:p>
        <a:p>
          <a:pPr algn="l"/>
          <a:r>
            <a:rPr lang="en-US" altLang="zh-TW" sz="1100"/>
            <a:t>1.</a:t>
          </a:r>
          <a:r>
            <a:rPr lang="zh-TW" altLang="en-US" sz="1100"/>
            <a:t>開課名稱</a:t>
          </a:r>
          <a:r>
            <a:rPr lang="en-US" altLang="zh-TW" sz="1100"/>
            <a:t>&amp;</a:t>
          </a:r>
          <a:r>
            <a:rPr lang="zh-TW" altLang="en-US" sz="1100"/>
            <a:t>跨領域</a:t>
          </a:r>
          <a:r>
            <a:rPr lang="en-US" altLang="zh-TW" sz="1100"/>
            <a:t>&amp;</a:t>
          </a:r>
          <a:r>
            <a:rPr lang="zh-TW" altLang="en-US" sz="1100"/>
            <a:t>融合領域</a:t>
          </a:r>
          <a:r>
            <a:rPr lang="en-US" altLang="zh-TW" sz="1100"/>
            <a:t>_</a:t>
          </a:r>
          <a:r>
            <a:rPr lang="zh-TW" altLang="en-US" sz="1100"/>
            <a:t>下拉式選取</a:t>
          </a:r>
          <a:endParaRPr lang="en-US" altLang="zh-TW" sz="1100"/>
        </a:p>
        <a:p>
          <a:pPr algn="l">
            <a:lnSpc>
              <a:spcPts val="1300"/>
            </a:lnSpc>
          </a:pPr>
          <a:r>
            <a:rPr lang="en-US" altLang="zh-TW" sz="1100"/>
            <a:t>2.</a:t>
          </a:r>
          <a:r>
            <a:rPr lang="zh-TW" altLang="en-US" sz="1100"/>
            <a:t>學習表現</a:t>
          </a:r>
          <a:r>
            <a:rPr lang="en-US" altLang="zh-TW" sz="1100"/>
            <a:t>F</a:t>
          </a:r>
          <a:r>
            <a:rPr lang="zh-TW" altLang="en-US" sz="1100"/>
            <a:t>欄</a:t>
          </a:r>
          <a:r>
            <a:rPr lang="en-US" altLang="zh-TW" sz="1100"/>
            <a:t>&amp;</a:t>
          </a:r>
          <a:r>
            <a:rPr lang="zh-TW" altLang="en-US" sz="1100"/>
            <a:t>評量方式</a:t>
          </a:r>
          <a:r>
            <a:rPr lang="en-US" altLang="zh-TW" sz="1100"/>
            <a:t>M</a:t>
          </a:r>
          <a:r>
            <a:rPr lang="zh-TW" altLang="en-US" sz="1100"/>
            <a:t>欄儲存格</a:t>
          </a:r>
          <a:r>
            <a:rPr lang="en-US" altLang="zh-TW" sz="1100"/>
            <a:t>__D2</a:t>
          </a:r>
          <a:r>
            <a:rPr lang="zh-TW" altLang="en-US" sz="1100"/>
            <a:t>滑鼠左鍵快案</a:t>
          </a:r>
          <a:r>
            <a:rPr lang="en-US" altLang="zh-TW" sz="1100"/>
            <a:t>2</a:t>
          </a:r>
          <a:r>
            <a:rPr lang="zh-TW" altLang="en-US" sz="1100"/>
            <a:t>次選取   </a:t>
          </a:r>
          <a:r>
            <a:rPr lang="en-US" altLang="zh-TW" sz="1100"/>
            <a:t>(</a:t>
          </a:r>
          <a:r>
            <a:rPr lang="zh-TW" altLang="en-US" sz="1100"/>
            <a:t>連同學習內容一次完成</a:t>
          </a:r>
          <a:r>
            <a:rPr lang="en-US" altLang="zh-TW" sz="1100"/>
            <a:t>)</a:t>
          </a:r>
        </a:p>
        <a:p>
          <a:pPr algn="l">
            <a:lnSpc>
              <a:spcPts val="1300"/>
            </a:lnSpc>
          </a:pPr>
          <a:r>
            <a:rPr lang="en-US" altLang="zh-TW" sz="1100"/>
            <a:t>3.</a:t>
          </a:r>
          <a:r>
            <a:rPr lang="zh-TW" altLang="en-US" sz="1100"/>
            <a:t>如錯誤</a:t>
          </a:r>
          <a:r>
            <a:rPr lang="en-US" altLang="zh-TW" sz="1100"/>
            <a:t>,</a:t>
          </a:r>
          <a:r>
            <a:rPr lang="zh-TW" altLang="en-US" sz="1100"/>
            <a:t>請按鍵盤</a:t>
          </a:r>
          <a:r>
            <a:rPr lang="en-US" altLang="zh-TW" sz="1100"/>
            <a:t>Delete</a:t>
          </a:r>
          <a:r>
            <a:rPr lang="zh-TW" altLang="en-US" sz="1100"/>
            <a:t>刪除</a:t>
          </a:r>
          <a:r>
            <a:rPr lang="en-US" altLang="zh-TW" sz="1100"/>
            <a:t>,</a:t>
          </a:r>
          <a:r>
            <a:rPr lang="zh-TW" altLang="en-US" sz="1100"/>
            <a:t>重新選取</a:t>
          </a:r>
          <a:r>
            <a:rPr lang="en-US" altLang="zh-TW" sz="1100"/>
            <a:t>.</a:t>
          </a:r>
        </a:p>
        <a:p>
          <a:pPr algn="l">
            <a:lnSpc>
              <a:spcPts val="1300"/>
            </a:lnSpc>
          </a:pPr>
          <a:r>
            <a:rPr lang="en-US" altLang="zh-TW" sz="1100"/>
            <a:t>4.A</a:t>
          </a:r>
          <a:r>
            <a:rPr lang="zh-TW" altLang="en-US" sz="1100"/>
            <a:t>欄</a:t>
          </a:r>
          <a:r>
            <a:rPr lang="en-US" altLang="zh-TW" sz="1100"/>
            <a:t>121</a:t>
          </a:r>
          <a:r>
            <a:rPr lang="zh-TW" altLang="en-US" sz="1100"/>
            <a:t>列儲存格可修正</a:t>
          </a:r>
          <a:r>
            <a:rPr lang="en-US" altLang="zh-TW" sz="1100"/>
            <a:t>/</a:t>
          </a:r>
          <a:r>
            <a:rPr lang="zh-TW" altLang="en-US" sz="1100"/>
            <a:t>增減評量項目</a:t>
          </a:r>
          <a:endParaRPr lang="en-US" altLang="zh-TW" sz="1100"/>
        </a:p>
        <a:p>
          <a:pPr algn="l">
            <a:lnSpc>
              <a:spcPts val="1300"/>
            </a:lnSpc>
          </a:pPr>
          <a:r>
            <a:rPr lang="en-US" altLang="zh-TW" sz="1100">
              <a:solidFill>
                <a:srgbClr val="FF0000"/>
              </a:solidFill>
            </a:rPr>
            <a:t>(</a:t>
          </a:r>
          <a:r>
            <a:rPr lang="zh-TW" altLang="en-US" sz="1100">
              <a:solidFill>
                <a:srgbClr val="FF0000"/>
              </a:solidFill>
            </a:rPr>
            <a:t>不可任意刪除欄或列</a:t>
          </a:r>
          <a:r>
            <a:rPr lang="en-US" altLang="zh-TW" sz="1100">
              <a:solidFill>
                <a:srgbClr val="FF0000"/>
              </a:solidFill>
            </a:rPr>
            <a:t>,</a:t>
          </a:r>
          <a:r>
            <a:rPr lang="zh-TW" altLang="en-US" sz="1100">
              <a:solidFill>
                <a:srgbClr val="FF0000"/>
              </a:solidFill>
            </a:rPr>
            <a:t>一定造成功能失效</a:t>
          </a:r>
          <a:r>
            <a:rPr lang="en-US" altLang="zh-TW" sz="1100">
              <a:solidFill>
                <a:srgbClr val="FF0000"/>
              </a:solidFill>
            </a:rPr>
            <a:t>)</a:t>
          </a:r>
        </a:p>
      </xdr:txBody>
    </xdr:sp>
    <xdr:clientData/>
  </xdr:twoCellAnchor>
  <xdr:twoCellAnchor editAs="oneCell">
    <xdr:from>
      <xdr:col>17</xdr:col>
      <xdr:colOff>220980</xdr:colOff>
      <xdr:row>9</xdr:row>
      <xdr:rowOff>152400</xdr:rowOff>
    </xdr:from>
    <xdr:to>
      <xdr:col>22</xdr:col>
      <xdr:colOff>53340</xdr:colOff>
      <xdr:row>14</xdr:row>
      <xdr:rowOff>220980</xdr:rowOff>
    </xdr:to>
    <xdr:pic>
      <xdr:nvPicPr>
        <xdr:cNvPr id="3" name="圖片 2">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18099405" y="3143250"/>
          <a:ext cx="2223135" cy="1440180"/>
        </a:xfrm>
        <a:prstGeom prst="rect">
          <a:avLst/>
        </a:prstGeom>
        <a:noFill/>
        <a:ln>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xdr:spPr>
    </xdr:pic>
    <xdr:clientData/>
  </xdr:twoCellAnchor>
  <mc:AlternateContent xmlns:mc="http://schemas.openxmlformats.org/markup-compatibility/2006">
    <mc:Choice xmlns:a14="http://schemas.microsoft.com/office/drawing/2010/main" Requires="a14">
      <xdr:twoCellAnchor>
        <xdr:from>
          <xdr:col>10</xdr:col>
          <xdr:colOff>85725</xdr:colOff>
          <xdr:row>18</xdr:row>
          <xdr:rowOff>142875</xdr:rowOff>
        </xdr:from>
        <xdr:to>
          <xdr:col>10</xdr:col>
          <xdr:colOff>171450</xdr:colOff>
          <xdr:row>18</xdr:row>
          <xdr:rowOff>495300</xdr:rowOff>
        </xdr:to>
        <xdr:sp macro="" textlink="">
          <xdr:nvSpPr>
            <xdr:cNvPr id="7169" name="Spinner 1" hidden="1">
              <a:extLst>
                <a:ext uri="{63B3BB69-23CF-44E3-9099-C40C66FF867C}">
                  <a14:compatExt spid="_x0000_s7169"/>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6</xdr:col>
          <xdr:colOff>104775</xdr:colOff>
          <xdr:row>18</xdr:row>
          <xdr:rowOff>133350</xdr:rowOff>
        </xdr:from>
        <xdr:to>
          <xdr:col>6</xdr:col>
          <xdr:colOff>209550</xdr:colOff>
          <xdr:row>18</xdr:row>
          <xdr:rowOff>476250</xdr:rowOff>
        </xdr:to>
        <xdr:sp macro="" textlink="">
          <xdr:nvSpPr>
            <xdr:cNvPr id="7170" name="Spinner 2" hidden="1">
              <a:extLst>
                <a:ext uri="{63B3BB69-23CF-44E3-9099-C40C66FF867C}">
                  <a14:compatExt spid="_x0000_s717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5</xdr:col>
          <xdr:colOff>57150</xdr:colOff>
          <xdr:row>18</xdr:row>
          <xdr:rowOff>171450</xdr:rowOff>
        </xdr:from>
        <xdr:to>
          <xdr:col>5</xdr:col>
          <xdr:colOff>152400</xdr:colOff>
          <xdr:row>18</xdr:row>
          <xdr:rowOff>523875</xdr:rowOff>
        </xdr:to>
        <xdr:sp macro="" textlink="">
          <xdr:nvSpPr>
            <xdr:cNvPr id="7171" name="Spinner 3" hidden="1">
              <a:extLst>
                <a:ext uri="{63B3BB69-23CF-44E3-9099-C40C66FF867C}">
                  <a14:compatExt spid="_x0000_s7171"/>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7</xdr:col>
          <xdr:colOff>95250</xdr:colOff>
          <xdr:row>18</xdr:row>
          <xdr:rowOff>95250</xdr:rowOff>
        </xdr:from>
        <xdr:to>
          <xdr:col>7</xdr:col>
          <xdr:colOff>247650</xdr:colOff>
          <xdr:row>18</xdr:row>
          <xdr:rowOff>466725</xdr:rowOff>
        </xdr:to>
        <xdr:sp macro="" textlink="">
          <xdr:nvSpPr>
            <xdr:cNvPr id="7172" name="Spinner 4" hidden="1">
              <a:extLst>
                <a:ext uri="{63B3BB69-23CF-44E3-9099-C40C66FF867C}">
                  <a14:compatExt spid="_x0000_s7172"/>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11</xdr:col>
          <xdr:colOff>85725</xdr:colOff>
          <xdr:row>18</xdr:row>
          <xdr:rowOff>142875</xdr:rowOff>
        </xdr:from>
        <xdr:to>
          <xdr:col>11</xdr:col>
          <xdr:colOff>171450</xdr:colOff>
          <xdr:row>18</xdr:row>
          <xdr:rowOff>495300</xdr:rowOff>
        </xdr:to>
        <xdr:sp macro="" textlink="">
          <xdr:nvSpPr>
            <xdr:cNvPr id="7173" name="Spinner 5" hidden="1">
              <a:extLst>
                <a:ext uri="{63B3BB69-23CF-44E3-9099-C40C66FF867C}">
                  <a14:compatExt spid="_x0000_s7173"/>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17</xdr:col>
      <xdr:colOff>169545</xdr:colOff>
      <xdr:row>2</xdr:row>
      <xdr:rowOff>228600</xdr:rowOff>
    </xdr:from>
    <xdr:to>
      <xdr:col>24</xdr:col>
      <xdr:colOff>43805</xdr:colOff>
      <xdr:row>8</xdr:row>
      <xdr:rowOff>205740</xdr:rowOff>
    </xdr:to>
    <xdr:sp macro="" textlink="">
      <xdr:nvSpPr>
        <xdr:cNvPr id="2" name="矩形 1">
          <a:extLst>
            <a:ext uri="{FF2B5EF4-FFF2-40B4-BE49-F238E27FC236}">
              <a16:creationId xmlns:a16="http://schemas.microsoft.com/office/drawing/2014/main" id="{00000000-0008-0000-0000-000002000000}"/>
            </a:ext>
          </a:extLst>
        </xdr:cNvPr>
        <xdr:cNvSpPr/>
      </xdr:nvSpPr>
      <xdr:spPr bwMode="auto">
        <a:xfrm>
          <a:off x="18038445" y="942975"/>
          <a:ext cx="3160385" cy="1844040"/>
        </a:xfrm>
        <a:prstGeom prst="rect">
          <a:avLst/>
        </a:prstGeom>
        <a:ln>
          <a:headEnd type="none" w="med" len="med"/>
          <a:tailEnd type="none" w="med" len="med"/>
        </a:ln>
      </xdr:spPr>
      <xdr:style>
        <a:lnRef idx="1">
          <a:schemeClr val="accent4"/>
        </a:lnRef>
        <a:fillRef idx="2">
          <a:schemeClr val="accent4"/>
        </a:fillRef>
        <a:effectRef idx="1">
          <a:schemeClr val="accent4"/>
        </a:effectRef>
        <a:fontRef idx="minor">
          <a:schemeClr val="dk1"/>
        </a:fontRef>
      </xdr:style>
      <xdr:txBody>
        <a:bodyPr vertOverflow="clip" horzOverflow="clip" wrap="square" lIns="18288" tIns="0" rIns="0" bIns="0" rtlCol="0" anchor="t" upright="1"/>
        <a:lstStyle/>
        <a:p>
          <a:pPr algn="l"/>
          <a:r>
            <a:rPr lang="zh-TW" altLang="en-US" sz="1100"/>
            <a:t>操作方法</a:t>
          </a:r>
          <a:r>
            <a:rPr lang="en-US" altLang="zh-TW" sz="1100"/>
            <a:t>:</a:t>
          </a:r>
        </a:p>
        <a:p>
          <a:pPr algn="l"/>
          <a:r>
            <a:rPr lang="zh-TW" altLang="en-US" sz="1100">
              <a:solidFill>
                <a:srgbClr val="FF0000"/>
              </a:solidFill>
            </a:rPr>
            <a:t>點選學習表現欄位儲存格</a:t>
          </a:r>
          <a:r>
            <a:rPr lang="en-US" altLang="zh-TW" sz="1100"/>
            <a:t>,</a:t>
          </a:r>
          <a:r>
            <a:rPr lang="zh-TW" altLang="en-US" sz="1100"/>
            <a:t>會自動選取核心素養</a:t>
          </a:r>
          <a:r>
            <a:rPr lang="en-US" altLang="zh-TW" sz="1100"/>
            <a:t>&amp;</a:t>
          </a:r>
          <a:r>
            <a:rPr lang="zh-TW" altLang="en-US" sz="1100"/>
            <a:t>產生各領域之領綱</a:t>
          </a:r>
          <a:endParaRPr lang="en-US" altLang="zh-TW" sz="1100"/>
        </a:p>
        <a:p>
          <a:pPr algn="l"/>
          <a:r>
            <a:rPr lang="zh-TW" altLang="en-US" sz="1100"/>
            <a:t>說明</a:t>
          </a:r>
          <a:r>
            <a:rPr lang="en-US" altLang="zh-TW" sz="1100"/>
            <a:t>:</a:t>
          </a:r>
        </a:p>
        <a:p>
          <a:pPr algn="l"/>
          <a:r>
            <a:rPr lang="en-US" altLang="zh-TW" sz="1100"/>
            <a:t>1.</a:t>
          </a:r>
          <a:r>
            <a:rPr lang="zh-TW" altLang="en-US" sz="1100"/>
            <a:t>開課名稱</a:t>
          </a:r>
          <a:r>
            <a:rPr lang="en-US" altLang="zh-TW" sz="1100"/>
            <a:t>&amp;</a:t>
          </a:r>
          <a:r>
            <a:rPr lang="zh-TW" altLang="en-US" sz="1100"/>
            <a:t>跨領域</a:t>
          </a:r>
          <a:r>
            <a:rPr lang="en-US" altLang="zh-TW" sz="1100"/>
            <a:t>&amp;</a:t>
          </a:r>
          <a:r>
            <a:rPr lang="zh-TW" altLang="en-US" sz="1100"/>
            <a:t>融合領域</a:t>
          </a:r>
          <a:r>
            <a:rPr lang="en-US" altLang="zh-TW" sz="1100"/>
            <a:t>_</a:t>
          </a:r>
          <a:r>
            <a:rPr lang="zh-TW" altLang="en-US" sz="1100"/>
            <a:t>下拉式選取</a:t>
          </a:r>
          <a:endParaRPr lang="en-US" altLang="zh-TW" sz="1100"/>
        </a:p>
        <a:p>
          <a:pPr algn="l">
            <a:lnSpc>
              <a:spcPts val="1300"/>
            </a:lnSpc>
          </a:pPr>
          <a:r>
            <a:rPr lang="en-US" altLang="zh-TW" sz="1100"/>
            <a:t>2.</a:t>
          </a:r>
          <a:r>
            <a:rPr lang="zh-TW" altLang="en-US" sz="1100"/>
            <a:t>學習表現</a:t>
          </a:r>
          <a:r>
            <a:rPr lang="en-US" altLang="zh-TW" sz="1100"/>
            <a:t>F</a:t>
          </a:r>
          <a:r>
            <a:rPr lang="zh-TW" altLang="en-US" sz="1100"/>
            <a:t>欄</a:t>
          </a:r>
          <a:r>
            <a:rPr lang="en-US" altLang="zh-TW" sz="1100"/>
            <a:t>&amp;</a:t>
          </a:r>
          <a:r>
            <a:rPr lang="zh-TW" altLang="en-US" sz="1100"/>
            <a:t>評量方式</a:t>
          </a:r>
          <a:r>
            <a:rPr lang="en-US" altLang="zh-TW" sz="1100"/>
            <a:t>M</a:t>
          </a:r>
          <a:r>
            <a:rPr lang="zh-TW" altLang="en-US" sz="1100"/>
            <a:t>欄儲存格</a:t>
          </a:r>
          <a:r>
            <a:rPr lang="en-US" altLang="zh-TW" sz="1100"/>
            <a:t>__D2</a:t>
          </a:r>
          <a:r>
            <a:rPr lang="zh-TW" altLang="en-US" sz="1100"/>
            <a:t>滑鼠左鍵快案</a:t>
          </a:r>
          <a:r>
            <a:rPr lang="en-US" altLang="zh-TW" sz="1100"/>
            <a:t>2</a:t>
          </a:r>
          <a:r>
            <a:rPr lang="zh-TW" altLang="en-US" sz="1100"/>
            <a:t>次選取   </a:t>
          </a:r>
          <a:r>
            <a:rPr lang="en-US" altLang="zh-TW" sz="1100"/>
            <a:t>(</a:t>
          </a:r>
          <a:r>
            <a:rPr lang="zh-TW" altLang="en-US" sz="1100"/>
            <a:t>連同學習內容一次完成</a:t>
          </a:r>
          <a:r>
            <a:rPr lang="en-US" altLang="zh-TW" sz="1100"/>
            <a:t>)</a:t>
          </a:r>
        </a:p>
        <a:p>
          <a:pPr algn="l">
            <a:lnSpc>
              <a:spcPts val="1300"/>
            </a:lnSpc>
          </a:pPr>
          <a:r>
            <a:rPr lang="en-US" altLang="zh-TW" sz="1100"/>
            <a:t>3.</a:t>
          </a:r>
          <a:r>
            <a:rPr lang="zh-TW" altLang="en-US" sz="1100"/>
            <a:t>如錯誤</a:t>
          </a:r>
          <a:r>
            <a:rPr lang="en-US" altLang="zh-TW" sz="1100"/>
            <a:t>,</a:t>
          </a:r>
          <a:r>
            <a:rPr lang="zh-TW" altLang="en-US" sz="1100"/>
            <a:t>請按鍵盤</a:t>
          </a:r>
          <a:r>
            <a:rPr lang="en-US" altLang="zh-TW" sz="1100"/>
            <a:t>Delete</a:t>
          </a:r>
          <a:r>
            <a:rPr lang="zh-TW" altLang="en-US" sz="1100"/>
            <a:t>刪除</a:t>
          </a:r>
          <a:r>
            <a:rPr lang="en-US" altLang="zh-TW" sz="1100"/>
            <a:t>,</a:t>
          </a:r>
          <a:r>
            <a:rPr lang="zh-TW" altLang="en-US" sz="1100"/>
            <a:t>重新選取</a:t>
          </a:r>
          <a:r>
            <a:rPr lang="en-US" altLang="zh-TW" sz="1100"/>
            <a:t>.</a:t>
          </a:r>
        </a:p>
        <a:p>
          <a:pPr algn="l">
            <a:lnSpc>
              <a:spcPts val="1300"/>
            </a:lnSpc>
          </a:pPr>
          <a:r>
            <a:rPr lang="en-US" altLang="zh-TW" sz="1100"/>
            <a:t>4.A</a:t>
          </a:r>
          <a:r>
            <a:rPr lang="zh-TW" altLang="en-US" sz="1100"/>
            <a:t>欄</a:t>
          </a:r>
          <a:r>
            <a:rPr lang="en-US" altLang="zh-TW" sz="1100"/>
            <a:t>121</a:t>
          </a:r>
          <a:r>
            <a:rPr lang="zh-TW" altLang="en-US" sz="1100"/>
            <a:t>列儲存格可修正</a:t>
          </a:r>
          <a:r>
            <a:rPr lang="en-US" altLang="zh-TW" sz="1100"/>
            <a:t>/</a:t>
          </a:r>
          <a:r>
            <a:rPr lang="zh-TW" altLang="en-US" sz="1100"/>
            <a:t>增減評量項目</a:t>
          </a:r>
          <a:endParaRPr lang="en-US" altLang="zh-TW" sz="1100"/>
        </a:p>
        <a:p>
          <a:pPr algn="l">
            <a:lnSpc>
              <a:spcPts val="1300"/>
            </a:lnSpc>
          </a:pPr>
          <a:r>
            <a:rPr lang="en-US" altLang="zh-TW" sz="1100">
              <a:solidFill>
                <a:srgbClr val="FF0000"/>
              </a:solidFill>
            </a:rPr>
            <a:t>(</a:t>
          </a:r>
          <a:r>
            <a:rPr lang="zh-TW" altLang="en-US" sz="1100">
              <a:solidFill>
                <a:srgbClr val="FF0000"/>
              </a:solidFill>
            </a:rPr>
            <a:t>不可任意刪除欄或列</a:t>
          </a:r>
          <a:r>
            <a:rPr lang="en-US" altLang="zh-TW" sz="1100">
              <a:solidFill>
                <a:srgbClr val="FF0000"/>
              </a:solidFill>
            </a:rPr>
            <a:t>,</a:t>
          </a:r>
          <a:r>
            <a:rPr lang="zh-TW" altLang="en-US" sz="1100">
              <a:solidFill>
                <a:srgbClr val="FF0000"/>
              </a:solidFill>
            </a:rPr>
            <a:t>一定造成功能失效</a:t>
          </a:r>
          <a:r>
            <a:rPr lang="en-US" altLang="zh-TW" sz="1100">
              <a:solidFill>
                <a:srgbClr val="FF0000"/>
              </a:solidFill>
            </a:rPr>
            <a:t>)</a:t>
          </a:r>
        </a:p>
      </xdr:txBody>
    </xdr:sp>
    <xdr:clientData/>
  </xdr:twoCellAnchor>
  <xdr:twoCellAnchor editAs="oneCell">
    <xdr:from>
      <xdr:col>17</xdr:col>
      <xdr:colOff>220980</xdr:colOff>
      <xdr:row>9</xdr:row>
      <xdr:rowOff>152400</xdr:rowOff>
    </xdr:from>
    <xdr:to>
      <xdr:col>22</xdr:col>
      <xdr:colOff>53340</xdr:colOff>
      <xdr:row>14</xdr:row>
      <xdr:rowOff>9313</xdr:rowOff>
    </xdr:to>
    <xdr:pic>
      <xdr:nvPicPr>
        <xdr:cNvPr id="3" name="圖片 2">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18089880" y="3648075"/>
          <a:ext cx="2223135" cy="1457113"/>
        </a:xfrm>
        <a:prstGeom prst="rect">
          <a:avLst/>
        </a:prstGeom>
        <a:noFill/>
        <a:ln>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xdr:spPr>
    </xdr:pic>
    <xdr:clientData/>
  </xdr:twoCellAnchor>
  <mc:AlternateContent xmlns:mc="http://schemas.openxmlformats.org/markup-compatibility/2006">
    <mc:Choice xmlns:a14="http://schemas.microsoft.com/office/drawing/2010/main" Requires="a14">
      <xdr:twoCellAnchor>
        <xdr:from>
          <xdr:col>10</xdr:col>
          <xdr:colOff>85725</xdr:colOff>
          <xdr:row>18</xdr:row>
          <xdr:rowOff>142875</xdr:rowOff>
        </xdr:from>
        <xdr:to>
          <xdr:col>10</xdr:col>
          <xdr:colOff>171450</xdr:colOff>
          <xdr:row>18</xdr:row>
          <xdr:rowOff>495300</xdr:rowOff>
        </xdr:to>
        <xdr:sp macro="" textlink="">
          <xdr:nvSpPr>
            <xdr:cNvPr id="1025" name="Spinner 1" hidden="1">
              <a:extLst>
                <a:ext uri="{63B3BB69-23CF-44E3-9099-C40C66FF867C}">
                  <a14:compatExt spid="_x0000_s1025"/>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6</xdr:col>
          <xdr:colOff>104775</xdr:colOff>
          <xdr:row>18</xdr:row>
          <xdr:rowOff>133350</xdr:rowOff>
        </xdr:from>
        <xdr:to>
          <xdr:col>6</xdr:col>
          <xdr:colOff>209550</xdr:colOff>
          <xdr:row>18</xdr:row>
          <xdr:rowOff>476250</xdr:rowOff>
        </xdr:to>
        <xdr:sp macro="" textlink="">
          <xdr:nvSpPr>
            <xdr:cNvPr id="1026" name="Spinner 2" hidden="1">
              <a:extLst>
                <a:ext uri="{63B3BB69-23CF-44E3-9099-C40C66FF867C}">
                  <a14:compatExt spid="_x0000_s1026"/>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5</xdr:col>
          <xdr:colOff>57150</xdr:colOff>
          <xdr:row>18</xdr:row>
          <xdr:rowOff>171450</xdr:rowOff>
        </xdr:from>
        <xdr:to>
          <xdr:col>5</xdr:col>
          <xdr:colOff>152400</xdr:colOff>
          <xdr:row>18</xdr:row>
          <xdr:rowOff>523875</xdr:rowOff>
        </xdr:to>
        <xdr:sp macro="" textlink="">
          <xdr:nvSpPr>
            <xdr:cNvPr id="1027" name="Spinner 3" hidden="1">
              <a:extLst>
                <a:ext uri="{63B3BB69-23CF-44E3-9099-C40C66FF867C}">
                  <a14:compatExt spid="_x0000_s1027"/>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7</xdr:col>
          <xdr:colOff>95250</xdr:colOff>
          <xdr:row>18</xdr:row>
          <xdr:rowOff>95250</xdr:rowOff>
        </xdr:from>
        <xdr:to>
          <xdr:col>7</xdr:col>
          <xdr:colOff>247650</xdr:colOff>
          <xdr:row>18</xdr:row>
          <xdr:rowOff>466725</xdr:rowOff>
        </xdr:to>
        <xdr:sp macro="" textlink="">
          <xdr:nvSpPr>
            <xdr:cNvPr id="1028" name="Spinner 4" hidden="1">
              <a:extLst>
                <a:ext uri="{63B3BB69-23CF-44E3-9099-C40C66FF867C}">
                  <a14:compatExt spid="_x0000_s1028"/>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11</xdr:col>
          <xdr:colOff>85725</xdr:colOff>
          <xdr:row>18</xdr:row>
          <xdr:rowOff>142875</xdr:rowOff>
        </xdr:from>
        <xdr:to>
          <xdr:col>11</xdr:col>
          <xdr:colOff>171450</xdr:colOff>
          <xdr:row>18</xdr:row>
          <xdr:rowOff>495300</xdr:rowOff>
        </xdr:to>
        <xdr:sp macro="" textlink="">
          <xdr:nvSpPr>
            <xdr:cNvPr id="1029" name="Spinner 5" hidden="1">
              <a:extLst>
                <a:ext uri="{63B3BB69-23CF-44E3-9099-C40C66FF867C}">
                  <a14:compatExt spid="_x0000_s1029"/>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17</xdr:col>
      <xdr:colOff>169545</xdr:colOff>
      <xdr:row>2</xdr:row>
      <xdr:rowOff>228600</xdr:rowOff>
    </xdr:from>
    <xdr:to>
      <xdr:col>24</xdr:col>
      <xdr:colOff>43805</xdr:colOff>
      <xdr:row>8</xdr:row>
      <xdr:rowOff>205740</xdr:rowOff>
    </xdr:to>
    <xdr:sp macro="" textlink="">
      <xdr:nvSpPr>
        <xdr:cNvPr id="2" name="矩形 1">
          <a:extLst>
            <a:ext uri="{FF2B5EF4-FFF2-40B4-BE49-F238E27FC236}">
              <a16:creationId xmlns:a16="http://schemas.microsoft.com/office/drawing/2014/main" id="{00000000-0008-0000-0000-000002000000}"/>
            </a:ext>
          </a:extLst>
        </xdr:cNvPr>
        <xdr:cNvSpPr/>
      </xdr:nvSpPr>
      <xdr:spPr bwMode="auto">
        <a:xfrm>
          <a:off x="18267045" y="1123950"/>
          <a:ext cx="3160385" cy="2844165"/>
        </a:xfrm>
        <a:prstGeom prst="rect">
          <a:avLst/>
        </a:prstGeom>
        <a:ln>
          <a:headEnd type="none" w="med" len="med"/>
          <a:tailEnd type="none" w="med" len="med"/>
        </a:ln>
      </xdr:spPr>
      <xdr:style>
        <a:lnRef idx="1">
          <a:schemeClr val="accent4"/>
        </a:lnRef>
        <a:fillRef idx="2">
          <a:schemeClr val="accent4"/>
        </a:fillRef>
        <a:effectRef idx="1">
          <a:schemeClr val="accent4"/>
        </a:effectRef>
        <a:fontRef idx="minor">
          <a:schemeClr val="dk1"/>
        </a:fontRef>
      </xdr:style>
      <xdr:txBody>
        <a:bodyPr vertOverflow="clip" horzOverflow="clip" wrap="square" lIns="18288" tIns="0" rIns="0" bIns="0" rtlCol="0" anchor="t" upright="1"/>
        <a:lstStyle/>
        <a:p>
          <a:pPr algn="l"/>
          <a:r>
            <a:rPr lang="zh-TW" altLang="en-US" sz="1100"/>
            <a:t>操作方法</a:t>
          </a:r>
          <a:r>
            <a:rPr lang="en-US" altLang="zh-TW" sz="1100"/>
            <a:t>:</a:t>
          </a:r>
        </a:p>
        <a:p>
          <a:pPr algn="l"/>
          <a:r>
            <a:rPr lang="zh-TW" altLang="en-US" sz="1100">
              <a:solidFill>
                <a:srgbClr val="FF0000"/>
              </a:solidFill>
            </a:rPr>
            <a:t>點選學習表現欄位儲存格</a:t>
          </a:r>
          <a:r>
            <a:rPr lang="en-US" altLang="zh-TW" sz="1100"/>
            <a:t>,</a:t>
          </a:r>
          <a:r>
            <a:rPr lang="zh-TW" altLang="en-US" sz="1100"/>
            <a:t>會自動選取核心素養</a:t>
          </a:r>
          <a:r>
            <a:rPr lang="en-US" altLang="zh-TW" sz="1100"/>
            <a:t>&amp;</a:t>
          </a:r>
          <a:r>
            <a:rPr lang="zh-TW" altLang="en-US" sz="1100"/>
            <a:t>產生各領域之領綱</a:t>
          </a:r>
          <a:endParaRPr lang="en-US" altLang="zh-TW" sz="1100"/>
        </a:p>
        <a:p>
          <a:pPr algn="l"/>
          <a:r>
            <a:rPr lang="zh-TW" altLang="en-US" sz="1100"/>
            <a:t>說明</a:t>
          </a:r>
          <a:r>
            <a:rPr lang="en-US" altLang="zh-TW" sz="1100"/>
            <a:t>:</a:t>
          </a:r>
        </a:p>
        <a:p>
          <a:pPr algn="l"/>
          <a:r>
            <a:rPr lang="en-US" altLang="zh-TW" sz="1100"/>
            <a:t>1.</a:t>
          </a:r>
          <a:r>
            <a:rPr lang="zh-TW" altLang="en-US" sz="1100"/>
            <a:t>開課名稱</a:t>
          </a:r>
          <a:r>
            <a:rPr lang="en-US" altLang="zh-TW" sz="1100"/>
            <a:t>&amp;</a:t>
          </a:r>
          <a:r>
            <a:rPr lang="zh-TW" altLang="en-US" sz="1100"/>
            <a:t>跨領域</a:t>
          </a:r>
          <a:r>
            <a:rPr lang="en-US" altLang="zh-TW" sz="1100"/>
            <a:t>&amp;</a:t>
          </a:r>
          <a:r>
            <a:rPr lang="zh-TW" altLang="en-US" sz="1100"/>
            <a:t>融合領域</a:t>
          </a:r>
          <a:r>
            <a:rPr lang="en-US" altLang="zh-TW" sz="1100"/>
            <a:t>_</a:t>
          </a:r>
          <a:r>
            <a:rPr lang="zh-TW" altLang="en-US" sz="1100"/>
            <a:t>下拉式選取</a:t>
          </a:r>
          <a:endParaRPr lang="en-US" altLang="zh-TW" sz="1100"/>
        </a:p>
        <a:p>
          <a:pPr algn="l">
            <a:lnSpc>
              <a:spcPts val="1300"/>
            </a:lnSpc>
          </a:pPr>
          <a:r>
            <a:rPr lang="en-US" altLang="zh-TW" sz="1100"/>
            <a:t>2.</a:t>
          </a:r>
          <a:r>
            <a:rPr lang="zh-TW" altLang="en-US" sz="1100"/>
            <a:t>學習表現</a:t>
          </a:r>
          <a:r>
            <a:rPr lang="en-US" altLang="zh-TW" sz="1100"/>
            <a:t>F</a:t>
          </a:r>
          <a:r>
            <a:rPr lang="zh-TW" altLang="en-US" sz="1100"/>
            <a:t>欄</a:t>
          </a:r>
          <a:r>
            <a:rPr lang="en-US" altLang="zh-TW" sz="1100"/>
            <a:t>&amp;</a:t>
          </a:r>
          <a:r>
            <a:rPr lang="zh-TW" altLang="en-US" sz="1100"/>
            <a:t>評量方式</a:t>
          </a:r>
          <a:r>
            <a:rPr lang="en-US" altLang="zh-TW" sz="1100"/>
            <a:t>M</a:t>
          </a:r>
          <a:r>
            <a:rPr lang="zh-TW" altLang="en-US" sz="1100"/>
            <a:t>欄儲存格</a:t>
          </a:r>
          <a:r>
            <a:rPr lang="en-US" altLang="zh-TW" sz="1100"/>
            <a:t>__D2</a:t>
          </a:r>
          <a:r>
            <a:rPr lang="zh-TW" altLang="en-US" sz="1100"/>
            <a:t>滑鼠左鍵快案</a:t>
          </a:r>
          <a:r>
            <a:rPr lang="en-US" altLang="zh-TW" sz="1100"/>
            <a:t>2</a:t>
          </a:r>
          <a:r>
            <a:rPr lang="zh-TW" altLang="en-US" sz="1100"/>
            <a:t>次選取   </a:t>
          </a:r>
          <a:r>
            <a:rPr lang="en-US" altLang="zh-TW" sz="1100"/>
            <a:t>(</a:t>
          </a:r>
          <a:r>
            <a:rPr lang="zh-TW" altLang="en-US" sz="1100"/>
            <a:t>連同學習內容一次完成</a:t>
          </a:r>
          <a:r>
            <a:rPr lang="en-US" altLang="zh-TW" sz="1100"/>
            <a:t>)</a:t>
          </a:r>
        </a:p>
        <a:p>
          <a:pPr algn="l">
            <a:lnSpc>
              <a:spcPts val="1300"/>
            </a:lnSpc>
          </a:pPr>
          <a:r>
            <a:rPr lang="en-US" altLang="zh-TW" sz="1100"/>
            <a:t>3.</a:t>
          </a:r>
          <a:r>
            <a:rPr lang="zh-TW" altLang="en-US" sz="1100"/>
            <a:t>如錯誤</a:t>
          </a:r>
          <a:r>
            <a:rPr lang="en-US" altLang="zh-TW" sz="1100"/>
            <a:t>,</a:t>
          </a:r>
          <a:r>
            <a:rPr lang="zh-TW" altLang="en-US" sz="1100"/>
            <a:t>請按鍵盤</a:t>
          </a:r>
          <a:r>
            <a:rPr lang="en-US" altLang="zh-TW" sz="1100"/>
            <a:t>Delete</a:t>
          </a:r>
          <a:r>
            <a:rPr lang="zh-TW" altLang="en-US" sz="1100"/>
            <a:t>刪除</a:t>
          </a:r>
          <a:r>
            <a:rPr lang="en-US" altLang="zh-TW" sz="1100"/>
            <a:t>,</a:t>
          </a:r>
          <a:r>
            <a:rPr lang="zh-TW" altLang="en-US" sz="1100"/>
            <a:t>重新選取</a:t>
          </a:r>
          <a:r>
            <a:rPr lang="en-US" altLang="zh-TW" sz="1100"/>
            <a:t>.</a:t>
          </a:r>
        </a:p>
        <a:p>
          <a:pPr algn="l">
            <a:lnSpc>
              <a:spcPts val="1300"/>
            </a:lnSpc>
          </a:pPr>
          <a:r>
            <a:rPr lang="en-US" altLang="zh-TW" sz="1100"/>
            <a:t>4.A</a:t>
          </a:r>
          <a:r>
            <a:rPr lang="zh-TW" altLang="en-US" sz="1100"/>
            <a:t>欄</a:t>
          </a:r>
          <a:r>
            <a:rPr lang="en-US" altLang="zh-TW" sz="1100"/>
            <a:t>121</a:t>
          </a:r>
          <a:r>
            <a:rPr lang="zh-TW" altLang="en-US" sz="1100"/>
            <a:t>列儲存格可修正</a:t>
          </a:r>
          <a:r>
            <a:rPr lang="en-US" altLang="zh-TW" sz="1100"/>
            <a:t>/</a:t>
          </a:r>
          <a:r>
            <a:rPr lang="zh-TW" altLang="en-US" sz="1100"/>
            <a:t>增減評量項目</a:t>
          </a:r>
          <a:endParaRPr lang="en-US" altLang="zh-TW" sz="1100"/>
        </a:p>
        <a:p>
          <a:pPr algn="l">
            <a:lnSpc>
              <a:spcPts val="1300"/>
            </a:lnSpc>
          </a:pPr>
          <a:r>
            <a:rPr lang="en-US" altLang="zh-TW" sz="1100">
              <a:solidFill>
                <a:srgbClr val="FF0000"/>
              </a:solidFill>
            </a:rPr>
            <a:t>(</a:t>
          </a:r>
          <a:r>
            <a:rPr lang="zh-TW" altLang="en-US" sz="1100">
              <a:solidFill>
                <a:srgbClr val="FF0000"/>
              </a:solidFill>
            </a:rPr>
            <a:t>不可任意刪除欄或列</a:t>
          </a:r>
          <a:r>
            <a:rPr lang="en-US" altLang="zh-TW" sz="1100">
              <a:solidFill>
                <a:srgbClr val="FF0000"/>
              </a:solidFill>
            </a:rPr>
            <a:t>,</a:t>
          </a:r>
          <a:r>
            <a:rPr lang="zh-TW" altLang="en-US" sz="1100">
              <a:solidFill>
                <a:srgbClr val="FF0000"/>
              </a:solidFill>
            </a:rPr>
            <a:t>一定造成功能失效</a:t>
          </a:r>
          <a:r>
            <a:rPr lang="en-US" altLang="zh-TW" sz="1100">
              <a:solidFill>
                <a:srgbClr val="FF0000"/>
              </a:solidFill>
            </a:rPr>
            <a:t>)</a:t>
          </a:r>
        </a:p>
      </xdr:txBody>
    </xdr:sp>
    <xdr:clientData/>
  </xdr:twoCellAnchor>
  <xdr:twoCellAnchor editAs="oneCell">
    <xdr:from>
      <xdr:col>17</xdr:col>
      <xdr:colOff>220980</xdr:colOff>
      <xdr:row>9</xdr:row>
      <xdr:rowOff>152400</xdr:rowOff>
    </xdr:from>
    <xdr:to>
      <xdr:col>22</xdr:col>
      <xdr:colOff>53906</xdr:colOff>
      <xdr:row>14</xdr:row>
      <xdr:rowOff>411140</xdr:rowOff>
    </xdr:to>
    <xdr:pic>
      <xdr:nvPicPr>
        <xdr:cNvPr id="3" name="圖片 2">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18318480" y="4600575"/>
          <a:ext cx="2223701" cy="1401740"/>
        </a:xfrm>
        <a:prstGeom prst="rect">
          <a:avLst/>
        </a:prstGeom>
        <a:noFill/>
        <a:ln>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xdr:spPr>
    </xdr:pic>
    <xdr:clientData/>
  </xdr:twoCellAnchor>
  <mc:AlternateContent xmlns:mc="http://schemas.openxmlformats.org/markup-compatibility/2006">
    <mc:Choice xmlns:a14="http://schemas.microsoft.com/office/drawing/2010/main" Requires="a14">
      <xdr:twoCellAnchor>
        <xdr:from>
          <xdr:col>10</xdr:col>
          <xdr:colOff>85725</xdr:colOff>
          <xdr:row>18</xdr:row>
          <xdr:rowOff>142875</xdr:rowOff>
        </xdr:from>
        <xdr:to>
          <xdr:col>10</xdr:col>
          <xdr:colOff>171450</xdr:colOff>
          <xdr:row>18</xdr:row>
          <xdr:rowOff>495300</xdr:rowOff>
        </xdr:to>
        <xdr:sp macro="" textlink="">
          <xdr:nvSpPr>
            <xdr:cNvPr id="6145" name="Spinner 1" hidden="1">
              <a:extLst>
                <a:ext uri="{63B3BB69-23CF-44E3-9099-C40C66FF867C}">
                  <a14:compatExt spid="_x0000_s6145"/>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6</xdr:col>
          <xdr:colOff>104775</xdr:colOff>
          <xdr:row>18</xdr:row>
          <xdr:rowOff>133350</xdr:rowOff>
        </xdr:from>
        <xdr:to>
          <xdr:col>6</xdr:col>
          <xdr:colOff>209550</xdr:colOff>
          <xdr:row>18</xdr:row>
          <xdr:rowOff>476250</xdr:rowOff>
        </xdr:to>
        <xdr:sp macro="" textlink="">
          <xdr:nvSpPr>
            <xdr:cNvPr id="6146" name="Spinner 2" hidden="1">
              <a:extLst>
                <a:ext uri="{63B3BB69-23CF-44E3-9099-C40C66FF867C}">
                  <a14:compatExt spid="_x0000_s6146"/>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5</xdr:col>
          <xdr:colOff>57150</xdr:colOff>
          <xdr:row>18</xdr:row>
          <xdr:rowOff>171450</xdr:rowOff>
        </xdr:from>
        <xdr:to>
          <xdr:col>5</xdr:col>
          <xdr:colOff>152400</xdr:colOff>
          <xdr:row>18</xdr:row>
          <xdr:rowOff>523875</xdr:rowOff>
        </xdr:to>
        <xdr:sp macro="" textlink="">
          <xdr:nvSpPr>
            <xdr:cNvPr id="6147" name="Spinner 3" hidden="1">
              <a:extLst>
                <a:ext uri="{63B3BB69-23CF-44E3-9099-C40C66FF867C}">
                  <a14:compatExt spid="_x0000_s6147"/>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7</xdr:col>
          <xdr:colOff>95250</xdr:colOff>
          <xdr:row>18</xdr:row>
          <xdr:rowOff>95250</xdr:rowOff>
        </xdr:from>
        <xdr:to>
          <xdr:col>7</xdr:col>
          <xdr:colOff>247650</xdr:colOff>
          <xdr:row>18</xdr:row>
          <xdr:rowOff>466725</xdr:rowOff>
        </xdr:to>
        <xdr:sp macro="" textlink="">
          <xdr:nvSpPr>
            <xdr:cNvPr id="6148" name="Spinner 4" hidden="1">
              <a:extLst>
                <a:ext uri="{63B3BB69-23CF-44E3-9099-C40C66FF867C}">
                  <a14:compatExt spid="_x0000_s6148"/>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11</xdr:col>
          <xdr:colOff>85725</xdr:colOff>
          <xdr:row>18</xdr:row>
          <xdr:rowOff>142875</xdr:rowOff>
        </xdr:from>
        <xdr:to>
          <xdr:col>11</xdr:col>
          <xdr:colOff>171450</xdr:colOff>
          <xdr:row>18</xdr:row>
          <xdr:rowOff>495300</xdr:rowOff>
        </xdr:to>
        <xdr:sp macro="" textlink="">
          <xdr:nvSpPr>
            <xdr:cNvPr id="6149" name="Spinner 5" hidden="1">
              <a:extLst>
                <a:ext uri="{63B3BB69-23CF-44E3-9099-C40C66FF867C}">
                  <a14:compatExt spid="_x0000_s6149"/>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drawings/drawing4.xml><?xml version="1.0" encoding="utf-8"?>
<xdr:wsDr xmlns:xdr="http://schemas.openxmlformats.org/drawingml/2006/spreadsheetDrawing" xmlns:a="http://schemas.openxmlformats.org/drawingml/2006/main">
  <xdr:twoCellAnchor>
    <xdr:from>
      <xdr:col>17</xdr:col>
      <xdr:colOff>169545</xdr:colOff>
      <xdr:row>2</xdr:row>
      <xdr:rowOff>228600</xdr:rowOff>
    </xdr:from>
    <xdr:to>
      <xdr:col>24</xdr:col>
      <xdr:colOff>43805</xdr:colOff>
      <xdr:row>8</xdr:row>
      <xdr:rowOff>205740</xdr:rowOff>
    </xdr:to>
    <xdr:sp macro="" textlink="">
      <xdr:nvSpPr>
        <xdr:cNvPr id="2" name="矩形 1">
          <a:extLst>
            <a:ext uri="{FF2B5EF4-FFF2-40B4-BE49-F238E27FC236}">
              <a16:creationId xmlns:a16="http://schemas.microsoft.com/office/drawing/2014/main" id="{00000000-0008-0000-0000-000002000000}"/>
            </a:ext>
          </a:extLst>
        </xdr:cNvPr>
        <xdr:cNvSpPr/>
      </xdr:nvSpPr>
      <xdr:spPr bwMode="auto">
        <a:xfrm>
          <a:off x="17886045" y="1123950"/>
          <a:ext cx="3160385" cy="1844040"/>
        </a:xfrm>
        <a:prstGeom prst="rect">
          <a:avLst/>
        </a:prstGeom>
        <a:ln>
          <a:headEnd type="none" w="med" len="med"/>
          <a:tailEnd type="none" w="med" len="med"/>
        </a:ln>
      </xdr:spPr>
      <xdr:style>
        <a:lnRef idx="1">
          <a:schemeClr val="accent4"/>
        </a:lnRef>
        <a:fillRef idx="2">
          <a:schemeClr val="accent4"/>
        </a:fillRef>
        <a:effectRef idx="1">
          <a:schemeClr val="accent4"/>
        </a:effectRef>
        <a:fontRef idx="minor">
          <a:schemeClr val="dk1"/>
        </a:fontRef>
      </xdr:style>
      <xdr:txBody>
        <a:bodyPr vertOverflow="clip" horzOverflow="clip" wrap="square" lIns="18288" tIns="0" rIns="0" bIns="0" rtlCol="0" anchor="t" upright="1"/>
        <a:lstStyle/>
        <a:p>
          <a:pPr algn="l"/>
          <a:r>
            <a:rPr lang="zh-TW" altLang="en-US" sz="1100"/>
            <a:t>操作方法</a:t>
          </a:r>
          <a:r>
            <a:rPr lang="en-US" altLang="zh-TW" sz="1100"/>
            <a:t>:</a:t>
          </a:r>
        </a:p>
        <a:p>
          <a:pPr algn="l"/>
          <a:r>
            <a:rPr lang="zh-TW" altLang="en-US" sz="1100">
              <a:solidFill>
                <a:srgbClr val="FF0000"/>
              </a:solidFill>
            </a:rPr>
            <a:t>點選學習表現欄位儲存格</a:t>
          </a:r>
          <a:r>
            <a:rPr lang="en-US" altLang="zh-TW" sz="1100"/>
            <a:t>,</a:t>
          </a:r>
          <a:r>
            <a:rPr lang="zh-TW" altLang="en-US" sz="1100"/>
            <a:t>會自動選取核心素養</a:t>
          </a:r>
          <a:r>
            <a:rPr lang="en-US" altLang="zh-TW" sz="1100"/>
            <a:t>&amp;</a:t>
          </a:r>
          <a:r>
            <a:rPr lang="zh-TW" altLang="en-US" sz="1100"/>
            <a:t>產生各領域之領綱</a:t>
          </a:r>
          <a:endParaRPr lang="en-US" altLang="zh-TW" sz="1100"/>
        </a:p>
        <a:p>
          <a:pPr algn="l"/>
          <a:r>
            <a:rPr lang="zh-TW" altLang="en-US" sz="1100"/>
            <a:t>說明</a:t>
          </a:r>
          <a:r>
            <a:rPr lang="en-US" altLang="zh-TW" sz="1100"/>
            <a:t>:</a:t>
          </a:r>
        </a:p>
        <a:p>
          <a:pPr algn="l"/>
          <a:r>
            <a:rPr lang="en-US" altLang="zh-TW" sz="1100"/>
            <a:t>1.</a:t>
          </a:r>
          <a:r>
            <a:rPr lang="zh-TW" altLang="en-US" sz="1100"/>
            <a:t>開課名稱</a:t>
          </a:r>
          <a:r>
            <a:rPr lang="en-US" altLang="zh-TW" sz="1100"/>
            <a:t>&amp;</a:t>
          </a:r>
          <a:r>
            <a:rPr lang="zh-TW" altLang="en-US" sz="1100"/>
            <a:t>跨領域</a:t>
          </a:r>
          <a:r>
            <a:rPr lang="en-US" altLang="zh-TW" sz="1100"/>
            <a:t>&amp;</a:t>
          </a:r>
          <a:r>
            <a:rPr lang="zh-TW" altLang="en-US" sz="1100"/>
            <a:t>融合領域</a:t>
          </a:r>
          <a:r>
            <a:rPr lang="en-US" altLang="zh-TW" sz="1100"/>
            <a:t>_</a:t>
          </a:r>
          <a:r>
            <a:rPr lang="zh-TW" altLang="en-US" sz="1100"/>
            <a:t>下拉式選取</a:t>
          </a:r>
          <a:endParaRPr lang="en-US" altLang="zh-TW" sz="1100"/>
        </a:p>
        <a:p>
          <a:pPr algn="l">
            <a:lnSpc>
              <a:spcPts val="1300"/>
            </a:lnSpc>
          </a:pPr>
          <a:r>
            <a:rPr lang="en-US" altLang="zh-TW" sz="1100"/>
            <a:t>2.</a:t>
          </a:r>
          <a:r>
            <a:rPr lang="zh-TW" altLang="en-US" sz="1100"/>
            <a:t>學習表現</a:t>
          </a:r>
          <a:r>
            <a:rPr lang="en-US" altLang="zh-TW" sz="1100"/>
            <a:t>F</a:t>
          </a:r>
          <a:r>
            <a:rPr lang="zh-TW" altLang="en-US" sz="1100"/>
            <a:t>欄</a:t>
          </a:r>
          <a:r>
            <a:rPr lang="en-US" altLang="zh-TW" sz="1100"/>
            <a:t>&amp;</a:t>
          </a:r>
          <a:r>
            <a:rPr lang="zh-TW" altLang="en-US" sz="1100"/>
            <a:t>評量方式</a:t>
          </a:r>
          <a:r>
            <a:rPr lang="en-US" altLang="zh-TW" sz="1100"/>
            <a:t>M</a:t>
          </a:r>
          <a:r>
            <a:rPr lang="zh-TW" altLang="en-US" sz="1100"/>
            <a:t>欄儲存格</a:t>
          </a:r>
          <a:r>
            <a:rPr lang="en-US" altLang="zh-TW" sz="1100"/>
            <a:t>__D2</a:t>
          </a:r>
          <a:r>
            <a:rPr lang="zh-TW" altLang="en-US" sz="1100"/>
            <a:t>滑鼠左鍵快案</a:t>
          </a:r>
          <a:r>
            <a:rPr lang="en-US" altLang="zh-TW" sz="1100"/>
            <a:t>2</a:t>
          </a:r>
          <a:r>
            <a:rPr lang="zh-TW" altLang="en-US" sz="1100"/>
            <a:t>次選取   </a:t>
          </a:r>
          <a:r>
            <a:rPr lang="en-US" altLang="zh-TW" sz="1100"/>
            <a:t>(</a:t>
          </a:r>
          <a:r>
            <a:rPr lang="zh-TW" altLang="en-US" sz="1100"/>
            <a:t>連同學習內容一次完成</a:t>
          </a:r>
          <a:r>
            <a:rPr lang="en-US" altLang="zh-TW" sz="1100"/>
            <a:t>)</a:t>
          </a:r>
        </a:p>
        <a:p>
          <a:pPr algn="l">
            <a:lnSpc>
              <a:spcPts val="1300"/>
            </a:lnSpc>
          </a:pPr>
          <a:r>
            <a:rPr lang="en-US" altLang="zh-TW" sz="1100"/>
            <a:t>3.</a:t>
          </a:r>
          <a:r>
            <a:rPr lang="zh-TW" altLang="en-US" sz="1100"/>
            <a:t>如錯誤</a:t>
          </a:r>
          <a:r>
            <a:rPr lang="en-US" altLang="zh-TW" sz="1100"/>
            <a:t>,</a:t>
          </a:r>
          <a:r>
            <a:rPr lang="zh-TW" altLang="en-US" sz="1100"/>
            <a:t>請按鍵盤</a:t>
          </a:r>
          <a:r>
            <a:rPr lang="en-US" altLang="zh-TW" sz="1100"/>
            <a:t>Delete</a:t>
          </a:r>
          <a:r>
            <a:rPr lang="zh-TW" altLang="en-US" sz="1100"/>
            <a:t>刪除</a:t>
          </a:r>
          <a:r>
            <a:rPr lang="en-US" altLang="zh-TW" sz="1100"/>
            <a:t>,</a:t>
          </a:r>
          <a:r>
            <a:rPr lang="zh-TW" altLang="en-US" sz="1100"/>
            <a:t>重新選取</a:t>
          </a:r>
          <a:r>
            <a:rPr lang="en-US" altLang="zh-TW" sz="1100"/>
            <a:t>.</a:t>
          </a:r>
        </a:p>
        <a:p>
          <a:pPr algn="l">
            <a:lnSpc>
              <a:spcPts val="1300"/>
            </a:lnSpc>
          </a:pPr>
          <a:r>
            <a:rPr lang="en-US" altLang="zh-TW" sz="1100"/>
            <a:t>4.A</a:t>
          </a:r>
          <a:r>
            <a:rPr lang="zh-TW" altLang="en-US" sz="1100"/>
            <a:t>欄</a:t>
          </a:r>
          <a:r>
            <a:rPr lang="en-US" altLang="zh-TW" sz="1100"/>
            <a:t>121</a:t>
          </a:r>
          <a:r>
            <a:rPr lang="zh-TW" altLang="en-US" sz="1100"/>
            <a:t>列儲存格可修正</a:t>
          </a:r>
          <a:r>
            <a:rPr lang="en-US" altLang="zh-TW" sz="1100"/>
            <a:t>/</a:t>
          </a:r>
          <a:r>
            <a:rPr lang="zh-TW" altLang="en-US" sz="1100"/>
            <a:t>增減評量項目</a:t>
          </a:r>
          <a:endParaRPr lang="en-US" altLang="zh-TW" sz="1100"/>
        </a:p>
        <a:p>
          <a:pPr algn="l">
            <a:lnSpc>
              <a:spcPts val="1300"/>
            </a:lnSpc>
          </a:pPr>
          <a:r>
            <a:rPr lang="en-US" altLang="zh-TW" sz="1100">
              <a:solidFill>
                <a:srgbClr val="FF0000"/>
              </a:solidFill>
            </a:rPr>
            <a:t>(</a:t>
          </a:r>
          <a:r>
            <a:rPr lang="zh-TW" altLang="en-US" sz="1100">
              <a:solidFill>
                <a:srgbClr val="FF0000"/>
              </a:solidFill>
            </a:rPr>
            <a:t>不可任意刪除欄或列</a:t>
          </a:r>
          <a:r>
            <a:rPr lang="en-US" altLang="zh-TW" sz="1100">
              <a:solidFill>
                <a:srgbClr val="FF0000"/>
              </a:solidFill>
            </a:rPr>
            <a:t>,</a:t>
          </a:r>
          <a:r>
            <a:rPr lang="zh-TW" altLang="en-US" sz="1100">
              <a:solidFill>
                <a:srgbClr val="FF0000"/>
              </a:solidFill>
            </a:rPr>
            <a:t>一定造成功能失效</a:t>
          </a:r>
          <a:r>
            <a:rPr lang="en-US" altLang="zh-TW" sz="1100">
              <a:solidFill>
                <a:srgbClr val="FF0000"/>
              </a:solidFill>
            </a:rPr>
            <a:t>)</a:t>
          </a:r>
        </a:p>
      </xdr:txBody>
    </xdr:sp>
    <xdr:clientData/>
  </xdr:twoCellAnchor>
  <xdr:twoCellAnchor editAs="oneCell">
    <xdr:from>
      <xdr:col>17</xdr:col>
      <xdr:colOff>220980</xdr:colOff>
      <xdr:row>9</xdr:row>
      <xdr:rowOff>152400</xdr:rowOff>
    </xdr:from>
    <xdr:to>
      <xdr:col>22</xdr:col>
      <xdr:colOff>53339</xdr:colOff>
      <xdr:row>14</xdr:row>
      <xdr:rowOff>220979</xdr:rowOff>
    </xdr:to>
    <xdr:pic>
      <xdr:nvPicPr>
        <xdr:cNvPr id="3" name="圖片 2">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17937480" y="3600450"/>
          <a:ext cx="2223134" cy="1440179"/>
        </a:xfrm>
        <a:prstGeom prst="rect">
          <a:avLst/>
        </a:prstGeom>
        <a:noFill/>
        <a:ln>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xdr:spPr>
    </xdr:pic>
    <xdr:clientData/>
  </xdr:twoCellAnchor>
  <mc:AlternateContent xmlns:mc="http://schemas.openxmlformats.org/markup-compatibility/2006">
    <mc:Choice xmlns:a14="http://schemas.microsoft.com/office/drawing/2010/main" Requires="a14">
      <xdr:twoCellAnchor>
        <xdr:from>
          <xdr:col>10</xdr:col>
          <xdr:colOff>85725</xdr:colOff>
          <xdr:row>18</xdr:row>
          <xdr:rowOff>142875</xdr:rowOff>
        </xdr:from>
        <xdr:to>
          <xdr:col>10</xdr:col>
          <xdr:colOff>171450</xdr:colOff>
          <xdr:row>18</xdr:row>
          <xdr:rowOff>495300</xdr:rowOff>
        </xdr:to>
        <xdr:sp macro="" textlink="">
          <xdr:nvSpPr>
            <xdr:cNvPr id="4097" name="Spinner 1" hidden="1">
              <a:extLst>
                <a:ext uri="{63B3BB69-23CF-44E3-9099-C40C66FF867C}">
                  <a14:compatExt spid="_x0000_s4097"/>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6</xdr:col>
          <xdr:colOff>104775</xdr:colOff>
          <xdr:row>18</xdr:row>
          <xdr:rowOff>133350</xdr:rowOff>
        </xdr:from>
        <xdr:to>
          <xdr:col>6</xdr:col>
          <xdr:colOff>209550</xdr:colOff>
          <xdr:row>18</xdr:row>
          <xdr:rowOff>476250</xdr:rowOff>
        </xdr:to>
        <xdr:sp macro="" textlink="">
          <xdr:nvSpPr>
            <xdr:cNvPr id="4098" name="Spinner 2" hidden="1">
              <a:extLst>
                <a:ext uri="{63B3BB69-23CF-44E3-9099-C40C66FF867C}">
                  <a14:compatExt spid="_x0000_s4098"/>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5</xdr:col>
          <xdr:colOff>57150</xdr:colOff>
          <xdr:row>18</xdr:row>
          <xdr:rowOff>171450</xdr:rowOff>
        </xdr:from>
        <xdr:to>
          <xdr:col>5</xdr:col>
          <xdr:colOff>152400</xdr:colOff>
          <xdr:row>18</xdr:row>
          <xdr:rowOff>523875</xdr:rowOff>
        </xdr:to>
        <xdr:sp macro="" textlink="">
          <xdr:nvSpPr>
            <xdr:cNvPr id="4099" name="Spinner 3" hidden="1">
              <a:extLst>
                <a:ext uri="{63B3BB69-23CF-44E3-9099-C40C66FF867C}">
                  <a14:compatExt spid="_x0000_s4099"/>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7</xdr:col>
          <xdr:colOff>95250</xdr:colOff>
          <xdr:row>18</xdr:row>
          <xdr:rowOff>95250</xdr:rowOff>
        </xdr:from>
        <xdr:to>
          <xdr:col>7</xdr:col>
          <xdr:colOff>247650</xdr:colOff>
          <xdr:row>18</xdr:row>
          <xdr:rowOff>466725</xdr:rowOff>
        </xdr:to>
        <xdr:sp macro="" textlink="">
          <xdr:nvSpPr>
            <xdr:cNvPr id="4100" name="Spinner 4" hidden="1">
              <a:extLst>
                <a:ext uri="{63B3BB69-23CF-44E3-9099-C40C66FF867C}">
                  <a14:compatExt spid="_x0000_s41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11</xdr:col>
          <xdr:colOff>85725</xdr:colOff>
          <xdr:row>18</xdr:row>
          <xdr:rowOff>142875</xdr:rowOff>
        </xdr:from>
        <xdr:to>
          <xdr:col>11</xdr:col>
          <xdr:colOff>171450</xdr:colOff>
          <xdr:row>18</xdr:row>
          <xdr:rowOff>495300</xdr:rowOff>
        </xdr:to>
        <xdr:sp macro="" textlink="">
          <xdr:nvSpPr>
            <xdr:cNvPr id="4101" name="Spinner 5" hidden="1">
              <a:extLst>
                <a:ext uri="{63B3BB69-23CF-44E3-9099-C40C66FF867C}">
                  <a14:compatExt spid="_x0000_s4101"/>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drawings/drawing5.xml><?xml version="1.0" encoding="utf-8"?>
<xdr:wsDr xmlns:xdr="http://schemas.openxmlformats.org/drawingml/2006/spreadsheetDrawing" xmlns:a="http://schemas.openxmlformats.org/drawingml/2006/main">
  <xdr:twoCellAnchor>
    <xdr:from>
      <xdr:col>17</xdr:col>
      <xdr:colOff>169545</xdr:colOff>
      <xdr:row>2</xdr:row>
      <xdr:rowOff>228600</xdr:rowOff>
    </xdr:from>
    <xdr:to>
      <xdr:col>24</xdr:col>
      <xdr:colOff>43805</xdr:colOff>
      <xdr:row>8</xdr:row>
      <xdr:rowOff>205740</xdr:rowOff>
    </xdr:to>
    <xdr:sp macro="" textlink="">
      <xdr:nvSpPr>
        <xdr:cNvPr id="2" name="矩形 1">
          <a:extLst>
            <a:ext uri="{FF2B5EF4-FFF2-40B4-BE49-F238E27FC236}">
              <a16:creationId xmlns:a16="http://schemas.microsoft.com/office/drawing/2014/main" id="{00000000-0008-0000-0000-000002000000}"/>
            </a:ext>
          </a:extLst>
        </xdr:cNvPr>
        <xdr:cNvSpPr/>
      </xdr:nvSpPr>
      <xdr:spPr bwMode="auto">
        <a:xfrm>
          <a:off x="18047970" y="1123950"/>
          <a:ext cx="3160385" cy="1844040"/>
        </a:xfrm>
        <a:prstGeom prst="rect">
          <a:avLst/>
        </a:prstGeom>
        <a:ln>
          <a:headEnd type="none" w="med" len="med"/>
          <a:tailEnd type="none" w="med" len="med"/>
        </a:ln>
      </xdr:spPr>
      <xdr:style>
        <a:lnRef idx="1">
          <a:schemeClr val="accent4"/>
        </a:lnRef>
        <a:fillRef idx="2">
          <a:schemeClr val="accent4"/>
        </a:fillRef>
        <a:effectRef idx="1">
          <a:schemeClr val="accent4"/>
        </a:effectRef>
        <a:fontRef idx="minor">
          <a:schemeClr val="dk1"/>
        </a:fontRef>
      </xdr:style>
      <xdr:txBody>
        <a:bodyPr vertOverflow="clip" horzOverflow="clip" wrap="square" lIns="18288" tIns="0" rIns="0" bIns="0" rtlCol="0" anchor="t" upright="1"/>
        <a:lstStyle/>
        <a:p>
          <a:pPr algn="l"/>
          <a:r>
            <a:rPr lang="zh-TW" altLang="en-US" sz="1100"/>
            <a:t>操作方法</a:t>
          </a:r>
          <a:r>
            <a:rPr lang="en-US" altLang="zh-TW" sz="1100"/>
            <a:t>:</a:t>
          </a:r>
        </a:p>
        <a:p>
          <a:pPr algn="l"/>
          <a:r>
            <a:rPr lang="zh-TW" altLang="en-US" sz="1100">
              <a:solidFill>
                <a:srgbClr val="FF0000"/>
              </a:solidFill>
            </a:rPr>
            <a:t>點選學習表現欄位儲存格</a:t>
          </a:r>
          <a:r>
            <a:rPr lang="en-US" altLang="zh-TW" sz="1100"/>
            <a:t>,</a:t>
          </a:r>
          <a:r>
            <a:rPr lang="zh-TW" altLang="en-US" sz="1100"/>
            <a:t>會自動選取核心素養</a:t>
          </a:r>
          <a:r>
            <a:rPr lang="en-US" altLang="zh-TW" sz="1100"/>
            <a:t>&amp;</a:t>
          </a:r>
          <a:r>
            <a:rPr lang="zh-TW" altLang="en-US" sz="1100"/>
            <a:t>產生各領域之領綱</a:t>
          </a:r>
          <a:endParaRPr lang="en-US" altLang="zh-TW" sz="1100"/>
        </a:p>
        <a:p>
          <a:pPr algn="l"/>
          <a:r>
            <a:rPr lang="zh-TW" altLang="en-US" sz="1100"/>
            <a:t>說明</a:t>
          </a:r>
          <a:r>
            <a:rPr lang="en-US" altLang="zh-TW" sz="1100"/>
            <a:t>:</a:t>
          </a:r>
        </a:p>
        <a:p>
          <a:pPr algn="l"/>
          <a:r>
            <a:rPr lang="en-US" altLang="zh-TW" sz="1100"/>
            <a:t>1.</a:t>
          </a:r>
          <a:r>
            <a:rPr lang="zh-TW" altLang="en-US" sz="1100"/>
            <a:t>開課名稱</a:t>
          </a:r>
          <a:r>
            <a:rPr lang="en-US" altLang="zh-TW" sz="1100"/>
            <a:t>&amp;</a:t>
          </a:r>
          <a:r>
            <a:rPr lang="zh-TW" altLang="en-US" sz="1100"/>
            <a:t>跨領域</a:t>
          </a:r>
          <a:r>
            <a:rPr lang="en-US" altLang="zh-TW" sz="1100"/>
            <a:t>&amp;</a:t>
          </a:r>
          <a:r>
            <a:rPr lang="zh-TW" altLang="en-US" sz="1100"/>
            <a:t>融合領域</a:t>
          </a:r>
          <a:r>
            <a:rPr lang="en-US" altLang="zh-TW" sz="1100"/>
            <a:t>_</a:t>
          </a:r>
          <a:r>
            <a:rPr lang="zh-TW" altLang="en-US" sz="1100"/>
            <a:t>下拉式選取</a:t>
          </a:r>
          <a:endParaRPr lang="en-US" altLang="zh-TW" sz="1100"/>
        </a:p>
        <a:p>
          <a:pPr algn="l">
            <a:lnSpc>
              <a:spcPts val="1300"/>
            </a:lnSpc>
          </a:pPr>
          <a:r>
            <a:rPr lang="en-US" altLang="zh-TW" sz="1100"/>
            <a:t>2.</a:t>
          </a:r>
          <a:r>
            <a:rPr lang="zh-TW" altLang="en-US" sz="1100"/>
            <a:t>學習表現</a:t>
          </a:r>
          <a:r>
            <a:rPr lang="en-US" altLang="zh-TW" sz="1100"/>
            <a:t>F</a:t>
          </a:r>
          <a:r>
            <a:rPr lang="zh-TW" altLang="en-US" sz="1100"/>
            <a:t>欄</a:t>
          </a:r>
          <a:r>
            <a:rPr lang="en-US" altLang="zh-TW" sz="1100"/>
            <a:t>&amp;</a:t>
          </a:r>
          <a:r>
            <a:rPr lang="zh-TW" altLang="en-US" sz="1100"/>
            <a:t>評量方式</a:t>
          </a:r>
          <a:r>
            <a:rPr lang="en-US" altLang="zh-TW" sz="1100"/>
            <a:t>M</a:t>
          </a:r>
          <a:r>
            <a:rPr lang="zh-TW" altLang="en-US" sz="1100"/>
            <a:t>欄儲存格</a:t>
          </a:r>
          <a:r>
            <a:rPr lang="en-US" altLang="zh-TW" sz="1100"/>
            <a:t>__D2</a:t>
          </a:r>
          <a:r>
            <a:rPr lang="zh-TW" altLang="en-US" sz="1100"/>
            <a:t>滑鼠左鍵快案</a:t>
          </a:r>
          <a:r>
            <a:rPr lang="en-US" altLang="zh-TW" sz="1100"/>
            <a:t>2</a:t>
          </a:r>
          <a:r>
            <a:rPr lang="zh-TW" altLang="en-US" sz="1100"/>
            <a:t>次選取   </a:t>
          </a:r>
          <a:r>
            <a:rPr lang="en-US" altLang="zh-TW" sz="1100"/>
            <a:t>(</a:t>
          </a:r>
          <a:r>
            <a:rPr lang="zh-TW" altLang="en-US" sz="1100"/>
            <a:t>連同學習內容一次完成</a:t>
          </a:r>
          <a:r>
            <a:rPr lang="en-US" altLang="zh-TW" sz="1100"/>
            <a:t>)</a:t>
          </a:r>
        </a:p>
        <a:p>
          <a:pPr algn="l">
            <a:lnSpc>
              <a:spcPts val="1300"/>
            </a:lnSpc>
          </a:pPr>
          <a:r>
            <a:rPr lang="en-US" altLang="zh-TW" sz="1100"/>
            <a:t>3.</a:t>
          </a:r>
          <a:r>
            <a:rPr lang="zh-TW" altLang="en-US" sz="1100"/>
            <a:t>如錯誤</a:t>
          </a:r>
          <a:r>
            <a:rPr lang="en-US" altLang="zh-TW" sz="1100"/>
            <a:t>,</a:t>
          </a:r>
          <a:r>
            <a:rPr lang="zh-TW" altLang="en-US" sz="1100"/>
            <a:t>請按鍵盤</a:t>
          </a:r>
          <a:r>
            <a:rPr lang="en-US" altLang="zh-TW" sz="1100"/>
            <a:t>Delete</a:t>
          </a:r>
          <a:r>
            <a:rPr lang="zh-TW" altLang="en-US" sz="1100"/>
            <a:t>刪除</a:t>
          </a:r>
          <a:r>
            <a:rPr lang="en-US" altLang="zh-TW" sz="1100"/>
            <a:t>,</a:t>
          </a:r>
          <a:r>
            <a:rPr lang="zh-TW" altLang="en-US" sz="1100"/>
            <a:t>重新選取</a:t>
          </a:r>
          <a:r>
            <a:rPr lang="en-US" altLang="zh-TW" sz="1100"/>
            <a:t>.</a:t>
          </a:r>
        </a:p>
        <a:p>
          <a:pPr algn="l">
            <a:lnSpc>
              <a:spcPts val="1300"/>
            </a:lnSpc>
          </a:pPr>
          <a:r>
            <a:rPr lang="en-US" altLang="zh-TW" sz="1100"/>
            <a:t>4.A</a:t>
          </a:r>
          <a:r>
            <a:rPr lang="zh-TW" altLang="en-US" sz="1100"/>
            <a:t>欄</a:t>
          </a:r>
          <a:r>
            <a:rPr lang="en-US" altLang="zh-TW" sz="1100"/>
            <a:t>121</a:t>
          </a:r>
          <a:r>
            <a:rPr lang="zh-TW" altLang="en-US" sz="1100"/>
            <a:t>列儲存格可修正</a:t>
          </a:r>
          <a:r>
            <a:rPr lang="en-US" altLang="zh-TW" sz="1100"/>
            <a:t>/</a:t>
          </a:r>
          <a:r>
            <a:rPr lang="zh-TW" altLang="en-US" sz="1100"/>
            <a:t>增減評量項目</a:t>
          </a:r>
          <a:endParaRPr lang="en-US" altLang="zh-TW" sz="1100"/>
        </a:p>
        <a:p>
          <a:pPr algn="l">
            <a:lnSpc>
              <a:spcPts val="1300"/>
            </a:lnSpc>
          </a:pPr>
          <a:r>
            <a:rPr lang="en-US" altLang="zh-TW" sz="1100">
              <a:solidFill>
                <a:srgbClr val="FF0000"/>
              </a:solidFill>
            </a:rPr>
            <a:t>(</a:t>
          </a:r>
          <a:r>
            <a:rPr lang="zh-TW" altLang="en-US" sz="1100">
              <a:solidFill>
                <a:srgbClr val="FF0000"/>
              </a:solidFill>
            </a:rPr>
            <a:t>不可任意刪除欄或列</a:t>
          </a:r>
          <a:r>
            <a:rPr lang="en-US" altLang="zh-TW" sz="1100">
              <a:solidFill>
                <a:srgbClr val="FF0000"/>
              </a:solidFill>
            </a:rPr>
            <a:t>,</a:t>
          </a:r>
          <a:r>
            <a:rPr lang="zh-TW" altLang="en-US" sz="1100">
              <a:solidFill>
                <a:srgbClr val="FF0000"/>
              </a:solidFill>
            </a:rPr>
            <a:t>一定造成功能失效</a:t>
          </a:r>
          <a:r>
            <a:rPr lang="en-US" altLang="zh-TW" sz="1100">
              <a:solidFill>
                <a:srgbClr val="FF0000"/>
              </a:solidFill>
            </a:rPr>
            <a:t>)</a:t>
          </a:r>
        </a:p>
      </xdr:txBody>
    </xdr:sp>
    <xdr:clientData/>
  </xdr:twoCellAnchor>
  <xdr:twoCellAnchor editAs="oneCell">
    <xdr:from>
      <xdr:col>17</xdr:col>
      <xdr:colOff>220980</xdr:colOff>
      <xdr:row>9</xdr:row>
      <xdr:rowOff>152400</xdr:rowOff>
    </xdr:from>
    <xdr:to>
      <xdr:col>22</xdr:col>
      <xdr:colOff>53340</xdr:colOff>
      <xdr:row>15</xdr:row>
      <xdr:rowOff>220980</xdr:rowOff>
    </xdr:to>
    <xdr:pic>
      <xdr:nvPicPr>
        <xdr:cNvPr id="3" name="圖片 2">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18099405" y="3143250"/>
          <a:ext cx="2223135" cy="1440180"/>
        </a:xfrm>
        <a:prstGeom prst="rect">
          <a:avLst/>
        </a:prstGeom>
        <a:noFill/>
        <a:ln>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xdr:spPr>
    </xdr:pic>
    <xdr:clientData/>
  </xdr:twoCellAnchor>
  <mc:AlternateContent xmlns:mc="http://schemas.openxmlformats.org/markup-compatibility/2006">
    <mc:Choice xmlns:a14="http://schemas.microsoft.com/office/drawing/2010/main" Requires="a14">
      <xdr:twoCellAnchor>
        <xdr:from>
          <xdr:col>10</xdr:col>
          <xdr:colOff>85725</xdr:colOff>
          <xdr:row>18</xdr:row>
          <xdr:rowOff>142875</xdr:rowOff>
        </xdr:from>
        <xdr:to>
          <xdr:col>10</xdr:col>
          <xdr:colOff>171450</xdr:colOff>
          <xdr:row>18</xdr:row>
          <xdr:rowOff>495300</xdr:rowOff>
        </xdr:to>
        <xdr:sp macro="" textlink="">
          <xdr:nvSpPr>
            <xdr:cNvPr id="3073" name="Spinner 1" hidden="1">
              <a:extLst>
                <a:ext uri="{63B3BB69-23CF-44E3-9099-C40C66FF867C}">
                  <a14:compatExt spid="_x0000_s3073"/>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6</xdr:col>
          <xdr:colOff>104775</xdr:colOff>
          <xdr:row>18</xdr:row>
          <xdr:rowOff>133350</xdr:rowOff>
        </xdr:from>
        <xdr:to>
          <xdr:col>6</xdr:col>
          <xdr:colOff>209550</xdr:colOff>
          <xdr:row>18</xdr:row>
          <xdr:rowOff>476250</xdr:rowOff>
        </xdr:to>
        <xdr:sp macro="" textlink="">
          <xdr:nvSpPr>
            <xdr:cNvPr id="3074" name="Spinner 2" hidden="1">
              <a:extLst>
                <a:ext uri="{63B3BB69-23CF-44E3-9099-C40C66FF867C}">
                  <a14:compatExt spid="_x0000_s3074"/>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5</xdr:col>
          <xdr:colOff>57150</xdr:colOff>
          <xdr:row>18</xdr:row>
          <xdr:rowOff>171450</xdr:rowOff>
        </xdr:from>
        <xdr:to>
          <xdr:col>5</xdr:col>
          <xdr:colOff>152400</xdr:colOff>
          <xdr:row>18</xdr:row>
          <xdr:rowOff>523875</xdr:rowOff>
        </xdr:to>
        <xdr:sp macro="" textlink="">
          <xdr:nvSpPr>
            <xdr:cNvPr id="3075" name="Spinner 3" hidden="1">
              <a:extLst>
                <a:ext uri="{63B3BB69-23CF-44E3-9099-C40C66FF867C}">
                  <a14:compatExt spid="_x0000_s3075"/>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7</xdr:col>
          <xdr:colOff>95250</xdr:colOff>
          <xdr:row>18</xdr:row>
          <xdr:rowOff>95250</xdr:rowOff>
        </xdr:from>
        <xdr:to>
          <xdr:col>7</xdr:col>
          <xdr:colOff>247650</xdr:colOff>
          <xdr:row>18</xdr:row>
          <xdr:rowOff>466725</xdr:rowOff>
        </xdr:to>
        <xdr:sp macro="" textlink="">
          <xdr:nvSpPr>
            <xdr:cNvPr id="3076" name="Spinner 4" hidden="1">
              <a:extLst>
                <a:ext uri="{63B3BB69-23CF-44E3-9099-C40C66FF867C}">
                  <a14:compatExt spid="_x0000_s3076"/>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11</xdr:col>
          <xdr:colOff>85725</xdr:colOff>
          <xdr:row>18</xdr:row>
          <xdr:rowOff>142875</xdr:rowOff>
        </xdr:from>
        <xdr:to>
          <xdr:col>11</xdr:col>
          <xdr:colOff>171450</xdr:colOff>
          <xdr:row>18</xdr:row>
          <xdr:rowOff>495300</xdr:rowOff>
        </xdr:to>
        <xdr:sp macro="" textlink="">
          <xdr:nvSpPr>
            <xdr:cNvPr id="3077" name="Spinner 5" hidden="1">
              <a:extLst>
                <a:ext uri="{63B3BB69-23CF-44E3-9099-C40C66FF867C}">
                  <a14:compatExt spid="_x0000_s3077"/>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drawings/drawing6.xml><?xml version="1.0" encoding="utf-8"?>
<xdr:wsDr xmlns:xdr="http://schemas.openxmlformats.org/drawingml/2006/spreadsheetDrawing" xmlns:a="http://schemas.openxmlformats.org/drawingml/2006/main">
  <xdr:twoCellAnchor>
    <xdr:from>
      <xdr:col>17</xdr:col>
      <xdr:colOff>169545</xdr:colOff>
      <xdr:row>2</xdr:row>
      <xdr:rowOff>228600</xdr:rowOff>
    </xdr:from>
    <xdr:to>
      <xdr:col>24</xdr:col>
      <xdr:colOff>43805</xdr:colOff>
      <xdr:row>8</xdr:row>
      <xdr:rowOff>205740</xdr:rowOff>
    </xdr:to>
    <xdr:sp macro="" textlink="">
      <xdr:nvSpPr>
        <xdr:cNvPr id="2" name="矩形 1">
          <a:extLst>
            <a:ext uri="{FF2B5EF4-FFF2-40B4-BE49-F238E27FC236}">
              <a16:creationId xmlns:a16="http://schemas.microsoft.com/office/drawing/2014/main" id="{00000000-0008-0000-0000-000002000000}"/>
            </a:ext>
          </a:extLst>
        </xdr:cNvPr>
        <xdr:cNvSpPr/>
      </xdr:nvSpPr>
      <xdr:spPr bwMode="auto">
        <a:xfrm>
          <a:off x="18047970" y="1123950"/>
          <a:ext cx="3160385" cy="2967990"/>
        </a:xfrm>
        <a:prstGeom prst="rect">
          <a:avLst/>
        </a:prstGeom>
        <a:ln>
          <a:headEnd type="none" w="med" len="med"/>
          <a:tailEnd type="none" w="med" len="med"/>
        </a:ln>
      </xdr:spPr>
      <xdr:style>
        <a:lnRef idx="1">
          <a:schemeClr val="accent4"/>
        </a:lnRef>
        <a:fillRef idx="2">
          <a:schemeClr val="accent4"/>
        </a:fillRef>
        <a:effectRef idx="1">
          <a:schemeClr val="accent4"/>
        </a:effectRef>
        <a:fontRef idx="minor">
          <a:schemeClr val="dk1"/>
        </a:fontRef>
      </xdr:style>
      <xdr:txBody>
        <a:bodyPr vertOverflow="clip" horzOverflow="clip" wrap="square" lIns="18288" tIns="0" rIns="0" bIns="0" rtlCol="0" anchor="t" upright="1"/>
        <a:lstStyle/>
        <a:p>
          <a:pPr algn="l"/>
          <a:r>
            <a:rPr lang="zh-TW" altLang="en-US" sz="1100"/>
            <a:t>操作方法</a:t>
          </a:r>
          <a:r>
            <a:rPr lang="en-US" altLang="zh-TW" sz="1100"/>
            <a:t>:</a:t>
          </a:r>
        </a:p>
        <a:p>
          <a:pPr algn="l"/>
          <a:r>
            <a:rPr lang="zh-TW" altLang="en-US" sz="1100">
              <a:solidFill>
                <a:srgbClr val="FF0000"/>
              </a:solidFill>
            </a:rPr>
            <a:t>點選學習表現欄位儲存格</a:t>
          </a:r>
          <a:r>
            <a:rPr lang="en-US" altLang="zh-TW" sz="1100"/>
            <a:t>,</a:t>
          </a:r>
          <a:r>
            <a:rPr lang="zh-TW" altLang="en-US" sz="1100"/>
            <a:t>會自動選取核心素養</a:t>
          </a:r>
          <a:r>
            <a:rPr lang="en-US" altLang="zh-TW" sz="1100"/>
            <a:t>&amp;</a:t>
          </a:r>
          <a:r>
            <a:rPr lang="zh-TW" altLang="en-US" sz="1100"/>
            <a:t>產生各領域之領綱</a:t>
          </a:r>
          <a:endParaRPr lang="en-US" altLang="zh-TW" sz="1100"/>
        </a:p>
        <a:p>
          <a:pPr algn="l"/>
          <a:r>
            <a:rPr lang="zh-TW" altLang="en-US" sz="1100"/>
            <a:t>說明</a:t>
          </a:r>
          <a:r>
            <a:rPr lang="en-US" altLang="zh-TW" sz="1100"/>
            <a:t>:</a:t>
          </a:r>
        </a:p>
        <a:p>
          <a:pPr algn="l"/>
          <a:r>
            <a:rPr lang="en-US" altLang="zh-TW" sz="1100"/>
            <a:t>1.</a:t>
          </a:r>
          <a:r>
            <a:rPr lang="zh-TW" altLang="en-US" sz="1100"/>
            <a:t>開課名稱</a:t>
          </a:r>
          <a:r>
            <a:rPr lang="en-US" altLang="zh-TW" sz="1100"/>
            <a:t>&amp;</a:t>
          </a:r>
          <a:r>
            <a:rPr lang="zh-TW" altLang="en-US" sz="1100"/>
            <a:t>跨領域</a:t>
          </a:r>
          <a:r>
            <a:rPr lang="en-US" altLang="zh-TW" sz="1100"/>
            <a:t>&amp;</a:t>
          </a:r>
          <a:r>
            <a:rPr lang="zh-TW" altLang="en-US" sz="1100"/>
            <a:t>融合領域</a:t>
          </a:r>
          <a:r>
            <a:rPr lang="en-US" altLang="zh-TW" sz="1100"/>
            <a:t>_</a:t>
          </a:r>
          <a:r>
            <a:rPr lang="zh-TW" altLang="en-US" sz="1100"/>
            <a:t>下拉式選取</a:t>
          </a:r>
          <a:endParaRPr lang="en-US" altLang="zh-TW" sz="1100"/>
        </a:p>
        <a:p>
          <a:pPr algn="l">
            <a:lnSpc>
              <a:spcPts val="1300"/>
            </a:lnSpc>
          </a:pPr>
          <a:r>
            <a:rPr lang="en-US" altLang="zh-TW" sz="1100"/>
            <a:t>2.</a:t>
          </a:r>
          <a:r>
            <a:rPr lang="zh-TW" altLang="en-US" sz="1100"/>
            <a:t>學習表現</a:t>
          </a:r>
          <a:r>
            <a:rPr lang="en-US" altLang="zh-TW" sz="1100"/>
            <a:t>F</a:t>
          </a:r>
          <a:r>
            <a:rPr lang="zh-TW" altLang="en-US" sz="1100"/>
            <a:t>欄</a:t>
          </a:r>
          <a:r>
            <a:rPr lang="en-US" altLang="zh-TW" sz="1100"/>
            <a:t>&amp;</a:t>
          </a:r>
          <a:r>
            <a:rPr lang="zh-TW" altLang="en-US" sz="1100"/>
            <a:t>評量方式</a:t>
          </a:r>
          <a:r>
            <a:rPr lang="en-US" altLang="zh-TW" sz="1100"/>
            <a:t>M</a:t>
          </a:r>
          <a:r>
            <a:rPr lang="zh-TW" altLang="en-US" sz="1100"/>
            <a:t>欄儲存格</a:t>
          </a:r>
          <a:r>
            <a:rPr lang="en-US" altLang="zh-TW" sz="1100"/>
            <a:t>__D2</a:t>
          </a:r>
          <a:r>
            <a:rPr lang="zh-TW" altLang="en-US" sz="1100"/>
            <a:t>滑鼠左鍵快案</a:t>
          </a:r>
          <a:r>
            <a:rPr lang="en-US" altLang="zh-TW" sz="1100"/>
            <a:t>2</a:t>
          </a:r>
          <a:r>
            <a:rPr lang="zh-TW" altLang="en-US" sz="1100"/>
            <a:t>次選取   </a:t>
          </a:r>
          <a:r>
            <a:rPr lang="en-US" altLang="zh-TW" sz="1100"/>
            <a:t>(</a:t>
          </a:r>
          <a:r>
            <a:rPr lang="zh-TW" altLang="en-US" sz="1100"/>
            <a:t>連同學習內容一次完成</a:t>
          </a:r>
          <a:r>
            <a:rPr lang="en-US" altLang="zh-TW" sz="1100"/>
            <a:t>)</a:t>
          </a:r>
        </a:p>
        <a:p>
          <a:pPr algn="l">
            <a:lnSpc>
              <a:spcPts val="1300"/>
            </a:lnSpc>
          </a:pPr>
          <a:r>
            <a:rPr lang="en-US" altLang="zh-TW" sz="1100"/>
            <a:t>3.</a:t>
          </a:r>
          <a:r>
            <a:rPr lang="zh-TW" altLang="en-US" sz="1100"/>
            <a:t>如錯誤</a:t>
          </a:r>
          <a:r>
            <a:rPr lang="en-US" altLang="zh-TW" sz="1100"/>
            <a:t>,</a:t>
          </a:r>
          <a:r>
            <a:rPr lang="zh-TW" altLang="en-US" sz="1100"/>
            <a:t>請按鍵盤</a:t>
          </a:r>
          <a:r>
            <a:rPr lang="en-US" altLang="zh-TW" sz="1100"/>
            <a:t>Delete</a:t>
          </a:r>
          <a:r>
            <a:rPr lang="zh-TW" altLang="en-US" sz="1100"/>
            <a:t>刪除</a:t>
          </a:r>
          <a:r>
            <a:rPr lang="en-US" altLang="zh-TW" sz="1100"/>
            <a:t>,</a:t>
          </a:r>
          <a:r>
            <a:rPr lang="zh-TW" altLang="en-US" sz="1100"/>
            <a:t>重新選取</a:t>
          </a:r>
          <a:r>
            <a:rPr lang="en-US" altLang="zh-TW" sz="1100"/>
            <a:t>.</a:t>
          </a:r>
        </a:p>
        <a:p>
          <a:pPr algn="l">
            <a:lnSpc>
              <a:spcPts val="1300"/>
            </a:lnSpc>
          </a:pPr>
          <a:r>
            <a:rPr lang="en-US" altLang="zh-TW" sz="1100"/>
            <a:t>4.A</a:t>
          </a:r>
          <a:r>
            <a:rPr lang="zh-TW" altLang="en-US" sz="1100"/>
            <a:t>欄</a:t>
          </a:r>
          <a:r>
            <a:rPr lang="en-US" altLang="zh-TW" sz="1100"/>
            <a:t>121</a:t>
          </a:r>
          <a:r>
            <a:rPr lang="zh-TW" altLang="en-US" sz="1100"/>
            <a:t>列儲存格可修正</a:t>
          </a:r>
          <a:r>
            <a:rPr lang="en-US" altLang="zh-TW" sz="1100"/>
            <a:t>/</a:t>
          </a:r>
          <a:r>
            <a:rPr lang="zh-TW" altLang="en-US" sz="1100"/>
            <a:t>增減評量項目</a:t>
          </a:r>
          <a:endParaRPr lang="en-US" altLang="zh-TW" sz="1100"/>
        </a:p>
        <a:p>
          <a:pPr algn="l">
            <a:lnSpc>
              <a:spcPts val="1300"/>
            </a:lnSpc>
          </a:pPr>
          <a:r>
            <a:rPr lang="en-US" altLang="zh-TW" sz="1100">
              <a:solidFill>
                <a:srgbClr val="FF0000"/>
              </a:solidFill>
            </a:rPr>
            <a:t>(</a:t>
          </a:r>
          <a:r>
            <a:rPr lang="zh-TW" altLang="en-US" sz="1100">
              <a:solidFill>
                <a:srgbClr val="FF0000"/>
              </a:solidFill>
            </a:rPr>
            <a:t>不可任意刪除欄或列</a:t>
          </a:r>
          <a:r>
            <a:rPr lang="en-US" altLang="zh-TW" sz="1100">
              <a:solidFill>
                <a:srgbClr val="FF0000"/>
              </a:solidFill>
            </a:rPr>
            <a:t>,</a:t>
          </a:r>
          <a:r>
            <a:rPr lang="zh-TW" altLang="en-US" sz="1100">
              <a:solidFill>
                <a:srgbClr val="FF0000"/>
              </a:solidFill>
            </a:rPr>
            <a:t>一定造成功能失效</a:t>
          </a:r>
          <a:r>
            <a:rPr lang="en-US" altLang="zh-TW" sz="1100">
              <a:solidFill>
                <a:srgbClr val="FF0000"/>
              </a:solidFill>
            </a:rPr>
            <a:t>)</a:t>
          </a:r>
        </a:p>
      </xdr:txBody>
    </xdr:sp>
    <xdr:clientData/>
  </xdr:twoCellAnchor>
  <xdr:twoCellAnchor editAs="oneCell">
    <xdr:from>
      <xdr:col>17</xdr:col>
      <xdr:colOff>220980</xdr:colOff>
      <xdr:row>9</xdr:row>
      <xdr:rowOff>152400</xdr:rowOff>
    </xdr:from>
    <xdr:to>
      <xdr:col>22</xdr:col>
      <xdr:colOff>53340</xdr:colOff>
      <xdr:row>14</xdr:row>
      <xdr:rowOff>451168</xdr:rowOff>
    </xdr:to>
    <xdr:pic>
      <xdr:nvPicPr>
        <xdr:cNvPr id="3" name="圖片 2">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18099405" y="4667250"/>
          <a:ext cx="2223135" cy="1441768"/>
        </a:xfrm>
        <a:prstGeom prst="rect">
          <a:avLst/>
        </a:prstGeom>
        <a:noFill/>
        <a:ln>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xdr:spPr>
    </xdr:pic>
    <xdr:clientData/>
  </xdr:twoCellAnchor>
  <mc:AlternateContent xmlns:mc="http://schemas.openxmlformats.org/markup-compatibility/2006">
    <mc:Choice xmlns:a14="http://schemas.microsoft.com/office/drawing/2010/main" Requires="a14">
      <xdr:twoCellAnchor>
        <xdr:from>
          <xdr:col>10</xdr:col>
          <xdr:colOff>85725</xdr:colOff>
          <xdr:row>18</xdr:row>
          <xdr:rowOff>142875</xdr:rowOff>
        </xdr:from>
        <xdr:to>
          <xdr:col>10</xdr:col>
          <xdr:colOff>171450</xdr:colOff>
          <xdr:row>18</xdr:row>
          <xdr:rowOff>495300</xdr:rowOff>
        </xdr:to>
        <xdr:sp macro="" textlink="">
          <xdr:nvSpPr>
            <xdr:cNvPr id="5121" name="Spinner 1" hidden="1">
              <a:extLst>
                <a:ext uri="{63B3BB69-23CF-44E3-9099-C40C66FF867C}">
                  <a14:compatExt spid="_x0000_s5121"/>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6</xdr:col>
          <xdr:colOff>104775</xdr:colOff>
          <xdr:row>18</xdr:row>
          <xdr:rowOff>133350</xdr:rowOff>
        </xdr:from>
        <xdr:to>
          <xdr:col>6</xdr:col>
          <xdr:colOff>209550</xdr:colOff>
          <xdr:row>18</xdr:row>
          <xdr:rowOff>476250</xdr:rowOff>
        </xdr:to>
        <xdr:sp macro="" textlink="">
          <xdr:nvSpPr>
            <xdr:cNvPr id="5122" name="Spinner 2" hidden="1">
              <a:extLst>
                <a:ext uri="{63B3BB69-23CF-44E3-9099-C40C66FF867C}">
                  <a14:compatExt spid="_x0000_s5122"/>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5</xdr:col>
          <xdr:colOff>57150</xdr:colOff>
          <xdr:row>18</xdr:row>
          <xdr:rowOff>171450</xdr:rowOff>
        </xdr:from>
        <xdr:to>
          <xdr:col>5</xdr:col>
          <xdr:colOff>152400</xdr:colOff>
          <xdr:row>18</xdr:row>
          <xdr:rowOff>523875</xdr:rowOff>
        </xdr:to>
        <xdr:sp macro="" textlink="">
          <xdr:nvSpPr>
            <xdr:cNvPr id="5123" name="Spinner 3" hidden="1">
              <a:extLst>
                <a:ext uri="{63B3BB69-23CF-44E3-9099-C40C66FF867C}">
                  <a14:compatExt spid="_x0000_s5123"/>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7</xdr:col>
          <xdr:colOff>95250</xdr:colOff>
          <xdr:row>18</xdr:row>
          <xdr:rowOff>95250</xdr:rowOff>
        </xdr:from>
        <xdr:to>
          <xdr:col>7</xdr:col>
          <xdr:colOff>247650</xdr:colOff>
          <xdr:row>18</xdr:row>
          <xdr:rowOff>466725</xdr:rowOff>
        </xdr:to>
        <xdr:sp macro="" textlink="">
          <xdr:nvSpPr>
            <xdr:cNvPr id="5124" name="Spinner 4" hidden="1">
              <a:extLst>
                <a:ext uri="{63B3BB69-23CF-44E3-9099-C40C66FF867C}">
                  <a14:compatExt spid="_x0000_s5124"/>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11</xdr:col>
          <xdr:colOff>85725</xdr:colOff>
          <xdr:row>18</xdr:row>
          <xdr:rowOff>142875</xdr:rowOff>
        </xdr:from>
        <xdr:to>
          <xdr:col>11</xdr:col>
          <xdr:colOff>171450</xdr:colOff>
          <xdr:row>18</xdr:row>
          <xdr:rowOff>495300</xdr:rowOff>
        </xdr:to>
        <xdr:sp macro="" textlink="">
          <xdr:nvSpPr>
            <xdr:cNvPr id="5125" name="Spinner 5" hidden="1">
              <a:extLst>
                <a:ext uri="{63B3BB69-23CF-44E3-9099-C40C66FF867C}">
                  <a14:compatExt spid="_x0000_s5125"/>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19968;&#24180;&#32026;/&#19978;&#23416;&#26399;/&#24392;&#24615;/&#19968;&#19978;_&#29677;&#32026;&#27963;&#21205;d_&#35506;&#31243;&#35336;&#30059;2.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19968;&#24180;&#32026;/&#19978;&#23416;&#26399;/&#24392;&#24615;/&#19968;&#19978;_&#38321;&#35712;&#25506;&#32034;_&#35506;&#31243;&#35336;&#30059;2.xlsm"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19968;&#24180;&#32026;/&#19979;&#23416;&#26399;/&#24392;&#24615;/&#19968;&#19979;_&#29677;&#32026;&#27963;&#21205;d_&#35506;&#31243;&#35336;&#30059;2.xlsm"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19968;&#24180;&#32026;/&#19979;&#23416;&#26399;/&#24392;&#24615;/&#19968;&#19979;_&#22283;&#38555;&#25991;&#21270;_&#35506;&#31243;&#35336;&#30059;2.xlsm"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19968;&#24180;&#32026;/&#19979;&#23416;&#26399;/&#24392;&#24615;/&#19968;&#19979;_&#38321;&#35712;&#25506;&#32034;_&#35506;&#31243;&#35336;&#30059;2.xlsm"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19968;&#24180;&#32026;/&#19978;&#23416;&#26399;/&#24392;&#24615;/&#19968;&#19978;_&#22283;&#38555;&#25991;&#21270;_&#35506;&#31243;&#35336;&#30059;2.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彈性課程計畫"/>
      <sheetName val="學習表現指標"/>
      <sheetName val="一上_班級活動d_課程計畫2"/>
    </sheetNames>
    <definedNames>
      <definedName name="CC_F欄寬設定"/>
      <definedName name="CC_G欄寬設定"/>
      <definedName name="CC_H欄寬設定"/>
      <definedName name="CC_L欄寬設定"/>
      <definedName name="CC欄寬設定"/>
    </definedNames>
    <sheetDataSet>
      <sheetData sheetId="0"/>
      <sheetData sheetId="1">
        <row r="2">
          <cell r="CA2" t="str">
            <v>A</v>
          </cell>
          <cell r="CB2" t="str">
            <v>B</v>
          </cell>
          <cell r="CC2" t="str">
            <v>C</v>
          </cell>
          <cell r="CD2" t="str">
            <v>D</v>
          </cell>
          <cell r="CE2" t="str">
            <v>E</v>
          </cell>
          <cell r="CF2" t="str">
            <v>F</v>
          </cell>
          <cell r="CG2" t="str">
            <v>G</v>
          </cell>
          <cell r="CH2" t="str">
            <v>H</v>
          </cell>
          <cell r="CI2" t="str">
            <v>I</v>
          </cell>
          <cell r="CJ2" t="str">
            <v>J</v>
          </cell>
          <cell r="CK2" t="str">
            <v>R</v>
          </cell>
          <cell r="CL2" t="str">
            <v>T</v>
          </cell>
          <cell r="CM2" t="str">
            <v>U</v>
          </cell>
          <cell r="CN2" t="str">
            <v>V</v>
          </cell>
        </row>
        <row r="3">
          <cell r="BZ3" t="str">
            <v>A1</v>
          </cell>
          <cell r="CA3" t="str">
            <v>國-E-A1認識國語文的重要性，培養國語文的興趣，能運用國語文認識自我、表現自我，奠定終身學習的基礎。</v>
          </cell>
          <cell r="CB3" t="str">
            <v xml:space="preserve">閩-E-A1具備認識閩南語文對個人生活的重要性，並能主動學習，進而建立學習閩南語文的能力。 </v>
          </cell>
          <cell r="CC3" t="str">
            <v>英-E-A1具備認真專注的特質及良好的學習習慣，嘗試運用基本的學習策略，精進個人英語文能力。</v>
          </cell>
          <cell r="CD3" t="str">
            <v>數-E-A1 能堅持不懈地探索與解決數學問題，具備數學思考能力以及精確與理性溝通時所必需的數學語言，並擁有學習力以成就優質的生涯規畫與發展。2</v>
          </cell>
          <cell r="CE3" t="str">
            <v>社-E-A1認識自我在團體中的角色，養成良好的態度與價值觀，並探索自我的發展。</v>
          </cell>
          <cell r="CF3" t="str">
            <v xml:space="preserve">藝-E-A1 參與藝術活動，探索生活美感。 </v>
          </cell>
          <cell r="CG3" t="str">
            <v xml:space="preserve">自-E-A1 能運用五官，敏銳的觀察周遭環境，保持好奇心、想像力持續探索自然。 </v>
          </cell>
          <cell r="CH3" t="str">
            <v xml:space="preserve">健體-E-A1  具備良好身體活動與健康生活的習慣，以促進身心健全發展，並認識個人特質，發展運動與保健的潛能。 </v>
          </cell>
          <cell r="CI3" t="str">
            <v xml:space="preserve">綜-E-A1 認識個人特質，初探生涯發展，覺察生命變化歷程，激發潛能，促進身心健全發展。 </v>
          </cell>
          <cell r="CJ3" t="str">
            <v>生活-E-A1 透過自己與外界的 連結，產生自我感 知並能對自己有正 向的看法，進而愛 惜自己，同時透過 對生活事物的探索 與探究，體會與感 受學習的樂趣，並 能主動發現問題及 解決問題，持續學 習。2</v>
          </cell>
          <cell r="CK3" t="str">
            <v xml:space="preserve">科-E-A1具備正確且安全地使用科技產品的知能與行為習慣。 </v>
          </cell>
          <cell r="CL3" t="str">
            <v xml:space="preserve">客-E-A1具備認識客家語文對個人生活的重要性，並能主動學習，進而建立學習客家語文的能力。 </v>
          </cell>
          <cell r="CM3" t="str">
            <v xml:space="preserve">原-E-A1具備認識原住民語文對個人生活的重要性，並能主動學習，進而建立學習原住民語文的能力。 </v>
          </cell>
          <cell r="CN3" t="str">
            <v xml:space="preserve">新-E-A1具備認識新住民語文對個人生活的重要性，並能主動學習，進而建立學習新住民語文的能力。 </v>
          </cell>
        </row>
        <row r="4">
          <cell r="BZ4" t="str">
            <v>A2</v>
          </cell>
          <cell r="CA4" t="str">
            <v>國-E-A2透過國語文學習，掌握文本要旨、發展學習及解決問題策略、初探邏輯思維，並透過體驗與實踐，處理日常生活問題。</v>
          </cell>
          <cell r="CB4" t="str">
            <v xml:space="preserve">閩-E-A2具備使用閩南語文進行思考的能力，並用之於日常生活中，以有效處理相關問題。 </v>
          </cell>
          <cell r="CC4" t="str">
            <v>英-E-A2具備理解簡易英語 文 訊 息 的 能力，能運用基本邏輯思考策略提升學習效能。</v>
          </cell>
          <cell r="CD4" t="str">
            <v>數-E-A2 具備基本的算術操作能力、並能指認基本的形體與相對關係，在日常生活情境中，用數學表述與解決問題。</v>
          </cell>
          <cell r="CE4" t="str">
            <v>社-E-A2關注生活問題及其影響，敏覺居住地方的社會、自然與人文環境變遷，並思考解決方法。</v>
          </cell>
          <cell r="CF4" t="str">
            <v xml:space="preserve">藝-E-A2 認識設計式的思考，理解藝術實踐的意義。 </v>
          </cell>
          <cell r="CG4" t="str">
            <v xml:space="preserve">自-E-A2 能運用好奇心及想像能力，從觀察、閱讀、思考所得的資訊或數據中，提出適合科學探究的問題或解釋資料，並能依據已知的科學知識、科學概念及探索科學的方法去想像可能發生的事情，以及理解科學事實會有不同的論點、證據或解釋方式。2 </v>
          </cell>
          <cell r="CH4" t="str">
            <v xml:space="preserve">健體-E-A2  具備探索身體活動與健康生活問題的思考能力，並透過體驗與實踐，處理日常生活中運動與健康的問題。 </v>
          </cell>
          <cell r="CI4" t="str">
            <v xml:space="preserve">綜-E-A2 探索學習方法，培養思考能力與自律負責的態度，並透過體驗與實踐解決日常生活問題。 </v>
          </cell>
          <cell r="CJ4" t="str">
            <v>生活-E-A2 學習各種探究人、 事、物的方法並理 解探究後所獲得的 道理，增進系統思 考與解決問題的能 力。</v>
          </cell>
          <cell r="CK4" t="str">
            <v xml:space="preserve">科-E-A2具備探索問題的能力，並能透過科技工具的體驗與實踐處理日常生活問題。 </v>
          </cell>
          <cell r="CL4" t="str">
            <v xml:space="preserve">客-E-A2具備使用客家語文進行思考的能力，並用之於日常生活中，以有效處理相關問題。 </v>
          </cell>
          <cell r="CM4" t="str">
            <v xml:space="preserve">原-E-A2具備使用原住民語文進行思考的能力，並用之於日常生活中，以有效處理相關問題。 </v>
          </cell>
          <cell r="CN4" t="str">
            <v xml:space="preserve">新-E-A2具備使用新住民語文進行思考的能力，並用之於日常生活中，以有效處理相關問題。 </v>
          </cell>
        </row>
        <row r="5">
          <cell r="BZ5" t="str">
            <v>A3</v>
          </cell>
          <cell r="CA5" t="str">
            <v>國-E-A3運用國語文充實生活經驗，學習有步驟的規劃活動和解決問題，並探索多元知能，培養創新精神，以增進生活適應力。</v>
          </cell>
          <cell r="CB5" t="str">
            <v xml:space="preserve">閩-E-A3具備運用閩南語文來擬訂、討論、執行與分享個人生活計畫，以充實自我生活經驗，增進個人適應社會的能力。 </v>
          </cell>
          <cell r="CC5" t="str">
            <v>(國小無)</v>
          </cell>
          <cell r="CD5" t="str">
            <v>數-E-A3 具備轉化現實問題為數學問題的能力，並探索、擬定與執行解決問題計畫，以及從多元、彈性與創新的角度解決數學問題，並能將問題解答轉化運用於現實生活。2</v>
          </cell>
          <cell r="CE5" t="str">
            <v>社-E-A3探究人類生活相關議題，規劃學習計畫，並在執行過程中，因應情境變化，持續調整與創新。</v>
          </cell>
          <cell r="CF5" t="str">
            <v>藝-E-A3 學習規劃藝術活動，豐富生活經驗。</v>
          </cell>
          <cell r="CG5" t="str">
            <v>自-E-A3 具備透過實地操作探究活動探索科學問題的能力，並能初步根據問題特性、資源的有無等因素，規劃簡單步驟，操作適合學習階段的器材儀器、科技設備與資源，進行自然科學實驗。2</v>
          </cell>
          <cell r="CH5" t="str">
            <v>健體-E-A3  具備擬定基本的運動與保健計畫及實作能力，並以創新思考方式，因應日常生活情境。</v>
          </cell>
          <cell r="CI5" t="str">
            <v xml:space="preserve">綜-E-A3 規劃、執行學習及生活計畫，運用資源或策略，預防危機、保護自己，並以創新思考方式，因應日常生活情境。 </v>
          </cell>
          <cell r="CJ5" t="str">
            <v>生活-E-A3 藉由各種媒介，探 索人、事、物的特性 與關係，同時學習 各種探究人、事、物 的方法、理解道理，並能進行創作、分享及實踐。</v>
          </cell>
          <cell r="CK5" t="str">
            <v xml:space="preserve">科-E-A3具備運用科技規劃與執行計畫的基本概念，並能應用於日常生活。 </v>
          </cell>
          <cell r="CL5" t="str">
            <v xml:space="preserve">客-E-A3具備運用客家語文來擬訂、討論、執行與分享個人生活計畫，以充實自我生活經驗，增進個人適應社會的能力。 </v>
          </cell>
          <cell r="CM5" t="str">
            <v xml:space="preserve">原-E-A3具備運用原住民語文來擬訂、討論、執行與分享個人生活計畫，以充實自我生活經驗，增進個人適應社會的能力。 </v>
          </cell>
          <cell r="CN5" t="str">
            <v xml:space="preserve">新-E-A3具備運用新住民語文來擬訂、討論、執行與分享個人生活計畫，以充實自我生活經驗，增進個人適應社會的能力。 </v>
          </cell>
        </row>
        <row r="6">
          <cell r="BZ6" t="str">
            <v>B1</v>
          </cell>
          <cell r="CA6" t="str">
            <v>國-E-B1理解與運用國語文在日常生活中學習體察他人的感受，並給予適當的回應，以達成溝通及互動的目標。</v>
          </cell>
          <cell r="CB6" t="str">
            <v xml:space="preserve">閩-E-B1具備理解與使用閩南語文的基本能力，並能從事表達、溝通，以運用於家庭與學校生活之中。 </v>
          </cell>
          <cell r="CC6" t="str">
            <v>英-E-B1具備入門的聽、說、讀、寫英語文能力。在引導下，能運用所學詞彙及句型進行簡易日常溝通。</v>
          </cell>
          <cell r="CD6" t="str">
            <v>數-E-B1  具備日常語言與數字及算術符號之間的轉換能力，並能熟練操作日常使用之度量衡及時間，認識日常經驗中的幾何形體，並能以符號表示公式。2</v>
          </cell>
          <cell r="CE6" t="str">
            <v>社-E-B1透過語言、文字及圖像等，理解並解釋人類生活相關資訊，促進與他人溝通。</v>
          </cell>
          <cell r="CF6" t="str">
            <v xml:space="preserve">藝-E-B1 理解藝術符號，以表達情意觀點。 </v>
          </cell>
          <cell r="CG6" t="str">
            <v>自-E-B1 能分析比較、製作圖表、運用簡單數學等方法，整理已有的自然科學資訊或數據，並利用較簡單形式的口語、文字、影像、繪圖或實物、科學名詞、數學公式、模型等，表達探究之過程、發現或成果。2</v>
          </cell>
          <cell r="CH6" t="str">
            <v xml:space="preserve">健體-E-B1  具備運用體育與健康之相關符號知能，能以同理心應用在生 活 中 的 運動、保健與人際溝通上。 </v>
          </cell>
          <cell r="CI6" t="str">
            <v>綜-E-B1 覺察自己的人際溝通方式，學習合宜的互動與溝通技巧，培養同理心，並應用於日常生活。</v>
          </cell>
          <cell r="CJ6" t="str">
            <v>生活-E-B1 使用適切且多元的 表徵符號，表達自 己的想法、與人溝 通，並能同理與尊 重他人想法。</v>
          </cell>
          <cell r="CK6" t="str">
            <v xml:space="preserve">科-E-B1具備科技表達與運算思維的基本素養，並能運用基礎科技與邏輯符號進行人際溝通與概念表達。 </v>
          </cell>
          <cell r="CL6" t="str">
            <v xml:space="preserve">客-E-B1具備理解與使用客家語文的基本能力，並能從事表達、溝通，以運用於家庭與學校生活之中。 </v>
          </cell>
          <cell r="CM6" t="str">
            <v xml:space="preserve">原-E-B1具備理解與使用原住民語文的基本能力，並能從事表達、溝通，以運用於家庭與學校生活之中。 </v>
          </cell>
          <cell r="CN6" t="str">
            <v xml:space="preserve">新-E-B1具備理解與使用新住民語文的基本能力，並能從事表達、溝通，以運用於家庭與學校生活之中。 </v>
          </cell>
        </row>
        <row r="7">
          <cell r="BZ7" t="str">
            <v>B2</v>
          </cell>
          <cell r="CA7" t="str">
            <v>國-E-B2理解網際網路和資訊科技對學習的重要性，藉以擴展語文學習的範疇，並培養審慎使用各類資訊的能力。</v>
          </cell>
          <cell r="CB7" t="str">
            <v xml:space="preserve">閩-E-B2 具備透過科技、資訊與各類媒體，蒐集閩南語文相關資料，並能認識其正確性，進行整理與運用，以從事閩南語文的學習。 </v>
          </cell>
          <cell r="CC7" t="str">
            <v xml:space="preserve">英-E-B2 具備使用各種資訊科技與媒材進行自我學習的能力，以增進英語文聽說讀寫綜合應用能力及文化習俗之理解。 </v>
          </cell>
          <cell r="CD7" t="str">
            <v>數-E-B2 具備報讀、製作基本統計圖表之能力。</v>
          </cell>
          <cell r="CE7" t="str">
            <v>社-E-B2認識與運用科技、資訊及媒體，並探究其與人類社會價值、信仰及態度的關聯。</v>
          </cell>
          <cell r="CF7" t="str">
            <v xml:space="preserve">藝-E-B2 辨別資訊、科技媒體與藝術的關係。 </v>
          </cell>
          <cell r="CG7" t="str">
            <v xml:space="preserve">自-E-B2 能了解科技及媒體的運用方式，並從學習活動、日常經驗及科技運用、自然環境、書刊及網路媒體等，察覺問題或獲得有助於探究的資訊。 </v>
          </cell>
          <cell r="CH7" t="str">
            <v xml:space="preserve">健體-E-B2  具備應用體育與健康相關科技及資訊的基本素養，並理解各類媒體刊載、報導有關體育與健康內容的意義與影響。 </v>
          </cell>
          <cell r="CI7" t="str">
            <v xml:space="preserve">綜-E-B2 蒐集與分析資源，理解各類媒體內容的意義與影響，用以處理日常生活問題。 </v>
          </cell>
          <cell r="CJ7" t="str">
            <v>生活-E-B2 運用生活中隨手可 得的媒材與工具， 透過各種探究事物 的方法及技能，對 訊 息 做 適 切 的 處 理。</v>
          </cell>
          <cell r="CK7" t="str">
            <v xml:space="preserve">科-E-B2具備使用基本科技與資訊工具的能力，並理解科技、資訊與媒體的基礎概念。 </v>
          </cell>
          <cell r="CL7" t="str">
            <v xml:space="preserve">客-E-B2 具備透過科技、資訊與各類媒體，蒐集客家語文相關資料，並能認識其正確性，進行整理與運用，以從事客家語文的學習。 </v>
          </cell>
          <cell r="CM7" t="str">
            <v xml:space="preserve">原-E-B2 具備透過科技、資訊與各類媒體，蒐集原住民語文相關資料，並能認識其正確性，進行整理與運用，以從事原住民語文的學習。 </v>
          </cell>
          <cell r="CN7" t="str">
            <v xml:space="preserve">新-E-B2 具備透過科技、資訊與各類媒體，蒐集新住民語文相關資料，並能認識其正確性，進行整理與運用，以從事新住民語文的學習。 </v>
          </cell>
        </row>
        <row r="8">
          <cell r="BZ8" t="str">
            <v>B3</v>
          </cell>
          <cell r="CA8" t="str">
            <v>國-E-B3運用多重感官感受文藝之美，體驗生活中的美感事物，並發展藝文創作與欣賞的基本素養。</v>
          </cell>
          <cell r="CB8" t="str">
            <v xml:space="preserve">閩-E-B3具備感知與欣賞閩南語文藝術的美感素養，並能融入於日常生活中。 </v>
          </cell>
          <cell r="CC8" t="str">
            <v>(國小無)</v>
          </cell>
          <cell r="CD8" t="str">
            <v xml:space="preserve">數-E-B3 具備感受藝術作品中的數學形體或式樣的素養。1 </v>
          </cell>
          <cell r="CE8" t="str">
            <v>社-E-B3體驗生活中自然、族群與文化之美，欣賞多元豐富的環境與文化內涵。</v>
          </cell>
          <cell r="CF8" t="str">
            <v xml:space="preserve">藝-E-B3 感知藝術與生活的關聯，以豐富美感經驗。 </v>
          </cell>
          <cell r="CG8" t="str">
            <v xml:space="preserve">自-E-B3 透過五官原始的感覺，觀察週遭環境的動植物與自然現象，知道如何欣賞美的事物。 </v>
          </cell>
          <cell r="CH8" t="str">
            <v xml:space="preserve">健體-E-B3  具備運動與健康有關的感知和欣賞的基本素養，促進多元感官的發展，在生活環境中培養運動與健康有關的美感體驗。 </v>
          </cell>
          <cell r="CI8" t="str">
            <v xml:space="preserve">綜-E-B3 覺察生活美感的多樣性，培養生活環境中的美感體驗，增進生活的豐富性與創意表現。 </v>
          </cell>
          <cell r="CJ8" t="str">
            <v>生活-E-B3 感受與體會生活中 人、事、物的真、善 與美，欣賞生活中 美的多元形式與表 現，在創作中覺察 美的元素，逐漸發 展美的敏覺。</v>
          </cell>
          <cell r="CK8" t="str">
            <v xml:space="preserve">科-E-B3了解並欣賞科技在藝術創作上的應用。 </v>
          </cell>
          <cell r="CL8" t="str">
            <v xml:space="preserve">客-E-B3具備感知與欣賞客家語文藝術的美感素養，並能融入於日常生活中。 </v>
          </cell>
          <cell r="CM8" t="str">
            <v xml:space="preserve">原-E-B3具備感知與欣賞原住民語文藝術的美感素養，並能融入於日常生活中。 </v>
          </cell>
          <cell r="CN8" t="str">
            <v xml:space="preserve">新-E-B3具備感知與欣賞新住民語文藝術的美感素養，並能融入於日常生活中。 </v>
          </cell>
        </row>
        <row r="9">
          <cell r="BZ9" t="str">
            <v>C1</v>
          </cell>
          <cell r="CA9" t="str">
            <v>國-E-C1閱讀各類文本，從中培養是非判斷的能力，以了解自己與所處社會的關係，培養同理心與責任感，關懷自然生態與增進公民意識。2</v>
          </cell>
          <cell r="CB9" t="str">
            <v xml:space="preserve">閩-E-C1具備透過閩南語文的學習，增進與人友善相處的能力，並能主動參與學校及家庭各類活動，培養責任感，落實生活美德與公民意識。 </v>
          </cell>
          <cell r="CC9" t="str">
            <v>(國小無)</v>
          </cell>
          <cell r="CD9" t="str">
            <v>數-E-C1 具備立基於證據的態度，建構可行的論述，並發展和他人理性溝通的素養，成為理性反思與道德實踐的公民。1</v>
          </cell>
          <cell r="CE9" t="str">
            <v>社-E-C1培養良好的生活習慣，遵守社會規範，參與公共事 務 ， 維 護 人權，關懷自然環境與人類社會的永續發展。</v>
          </cell>
          <cell r="CF9" t="str">
            <v xml:space="preserve">藝-E-C1 識別藝術活動中的社會議題。 </v>
          </cell>
          <cell r="CG9" t="str">
            <v xml:space="preserve">自-E-C1 培養愛護自然、珍愛生命、惜取資源的關懷心與行動力。 </v>
          </cell>
          <cell r="CH9" t="str">
            <v>健體-E-C1  具備生活中有關運動與健康的道德知識與是 非 判 斷 能力，理解並遵守相關的道德規範，培養公民意識，關懷社會。</v>
          </cell>
          <cell r="CI9" t="str">
            <v>綜-E-C1 關懷生態環境與周遭人事物，體驗服務歷程與樂趣，理解並遵守道德規範，培養公民意識。</v>
          </cell>
          <cell r="CJ9" t="str">
            <v>生活-E-C1 覺察自己、他人和 環境的關係，體會 生活禮儀與團體規 範的意義，學習尊 重他人、愛護生活 環境及關懷生命， 並於生活中實踐，同時能省思自己在團體中所應扮演的角色，在能力所及或與他人合作的情況下，為改善事情而努力或採取改進行動。2</v>
          </cell>
          <cell r="CK9" t="str">
            <v xml:space="preserve">科-E-C1認識科技使用的公民責任，並具備科技應用的倫理規範之知能與實踐力。 </v>
          </cell>
          <cell r="CL9" t="str">
            <v xml:space="preserve">客-E-C1具備透過客家語文的學習，增進與人友善相處的能力，並能主動參與學校及家庭各類活動，培養責任感，落實生活美德與公民意識。 </v>
          </cell>
          <cell r="CM9" t="str">
            <v xml:space="preserve">原-E-C1具備透過原住民語文的學習，增進與人友善相處的能力，並能主動參與學校及家庭各類活動，培養責任感，落實生活美德與公民意識。 </v>
          </cell>
          <cell r="CN9" t="str">
            <v xml:space="preserve">新-E-C1具備透過新住民語文的學習，增進與人友善相處的能力，並能主動參與學校及家庭各類活動，培養責任感，落實生活美德與公民意識。 </v>
          </cell>
        </row>
        <row r="10">
          <cell r="BZ10" t="str">
            <v>C2</v>
          </cell>
          <cell r="CA10" t="str">
            <v>國-E-C2與他人互動時，能適切運用語文能力表達個人想法，理解與包容不同意見，樂於參與學校及社區活動，體會團隊合作的重要性。2</v>
          </cell>
          <cell r="CB10" t="str">
            <v xml:space="preserve">閩-E-C2具備運用閩南語文的溝通能力，珍愛自己、尊重別人，發揮團隊合作的精神。 </v>
          </cell>
          <cell r="CC10" t="str">
            <v>英-E-C2積極參與課內英語文小組學習活動，培養團隊合作精神。</v>
          </cell>
          <cell r="CD10" t="str">
            <v>數-E-C2 具備和他人合作解決問題的素養，並能尊重多元的問題解法，建立良好的互動關係。1</v>
          </cell>
          <cell r="CE10" t="str">
            <v>社-E-C2建立良好的人際互動關係，養成尊重差異、關懷他人及團隊合作的態度。</v>
          </cell>
          <cell r="CF10" t="str">
            <v xml:space="preserve">藝-E-C2 透過藝術實踐，學習理解他人感受與團隊合作的能力。 </v>
          </cell>
          <cell r="CG10" t="str">
            <v xml:space="preserve">自-E-C2 透過探索科學的合作學習，培養與同儕溝通表達、團隊合作及和諧相處的能力。 </v>
          </cell>
          <cell r="CH10" t="str">
            <v xml:space="preserve">健體-E-C2  具備同理他人感受，在體育活動和健康生活中樂於與人互動，並與團隊成員合作，促進身心健康。 </v>
          </cell>
          <cell r="CI10" t="str">
            <v>綜-E-C2 理解他人感受，樂於與人互動，學習尊重他人，增進人際關係，與團隊成員合作達成團體目標。</v>
          </cell>
          <cell r="CJ10" t="str">
            <v>生活-E-C2 覺察自己的情緒與 行為表現可能對他 人 和 環 境 有 所 影 響，用合宜的方式 與人友善互動，願 意共同完成工作任 務，展現尊重、溝通 以及合作的技巧。</v>
          </cell>
          <cell r="CK10" t="str">
            <v xml:space="preserve">科-E-C2具備利用科技與他人互動及合作之能力與態度。 </v>
          </cell>
          <cell r="CL10" t="str">
            <v xml:space="preserve">客-E-C2具備運用客家語文的溝通能力，珍愛自己、尊重別人，發揮團隊合作的精神。 </v>
          </cell>
          <cell r="CM10" t="str">
            <v xml:space="preserve">原-E-C2具備運用原住民語文的溝通能力，珍愛自己、尊重別人，發揮團隊合作的精神。 </v>
          </cell>
          <cell r="CN10" t="str">
            <v xml:space="preserve">新-E-C2具備運用新住民語文的溝通能力，珍愛自己、尊重別人，發揮團隊合作的精神。 </v>
          </cell>
        </row>
        <row r="11">
          <cell r="BZ11" t="str">
            <v>C3</v>
          </cell>
          <cell r="CA11" t="str">
            <v>國-E-C3閱讀各類文本，培養理解與關心本土及國際事務的基本素 養，以認同自我文化，並能包容、尊重與欣賞多元文化。</v>
          </cell>
          <cell r="CB11" t="str">
            <v xml:space="preserve">閩-E-C3透過閩南語文的學習，培養尊重與包容各種語言與文化多元性的精神。 </v>
          </cell>
          <cell r="CC11" t="str">
            <v>英-E-C3認識國內外主要節慶習俗及風土民情。</v>
          </cell>
          <cell r="CD11" t="str">
            <v>數-E-C3 具備理解與關心多元文化或語言的數學表徵的素養，並與自己的語言文化比較。1</v>
          </cell>
          <cell r="CE11" t="str">
            <v>社-E-C3了解自我文化， 尊重與欣賞多元文化，關心全球議題。</v>
          </cell>
          <cell r="CF11" t="str">
            <v>藝-E-C3 體驗在地及全球藝術與文化的多元性。</v>
          </cell>
          <cell r="CG11" t="str">
            <v>自-E-C3 透過環境相關議題的學習，能了解全球自然環境的現況與特性。</v>
          </cell>
          <cell r="CH11" t="str">
            <v xml:space="preserve">健體-E-C3 具備理解與關心本土、國際體育與健康議題的素養，並認識及包容文化的多元性。 </v>
          </cell>
          <cell r="CI11" t="str">
            <v>綜-E-C3 體驗與欣賞在地文化，尊重關懷不同族群，理解並包容文化的多元性。</v>
          </cell>
          <cell r="CJ11" t="str">
            <v>生活-E-C3 欣賞周遭不同族群 與 文 化 內 涵 的 異 同，體驗與覺察生 活中全球關連的現 象。</v>
          </cell>
          <cell r="CK11" t="str">
            <v xml:space="preserve">科-E-C3 能利用科技理解與關心本土與國際事務，並認識與包容多元文化。 </v>
          </cell>
          <cell r="CL11" t="str">
            <v xml:space="preserve">客-E-C3透過客家語文的學習，培養尊重與包容各種語言與文化多元性的精神。 </v>
          </cell>
          <cell r="CM11" t="str">
            <v xml:space="preserve">原-E-C3透過原住民語文的學習，培養尊重與包容各種語言與文化多元性的精神。 </v>
          </cell>
          <cell r="CN11" t="str">
            <v xml:space="preserve">新-E-C3透過新住民語文的學習，培養尊重與包容各種語言與文化多元性的精神。 </v>
          </cell>
        </row>
      </sheetData>
      <sheetData sheetId="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彈性課程計畫"/>
      <sheetName val="學習表現指標"/>
      <sheetName val="一上_閱讀探索_課程計畫2"/>
    </sheetNames>
    <definedNames>
      <definedName name="CC_F欄寬設定"/>
      <definedName name="CC_G欄寬設定"/>
      <definedName name="CC_H欄寬設定"/>
      <definedName name="CC_L欄寬設定"/>
      <definedName name="CC欄寬設定"/>
    </definedNames>
    <sheetDataSet>
      <sheetData sheetId="0"/>
      <sheetData sheetId="1">
        <row r="2">
          <cell r="CA2" t="str">
            <v>A</v>
          </cell>
          <cell r="CB2" t="str">
            <v>B</v>
          </cell>
          <cell r="CC2" t="str">
            <v>C</v>
          </cell>
          <cell r="CD2" t="str">
            <v>D</v>
          </cell>
          <cell r="CE2" t="str">
            <v>E</v>
          </cell>
          <cell r="CF2" t="str">
            <v>F</v>
          </cell>
          <cell r="CG2" t="str">
            <v>G</v>
          </cell>
          <cell r="CH2" t="str">
            <v>H</v>
          </cell>
          <cell r="CI2" t="str">
            <v>I</v>
          </cell>
          <cell r="CJ2" t="str">
            <v>J</v>
          </cell>
          <cell r="CK2" t="str">
            <v>R</v>
          </cell>
          <cell r="CL2" t="str">
            <v>T</v>
          </cell>
          <cell r="CM2" t="str">
            <v>U</v>
          </cell>
          <cell r="CN2" t="str">
            <v>V</v>
          </cell>
        </row>
        <row r="3">
          <cell r="BZ3" t="str">
            <v>A1</v>
          </cell>
          <cell r="CA3" t="str">
            <v>國-E-A1認識國語文的重要性，培養國語文的興趣，能運用國語文認識自我、表現自我，奠定終身學習的基礎。</v>
          </cell>
          <cell r="CB3" t="str">
            <v xml:space="preserve">閩-E-A1具備認識閩南語文對個人生活的重要性，並能主動學習，進而建立學習閩南語文的能力。 </v>
          </cell>
          <cell r="CC3" t="str">
            <v>英-E-A1具備認真專注的特質及良好的學習習慣，嘗試運用基本的學習策略，精進個人英語文能力。</v>
          </cell>
          <cell r="CD3" t="str">
            <v>數-E-A1 能堅持不懈地探索與解決數學問題，具備數學思考能力以及精確與理性溝通時所必需的數學語言，並擁有學習力以成就優質的生涯規畫與發展。2</v>
          </cell>
          <cell r="CE3" t="str">
            <v>社-E-A1認識自我在團體中的角色，養成良好的態度與價值觀，並探索自我的發展。</v>
          </cell>
          <cell r="CF3" t="str">
            <v xml:space="preserve">藝-E-A1 參與藝術活動，探索生活美感。 </v>
          </cell>
          <cell r="CG3" t="str">
            <v xml:space="preserve">自-E-A1 能運用五官，敏銳的觀察周遭環境，保持好奇心、想像力持續探索自然。 </v>
          </cell>
          <cell r="CH3" t="str">
            <v xml:space="preserve">健體-E-A1  具備良好身體活動與健康生活的習慣，以促進身心健全發展，並認識個人特質，發展運動與保健的潛能。 </v>
          </cell>
          <cell r="CI3" t="str">
            <v xml:space="preserve">綜-E-A1 認識個人特質，初探生涯發展，覺察生命變化歷程，激發潛能，促進身心健全發展。 </v>
          </cell>
          <cell r="CJ3" t="str">
            <v>生活-E-A1 透過自己與外界的 連結，產生自我感 知並能對自己有正 向的看法，進而愛 惜自己，同時透過 對生活事物的探索 與探究，體會與感 受學習的樂趣，並 能主動發現問題及 解決問題，持續學 習。2</v>
          </cell>
          <cell r="CK3" t="str">
            <v xml:space="preserve">科-E-A1具備正確且安全地使用科技產品的知能與行為習慣。 </v>
          </cell>
          <cell r="CL3" t="str">
            <v xml:space="preserve">客-E-A1具備認識客家語文對個人生活的重要性，並能主動學習，進而建立學習客家語文的能力。 </v>
          </cell>
          <cell r="CM3" t="str">
            <v xml:space="preserve">原-E-A1具備認識原住民語文對個人生活的重要性，並能主動學習，進而建立學習原住民語文的能力。 </v>
          </cell>
          <cell r="CN3" t="str">
            <v xml:space="preserve">新-E-A1具備認識新住民語文對個人生活的重要性，並能主動學習，進而建立學習新住民語文的能力。 </v>
          </cell>
        </row>
        <row r="4">
          <cell r="BZ4" t="str">
            <v>A2</v>
          </cell>
          <cell r="CA4" t="str">
            <v>國-E-A2透過國語文學習，掌握文本要旨、發展學習及解決問題策略、初探邏輯思維，並透過體驗與實踐，處理日常生活問題。</v>
          </cell>
          <cell r="CB4" t="str">
            <v xml:space="preserve">閩-E-A2具備使用閩南語文進行思考的能力，並用之於日常生活中，以有效處理相關問題。 </v>
          </cell>
          <cell r="CC4" t="str">
            <v>英-E-A2具備理解簡易英語 文 訊 息 的 能力，能運用基本邏輯思考策略提升學習效能。</v>
          </cell>
          <cell r="CD4" t="str">
            <v>數-E-A2 具備基本的算術操作能力、並能指認基本的形體與相對關係，在日常生活情境中，用數學表述與解決問題。</v>
          </cell>
          <cell r="CE4" t="str">
            <v>社-E-A2關注生活問題及其影響，敏覺居住地方的社會、自然與人文環境變遷，並思考解決方法。</v>
          </cell>
          <cell r="CF4" t="str">
            <v xml:space="preserve">藝-E-A2 認識設計式的思考，理解藝術實踐的意義。 </v>
          </cell>
          <cell r="CG4" t="str">
            <v xml:space="preserve">自-E-A2 能運用好奇心及想像能力，從觀察、閱讀、思考所得的資訊或數據中，提出適合科學探究的問題或解釋資料，並能依據已知的科學知識、科學概念及探索科學的方法去想像可能發生的事情，以及理解科學事實會有不同的論點、證據或解釋方式。2 </v>
          </cell>
          <cell r="CH4" t="str">
            <v xml:space="preserve">健體-E-A2  具備探索身體活動與健康生活問題的思考能力，並透過體驗與實踐，處理日常生活中運動與健康的問題。 </v>
          </cell>
          <cell r="CI4" t="str">
            <v xml:space="preserve">綜-E-A2 探索學習方法，培養思考能力與自律負責的態度，並透過體驗與實踐解決日常生活問題。 </v>
          </cell>
          <cell r="CJ4" t="str">
            <v>生活-E-A2 學習各種探究人、 事、物的方法並理 解探究後所獲得的 道理，增進系統思 考與解決問題的能 力。</v>
          </cell>
          <cell r="CK4" t="str">
            <v xml:space="preserve">科-E-A2具備探索問題的能力，並能透過科技工具的體驗與實踐處理日常生活問題。 </v>
          </cell>
          <cell r="CL4" t="str">
            <v xml:space="preserve">客-E-A2具備使用客家語文進行思考的能力，並用之於日常生活中，以有效處理相關問題。 </v>
          </cell>
          <cell r="CM4" t="str">
            <v xml:space="preserve">原-E-A2具備使用原住民語文進行思考的能力，並用之於日常生活中，以有效處理相關問題。 </v>
          </cell>
          <cell r="CN4" t="str">
            <v xml:space="preserve">新-E-A2具備使用新住民語文進行思考的能力，並用之於日常生活中，以有效處理相關問題。 </v>
          </cell>
        </row>
        <row r="5">
          <cell r="BZ5" t="str">
            <v>A3</v>
          </cell>
          <cell r="CA5" t="str">
            <v>國-E-A3運用國語文充實生活經驗，學習有步驟的規劃活動和解決問題，並探索多元知能，培養創新精神，以增進生活適應力。</v>
          </cell>
          <cell r="CB5" t="str">
            <v xml:space="preserve">閩-E-A3具備運用閩南語文來擬訂、討論、執行與分享個人生活計畫，以充實自我生活經驗，增進個人適應社會的能力。 </v>
          </cell>
          <cell r="CC5" t="str">
            <v>(國小無)</v>
          </cell>
          <cell r="CD5" t="str">
            <v>數-E-A3 具備轉化現實問題為數學問題的能力，並探索、擬定與執行解決問題計畫，以及從多元、彈性與創新的角度解決數學問題，並能將問題解答轉化運用於現實生活。2</v>
          </cell>
          <cell r="CE5" t="str">
            <v>社-E-A3探究人類生活相關議題，規劃學習計畫，並在執行過程中，因應情境變化，持續調整與創新。</v>
          </cell>
          <cell r="CF5" t="str">
            <v>藝-E-A3 學習規劃藝術活動，豐富生活經驗。</v>
          </cell>
          <cell r="CG5" t="str">
            <v>自-E-A3 具備透過實地操作探究活動探索科學問題的能力，並能初步根據問題特性、資源的有無等因素，規劃簡單步驟，操作適合學習階段的器材儀器、科技設備與資源，進行自然科學實驗。2</v>
          </cell>
          <cell r="CH5" t="str">
            <v>健體-E-A3  具備擬定基本的運動與保健計畫及實作能力，並以創新思考方式，因應日常生活情境。</v>
          </cell>
          <cell r="CI5" t="str">
            <v xml:space="preserve">綜-E-A3 規劃、執行學習及生活計畫，運用資源或策略，預防危機、保護自己，並以創新思考方式，因應日常生活情境。 </v>
          </cell>
          <cell r="CJ5" t="str">
            <v>生活-E-A3 藉由各種媒介，探 索人、事、物的特性 與關係，同時學習 各種探究人、事、物 的方法、理解道理，並能進行創作、分享及實踐。</v>
          </cell>
          <cell r="CK5" t="str">
            <v xml:space="preserve">科-E-A3具備運用科技規劃與執行計畫的基本概念，並能應用於日常生活。 </v>
          </cell>
          <cell r="CL5" t="str">
            <v xml:space="preserve">客-E-A3具備運用客家語文來擬訂、討論、執行與分享個人生活計畫，以充實自我生活經驗，增進個人適應社會的能力。 </v>
          </cell>
          <cell r="CM5" t="str">
            <v xml:space="preserve">原-E-A3具備運用原住民語文來擬訂、討論、執行與分享個人生活計畫，以充實自我生活經驗，增進個人適應社會的能力。 </v>
          </cell>
          <cell r="CN5" t="str">
            <v xml:space="preserve">新-E-A3具備運用新住民語文來擬訂、討論、執行與分享個人生活計畫，以充實自我生活經驗，增進個人適應社會的能力。 </v>
          </cell>
        </row>
        <row r="6">
          <cell r="BZ6" t="str">
            <v>B1</v>
          </cell>
          <cell r="CA6" t="str">
            <v>國-E-B1理解與運用國語文在日常生活中學習體察他人的感受，並給予適當的回應，以達成溝通及互動的目標。</v>
          </cell>
          <cell r="CB6" t="str">
            <v xml:space="preserve">閩-E-B1具備理解與使用閩南語文的基本能力，並能從事表達、溝通，以運用於家庭與學校生活之中。 </v>
          </cell>
          <cell r="CC6" t="str">
            <v>英-E-B1具備入門的聽、說、讀、寫英語文能力。在引導下，能運用所學詞彙及句型進行簡易日常溝通。</v>
          </cell>
          <cell r="CD6" t="str">
            <v>數-E-B1  具備日常語言與數字及算術符號之間的轉換能力，並能熟練操作日常使用之度量衡及時間，認識日常經驗中的幾何形體，並能以符號表示公式。2</v>
          </cell>
          <cell r="CE6" t="str">
            <v>社-E-B1透過語言、文字及圖像等，理解並解釋人類生活相關資訊，促進與他人溝通。</v>
          </cell>
          <cell r="CF6" t="str">
            <v xml:space="preserve">藝-E-B1 理解藝術符號，以表達情意觀點。 </v>
          </cell>
          <cell r="CG6" t="str">
            <v>自-E-B1 能分析比較、製作圖表、運用簡單數學等方法，整理已有的自然科學資訊或數據，並利用較簡單形式的口語、文字、影像、繪圖或實物、科學名詞、數學公式、模型等，表達探究之過程、發現或成果。2</v>
          </cell>
          <cell r="CH6" t="str">
            <v xml:space="preserve">健體-E-B1  具備運用體育與健康之相關符號知能，能以同理心應用在生 活 中 的 運動、保健與人際溝通上。 </v>
          </cell>
          <cell r="CI6" t="str">
            <v>綜-E-B1 覺察自己的人際溝通方式，學習合宜的互動與溝通技巧，培養同理心，並應用於日常生活。</v>
          </cell>
          <cell r="CJ6" t="str">
            <v>生活-E-B1 使用適切且多元的 表徵符號，表達自 己的想法、與人溝 通，並能同理與尊 重他人想法。</v>
          </cell>
          <cell r="CK6" t="str">
            <v xml:space="preserve">科-E-B1具備科技表達與運算思維的基本素養，並能運用基礎科技與邏輯符號進行人際溝通與概念表達。 </v>
          </cell>
          <cell r="CL6" t="str">
            <v xml:space="preserve">客-E-B1具備理解與使用客家語文的基本能力，並能從事表達、溝通，以運用於家庭與學校生活之中。 </v>
          </cell>
          <cell r="CM6" t="str">
            <v xml:space="preserve">原-E-B1具備理解與使用原住民語文的基本能力，並能從事表達、溝通，以運用於家庭與學校生活之中。 </v>
          </cell>
          <cell r="CN6" t="str">
            <v xml:space="preserve">新-E-B1具備理解與使用新住民語文的基本能力，並能從事表達、溝通，以運用於家庭與學校生活之中。 </v>
          </cell>
        </row>
        <row r="7">
          <cell r="BZ7" t="str">
            <v>B2</v>
          </cell>
          <cell r="CA7" t="str">
            <v>國-E-B2理解網際網路和資訊科技對學習的重要性，藉以擴展語文學習的範疇，並培養審慎使用各類資訊的能力。</v>
          </cell>
          <cell r="CB7" t="str">
            <v xml:space="preserve">閩-E-B2 具備透過科技、資訊與各類媒體，蒐集閩南語文相關資料，並能認識其正確性，進行整理與運用，以從事閩南語文的學習。 </v>
          </cell>
          <cell r="CC7" t="str">
            <v xml:space="preserve">英-E-B2 具備使用各種資訊科技與媒材進行自我學習的能力，以增進英語文聽說讀寫綜合應用能力及文化習俗之理解。 </v>
          </cell>
          <cell r="CD7" t="str">
            <v>數-E-B2 具備報讀、製作基本統計圖表之能力。</v>
          </cell>
          <cell r="CE7" t="str">
            <v>社-E-B2認識與運用科技、資訊及媒體，並探究其與人類社會價值、信仰及態度的關聯。</v>
          </cell>
          <cell r="CF7" t="str">
            <v xml:space="preserve">藝-E-B2 辨別資訊、科技媒體與藝術的關係。 </v>
          </cell>
          <cell r="CG7" t="str">
            <v xml:space="preserve">自-E-B2 能了解科技及媒體的運用方式，並從學習活動、日常經驗及科技運用、自然環境、書刊及網路媒體等，察覺問題或獲得有助於探究的資訊。 </v>
          </cell>
          <cell r="CH7" t="str">
            <v xml:space="preserve">健體-E-B2  具備應用體育與健康相關科技及資訊的基本素養，並理解各類媒體刊載、報導有關體育與健康內容的意義與影響。 </v>
          </cell>
          <cell r="CI7" t="str">
            <v xml:space="preserve">綜-E-B2 蒐集與分析資源，理解各類媒體內容的意義與影響，用以處理日常生活問題。 </v>
          </cell>
          <cell r="CJ7" t="str">
            <v>生活-E-B2 運用生活中隨手可 得的媒材與工具， 透過各種探究事物 的方法及技能，對 訊 息 做 適 切 的 處 理。</v>
          </cell>
          <cell r="CK7" t="str">
            <v xml:space="preserve">科-E-B2具備使用基本科技與資訊工具的能力，並理解科技、資訊與媒體的基礎概念。 </v>
          </cell>
          <cell r="CL7" t="str">
            <v xml:space="preserve">客-E-B2 具備透過科技、資訊與各類媒體，蒐集客家語文相關資料，並能認識其正確性，進行整理與運用，以從事客家語文的學習。 </v>
          </cell>
          <cell r="CM7" t="str">
            <v xml:space="preserve">原-E-B2 具備透過科技、資訊與各類媒體，蒐集原住民語文相關資料，並能認識其正確性，進行整理與運用，以從事原住民語文的學習。 </v>
          </cell>
          <cell r="CN7" t="str">
            <v xml:space="preserve">新-E-B2 具備透過科技、資訊與各類媒體，蒐集新住民語文相關資料，並能認識其正確性，進行整理與運用，以從事新住民語文的學習。 </v>
          </cell>
        </row>
        <row r="8">
          <cell r="BZ8" t="str">
            <v>B3</v>
          </cell>
          <cell r="CA8" t="str">
            <v>國-E-B3運用多重感官感受文藝之美，體驗生活中的美感事物，並發展藝文創作與欣賞的基本素養。</v>
          </cell>
          <cell r="CB8" t="str">
            <v xml:space="preserve">閩-E-B3具備感知與欣賞閩南語文藝術的美感素養，並能融入於日常生活中。 </v>
          </cell>
          <cell r="CC8" t="str">
            <v>(國小無)</v>
          </cell>
          <cell r="CD8" t="str">
            <v xml:space="preserve">數-E-B3 具備感受藝術作品中的數學形體或式樣的素養。1 </v>
          </cell>
          <cell r="CE8" t="str">
            <v>社-E-B3體驗生活中自然、族群與文化之美，欣賞多元豐富的環境與文化內涵。</v>
          </cell>
          <cell r="CF8" t="str">
            <v xml:space="preserve">藝-E-B3 感知藝術與生活的關聯，以豐富美感經驗。 </v>
          </cell>
          <cell r="CG8" t="str">
            <v xml:space="preserve">自-E-B3 透過五官原始的感覺，觀察週遭環境的動植物與自然現象，知道如何欣賞美的事物。 </v>
          </cell>
          <cell r="CH8" t="str">
            <v xml:space="preserve">健體-E-B3  具備運動與健康有關的感知和欣賞的基本素養，促進多元感官的發展，在生活環境中培養運動與健康有關的美感體驗。 </v>
          </cell>
          <cell r="CI8" t="str">
            <v xml:space="preserve">綜-E-B3 覺察生活美感的多樣性，培養生活環境中的美感體驗，增進生活的豐富性與創意表現。 </v>
          </cell>
          <cell r="CJ8" t="str">
            <v>生活-E-B3 感受與體會生活中 人、事、物的真、善 與美，欣賞生活中 美的多元形式與表 現，在創作中覺察 美的元素，逐漸發 展美的敏覺。</v>
          </cell>
          <cell r="CK8" t="str">
            <v xml:space="preserve">科-E-B3了解並欣賞科技在藝術創作上的應用。 </v>
          </cell>
          <cell r="CL8" t="str">
            <v xml:space="preserve">客-E-B3具備感知與欣賞客家語文藝術的美感素養，並能融入於日常生活中。 </v>
          </cell>
          <cell r="CM8" t="str">
            <v xml:space="preserve">原-E-B3具備感知與欣賞原住民語文藝術的美感素養，並能融入於日常生活中。 </v>
          </cell>
          <cell r="CN8" t="str">
            <v xml:space="preserve">新-E-B3具備感知與欣賞新住民語文藝術的美感素養，並能融入於日常生活中。 </v>
          </cell>
        </row>
        <row r="9">
          <cell r="BZ9" t="str">
            <v>C1</v>
          </cell>
          <cell r="CA9" t="str">
            <v>國-E-C1閱讀各類文本，從中培養是非判斷的能力，以了解自己與所處社會的關係，培養同理心與責任感，關懷自然生態與增進公民意識。2</v>
          </cell>
          <cell r="CB9" t="str">
            <v xml:space="preserve">閩-E-C1具備透過閩南語文的學習，增進與人友善相處的能力，並能主動參與學校及家庭各類活動，培養責任感，落實生活美德與公民意識。 </v>
          </cell>
          <cell r="CC9" t="str">
            <v>(國小無)</v>
          </cell>
          <cell r="CD9" t="str">
            <v>數-E-C1 具備立基於證據的態度，建構可行的論述，並發展和他人理性溝通的素養，成為理性反思與道德實踐的公民。1</v>
          </cell>
          <cell r="CE9" t="str">
            <v>社-E-C1培養良好的生活習慣，遵守社會規範，參與公共事 務 ， 維 護 人權，關懷自然環境與人類社會的永續發展。</v>
          </cell>
          <cell r="CF9" t="str">
            <v xml:space="preserve">藝-E-C1 識別藝術活動中的社會議題。 </v>
          </cell>
          <cell r="CG9" t="str">
            <v xml:space="preserve">自-E-C1 培養愛護自然、珍愛生命、惜取資源的關懷心與行動力。 </v>
          </cell>
          <cell r="CH9" t="str">
            <v>健體-E-C1  具備生活中有關運動與健康的道德知識與是 非 判 斷 能力，理解並遵守相關的道德規範，培養公民意識，關懷社會。</v>
          </cell>
          <cell r="CI9" t="str">
            <v>綜-E-C1 關懷生態環境與周遭人事物，體驗服務歷程與樂趣，理解並遵守道德規範，培養公民意識。</v>
          </cell>
          <cell r="CJ9" t="str">
            <v>生活-E-C1 覺察自己、他人和 環境的關係，體會 生活禮儀與團體規 範的意義，學習尊 重他人、愛護生活 環境及關懷生命， 並於生活中實踐，同時能省思自己在團體中所應扮演的角色，在能力所及或與他人合作的情況下，為改善事情而努力或採取改進行動。2</v>
          </cell>
          <cell r="CK9" t="str">
            <v xml:space="preserve">科-E-C1認識科技使用的公民責任，並具備科技應用的倫理規範之知能與實踐力。 </v>
          </cell>
          <cell r="CL9" t="str">
            <v xml:space="preserve">客-E-C1具備透過客家語文的學習，增進與人友善相處的能力，並能主動參與學校及家庭各類活動，培養責任感，落實生活美德與公民意識。 </v>
          </cell>
          <cell r="CM9" t="str">
            <v xml:space="preserve">原-E-C1具備透過原住民語文的學習，增進與人友善相處的能力，並能主動參與學校及家庭各類活動，培養責任感，落實生活美德與公民意識。 </v>
          </cell>
          <cell r="CN9" t="str">
            <v xml:space="preserve">新-E-C1具備透過新住民語文的學習，增進與人友善相處的能力，並能主動參與學校及家庭各類活動，培養責任感，落實生活美德與公民意識。 </v>
          </cell>
        </row>
        <row r="10">
          <cell r="BZ10" t="str">
            <v>C2</v>
          </cell>
          <cell r="CA10" t="str">
            <v>國-E-C2與他人互動時，能適切運用語文能力表達個人想法，理解與包容不同意見，樂於參與學校及社區活動，體會團隊合作的重要性。2</v>
          </cell>
          <cell r="CB10" t="str">
            <v xml:space="preserve">閩-E-C2具備運用閩南語文的溝通能力，珍愛自己、尊重別人，發揮團隊合作的精神。 </v>
          </cell>
          <cell r="CC10" t="str">
            <v>英-E-C2積極參與課內英語文小組學習活動，培養團隊合作精神。</v>
          </cell>
          <cell r="CD10" t="str">
            <v>數-E-C2 具備和他人合作解決問題的素養，並能尊重多元的問題解法，建立良好的互動關係。1</v>
          </cell>
          <cell r="CE10" t="str">
            <v>社-E-C2建立良好的人際互動關係，養成尊重差異、關懷他人及團隊合作的態度。</v>
          </cell>
          <cell r="CF10" t="str">
            <v xml:space="preserve">藝-E-C2 透過藝術實踐，學習理解他人感受與團隊合作的能力。 </v>
          </cell>
          <cell r="CG10" t="str">
            <v xml:space="preserve">自-E-C2 透過探索科學的合作學習，培養與同儕溝通表達、團隊合作及和諧相處的能力。 </v>
          </cell>
          <cell r="CH10" t="str">
            <v xml:space="preserve">健體-E-C2  具備同理他人感受，在體育活動和健康生活中樂於與人互動，並與團隊成員合作，促進身心健康。 </v>
          </cell>
          <cell r="CI10" t="str">
            <v>綜-E-C2 理解他人感受，樂於與人互動，學習尊重他人，增進人際關係，與團隊成員合作達成團體目標。</v>
          </cell>
          <cell r="CJ10" t="str">
            <v>生活-E-C2 覺察自己的情緒與 行為表現可能對他 人 和 環 境 有 所 影 響，用合宜的方式 與人友善互動，願 意共同完成工作任 務，展現尊重、溝通 以及合作的技巧。</v>
          </cell>
          <cell r="CK10" t="str">
            <v xml:space="preserve">科-E-C2具備利用科技與他人互動及合作之能力與態度。 </v>
          </cell>
          <cell r="CL10" t="str">
            <v xml:space="preserve">客-E-C2具備運用客家語文的溝通能力，珍愛自己、尊重別人，發揮團隊合作的精神。 </v>
          </cell>
          <cell r="CM10" t="str">
            <v xml:space="preserve">原-E-C2具備運用原住民語文的溝通能力，珍愛自己、尊重別人，發揮團隊合作的精神。 </v>
          </cell>
          <cell r="CN10" t="str">
            <v xml:space="preserve">新-E-C2具備運用新住民語文的溝通能力，珍愛自己、尊重別人，發揮團隊合作的精神。 </v>
          </cell>
        </row>
        <row r="11">
          <cell r="BZ11" t="str">
            <v>C3</v>
          </cell>
          <cell r="CA11" t="str">
            <v>國-E-C3閱讀各類文本，培養理解與關心本土及國際事務的基本素 養，以認同自我文化，並能包容、尊重與欣賞多元文化。</v>
          </cell>
          <cell r="CB11" t="str">
            <v xml:space="preserve">閩-E-C3透過閩南語文的學習，培養尊重與包容各種語言與文化多元性的精神。 </v>
          </cell>
          <cell r="CC11" t="str">
            <v>英-E-C3認識國內外主要節慶習俗及風土民情。</v>
          </cell>
          <cell r="CD11" t="str">
            <v>數-E-C3 具備理解與關心多元文化或語言的數學表徵的素養，並與自己的語言文化比較。1</v>
          </cell>
          <cell r="CE11" t="str">
            <v>社-E-C3了解自我文化， 尊重與欣賞多元文化，關心全球議題。</v>
          </cell>
          <cell r="CF11" t="str">
            <v>藝-E-C3 體驗在地及全球藝術與文化的多元性。</v>
          </cell>
          <cell r="CG11" t="str">
            <v>自-E-C3 透過環境相關議題的學習，能了解全球自然環境的現況與特性。</v>
          </cell>
          <cell r="CH11" t="str">
            <v xml:space="preserve">健體-E-C3 具備理解與關心本土、國際體育與健康議題的素養，並認識及包容文化的多元性。 </v>
          </cell>
          <cell r="CI11" t="str">
            <v>綜-E-C3 體驗與欣賞在地文化，尊重關懷不同族群，理解並包容文化的多元性。</v>
          </cell>
          <cell r="CJ11" t="str">
            <v>生活-E-C3 欣賞周遭不同族群 與 文 化 內 涵 的 異 同，體驗與覺察生 活中全球關連的現 象。</v>
          </cell>
          <cell r="CK11" t="str">
            <v xml:space="preserve">科-E-C3 能利用科技理解與關心本土與國際事務，並認識與包容多元文化。 </v>
          </cell>
          <cell r="CL11" t="str">
            <v xml:space="preserve">客-E-C3透過客家語文的學習，培養尊重與包容各種語言與文化多元性的精神。 </v>
          </cell>
          <cell r="CM11" t="str">
            <v xml:space="preserve">原-E-C3透過原住民語文的學習，培養尊重與包容各種語言與文化多元性的精神。 </v>
          </cell>
          <cell r="CN11" t="str">
            <v xml:space="preserve">新-E-C3透過新住民語文的學習，培養尊重與包容各種語言與文化多元性的精神。 </v>
          </cell>
        </row>
      </sheetData>
      <sheetData sheetId="2"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彈性課程計畫"/>
      <sheetName val="學習表現指標"/>
      <sheetName val="一下_班級活動d_課程計畫2"/>
    </sheetNames>
    <definedNames>
      <definedName name="CC_F欄寬設定"/>
      <definedName name="CC_G欄寬設定"/>
      <definedName name="CC_H欄寬設定"/>
      <definedName name="CC_L欄寬設定"/>
      <definedName name="CC欄寬設定"/>
    </definedNames>
    <sheetDataSet>
      <sheetData sheetId="0"/>
      <sheetData sheetId="1">
        <row r="2">
          <cell r="CA2" t="str">
            <v>A</v>
          </cell>
          <cell r="CB2" t="str">
            <v>B</v>
          </cell>
          <cell r="CC2" t="str">
            <v>C</v>
          </cell>
          <cell r="CD2" t="str">
            <v>D</v>
          </cell>
          <cell r="CE2" t="str">
            <v>E</v>
          </cell>
          <cell r="CF2" t="str">
            <v>F</v>
          </cell>
          <cell r="CG2" t="str">
            <v>G</v>
          </cell>
          <cell r="CH2" t="str">
            <v>H</v>
          </cell>
          <cell r="CI2" t="str">
            <v>I</v>
          </cell>
          <cell r="CJ2" t="str">
            <v>J</v>
          </cell>
          <cell r="CK2" t="str">
            <v>R</v>
          </cell>
          <cell r="CL2" t="str">
            <v>T</v>
          </cell>
          <cell r="CM2" t="str">
            <v>U</v>
          </cell>
          <cell r="CN2" t="str">
            <v>V</v>
          </cell>
        </row>
        <row r="3">
          <cell r="BZ3" t="str">
            <v>A1</v>
          </cell>
          <cell r="CA3" t="str">
            <v>國-E-A1認識國語文的重要性，培養國語文的興趣，能運用國語文認識自我、表現自我，奠定終身學習的基礎。</v>
          </cell>
          <cell r="CB3" t="str">
            <v xml:space="preserve">閩-E-A1具備認識閩南語文對個人生活的重要性，並能主動學習，進而建立學習閩南語文的能力。 </v>
          </cell>
          <cell r="CC3" t="str">
            <v>英-E-A1具備認真專注的特質及良好的學習習慣，嘗試運用基本的學習策略，精進個人英語文能力。</v>
          </cell>
          <cell r="CD3" t="str">
            <v>數-E-A1 能堅持不懈地探索與解決數學問題，具備數學思考能力以及精確與理性溝通時所必需的數學語言，並擁有學習力以成就優質的生涯規畫與發展。2</v>
          </cell>
          <cell r="CE3" t="str">
            <v>社-E-A1認識自我在團體中的角色，養成良好的態度與價值觀，並探索自我的發展。</v>
          </cell>
          <cell r="CF3" t="str">
            <v xml:space="preserve">藝-E-A1 參與藝術活動，探索生活美感。 </v>
          </cell>
          <cell r="CG3" t="str">
            <v xml:space="preserve">自-E-A1 能運用五官，敏銳的觀察周遭環境，保持好奇心、想像力持續探索自然。 </v>
          </cell>
          <cell r="CH3" t="str">
            <v xml:space="preserve">健體-E-A1  具備良好身體活動與健康生活的習慣，以促進身心健全發展，並認識個人特質，發展運動與保健的潛能。 </v>
          </cell>
          <cell r="CI3" t="str">
            <v xml:space="preserve">綜-E-A1 認識個人特質，初探生涯發展，覺察生命變化歷程，激發潛能，促進身心健全發展。 </v>
          </cell>
          <cell r="CJ3" t="str">
            <v>生活-E-A1 透過自己與外界的 連結，產生自我感 知並能對自己有正 向的看法，進而愛 惜自己，同時透過 對生活事物的探索 與探究，體會與感 受學習的樂趣，並 能主動發現問題及 解決問題，持續學 習。2</v>
          </cell>
          <cell r="CK3" t="str">
            <v xml:space="preserve">科-E-A1具備正確且安全地使用科技產品的知能與行為習慣。 </v>
          </cell>
          <cell r="CL3" t="str">
            <v xml:space="preserve">客-E-A1具備認識客家語文對個人生活的重要性，並能主動學習，進而建立學習客家語文的能力。 </v>
          </cell>
          <cell r="CM3" t="str">
            <v xml:space="preserve">原-E-A1具備認識原住民語文對個人生活的重要性，並能主動學習，進而建立學習原住民語文的能力。 </v>
          </cell>
          <cell r="CN3" t="str">
            <v xml:space="preserve">新-E-A1具備認識新住民語文對個人生活的重要性，並能主動學習，進而建立學習新住民語文的能力。 </v>
          </cell>
        </row>
        <row r="4">
          <cell r="BZ4" t="str">
            <v>A2</v>
          </cell>
          <cell r="CA4" t="str">
            <v>國-E-A2透過國語文學習，掌握文本要旨、發展學習及解決問題策略、初探邏輯思維，並透過體驗與實踐，處理日常生活問題。</v>
          </cell>
          <cell r="CB4" t="str">
            <v xml:space="preserve">閩-E-A2具備使用閩南語文進行思考的能力，並用之於日常生活中，以有效處理相關問題。 </v>
          </cell>
          <cell r="CC4" t="str">
            <v>英-E-A2具備理解簡易英語 文 訊 息 的 能力，能運用基本邏輯思考策略提升學習效能。</v>
          </cell>
          <cell r="CD4" t="str">
            <v>數-E-A2 具備基本的算術操作能力、並能指認基本的形體與相對關係，在日常生活情境中，用數學表述與解決問題。</v>
          </cell>
          <cell r="CE4" t="str">
            <v>社-E-A2關注生活問題及其影響，敏覺居住地方的社會、自然與人文環境變遷，並思考解決方法。</v>
          </cell>
          <cell r="CF4" t="str">
            <v xml:space="preserve">藝-E-A2 認識設計式的思考，理解藝術實踐的意義。 </v>
          </cell>
          <cell r="CG4" t="str">
            <v xml:space="preserve">自-E-A2 能運用好奇心及想像能力，從觀察、閱讀、思考所得的資訊或數據中，提出適合科學探究的問題或解釋資料，並能依據已知的科學知識、科學概念及探索科學的方法去想像可能發生的事情，以及理解科學事實會有不同的論點、證據或解釋方式。2 </v>
          </cell>
          <cell r="CH4" t="str">
            <v xml:space="preserve">健體-E-A2  具備探索身體活動與健康生活問題的思考能力，並透過體驗與實踐，處理日常生活中運動與健康的問題。 </v>
          </cell>
          <cell r="CI4" t="str">
            <v xml:space="preserve">綜-E-A2 探索學習方法，培養思考能力與自律負責的態度，並透過體驗與實踐解決日常生活問題。 </v>
          </cell>
          <cell r="CJ4" t="str">
            <v>生活-E-A2 學習各種探究人、 事、物的方法並理 解探究後所獲得的 道理，增進系統思 考與解決問題的能 力。</v>
          </cell>
          <cell r="CK4" t="str">
            <v xml:space="preserve">科-E-A2具備探索問題的能力，並能透過科技工具的體驗與實踐處理日常生活問題。 </v>
          </cell>
          <cell r="CL4" t="str">
            <v xml:space="preserve">客-E-A2具備使用客家語文進行思考的能力，並用之於日常生活中，以有效處理相關問題。 </v>
          </cell>
          <cell r="CM4" t="str">
            <v xml:space="preserve">原-E-A2具備使用原住民語文進行思考的能力，並用之於日常生活中，以有效處理相關問題。 </v>
          </cell>
          <cell r="CN4" t="str">
            <v xml:space="preserve">新-E-A2具備使用新住民語文進行思考的能力，並用之於日常生活中，以有效處理相關問題。 </v>
          </cell>
        </row>
        <row r="5">
          <cell r="BZ5" t="str">
            <v>A3</v>
          </cell>
          <cell r="CA5" t="str">
            <v>國-E-A3運用國語文充實生活經驗，學習有步驟的規劃活動和解決問題，並探索多元知能，培養創新精神，以增進生活適應力。</v>
          </cell>
          <cell r="CB5" t="str">
            <v xml:space="preserve">閩-E-A3具備運用閩南語文來擬訂、討論、執行與分享個人生活計畫，以充實自我生活經驗，增進個人適應社會的能力。 </v>
          </cell>
          <cell r="CC5" t="str">
            <v>(國小無)</v>
          </cell>
          <cell r="CD5" t="str">
            <v>數-E-A3 具備轉化現實問題為數學問題的能力，並探索、擬定與執行解決問題計畫，以及從多元、彈性與創新的角度解決數學問題，並能將問題解答轉化運用於現實生活。2</v>
          </cell>
          <cell r="CE5" t="str">
            <v>社-E-A3探究人類生活相關議題，規劃學習計畫，並在執行過程中，因應情境變化，持續調整與創新。</v>
          </cell>
          <cell r="CF5" t="str">
            <v>藝-E-A3 學習規劃藝術活動，豐富生活經驗。</v>
          </cell>
          <cell r="CG5" t="str">
            <v>自-E-A3 具備透過實地操作探究活動探索科學問題的能力，並能初步根據問題特性、資源的有無等因素，規劃簡單步驟，操作適合學習階段的器材儀器、科技設備與資源，進行自然科學實驗。2</v>
          </cell>
          <cell r="CH5" t="str">
            <v>健體-E-A3  具備擬定基本的運動與保健計畫及實作能力，並以創新思考方式，因應日常生活情境。</v>
          </cell>
          <cell r="CI5" t="str">
            <v xml:space="preserve">綜-E-A3 規劃、執行學習及生活計畫，運用資源或策略，預防危機、保護自己，並以創新思考方式，因應日常生活情境。 </v>
          </cell>
          <cell r="CJ5" t="str">
            <v>生活-E-A3 藉由各種媒介，探 索人、事、物的特性 與關係，同時學習 各種探究人、事、物 的方法、理解道理，並能進行創作、分享及實踐。</v>
          </cell>
          <cell r="CK5" t="str">
            <v xml:space="preserve">科-E-A3具備運用科技規劃與執行計畫的基本概念，並能應用於日常生活。 </v>
          </cell>
          <cell r="CL5" t="str">
            <v xml:space="preserve">客-E-A3具備運用客家語文來擬訂、討論、執行與分享個人生活計畫，以充實自我生活經驗，增進個人適應社會的能力。 </v>
          </cell>
          <cell r="CM5" t="str">
            <v xml:space="preserve">原-E-A3具備運用原住民語文來擬訂、討論、執行與分享個人生活計畫，以充實自我生活經驗，增進個人適應社會的能力。 </v>
          </cell>
          <cell r="CN5" t="str">
            <v xml:space="preserve">新-E-A3具備運用新住民語文來擬訂、討論、執行與分享個人生活計畫，以充實自我生活經驗，增進個人適應社會的能力。 </v>
          </cell>
        </row>
        <row r="6">
          <cell r="BZ6" t="str">
            <v>B1</v>
          </cell>
          <cell r="CA6" t="str">
            <v>國-E-B1理解與運用國語文在日常生活中學習體察他人的感受，並給予適當的回應，以達成溝通及互動的目標。</v>
          </cell>
          <cell r="CB6" t="str">
            <v xml:space="preserve">閩-E-B1具備理解與使用閩南語文的基本能力，並能從事表達、溝通，以運用於家庭與學校生活之中。 </v>
          </cell>
          <cell r="CC6" t="str">
            <v>英-E-B1具備入門的聽、說、讀、寫英語文能力。在引導下，能運用所學詞彙及句型進行簡易日常溝通。</v>
          </cell>
          <cell r="CD6" t="str">
            <v>數-E-B1  具備日常語言與數字及算術符號之間的轉換能力，並能熟練操作日常使用之度量衡及時間，認識日常經驗中的幾何形體，並能以符號表示公式。2</v>
          </cell>
          <cell r="CE6" t="str">
            <v>社-E-B1透過語言、文字及圖像等，理解並解釋人類生活相關資訊，促進與他人溝通。</v>
          </cell>
          <cell r="CF6" t="str">
            <v xml:space="preserve">藝-E-B1 理解藝術符號，以表達情意觀點。 </v>
          </cell>
          <cell r="CG6" t="str">
            <v>自-E-B1 能分析比較、製作圖表、運用簡單數學等方法，整理已有的自然科學資訊或數據，並利用較簡單形式的口語、文字、影像、繪圖或實物、科學名詞、數學公式、模型等，表達探究之過程、發現或成果。2</v>
          </cell>
          <cell r="CH6" t="str">
            <v xml:space="preserve">健體-E-B1  具備運用體育與健康之相關符號知能，能以同理心應用在生 活 中 的 運動、保健與人際溝通上。 </v>
          </cell>
          <cell r="CI6" t="str">
            <v>綜-E-B1 覺察自己的人際溝通方式，學習合宜的互動與溝通技巧，培養同理心，並應用於日常生活。</v>
          </cell>
          <cell r="CJ6" t="str">
            <v>生活-E-B1 使用適切且多元的 表徵符號，表達自 己的想法、與人溝 通，並能同理與尊 重他人想法。</v>
          </cell>
          <cell r="CK6" t="str">
            <v xml:space="preserve">科-E-B1具備科技表達與運算思維的基本素養，並能運用基礎科技與邏輯符號進行人際溝通與概念表達。 </v>
          </cell>
          <cell r="CL6" t="str">
            <v xml:space="preserve">客-E-B1具備理解與使用客家語文的基本能力，並能從事表達、溝通，以運用於家庭與學校生活之中。 </v>
          </cell>
          <cell r="CM6" t="str">
            <v xml:space="preserve">原-E-B1具備理解與使用原住民語文的基本能力，並能從事表達、溝通，以運用於家庭與學校生活之中。 </v>
          </cell>
          <cell r="CN6" t="str">
            <v xml:space="preserve">新-E-B1具備理解與使用新住民語文的基本能力，並能從事表達、溝通，以運用於家庭與學校生活之中。 </v>
          </cell>
        </row>
        <row r="7">
          <cell r="BZ7" t="str">
            <v>B2</v>
          </cell>
          <cell r="CA7" t="str">
            <v>國-E-B2理解網際網路和資訊科技對學習的重要性，藉以擴展語文學習的範疇，並培養審慎使用各類資訊的能力。</v>
          </cell>
          <cell r="CB7" t="str">
            <v xml:space="preserve">閩-E-B2 具備透過科技、資訊與各類媒體，蒐集閩南語文相關資料，並能認識其正確性，進行整理與運用，以從事閩南語文的學習。 </v>
          </cell>
          <cell r="CC7" t="str">
            <v xml:space="preserve">英-E-B2 具備使用各種資訊科技與媒材進行自我學習的能力，以增進英語文聽說讀寫綜合應用能力及文化習俗之理解。 </v>
          </cell>
          <cell r="CD7" t="str">
            <v>數-E-B2 具備報讀、製作基本統計圖表之能力。</v>
          </cell>
          <cell r="CE7" t="str">
            <v>社-E-B2認識與運用科技、資訊及媒體，並探究其與人類社會價值、信仰及態度的關聯。</v>
          </cell>
          <cell r="CF7" t="str">
            <v xml:space="preserve">藝-E-B2 辨別資訊、科技媒體與藝術的關係。 </v>
          </cell>
          <cell r="CG7" t="str">
            <v xml:space="preserve">自-E-B2 能了解科技及媒體的運用方式，並從學習活動、日常經驗及科技運用、自然環境、書刊及網路媒體等，察覺問題或獲得有助於探究的資訊。 </v>
          </cell>
          <cell r="CH7" t="str">
            <v xml:space="preserve">健體-E-B2  具備應用體育與健康相關科技及資訊的基本素養，並理解各類媒體刊載、報導有關體育與健康內容的意義與影響。 </v>
          </cell>
          <cell r="CI7" t="str">
            <v xml:space="preserve">綜-E-B2 蒐集與分析資源，理解各類媒體內容的意義與影響，用以處理日常生活問題。 </v>
          </cell>
          <cell r="CJ7" t="str">
            <v>生活-E-B2 運用生活中隨手可 得的媒材與工具， 透過各種探究事物 的方法及技能，對 訊 息 做 適 切 的 處 理。</v>
          </cell>
          <cell r="CK7" t="str">
            <v xml:space="preserve">科-E-B2具備使用基本科技與資訊工具的能力，並理解科技、資訊與媒體的基礎概念。 </v>
          </cell>
          <cell r="CL7" t="str">
            <v xml:space="preserve">客-E-B2 具備透過科技、資訊與各類媒體，蒐集客家語文相關資料，並能認識其正確性，進行整理與運用，以從事客家語文的學習。 </v>
          </cell>
          <cell r="CM7" t="str">
            <v xml:space="preserve">原-E-B2 具備透過科技、資訊與各類媒體，蒐集原住民語文相關資料，並能認識其正確性，進行整理與運用，以從事原住民語文的學習。 </v>
          </cell>
          <cell r="CN7" t="str">
            <v xml:space="preserve">新-E-B2 具備透過科技、資訊與各類媒體，蒐集新住民語文相關資料，並能認識其正確性，進行整理與運用，以從事新住民語文的學習。 </v>
          </cell>
        </row>
        <row r="8">
          <cell r="BZ8" t="str">
            <v>B3</v>
          </cell>
          <cell r="CA8" t="str">
            <v>國-E-B3運用多重感官感受文藝之美，體驗生活中的美感事物，並發展藝文創作與欣賞的基本素養。</v>
          </cell>
          <cell r="CB8" t="str">
            <v xml:space="preserve">閩-E-B3具備感知與欣賞閩南語文藝術的美感素養，並能融入於日常生活中。 </v>
          </cell>
          <cell r="CC8" t="str">
            <v>(國小無)</v>
          </cell>
          <cell r="CD8" t="str">
            <v xml:space="preserve">數-E-B3 具備感受藝術作品中的數學形體或式樣的素養。1 </v>
          </cell>
          <cell r="CE8" t="str">
            <v>社-E-B3體驗生活中自然、族群與文化之美，欣賞多元豐富的環境與文化內涵。</v>
          </cell>
          <cell r="CF8" t="str">
            <v xml:space="preserve">藝-E-B3 感知藝術與生活的關聯，以豐富美感經驗。 </v>
          </cell>
          <cell r="CG8" t="str">
            <v xml:space="preserve">自-E-B3 透過五官原始的感覺，觀察週遭環境的動植物與自然現象，知道如何欣賞美的事物。 </v>
          </cell>
          <cell r="CH8" t="str">
            <v xml:space="preserve">健體-E-B3  具備運動與健康有關的感知和欣賞的基本素養，促進多元感官的發展，在生活環境中培養運動與健康有關的美感體驗。 </v>
          </cell>
          <cell r="CI8" t="str">
            <v xml:space="preserve">綜-E-B3 覺察生活美感的多樣性，培養生活環境中的美感體驗，增進生活的豐富性與創意表現。 </v>
          </cell>
          <cell r="CJ8" t="str">
            <v>生活-E-B3 感受與體會生活中 人、事、物的真、善 與美，欣賞生活中 美的多元形式與表 現，在創作中覺察 美的元素，逐漸發 展美的敏覺。</v>
          </cell>
          <cell r="CK8" t="str">
            <v xml:space="preserve">科-E-B3了解並欣賞科技在藝術創作上的應用。 </v>
          </cell>
          <cell r="CL8" t="str">
            <v xml:space="preserve">客-E-B3具備感知與欣賞客家語文藝術的美感素養，並能融入於日常生活中。 </v>
          </cell>
          <cell r="CM8" t="str">
            <v xml:space="preserve">原-E-B3具備感知與欣賞原住民語文藝術的美感素養，並能融入於日常生活中。 </v>
          </cell>
          <cell r="CN8" t="str">
            <v xml:space="preserve">新-E-B3具備感知與欣賞新住民語文藝術的美感素養，並能融入於日常生活中。 </v>
          </cell>
        </row>
        <row r="9">
          <cell r="BZ9" t="str">
            <v>C1</v>
          </cell>
          <cell r="CA9" t="str">
            <v>國-E-C1閱讀各類文本，從中培養是非判斷的能力，以了解自己與所處社會的關係，培養同理心與責任感，關懷自然生態與增進公民意識。2</v>
          </cell>
          <cell r="CB9" t="str">
            <v xml:space="preserve">閩-E-C1具備透過閩南語文的學習，增進與人友善相處的能力，並能主動參與學校及家庭各類活動，培養責任感，落實生活美德與公民意識。 </v>
          </cell>
          <cell r="CC9" t="str">
            <v>(國小無)</v>
          </cell>
          <cell r="CD9" t="str">
            <v>數-E-C1 具備立基於證據的態度，建構可行的論述，並發展和他人理性溝通的素養，成為理性反思與道德實踐的公民。1</v>
          </cell>
          <cell r="CE9" t="str">
            <v>社-E-C1培養良好的生活習慣，遵守社會規範，參與公共事 務 ， 維 護 人權，關懷自然環境與人類社會的永續發展。</v>
          </cell>
          <cell r="CF9" t="str">
            <v xml:space="preserve">藝-E-C1 識別藝術活動中的社會議題。 </v>
          </cell>
          <cell r="CG9" t="str">
            <v xml:space="preserve">自-E-C1 培養愛護自然、珍愛生命、惜取資源的關懷心與行動力。 </v>
          </cell>
          <cell r="CH9" t="str">
            <v>健體-E-C1  具備生活中有關運動與健康的道德知識與是 非 判 斷 能力，理解並遵守相關的道德規範，培養公民意識，關懷社會。</v>
          </cell>
          <cell r="CI9" t="str">
            <v>綜-E-C1 關懷生態環境與周遭人事物，體驗服務歷程與樂趣，理解並遵守道德規範，培養公民意識。</v>
          </cell>
          <cell r="CJ9" t="str">
            <v>生活-E-C1 覺察自己、他人和 環境的關係，體會 生活禮儀與團體規 範的意義，學習尊 重他人、愛護生活 環境及關懷生命， 並於生活中實踐，同時能省思自己在團體中所應扮演的角色，在能力所及或與他人合作的情況下，為改善事情而努力或採取改進行動。2</v>
          </cell>
          <cell r="CK9" t="str">
            <v xml:space="preserve">科-E-C1認識科技使用的公民責任，並具備科技應用的倫理規範之知能與實踐力。 </v>
          </cell>
          <cell r="CL9" t="str">
            <v xml:space="preserve">客-E-C1具備透過客家語文的學習，增進與人友善相處的能力，並能主動參與學校及家庭各類活動，培養責任感，落實生活美德與公民意識。 </v>
          </cell>
          <cell r="CM9" t="str">
            <v xml:space="preserve">原-E-C1具備透過原住民語文的學習，增進與人友善相處的能力，並能主動參與學校及家庭各類活動，培養責任感，落實生活美德與公民意識。 </v>
          </cell>
          <cell r="CN9" t="str">
            <v xml:space="preserve">新-E-C1具備透過新住民語文的學習，增進與人友善相處的能力，並能主動參與學校及家庭各類活動，培養責任感，落實生活美德與公民意識。 </v>
          </cell>
        </row>
        <row r="10">
          <cell r="BZ10" t="str">
            <v>C2</v>
          </cell>
          <cell r="CA10" t="str">
            <v>國-E-C2與他人互動時，能適切運用語文能力表達個人想法，理解與包容不同意見，樂於參與學校及社區活動，體會團隊合作的重要性。2</v>
          </cell>
          <cell r="CB10" t="str">
            <v xml:space="preserve">閩-E-C2具備運用閩南語文的溝通能力，珍愛自己、尊重別人，發揮團隊合作的精神。 </v>
          </cell>
          <cell r="CC10" t="str">
            <v>英-E-C2積極參與課內英語文小組學習活動，培養團隊合作精神。</v>
          </cell>
          <cell r="CD10" t="str">
            <v>數-E-C2 具備和他人合作解決問題的素養，並能尊重多元的問題解法，建立良好的互動關係。1</v>
          </cell>
          <cell r="CE10" t="str">
            <v>社-E-C2建立良好的人際互動關係，養成尊重差異、關懷他人及團隊合作的態度。</v>
          </cell>
          <cell r="CF10" t="str">
            <v xml:space="preserve">藝-E-C2 透過藝術實踐，學習理解他人感受與團隊合作的能力。 </v>
          </cell>
          <cell r="CG10" t="str">
            <v xml:space="preserve">自-E-C2 透過探索科學的合作學習，培養與同儕溝通表達、團隊合作及和諧相處的能力。 </v>
          </cell>
          <cell r="CH10" t="str">
            <v xml:space="preserve">健體-E-C2  具備同理他人感受，在體育活動和健康生活中樂於與人互動，並與團隊成員合作，促進身心健康。 </v>
          </cell>
          <cell r="CI10" t="str">
            <v>綜-E-C2 理解他人感受，樂於與人互動，學習尊重他人，增進人際關係，與團隊成員合作達成團體目標。</v>
          </cell>
          <cell r="CJ10" t="str">
            <v>生活-E-C2 覺察自己的情緒與 行為表現可能對他 人 和 環 境 有 所 影 響，用合宜的方式 與人友善互動，願 意共同完成工作任 務，展現尊重、溝通 以及合作的技巧。</v>
          </cell>
          <cell r="CK10" t="str">
            <v xml:space="preserve">科-E-C2具備利用科技與他人互動及合作之能力與態度。 </v>
          </cell>
          <cell r="CL10" t="str">
            <v xml:space="preserve">客-E-C2具備運用客家語文的溝通能力，珍愛自己、尊重別人，發揮團隊合作的精神。 </v>
          </cell>
          <cell r="CM10" t="str">
            <v xml:space="preserve">原-E-C2具備運用原住民語文的溝通能力，珍愛自己、尊重別人，發揮團隊合作的精神。 </v>
          </cell>
          <cell r="CN10" t="str">
            <v xml:space="preserve">新-E-C2具備運用新住民語文的溝通能力，珍愛自己、尊重別人，發揮團隊合作的精神。 </v>
          </cell>
        </row>
        <row r="11">
          <cell r="BZ11" t="str">
            <v>C3</v>
          </cell>
          <cell r="CA11" t="str">
            <v>國-E-C3閱讀各類文本，培養理解與關心本土及國際事務的基本素 養，以認同自我文化，並能包容、尊重與欣賞多元文化。</v>
          </cell>
          <cell r="CB11" t="str">
            <v xml:space="preserve">閩-E-C3透過閩南語文的學習，培養尊重與包容各種語言與文化多元性的精神。 </v>
          </cell>
          <cell r="CC11" t="str">
            <v>英-E-C3認識國內外主要節慶習俗及風土民情。</v>
          </cell>
          <cell r="CD11" t="str">
            <v>數-E-C3 具備理解與關心多元文化或語言的數學表徵的素養，並與自己的語言文化比較。1</v>
          </cell>
          <cell r="CE11" t="str">
            <v>社-E-C3了解自我文化， 尊重與欣賞多元文化，關心全球議題。</v>
          </cell>
          <cell r="CF11" t="str">
            <v>藝-E-C3 體驗在地及全球藝術與文化的多元性。</v>
          </cell>
          <cell r="CG11" t="str">
            <v>自-E-C3 透過環境相關議題的學習，能了解全球自然環境的現況與特性。</v>
          </cell>
          <cell r="CH11" t="str">
            <v xml:space="preserve">健體-E-C3 具備理解與關心本土、國際體育與健康議題的素養，並認識及包容文化的多元性。 </v>
          </cell>
          <cell r="CI11" t="str">
            <v>綜-E-C3 體驗與欣賞在地文化，尊重關懷不同族群，理解並包容文化的多元性。</v>
          </cell>
          <cell r="CJ11" t="str">
            <v>生活-E-C3 欣賞周遭不同族群 與 文 化 內 涵 的 異 同，體驗與覺察生 活中全球關連的現 象。</v>
          </cell>
          <cell r="CK11" t="str">
            <v xml:space="preserve">科-E-C3 能利用科技理解與關心本土與國際事務，並認識與包容多元文化。 </v>
          </cell>
          <cell r="CL11" t="str">
            <v xml:space="preserve">客-E-C3透過客家語文的學習，培養尊重與包容各種語言與文化多元性的精神。 </v>
          </cell>
          <cell r="CM11" t="str">
            <v xml:space="preserve">原-E-C3透過原住民語文的學習，培養尊重與包容各種語言與文化多元性的精神。 </v>
          </cell>
          <cell r="CN11" t="str">
            <v xml:space="preserve">新-E-C3透過新住民語文的學習，培養尊重與包容各種語言與文化多元性的精神。 </v>
          </cell>
        </row>
      </sheetData>
      <sheetData sheetId="2"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彈性課程計畫"/>
      <sheetName val="學習表現指標"/>
      <sheetName val="一下_國際文化_課程計畫2"/>
    </sheetNames>
    <definedNames>
      <definedName name="CC_F欄寬設定"/>
      <definedName name="CC_G欄寬設定"/>
      <definedName name="CC_H欄寬設定"/>
      <definedName name="CC_L欄寬設定"/>
      <definedName name="CC欄寬設定"/>
    </definedNames>
    <sheetDataSet>
      <sheetData sheetId="0"/>
      <sheetData sheetId="1">
        <row r="2">
          <cell r="CA2" t="str">
            <v>A</v>
          </cell>
          <cell r="CB2" t="str">
            <v>B</v>
          </cell>
          <cell r="CC2" t="str">
            <v>C</v>
          </cell>
          <cell r="CD2" t="str">
            <v>D</v>
          </cell>
          <cell r="CE2" t="str">
            <v>E</v>
          </cell>
          <cell r="CF2" t="str">
            <v>F</v>
          </cell>
          <cell r="CG2" t="str">
            <v>G</v>
          </cell>
          <cell r="CH2" t="str">
            <v>H</v>
          </cell>
          <cell r="CI2" t="str">
            <v>I</v>
          </cell>
          <cell r="CJ2" t="str">
            <v>J</v>
          </cell>
          <cell r="CK2" t="str">
            <v>R</v>
          </cell>
          <cell r="CL2" t="str">
            <v>T</v>
          </cell>
          <cell r="CM2" t="str">
            <v>U</v>
          </cell>
          <cell r="CN2" t="str">
            <v>V</v>
          </cell>
        </row>
        <row r="3">
          <cell r="BZ3" t="str">
            <v>A1</v>
          </cell>
          <cell r="CA3" t="str">
            <v>國-E-A1認識國語文的重要性，培養國語文的興趣，能運用國語文認識自我、表現自我，奠定終身學習的基礎。</v>
          </cell>
          <cell r="CB3" t="str">
            <v xml:space="preserve">閩-E-A1具備認識閩南語文對個人生活的重要性，並能主動學習，進而建立學習閩南語文的能力。 </v>
          </cell>
          <cell r="CC3" t="str">
            <v>英-E-A1具備認真專注的特質及良好的學習習慣，嘗試運用基本的學習策略，精進個人英語文能力。</v>
          </cell>
          <cell r="CD3" t="str">
            <v>數-E-A1 能堅持不懈地探索與解決數學問題，具備數學思考能力以及精確與理性溝通時所必需的數學語言，並擁有學習力以成就優質的生涯規畫與發展。2</v>
          </cell>
          <cell r="CE3" t="str">
            <v>社-E-A1認識自我在團體中的角色，養成良好的態度與價值觀，並探索自我的發展。</v>
          </cell>
          <cell r="CF3" t="str">
            <v xml:space="preserve">藝-E-A1 參與藝術活動，探索生活美感。 </v>
          </cell>
          <cell r="CG3" t="str">
            <v xml:space="preserve">自-E-A1 能運用五官，敏銳的觀察周遭環境，保持好奇心、想像力持續探索自然。 </v>
          </cell>
          <cell r="CH3" t="str">
            <v xml:space="preserve">健體-E-A1  具備良好身體活動與健康生活的習慣，以促進身心健全發展，並認識個人特質，發展運動與保健的潛能。 </v>
          </cell>
          <cell r="CI3" t="str">
            <v xml:space="preserve">綜-E-A1 認識個人特質，初探生涯發展，覺察生命變化歷程，激發潛能，促進身心健全發展。 </v>
          </cell>
          <cell r="CJ3" t="str">
            <v>生活-E-A1 透過自己與外界的 連結，產生自我感 知並能對自己有正 向的看法，進而愛 惜自己，同時透過 對生活事物的探索 與探究，體會與感 受學習的樂趣，並 能主動發現問題及 解決問題，持續學 習。2</v>
          </cell>
          <cell r="CK3" t="str">
            <v xml:space="preserve">科-E-A1具備正確且安全地使用科技產品的知能與行為習慣。 </v>
          </cell>
          <cell r="CL3" t="str">
            <v xml:space="preserve">客-E-A1具備認識客家語文對個人生活的重要性，並能主動學習，進而建立學習客家語文的能力。 </v>
          </cell>
          <cell r="CM3" t="str">
            <v xml:space="preserve">原-E-A1具備認識原住民語文對個人生活的重要性，並能主動學習，進而建立學習原住民語文的能力。 </v>
          </cell>
          <cell r="CN3" t="str">
            <v xml:space="preserve">新-E-A1具備認識新住民語文對個人生活的重要性，並能主動學習，進而建立學習新住民語文的能力。 </v>
          </cell>
        </row>
        <row r="4">
          <cell r="BZ4" t="str">
            <v>A2</v>
          </cell>
          <cell r="CA4" t="str">
            <v>國-E-A2透過國語文學習，掌握文本要旨、發展學習及解決問題策略、初探邏輯思維，並透過體驗與實踐，處理日常生活問題。</v>
          </cell>
          <cell r="CB4" t="str">
            <v xml:space="preserve">閩-E-A2具備使用閩南語文進行思考的能力，並用之於日常生活中，以有效處理相關問題。 </v>
          </cell>
          <cell r="CC4" t="str">
            <v>英-E-A2具備理解簡易英語 文 訊 息 的 能力，能運用基本邏輯思考策略提升學習效能。</v>
          </cell>
          <cell r="CD4" t="str">
            <v>數-E-A2 具備基本的算術操作能力、並能指認基本的形體與相對關係，在日常生活情境中，用數學表述與解決問題。</v>
          </cell>
          <cell r="CE4" t="str">
            <v>社-E-A2關注生活問題及其影響，敏覺居住地方的社會、自然與人文環境變遷，並思考解決方法。</v>
          </cell>
          <cell r="CF4" t="str">
            <v xml:space="preserve">藝-E-A2 認識設計式的思考，理解藝術實踐的意義。 </v>
          </cell>
          <cell r="CG4" t="str">
            <v xml:space="preserve">自-E-A2 能運用好奇心及想像能力，從觀察、閱讀、思考所得的資訊或數據中，提出適合科學探究的問題或解釋資料，並能依據已知的科學知識、科學概念及探索科學的方法去想像可能發生的事情，以及理解科學事實會有不同的論點、證據或解釋方式。2 </v>
          </cell>
          <cell r="CH4" t="str">
            <v xml:space="preserve">健體-E-A2  具備探索身體活動與健康生活問題的思考能力，並透過體驗與實踐，處理日常生活中運動與健康的問題。 </v>
          </cell>
          <cell r="CI4" t="str">
            <v xml:space="preserve">綜-E-A2 探索學習方法，培養思考能力與自律負責的態度，並透過體驗與實踐解決日常生活問題。 </v>
          </cell>
          <cell r="CJ4" t="str">
            <v>生活-E-A2 學習各種探究人、 事、物的方法並理 解探究後所獲得的 道理，增進系統思 考與解決問題的能 力。</v>
          </cell>
          <cell r="CK4" t="str">
            <v xml:space="preserve">科-E-A2具備探索問題的能力，並能透過科技工具的體驗與實踐處理日常生活問題。 </v>
          </cell>
          <cell r="CL4" t="str">
            <v xml:space="preserve">客-E-A2具備使用客家語文進行思考的能力，並用之於日常生活中，以有效處理相關問題。 </v>
          </cell>
          <cell r="CM4" t="str">
            <v xml:space="preserve">原-E-A2具備使用原住民語文進行思考的能力，並用之於日常生活中，以有效處理相關問題。 </v>
          </cell>
          <cell r="CN4" t="str">
            <v xml:space="preserve">新-E-A2具備使用新住民語文進行思考的能力，並用之於日常生活中，以有效處理相關問題。 </v>
          </cell>
        </row>
        <row r="5">
          <cell r="BZ5" t="str">
            <v>A3</v>
          </cell>
          <cell r="CA5" t="str">
            <v>國-E-A3運用國語文充實生活經驗，學習有步驟的規劃活動和解決問題，並探索多元知能，培養創新精神，以增進生活適應力。</v>
          </cell>
          <cell r="CB5" t="str">
            <v xml:space="preserve">閩-E-A3具備運用閩南語文來擬訂、討論、執行與分享個人生活計畫，以充實自我生活經驗，增進個人適應社會的能力。 </v>
          </cell>
          <cell r="CC5" t="str">
            <v>(國小無)</v>
          </cell>
          <cell r="CD5" t="str">
            <v>數-E-A3 具備轉化現實問題為數學問題的能力，並探索、擬定與執行解決問題計畫，以及從多元、彈性與創新的角度解決數學問題，並能將問題解答轉化運用於現實生活。2</v>
          </cell>
          <cell r="CE5" t="str">
            <v>社-E-A3探究人類生活相關議題，規劃學習計畫，並在執行過程中，因應情境變化，持續調整與創新。</v>
          </cell>
          <cell r="CF5" t="str">
            <v>藝-E-A3 學習規劃藝術活動，豐富生活經驗。</v>
          </cell>
          <cell r="CG5" t="str">
            <v>自-E-A3 具備透過實地操作探究活動探索科學問題的能力，並能初步根據問題特性、資源的有無等因素，規劃簡單步驟，操作適合學習階段的器材儀器、科技設備與資源，進行自然科學實驗。2</v>
          </cell>
          <cell r="CH5" t="str">
            <v>健體-E-A3  具備擬定基本的運動與保健計畫及實作能力，並以創新思考方式，因應日常生活情境。</v>
          </cell>
          <cell r="CI5" t="str">
            <v xml:space="preserve">綜-E-A3 規劃、執行學習及生活計畫，運用資源或策略，預防危機、保護自己，並以創新思考方式，因應日常生活情境。 </v>
          </cell>
          <cell r="CJ5" t="str">
            <v>生活-E-A3 藉由各種媒介，探 索人、事、物的特性 與關係，同時學習 各種探究人、事、物 的方法、理解道理，並能進行創作、分享及實踐。</v>
          </cell>
          <cell r="CK5" t="str">
            <v xml:space="preserve">科-E-A3具備運用科技規劃與執行計畫的基本概念，並能應用於日常生活。 </v>
          </cell>
          <cell r="CL5" t="str">
            <v xml:space="preserve">客-E-A3具備運用客家語文來擬訂、討論、執行與分享個人生活計畫，以充實自我生活經驗，增進個人適應社會的能力。 </v>
          </cell>
          <cell r="CM5" t="str">
            <v xml:space="preserve">原-E-A3具備運用原住民語文來擬訂、討論、執行與分享個人生活計畫，以充實自我生活經驗，增進個人適應社會的能力。 </v>
          </cell>
          <cell r="CN5" t="str">
            <v xml:space="preserve">新-E-A3具備運用新住民語文來擬訂、討論、執行與分享個人生活計畫，以充實自我生活經驗，增進個人適應社會的能力。 </v>
          </cell>
        </row>
        <row r="6">
          <cell r="BZ6" t="str">
            <v>B1</v>
          </cell>
          <cell r="CA6" t="str">
            <v>國-E-B1理解與運用國語文在日常生活中學習體察他人的感受，並給予適當的回應，以達成溝通及互動的目標。</v>
          </cell>
          <cell r="CB6" t="str">
            <v xml:space="preserve">閩-E-B1具備理解與使用閩南語文的基本能力，並能從事表達、溝通，以運用於家庭與學校生活之中。 </v>
          </cell>
          <cell r="CC6" t="str">
            <v>英-E-B1具備入門的聽、說、讀、寫英語文能力。在引導下，能運用所學詞彙及句型進行簡易日常溝通。</v>
          </cell>
          <cell r="CD6" t="str">
            <v>數-E-B1  具備日常語言與數字及算術符號之間的轉換能力，並能熟練操作日常使用之度量衡及時間，認識日常經驗中的幾何形體，並能以符號表示公式。2</v>
          </cell>
          <cell r="CE6" t="str">
            <v>社-E-B1透過語言、文字及圖像等，理解並解釋人類生活相關資訊，促進與他人溝通。</v>
          </cell>
          <cell r="CF6" t="str">
            <v xml:space="preserve">藝-E-B1 理解藝術符號，以表達情意觀點。 </v>
          </cell>
          <cell r="CG6" t="str">
            <v>自-E-B1 能分析比較、製作圖表、運用簡單數學等方法，整理已有的自然科學資訊或數據，並利用較簡單形式的口語、文字、影像、繪圖或實物、科學名詞、數學公式、模型等，表達探究之過程、發現或成果。2</v>
          </cell>
          <cell r="CH6" t="str">
            <v xml:space="preserve">健體-E-B1  具備運用體育與健康之相關符號知能，能以同理心應用在生 活 中 的 運動、保健與人際溝通上。 </v>
          </cell>
          <cell r="CI6" t="str">
            <v>綜-E-B1 覺察自己的人際溝通方式，學習合宜的互動與溝通技巧，培養同理心，並應用於日常生活。</v>
          </cell>
          <cell r="CJ6" t="str">
            <v>生活-E-B1 使用適切且多元的 表徵符號，表達自 己的想法、與人溝 通，並能同理與尊 重他人想法。</v>
          </cell>
          <cell r="CK6" t="str">
            <v xml:space="preserve">科-E-B1具備科技表達與運算思維的基本素養，並能運用基礎科技與邏輯符號進行人際溝通與概念表達。 </v>
          </cell>
          <cell r="CL6" t="str">
            <v xml:space="preserve">客-E-B1具備理解與使用客家語文的基本能力，並能從事表達、溝通，以運用於家庭與學校生活之中。 </v>
          </cell>
          <cell r="CM6" t="str">
            <v xml:space="preserve">原-E-B1具備理解與使用原住民語文的基本能力，並能從事表達、溝通，以運用於家庭與學校生活之中。 </v>
          </cell>
          <cell r="CN6" t="str">
            <v xml:space="preserve">新-E-B1具備理解與使用新住民語文的基本能力，並能從事表達、溝通，以運用於家庭與學校生活之中。 </v>
          </cell>
        </row>
        <row r="7">
          <cell r="BZ7" t="str">
            <v>B2</v>
          </cell>
          <cell r="CA7" t="str">
            <v>國-E-B2理解網際網路和資訊科技對學習的重要性，藉以擴展語文學習的範疇，並培養審慎使用各類資訊的能力。</v>
          </cell>
          <cell r="CB7" t="str">
            <v xml:space="preserve">閩-E-B2 具備透過科技、資訊與各類媒體，蒐集閩南語文相關資料，並能認識其正確性，進行整理與運用，以從事閩南語文的學習。 </v>
          </cell>
          <cell r="CC7" t="str">
            <v xml:space="preserve">英-E-B2 具備使用各種資訊科技與媒材進行自我學習的能力，以增進英語文聽說讀寫綜合應用能力及文化習俗之理解。 </v>
          </cell>
          <cell r="CD7" t="str">
            <v>數-E-B2 具備報讀、製作基本統計圖表之能力。</v>
          </cell>
          <cell r="CE7" t="str">
            <v>社-E-B2認識與運用科技、資訊及媒體，並探究其與人類社會價值、信仰及態度的關聯。</v>
          </cell>
          <cell r="CF7" t="str">
            <v xml:space="preserve">藝-E-B2 辨別資訊、科技媒體與藝術的關係。 </v>
          </cell>
          <cell r="CG7" t="str">
            <v xml:space="preserve">自-E-B2 能了解科技及媒體的運用方式，並從學習活動、日常經驗及科技運用、自然環境、書刊及網路媒體等，察覺問題或獲得有助於探究的資訊。 </v>
          </cell>
          <cell r="CH7" t="str">
            <v xml:space="preserve">健體-E-B2  具備應用體育與健康相關科技及資訊的基本素養，並理解各類媒體刊載、報導有關體育與健康內容的意義與影響。 </v>
          </cell>
          <cell r="CI7" t="str">
            <v xml:space="preserve">綜-E-B2 蒐集與分析資源，理解各類媒體內容的意義與影響，用以處理日常生活問題。 </v>
          </cell>
          <cell r="CJ7" t="str">
            <v>生活-E-B2 運用生活中隨手可 得的媒材與工具， 透過各種探究事物 的方法及技能，對 訊 息 做 適 切 的 處 理。</v>
          </cell>
          <cell r="CK7" t="str">
            <v xml:space="preserve">科-E-B2具備使用基本科技與資訊工具的能力，並理解科技、資訊與媒體的基礎概念。 </v>
          </cell>
          <cell r="CL7" t="str">
            <v xml:space="preserve">客-E-B2 具備透過科技、資訊與各類媒體，蒐集客家語文相關資料，並能認識其正確性，進行整理與運用，以從事客家語文的學習。 </v>
          </cell>
          <cell r="CM7" t="str">
            <v xml:space="preserve">原-E-B2 具備透過科技、資訊與各類媒體，蒐集原住民語文相關資料，並能認識其正確性，進行整理與運用，以從事原住民語文的學習。 </v>
          </cell>
          <cell r="CN7" t="str">
            <v xml:space="preserve">新-E-B2 具備透過科技、資訊與各類媒體，蒐集新住民語文相關資料，並能認識其正確性，進行整理與運用，以從事新住民語文的學習。 </v>
          </cell>
        </row>
        <row r="8">
          <cell r="BZ8" t="str">
            <v>B3</v>
          </cell>
          <cell r="CA8" t="str">
            <v>國-E-B3運用多重感官感受文藝之美，體驗生活中的美感事物，並發展藝文創作與欣賞的基本素養。</v>
          </cell>
          <cell r="CB8" t="str">
            <v xml:space="preserve">閩-E-B3具備感知與欣賞閩南語文藝術的美感素養，並能融入於日常生活中。 </v>
          </cell>
          <cell r="CC8" t="str">
            <v>(國小無)</v>
          </cell>
          <cell r="CD8" t="str">
            <v xml:space="preserve">數-E-B3 具備感受藝術作品中的數學形體或式樣的素養。1 </v>
          </cell>
          <cell r="CE8" t="str">
            <v>社-E-B3體驗生活中自然、族群與文化之美，欣賞多元豐富的環境與文化內涵。</v>
          </cell>
          <cell r="CF8" t="str">
            <v xml:space="preserve">藝-E-B3 感知藝術與生活的關聯，以豐富美感經驗。 </v>
          </cell>
          <cell r="CG8" t="str">
            <v xml:space="preserve">自-E-B3 透過五官原始的感覺，觀察週遭環境的動植物與自然現象，知道如何欣賞美的事物。 </v>
          </cell>
          <cell r="CH8" t="str">
            <v xml:space="preserve">健體-E-B3  具備運動與健康有關的感知和欣賞的基本素養，促進多元感官的發展，在生活環境中培養運動與健康有關的美感體驗。 </v>
          </cell>
          <cell r="CI8" t="str">
            <v xml:space="preserve">綜-E-B3 覺察生活美感的多樣性，培養生活環境中的美感體驗，增進生活的豐富性與創意表現。 </v>
          </cell>
          <cell r="CJ8" t="str">
            <v>生活-E-B3 感受與體會生活中 人、事、物的真、善 與美，欣賞生活中 美的多元形式與表 現，在創作中覺察 美的元素，逐漸發 展美的敏覺。</v>
          </cell>
          <cell r="CK8" t="str">
            <v xml:space="preserve">科-E-B3了解並欣賞科技在藝術創作上的應用。 </v>
          </cell>
          <cell r="CL8" t="str">
            <v xml:space="preserve">客-E-B3具備感知與欣賞客家語文藝術的美感素養，並能融入於日常生活中。 </v>
          </cell>
          <cell r="CM8" t="str">
            <v xml:space="preserve">原-E-B3具備感知與欣賞原住民語文藝術的美感素養，並能融入於日常生活中。 </v>
          </cell>
          <cell r="CN8" t="str">
            <v xml:space="preserve">新-E-B3具備感知與欣賞新住民語文藝術的美感素養，並能融入於日常生活中。 </v>
          </cell>
        </row>
        <row r="9">
          <cell r="BZ9" t="str">
            <v>C1</v>
          </cell>
          <cell r="CA9" t="str">
            <v>國-E-C1閱讀各類文本，從中培養是非判斷的能力，以了解自己與所處社會的關係，培養同理心與責任感，關懷自然生態與增進公民意識。2</v>
          </cell>
          <cell r="CB9" t="str">
            <v xml:space="preserve">閩-E-C1具備透過閩南語文的學習，增進與人友善相處的能力，並能主動參與學校及家庭各類活動，培養責任感，落實生活美德與公民意識。 </v>
          </cell>
          <cell r="CC9" t="str">
            <v>(國小無)</v>
          </cell>
          <cell r="CD9" t="str">
            <v>數-E-C1 具備立基於證據的態度，建構可行的論述，並發展和他人理性溝通的素養，成為理性反思與道德實踐的公民。1</v>
          </cell>
          <cell r="CE9" t="str">
            <v>社-E-C1培養良好的生活習慣，遵守社會規範，參與公共事 務 ， 維 護 人權，關懷自然環境與人類社會的永續發展。</v>
          </cell>
          <cell r="CF9" t="str">
            <v xml:space="preserve">藝-E-C1 識別藝術活動中的社會議題。 </v>
          </cell>
          <cell r="CG9" t="str">
            <v xml:space="preserve">自-E-C1 培養愛護自然、珍愛生命、惜取資源的關懷心與行動力。 </v>
          </cell>
          <cell r="CH9" t="str">
            <v>健體-E-C1  具備生活中有關運動與健康的道德知識與是 非 判 斷 能力，理解並遵守相關的道德規範，培養公民意識，關懷社會。</v>
          </cell>
          <cell r="CI9" t="str">
            <v>綜-E-C1 關懷生態環境與周遭人事物，體驗服務歷程與樂趣，理解並遵守道德規範，培養公民意識。</v>
          </cell>
          <cell r="CJ9" t="str">
            <v>生活-E-C1 覺察自己、他人和 環境的關係，體會 生活禮儀與團體規 範的意義，學習尊 重他人、愛護生活 環境及關懷生命， 並於生活中實踐，同時能省思自己在團體中所應扮演的角色，在能力所及或與他人合作的情況下，為改善事情而努力或採取改進行動。2</v>
          </cell>
          <cell r="CK9" t="str">
            <v xml:space="preserve">科-E-C1認識科技使用的公民責任，並具備科技應用的倫理規範之知能與實踐力。 </v>
          </cell>
          <cell r="CL9" t="str">
            <v xml:space="preserve">客-E-C1具備透過客家語文的學習，增進與人友善相處的能力，並能主動參與學校及家庭各類活動，培養責任感，落實生活美德與公民意識。 </v>
          </cell>
          <cell r="CM9" t="str">
            <v xml:space="preserve">原-E-C1具備透過原住民語文的學習，增進與人友善相處的能力，並能主動參與學校及家庭各類活動，培養責任感，落實生活美德與公民意識。 </v>
          </cell>
          <cell r="CN9" t="str">
            <v xml:space="preserve">新-E-C1具備透過新住民語文的學習，增進與人友善相處的能力，並能主動參與學校及家庭各類活動，培養責任感，落實生活美德與公民意識。 </v>
          </cell>
        </row>
        <row r="10">
          <cell r="BZ10" t="str">
            <v>C2</v>
          </cell>
          <cell r="CA10" t="str">
            <v>國-E-C2與他人互動時，能適切運用語文能力表達個人想法，理解與包容不同意見，樂於參與學校及社區活動，體會團隊合作的重要性。2</v>
          </cell>
          <cell r="CB10" t="str">
            <v xml:space="preserve">閩-E-C2具備運用閩南語文的溝通能力，珍愛自己、尊重別人，發揮團隊合作的精神。 </v>
          </cell>
          <cell r="CC10" t="str">
            <v>英-E-C2積極參與課內英語文小組學習活動，培養團隊合作精神。</v>
          </cell>
          <cell r="CD10" t="str">
            <v>數-E-C2 具備和他人合作解決問題的素養，並能尊重多元的問題解法，建立良好的互動關係。1</v>
          </cell>
          <cell r="CE10" t="str">
            <v>社-E-C2建立良好的人際互動關係，養成尊重差異、關懷他人及團隊合作的態度。</v>
          </cell>
          <cell r="CF10" t="str">
            <v xml:space="preserve">藝-E-C2 透過藝術實踐，學習理解他人感受與團隊合作的能力。 </v>
          </cell>
          <cell r="CG10" t="str">
            <v xml:space="preserve">自-E-C2 透過探索科學的合作學習，培養與同儕溝通表達、團隊合作及和諧相處的能力。 </v>
          </cell>
          <cell r="CH10" t="str">
            <v xml:space="preserve">健體-E-C2  具備同理他人感受，在體育活動和健康生活中樂於與人互動，並與團隊成員合作，促進身心健康。 </v>
          </cell>
          <cell r="CI10" t="str">
            <v>綜-E-C2 理解他人感受，樂於與人互動，學習尊重他人，增進人際關係，與團隊成員合作達成團體目標。</v>
          </cell>
          <cell r="CJ10" t="str">
            <v>生活-E-C2 覺察自己的情緒與 行為表現可能對他 人 和 環 境 有 所 影 響，用合宜的方式 與人友善互動，願 意共同完成工作任 務，展現尊重、溝通 以及合作的技巧。</v>
          </cell>
          <cell r="CK10" t="str">
            <v xml:space="preserve">科-E-C2具備利用科技與他人互動及合作之能力與態度。 </v>
          </cell>
          <cell r="CL10" t="str">
            <v xml:space="preserve">客-E-C2具備運用客家語文的溝通能力，珍愛自己、尊重別人，發揮團隊合作的精神。 </v>
          </cell>
          <cell r="CM10" t="str">
            <v xml:space="preserve">原-E-C2具備運用原住民語文的溝通能力，珍愛自己、尊重別人，發揮團隊合作的精神。 </v>
          </cell>
          <cell r="CN10" t="str">
            <v xml:space="preserve">新-E-C2具備運用新住民語文的溝通能力，珍愛自己、尊重別人，發揮團隊合作的精神。 </v>
          </cell>
        </row>
        <row r="11">
          <cell r="BZ11" t="str">
            <v>C3</v>
          </cell>
          <cell r="CA11" t="str">
            <v>國-E-C3閱讀各類文本，培養理解與關心本土及國際事務的基本素 養，以認同自我文化，並能包容、尊重與欣賞多元文化。</v>
          </cell>
          <cell r="CB11" t="str">
            <v xml:space="preserve">閩-E-C3透過閩南語文的學習，培養尊重與包容各種語言與文化多元性的精神。 </v>
          </cell>
          <cell r="CC11" t="str">
            <v>英-E-C3認識國內外主要節慶習俗及風土民情。</v>
          </cell>
          <cell r="CD11" t="str">
            <v>數-E-C3 具備理解與關心多元文化或語言的數學表徵的素養，並與自己的語言文化比較。1</v>
          </cell>
          <cell r="CE11" t="str">
            <v>社-E-C3了解自我文化， 尊重與欣賞多元文化，關心全球議題。</v>
          </cell>
          <cell r="CF11" t="str">
            <v>藝-E-C3 體驗在地及全球藝術與文化的多元性。</v>
          </cell>
          <cell r="CG11" t="str">
            <v>自-E-C3 透過環境相關議題的學習，能了解全球自然環境的現況與特性。</v>
          </cell>
          <cell r="CH11" t="str">
            <v xml:space="preserve">健體-E-C3 具備理解與關心本土、國際體育與健康議題的素養，並認識及包容文化的多元性。 </v>
          </cell>
          <cell r="CI11" t="str">
            <v>綜-E-C3 體驗與欣賞在地文化，尊重關懷不同族群，理解並包容文化的多元性。</v>
          </cell>
          <cell r="CJ11" t="str">
            <v>生活-E-C3 欣賞周遭不同族群 與 文 化 內 涵 的 異 同，體驗與覺察生 活中全球關連的現 象。</v>
          </cell>
          <cell r="CK11" t="str">
            <v xml:space="preserve">科-E-C3 能利用科技理解與關心本土與國際事務，並認識與包容多元文化。 </v>
          </cell>
          <cell r="CL11" t="str">
            <v xml:space="preserve">客-E-C3透過客家語文的學習，培養尊重與包容各種語言與文化多元性的精神。 </v>
          </cell>
          <cell r="CM11" t="str">
            <v xml:space="preserve">原-E-C3透過原住民語文的學習，培養尊重與包容各種語言與文化多元性的精神。 </v>
          </cell>
          <cell r="CN11" t="str">
            <v xml:space="preserve">新-E-C3透過新住民語文的學習，培養尊重與包容各種語言與文化多元性的精神。 </v>
          </cell>
        </row>
      </sheetData>
      <sheetData sheetId="2"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彈性課程計畫"/>
      <sheetName val="學習表現指標"/>
      <sheetName val="一下_閱讀探索_課程計畫2"/>
    </sheetNames>
    <definedNames>
      <definedName name="CC_F欄寬設定"/>
      <definedName name="CC_G欄寬設定"/>
      <definedName name="CC_H欄寬設定"/>
      <definedName name="CC_L欄寬設定"/>
      <definedName name="CC欄寬設定"/>
    </definedNames>
    <sheetDataSet>
      <sheetData sheetId="0"/>
      <sheetData sheetId="1">
        <row r="2">
          <cell r="CA2" t="str">
            <v>A</v>
          </cell>
          <cell r="CB2" t="str">
            <v>B</v>
          </cell>
          <cell r="CC2" t="str">
            <v>C</v>
          </cell>
          <cell r="CD2" t="str">
            <v>D</v>
          </cell>
          <cell r="CE2" t="str">
            <v>E</v>
          </cell>
          <cell r="CF2" t="str">
            <v>F</v>
          </cell>
          <cell r="CG2" t="str">
            <v>G</v>
          </cell>
          <cell r="CH2" t="str">
            <v>H</v>
          </cell>
          <cell r="CI2" t="str">
            <v>I</v>
          </cell>
          <cell r="CJ2" t="str">
            <v>J</v>
          </cell>
          <cell r="CK2" t="str">
            <v>R</v>
          </cell>
          <cell r="CL2" t="str">
            <v>T</v>
          </cell>
          <cell r="CM2" t="str">
            <v>U</v>
          </cell>
          <cell r="CN2" t="str">
            <v>V</v>
          </cell>
        </row>
        <row r="3">
          <cell r="BZ3" t="str">
            <v>A1</v>
          </cell>
          <cell r="CA3" t="str">
            <v>國-E-A1認識國語文的重要性，培養國語文的興趣，能運用國語文認識自我、表現自我，奠定終身學習的基礎。</v>
          </cell>
          <cell r="CB3" t="str">
            <v xml:space="preserve">閩-E-A1具備認識閩南語文對個人生活的重要性，並能主動學習，進而建立學習閩南語文的能力。 </v>
          </cell>
          <cell r="CC3" t="str">
            <v>英-E-A1具備認真專注的特質及良好的學習習慣，嘗試運用基本的學習策略，精進個人英語文能力。</v>
          </cell>
          <cell r="CD3" t="str">
            <v>數-E-A1 能堅持不懈地探索與解決數學問題，具備數學思考能力以及精確與理性溝通時所必需的數學語言，並擁有學習力以成就優質的生涯規畫與發展。2</v>
          </cell>
          <cell r="CE3" t="str">
            <v>社-E-A1認識自我在團體中的角色，養成良好的態度與價值觀，並探索自我的發展。</v>
          </cell>
          <cell r="CF3" t="str">
            <v xml:space="preserve">藝-E-A1 參與藝術活動，探索生活美感。 </v>
          </cell>
          <cell r="CG3" t="str">
            <v xml:space="preserve">自-E-A1 能運用五官，敏銳的觀察周遭環境，保持好奇心、想像力持續探索自然。 </v>
          </cell>
          <cell r="CH3" t="str">
            <v xml:space="preserve">健體-E-A1  具備良好身體活動與健康生活的習慣，以促進身心健全發展，並認識個人特質，發展運動與保健的潛能。 </v>
          </cell>
          <cell r="CI3" t="str">
            <v xml:space="preserve">綜-E-A1 認識個人特質，初探生涯發展，覺察生命變化歷程，激發潛能，促進身心健全發展。 </v>
          </cell>
          <cell r="CJ3" t="str">
            <v>生活-E-A1 透過自己與外界的 連結，產生自我感 知並能對自己有正 向的看法，進而愛 惜自己，同時透過 對生活事物的探索 與探究，體會與感 受學習的樂趣，並 能主動發現問題及 解決問題，持續學 習。2</v>
          </cell>
          <cell r="CK3" t="str">
            <v xml:space="preserve">科-E-A1具備正確且安全地使用科技產品的知能與行為習慣。 </v>
          </cell>
          <cell r="CL3" t="str">
            <v xml:space="preserve">客-E-A1具備認識客家語文對個人生活的重要性，並能主動學習，進而建立學習客家語文的能力。 </v>
          </cell>
          <cell r="CM3" t="str">
            <v xml:space="preserve">原-E-A1具備認識原住民語文對個人生活的重要性，並能主動學習，進而建立學習原住民語文的能力。 </v>
          </cell>
          <cell r="CN3" t="str">
            <v xml:space="preserve">新-E-A1具備認識新住民語文對個人生活的重要性，並能主動學習，進而建立學習新住民語文的能力。 </v>
          </cell>
        </row>
        <row r="4">
          <cell r="BZ4" t="str">
            <v>A2</v>
          </cell>
          <cell r="CA4" t="str">
            <v>國-E-A2透過國語文學習，掌握文本要旨、發展學習及解決問題策略、初探邏輯思維，並透過體驗與實踐，處理日常生活問題。</v>
          </cell>
          <cell r="CB4" t="str">
            <v xml:space="preserve">閩-E-A2具備使用閩南語文進行思考的能力，並用之於日常生活中，以有效處理相關問題。 </v>
          </cell>
          <cell r="CC4" t="str">
            <v>英-E-A2具備理解簡易英語 文 訊 息 的 能力，能運用基本邏輯思考策略提升學習效能。</v>
          </cell>
          <cell r="CD4" t="str">
            <v>數-E-A2 具備基本的算術操作能力、並能指認基本的形體與相對關係，在日常生活情境中，用數學表述與解決問題。</v>
          </cell>
          <cell r="CE4" t="str">
            <v>社-E-A2關注生活問題及其影響，敏覺居住地方的社會、自然與人文環境變遷，並思考解決方法。</v>
          </cell>
          <cell r="CF4" t="str">
            <v xml:space="preserve">藝-E-A2 認識設計式的思考，理解藝術實踐的意義。 </v>
          </cell>
          <cell r="CG4" t="str">
            <v xml:space="preserve">自-E-A2 能運用好奇心及想像能力，從觀察、閱讀、思考所得的資訊或數據中，提出適合科學探究的問題或解釋資料，並能依據已知的科學知識、科學概念及探索科學的方法去想像可能發生的事情，以及理解科學事實會有不同的論點、證據或解釋方式。2 </v>
          </cell>
          <cell r="CH4" t="str">
            <v xml:space="preserve">健體-E-A2  具備探索身體活動與健康生活問題的思考能力，並透過體驗與實踐，處理日常生活中運動與健康的問題。 </v>
          </cell>
          <cell r="CI4" t="str">
            <v xml:space="preserve">綜-E-A2 探索學習方法，培養思考能力與自律負責的態度，並透過體驗與實踐解決日常生活問題。 </v>
          </cell>
          <cell r="CJ4" t="str">
            <v>生活-E-A2 學習各種探究人、 事、物的方法並理 解探究後所獲得的 道理，增進系統思 考與解決問題的能 力。</v>
          </cell>
          <cell r="CK4" t="str">
            <v xml:space="preserve">科-E-A2具備探索問題的能力，並能透過科技工具的體驗與實踐處理日常生活問題。 </v>
          </cell>
          <cell r="CL4" t="str">
            <v xml:space="preserve">客-E-A2具備使用客家語文進行思考的能力，並用之於日常生活中，以有效處理相關問題。 </v>
          </cell>
          <cell r="CM4" t="str">
            <v xml:space="preserve">原-E-A2具備使用原住民語文進行思考的能力，並用之於日常生活中，以有效處理相關問題。 </v>
          </cell>
          <cell r="CN4" t="str">
            <v xml:space="preserve">新-E-A2具備使用新住民語文進行思考的能力，並用之於日常生活中，以有效處理相關問題。 </v>
          </cell>
        </row>
        <row r="5">
          <cell r="BZ5" t="str">
            <v>A3</v>
          </cell>
          <cell r="CA5" t="str">
            <v>國-E-A3運用國語文充實生活經驗，學習有步驟的規劃活動和解決問題，並探索多元知能，培養創新精神，以增進生活適應力。</v>
          </cell>
          <cell r="CB5" t="str">
            <v xml:space="preserve">閩-E-A3具備運用閩南語文來擬訂、討論、執行與分享個人生活計畫，以充實自我生活經驗，增進個人適應社會的能力。 </v>
          </cell>
          <cell r="CC5" t="str">
            <v>(國小無)</v>
          </cell>
          <cell r="CD5" t="str">
            <v>數-E-A3 具備轉化現實問題為數學問題的能力，並探索、擬定與執行解決問題計畫，以及從多元、彈性與創新的角度解決數學問題，並能將問題解答轉化運用於現實生活。2</v>
          </cell>
          <cell r="CE5" t="str">
            <v>社-E-A3探究人類生活相關議題，規劃學習計畫，並在執行過程中，因應情境變化，持續調整與創新。</v>
          </cell>
          <cell r="CF5" t="str">
            <v>藝-E-A3 學習規劃藝術活動，豐富生活經驗。</v>
          </cell>
          <cell r="CG5" t="str">
            <v>自-E-A3 具備透過實地操作探究活動探索科學問題的能力，並能初步根據問題特性、資源的有無等因素，規劃簡單步驟，操作適合學習階段的器材儀器、科技設備與資源，進行自然科學實驗。2</v>
          </cell>
          <cell r="CH5" t="str">
            <v>健體-E-A3  具備擬定基本的運動與保健計畫及實作能力，並以創新思考方式，因應日常生活情境。</v>
          </cell>
          <cell r="CI5" t="str">
            <v xml:space="preserve">綜-E-A3 規劃、執行學習及生活計畫，運用資源或策略，預防危機、保護自己，並以創新思考方式，因應日常生活情境。 </v>
          </cell>
          <cell r="CJ5" t="str">
            <v>生活-E-A3 藉由各種媒介，探 索人、事、物的特性 與關係，同時學習 各種探究人、事、物 的方法、理解道理，並能進行創作、分享及實踐。</v>
          </cell>
          <cell r="CK5" t="str">
            <v xml:space="preserve">科-E-A3具備運用科技規劃與執行計畫的基本概念，並能應用於日常生活。 </v>
          </cell>
          <cell r="CL5" t="str">
            <v xml:space="preserve">客-E-A3具備運用客家語文來擬訂、討論、執行與分享個人生活計畫，以充實自我生活經驗，增進個人適應社會的能力。 </v>
          </cell>
          <cell r="CM5" t="str">
            <v xml:space="preserve">原-E-A3具備運用原住民語文來擬訂、討論、執行與分享個人生活計畫，以充實自我生活經驗，增進個人適應社會的能力。 </v>
          </cell>
          <cell r="CN5" t="str">
            <v xml:space="preserve">新-E-A3具備運用新住民語文來擬訂、討論、執行與分享個人生活計畫，以充實自我生活經驗，增進個人適應社會的能力。 </v>
          </cell>
        </row>
        <row r="6">
          <cell r="BZ6" t="str">
            <v>B1</v>
          </cell>
          <cell r="CA6" t="str">
            <v>國-E-B1理解與運用國語文在日常生活中學習體察他人的感受，並給予適當的回應，以達成溝通及互動的目標。</v>
          </cell>
          <cell r="CB6" t="str">
            <v xml:space="preserve">閩-E-B1具備理解與使用閩南語文的基本能力，並能從事表達、溝通，以運用於家庭與學校生活之中。 </v>
          </cell>
          <cell r="CC6" t="str">
            <v>英-E-B1具備入門的聽、說、讀、寫英語文能力。在引導下，能運用所學詞彙及句型進行簡易日常溝通。</v>
          </cell>
          <cell r="CD6" t="str">
            <v>數-E-B1  具備日常語言與數字及算術符號之間的轉換能力，並能熟練操作日常使用之度量衡及時間，認識日常經驗中的幾何形體，並能以符號表示公式。2</v>
          </cell>
          <cell r="CE6" t="str">
            <v>社-E-B1透過語言、文字及圖像等，理解並解釋人類生活相關資訊，促進與他人溝通。</v>
          </cell>
          <cell r="CF6" t="str">
            <v xml:space="preserve">藝-E-B1 理解藝術符號，以表達情意觀點。 </v>
          </cell>
          <cell r="CG6" t="str">
            <v>自-E-B1 能分析比較、製作圖表、運用簡單數學等方法，整理已有的自然科學資訊或數據，並利用較簡單形式的口語、文字、影像、繪圖或實物、科學名詞、數學公式、模型等，表達探究之過程、發現或成果。2</v>
          </cell>
          <cell r="CH6" t="str">
            <v xml:space="preserve">健體-E-B1  具備運用體育與健康之相關符號知能，能以同理心應用在生 活 中 的 運動、保健與人際溝通上。 </v>
          </cell>
          <cell r="CI6" t="str">
            <v>綜-E-B1 覺察自己的人際溝通方式，學習合宜的互動與溝通技巧，培養同理心，並應用於日常生活。</v>
          </cell>
          <cell r="CJ6" t="str">
            <v>生活-E-B1 使用適切且多元的 表徵符號，表達自 己的想法、與人溝 通，並能同理與尊 重他人想法。</v>
          </cell>
          <cell r="CK6" t="str">
            <v xml:space="preserve">科-E-B1具備科技表達與運算思維的基本素養，並能運用基礎科技與邏輯符號進行人際溝通與概念表達。 </v>
          </cell>
          <cell r="CL6" t="str">
            <v xml:space="preserve">客-E-B1具備理解與使用客家語文的基本能力，並能從事表達、溝通，以運用於家庭與學校生活之中。 </v>
          </cell>
          <cell r="CM6" t="str">
            <v xml:space="preserve">原-E-B1具備理解與使用原住民語文的基本能力，並能從事表達、溝通，以運用於家庭與學校生活之中。 </v>
          </cell>
          <cell r="CN6" t="str">
            <v xml:space="preserve">新-E-B1具備理解與使用新住民語文的基本能力，並能從事表達、溝通，以運用於家庭與學校生活之中。 </v>
          </cell>
        </row>
        <row r="7">
          <cell r="BZ7" t="str">
            <v>B2</v>
          </cell>
          <cell r="CA7" t="str">
            <v>國-E-B2理解網際網路和資訊科技對學習的重要性，藉以擴展語文學習的範疇，並培養審慎使用各類資訊的能力。</v>
          </cell>
          <cell r="CB7" t="str">
            <v xml:space="preserve">閩-E-B2 具備透過科技、資訊與各類媒體，蒐集閩南語文相關資料，並能認識其正確性，進行整理與運用，以從事閩南語文的學習。 </v>
          </cell>
          <cell r="CC7" t="str">
            <v xml:space="preserve">英-E-B2 具備使用各種資訊科技與媒材進行自我學習的能力，以增進英語文聽說讀寫綜合應用能力及文化習俗之理解。 </v>
          </cell>
          <cell r="CD7" t="str">
            <v>數-E-B2 具備報讀、製作基本統計圖表之能力。</v>
          </cell>
          <cell r="CE7" t="str">
            <v>社-E-B2認識與運用科技、資訊及媒體，並探究其與人類社會價值、信仰及態度的關聯。</v>
          </cell>
          <cell r="CF7" t="str">
            <v xml:space="preserve">藝-E-B2 辨別資訊、科技媒體與藝術的關係。 </v>
          </cell>
          <cell r="CG7" t="str">
            <v xml:space="preserve">自-E-B2 能了解科技及媒體的運用方式，並從學習活動、日常經驗及科技運用、自然環境、書刊及網路媒體等，察覺問題或獲得有助於探究的資訊。 </v>
          </cell>
          <cell r="CH7" t="str">
            <v xml:space="preserve">健體-E-B2  具備應用體育與健康相關科技及資訊的基本素養，並理解各類媒體刊載、報導有關體育與健康內容的意義與影響。 </v>
          </cell>
          <cell r="CI7" t="str">
            <v xml:space="preserve">綜-E-B2 蒐集與分析資源，理解各類媒體內容的意義與影響，用以處理日常生活問題。 </v>
          </cell>
          <cell r="CJ7" t="str">
            <v>生活-E-B2 運用生活中隨手可 得的媒材與工具， 透過各種探究事物 的方法及技能，對 訊 息 做 適 切 的 處 理。</v>
          </cell>
          <cell r="CK7" t="str">
            <v xml:space="preserve">科-E-B2具備使用基本科技與資訊工具的能力，並理解科技、資訊與媒體的基礎概念。 </v>
          </cell>
          <cell r="CL7" t="str">
            <v xml:space="preserve">客-E-B2 具備透過科技、資訊與各類媒體，蒐集客家語文相關資料，並能認識其正確性，進行整理與運用，以從事客家語文的學習。 </v>
          </cell>
          <cell r="CM7" t="str">
            <v xml:space="preserve">原-E-B2 具備透過科技、資訊與各類媒體，蒐集原住民語文相關資料，並能認識其正確性，進行整理與運用，以從事原住民語文的學習。 </v>
          </cell>
          <cell r="CN7" t="str">
            <v xml:space="preserve">新-E-B2 具備透過科技、資訊與各類媒體，蒐集新住民語文相關資料，並能認識其正確性，進行整理與運用，以從事新住民語文的學習。 </v>
          </cell>
        </row>
        <row r="8">
          <cell r="BZ8" t="str">
            <v>B3</v>
          </cell>
          <cell r="CA8" t="str">
            <v>國-E-B3運用多重感官感受文藝之美，體驗生活中的美感事物，並發展藝文創作與欣賞的基本素養。</v>
          </cell>
          <cell r="CB8" t="str">
            <v xml:space="preserve">閩-E-B3具備感知與欣賞閩南語文藝術的美感素養，並能融入於日常生活中。 </v>
          </cell>
          <cell r="CC8" t="str">
            <v>(國小無)</v>
          </cell>
          <cell r="CD8" t="str">
            <v xml:space="preserve">數-E-B3 具備感受藝術作品中的數學形體或式樣的素養。1 </v>
          </cell>
          <cell r="CE8" t="str">
            <v>社-E-B3體驗生活中自然、族群與文化之美，欣賞多元豐富的環境與文化內涵。</v>
          </cell>
          <cell r="CF8" t="str">
            <v xml:space="preserve">藝-E-B3 感知藝術與生活的關聯，以豐富美感經驗。 </v>
          </cell>
          <cell r="CG8" t="str">
            <v xml:space="preserve">自-E-B3 透過五官原始的感覺，觀察週遭環境的動植物與自然現象，知道如何欣賞美的事物。 </v>
          </cell>
          <cell r="CH8" t="str">
            <v xml:space="preserve">健體-E-B3  具備運動與健康有關的感知和欣賞的基本素養，促進多元感官的發展，在生活環境中培養運動與健康有關的美感體驗。 </v>
          </cell>
          <cell r="CI8" t="str">
            <v xml:space="preserve">綜-E-B3 覺察生活美感的多樣性，培養生活環境中的美感體驗，增進生活的豐富性與創意表現。 </v>
          </cell>
          <cell r="CJ8" t="str">
            <v>生活-E-B3 感受與體會生活中 人、事、物的真、善 與美，欣賞生活中 美的多元形式與表 現，在創作中覺察 美的元素，逐漸發 展美的敏覺。</v>
          </cell>
          <cell r="CK8" t="str">
            <v xml:space="preserve">科-E-B3了解並欣賞科技在藝術創作上的應用。 </v>
          </cell>
          <cell r="CL8" t="str">
            <v xml:space="preserve">客-E-B3具備感知與欣賞客家語文藝術的美感素養，並能融入於日常生活中。 </v>
          </cell>
          <cell r="CM8" t="str">
            <v xml:space="preserve">原-E-B3具備感知與欣賞原住民語文藝術的美感素養，並能融入於日常生活中。 </v>
          </cell>
          <cell r="CN8" t="str">
            <v xml:space="preserve">新-E-B3具備感知與欣賞新住民語文藝術的美感素養，並能融入於日常生活中。 </v>
          </cell>
        </row>
        <row r="9">
          <cell r="BZ9" t="str">
            <v>C1</v>
          </cell>
          <cell r="CA9" t="str">
            <v>國-E-C1閱讀各類文本，從中培養是非判斷的能力，以了解自己與所處社會的關係，培養同理心與責任感，關懷自然生態與增進公民意識。2</v>
          </cell>
          <cell r="CB9" t="str">
            <v xml:space="preserve">閩-E-C1具備透過閩南語文的學習，增進與人友善相處的能力，並能主動參與學校及家庭各類活動，培養責任感，落實生活美德與公民意識。 </v>
          </cell>
          <cell r="CC9" t="str">
            <v>(國小無)</v>
          </cell>
          <cell r="CD9" t="str">
            <v>數-E-C1 具備立基於證據的態度，建構可行的論述，並發展和他人理性溝通的素養，成為理性反思與道德實踐的公民。1</v>
          </cell>
          <cell r="CE9" t="str">
            <v>社-E-C1培養良好的生活習慣，遵守社會規範，參與公共事 務 ， 維 護 人權，關懷自然環境與人類社會的永續發展。</v>
          </cell>
          <cell r="CF9" t="str">
            <v xml:space="preserve">藝-E-C1 識別藝術活動中的社會議題。 </v>
          </cell>
          <cell r="CG9" t="str">
            <v xml:space="preserve">自-E-C1 培養愛護自然、珍愛生命、惜取資源的關懷心與行動力。 </v>
          </cell>
          <cell r="CH9" t="str">
            <v>健體-E-C1  具備生活中有關運動與健康的道德知識與是 非 判 斷 能力，理解並遵守相關的道德規範，培養公民意識，關懷社會。</v>
          </cell>
          <cell r="CI9" t="str">
            <v>綜-E-C1 關懷生態環境與周遭人事物，體驗服務歷程與樂趣，理解並遵守道德規範，培養公民意識。</v>
          </cell>
          <cell r="CJ9" t="str">
            <v>生活-E-C1 覺察自己、他人和 環境的關係，體會 生活禮儀與團體規 範的意義，學習尊 重他人、愛護生活 環境及關懷生命， 並於生活中實踐，同時能省思自己在團體中所應扮演的角色，在能力所及或與他人合作的情況下，為改善事情而努力或採取改進行動。2</v>
          </cell>
          <cell r="CK9" t="str">
            <v xml:space="preserve">科-E-C1認識科技使用的公民責任，並具備科技應用的倫理規範之知能與實踐力。 </v>
          </cell>
          <cell r="CL9" t="str">
            <v xml:space="preserve">客-E-C1具備透過客家語文的學習，增進與人友善相處的能力，並能主動參與學校及家庭各類活動，培養責任感，落實生活美德與公民意識。 </v>
          </cell>
          <cell r="CM9" t="str">
            <v xml:space="preserve">原-E-C1具備透過原住民語文的學習，增進與人友善相處的能力，並能主動參與學校及家庭各類活動，培養責任感，落實生活美德與公民意識。 </v>
          </cell>
          <cell r="CN9" t="str">
            <v xml:space="preserve">新-E-C1具備透過新住民語文的學習，增進與人友善相處的能力，並能主動參與學校及家庭各類活動，培養責任感，落實生活美德與公民意識。 </v>
          </cell>
        </row>
        <row r="10">
          <cell r="BZ10" t="str">
            <v>C2</v>
          </cell>
          <cell r="CA10" t="str">
            <v>國-E-C2與他人互動時，能適切運用語文能力表達個人想法，理解與包容不同意見，樂於參與學校及社區活動，體會團隊合作的重要性。2</v>
          </cell>
          <cell r="CB10" t="str">
            <v xml:space="preserve">閩-E-C2具備運用閩南語文的溝通能力，珍愛自己、尊重別人，發揮團隊合作的精神。 </v>
          </cell>
          <cell r="CC10" t="str">
            <v>英-E-C2積極參與課內英語文小組學習活動，培養團隊合作精神。</v>
          </cell>
          <cell r="CD10" t="str">
            <v>數-E-C2 具備和他人合作解決問題的素養，並能尊重多元的問題解法，建立良好的互動關係。1</v>
          </cell>
          <cell r="CE10" t="str">
            <v>社-E-C2建立良好的人際互動關係，養成尊重差異、關懷他人及團隊合作的態度。</v>
          </cell>
          <cell r="CF10" t="str">
            <v xml:space="preserve">藝-E-C2 透過藝術實踐，學習理解他人感受與團隊合作的能力。 </v>
          </cell>
          <cell r="CG10" t="str">
            <v xml:space="preserve">自-E-C2 透過探索科學的合作學習，培養與同儕溝通表達、團隊合作及和諧相處的能力。 </v>
          </cell>
          <cell r="CH10" t="str">
            <v xml:space="preserve">健體-E-C2  具備同理他人感受，在體育活動和健康生活中樂於與人互動，並與團隊成員合作，促進身心健康。 </v>
          </cell>
          <cell r="CI10" t="str">
            <v>綜-E-C2 理解他人感受，樂於與人互動，學習尊重他人，增進人際關係，與團隊成員合作達成團體目標。</v>
          </cell>
          <cell r="CJ10" t="str">
            <v>生活-E-C2 覺察自己的情緒與 行為表現可能對他 人 和 環 境 有 所 影 響，用合宜的方式 與人友善互動，願 意共同完成工作任 務，展現尊重、溝通 以及合作的技巧。</v>
          </cell>
          <cell r="CK10" t="str">
            <v xml:space="preserve">科-E-C2具備利用科技與他人互動及合作之能力與態度。 </v>
          </cell>
          <cell r="CL10" t="str">
            <v xml:space="preserve">客-E-C2具備運用客家語文的溝通能力，珍愛自己、尊重別人，發揮團隊合作的精神。 </v>
          </cell>
          <cell r="CM10" t="str">
            <v xml:space="preserve">原-E-C2具備運用原住民語文的溝通能力，珍愛自己、尊重別人，發揮團隊合作的精神。 </v>
          </cell>
          <cell r="CN10" t="str">
            <v xml:space="preserve">新-E-C2具備運用新住民語文的溝通能力，珍愛自己、尊重別人，發揮團隊合作的精神。 </v>
          </cell>
        </row>
        <row r="11">
          <cell r="BZ11" t="str">
            <v>C3</v>
          </cell>
          <cell r="CA11" t="str">
            <v>國-E-C3閱讀各類文本，培養理解與關心本土及國際事務的基本素 養，以認同自我文化，並能包容、尊重與欣賞多元文化。</v>
          </cell>
          <cell r="CB11" t="str">
            <v xml:space="preserve">閩-E-C3透過閩南語文的學習，培養尊重與包容各種語言與文化多元性的精神。 </v>
          </cell>
          <cell r="CC11" t="str">
            <v>英-E-C3認識國內外主要節慶習俗及風土民情。</v>
          </cell>
          <cell r="CD11" t="str">
            <v>數-E-C3 具備理解與關心多元文化或語言的數學表徵的素養，並與自己的語言文化比較。1</v>
          </cell>
          <cell r="CE11" t="str">
            <v>社-E-C3了解自我文化， 尊重與欣賞多元文化，關心全球議題。</v>
          </cell>
          <cell r="CF11" t="str">
            <v>藝-E-C3 體驗在地及全球藝術與文化的多元性。</v>
          </cell>
          <cell r="CG11" t="str">
            <v>自-E-C3 透過環境相關議題的學習，能了解全球自然環境的現況與特性。</v>
          </cell>
          <cell r="CH11" t="str">
            <v xml:space="preserve">健體-E-C3 具備理解與關心本土、國際體育與健康議題的素養，並認識及包容文化的多元性。 </v>
          </cell>
          <cell r="CI11" t="str">
            <v>綜-E-C3 體驗與欣賞在地文化，尊重關懷不同族群，理解並包容文化的多元性。</v>
          </cell>
          <cell r="CJ11" t="str">
            <v>生活-E-C3 欣賞周遭不同族群 與 文 化 內 涵 的 異 同，體驗與覺察生 活中全球關連的現 象。</v>
          </cell>
          <cell r="CK11" t="str">
            <v xml:space="preserve">科-E-C3 能利用科技理解與關心本土與國際事務，並認識與包容多元文化。 </v>
          </cell>
          <cell r="CL11" t="str">
            <v xml:space="preserve">客-E-C3透過客家語文的學習，培養尊重與包容各種語言與文化多元性的精神。 </v>
          </cell>
          <cell r="CM11" t="str">
            <v xml:space="preserve">原-E-C3透過原住民語文的學習，培養尊重與包容各種語言與文化多元性的精神。 </v>
          </cell>
          <cell r="CN11" t="str">
            <v xml:space="preserve">新-E-C3透過新住民語文的學習，培養尊重與包容各種語言與文化多元性的精神。 </v>
          </cell>
        </row>
      </sheetData>
      <sheetData sheetId="2"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彈性課程計畫"/>
      <sheetName val="學習表現指標"/>
      <sheetName val="一上_國際文化_課程計畫2"/>
    </sheetNames>
    <definedNames>
      <definedName name="CC_F欄寬設定"/>
      <definedName name="CC_G欄寬設定"/>
      <definedName name="CC_H欄寬設定"/>
      <definedName name="CC_L欄寬設定"/>
      <definedName name="CC欄寬設定"/>
    </definedNames>
    <sheetDataSet>
      <sheetData sheetId="0"/>
      <sheetData sheetId="1">
        <row r="2">
          <cell r="CA2" t="str">
            <v>A</v>
          </cell>
          <cell r="CB2" t="str">
            <v>B</v>
          </cell>
          <cell r="CC2" t="str">
            <v>C</v>
          </cell>
          <cell r="CD2" t="str">
            <v>D</v>
          </cell>
          <cell r="CE2" t="str">
            <v>E</v>
          </cell>
          <cell r="CF2" t="str">
            <v>F</v>
          </cell>
          <cell r="CG2" t="str">
            <v>G</v>
          </cell>
          <cell r="CH2" t="str">
            <v>H</v>
          </cell>
          <cell r="CI2" t="str">
            <v>I</v>
          </cell>
          <cell r="CJ2" t="str">
            <v>J</v>
          </cell>
          <cell r="CK2" t="str">
            <v>R</v>
          </cell>
          <cell r="CL2" t="str">
            <v>T</v>
          </cell>
          <cell r="CM2" t="str">
            <v>U</v>
          </cell>
          <cell r="CN2" t="str">
            <v>V</v>
          </cell>
        </row>
        <row r="3">
          <cell r="BZ3" t="str">
            <v>A1</v>
          </cell>
          <cell r="CA3" t="str">
            <v>國-E-A1認識國語文的重要性，培養國語文的興趣，能運用國語文認識自我、表現自我，奠定終身學習的基礎。</v>
          </cell>
          <cell r="CB3" t="str">
            <v xml:space="preserve">閩-E-A1具備認識閩南語文對個人生活的重要性，並能主動學習，進而建立學習閩南語文的能力。 </v>
          </cell>
          <cell r="CC3" t="str">
            <v>英-E-A1具備認真專注的特質及良好的學習習慣，嘗試運用基本的學習策略，精進個人英語文能力。</v>
          </cell>
          <cell r="CD3" t="str">
            <v>數-E-A1 能堅持不懈地探索與解決數學問題，具備數學思考能力以及精確與理性溝通時所必需的數學語言，並擁有學習力以成就優質的生涯規畫與發展。2</v>
          </cell>
          <cell r="CE3" t="str">
            <v>社-E-A1認識自我在團體中的角色，養成良好的態度與價值觀，並探索自我的發展。</v>
          </cell>
          <cell r="CF3" t="str">
            <v xml:space="preserve">藝-E-A1 參與藝術活動，探索生活美感。 </v>
          </cell>
          <cell r="CG3" t="str">
            <v xml:space="preserve">自-E-A1 能運用五官，敏銳的觀察周遭環境，保持好奇心、想像力持續探索自然。 </v>
          </cell>
          <cell r="CH3" t="str">
            <v xml:space="preserve">健體-E-A1  具備良好身體活動與健康生活的習慣，以促進身心健全發展，並認識個人特質，發展運動與保健的潛能。 </v>
          </cell>
          <cell r="CI3" t="str">
            <v xml:space="preserve">綜-E-A1 認識個人特質，初探生涯發展，覺察生命變化歷程，激發潛能，促進身心健全發展。 </v>
          </cell>
          <cell r="CJ3" t="str">
            <v>生活-E-A1 透過自己與外界的 連結，產生自我感 知並能對自己有正 向的看法，進而愛 惜自己，同時透過 對生活事物的探索 與探究，體會與感 受學習的樂趣，並 能主動發現問題及 解決問題，持續學 習。2</v>
          </cell>
          <cell r="CK3" t="str">
            <v xml:space="preserve">科-E-A1具備正確且安全地使用科技產品的知能與行為習慣。 </v>
          </cell>
          <cell r="CL3" t="str">
            <v xml:space="preserve">客-E-A1具備認識客家語文對個人生活的重要性，並能主動學習，進而建立學習客家語文的能力。 </v>
          </cell>
          <cell r="CM3" t="str">
            <v xml:space="preserve">原-E-A1具備認識原住民語文對個人生活的重要性，並能主動學習，進而建立學習原住民語文的能力。 </v>
          </cell>
          <cell r="CN3" t="str">
            <v xml:space="preserve">新-E-A1具備認識新住民語文對個人生活的重要性，並能主動學習，進而建立學習新住民語文的能力。 </v>
          </cell>
        </row>
        <row r="4">
          <cell r="BZ4" t="str">
            <v>A2</v>
          </cell>
          <cell r="CA4" t="str">
            <v>國-E-A2透過國語文學習，掌握文本要旨、發展學習及解決問題策略、初探邏輯思維，並透過體驗與實踐，處理日常生活問題。</v>
          </cell>
          <cell r="CB4" t="str">
            <v xml:space="preserve">閩-E-A2具備使用閩南語文進行思考的能力，並用之於日常生活中，以有效處理相關問題。 </v>
          </cell>
          <cell r="CC4" t="str">
            <v>英-E-A2具備理解簡易英語 文 訊 息 的 能力，能運用基本邏輯思考策略提升學習效能。</v>
          </cell>
          <cell r="CD4" t="str">
            <v>數-E-A2 具備基本的算術操作能力、並能指認基本的形體與相對關係，在日常生活情境中，用數學表述與解決問題。</v>
          </cell>
          <cell r="CE4" t="str">
            <v>社-E-A2關注生活問題及其影響，敏覺居住地方的社會、自然與人文環境變遷，並思考解決方法。</v>
          </cell>
          <cell r="CF4" t="str">
            <v xml:space="preserve">藝-E-A2 認識設計式的思考，理解藝術實踐的意義。 </v>
          </cell>
          <cell r="CG4" t="str">
            <v xml:space="preserve">自-E-A2 能運用好奇心及想像能力，從觀察、閱讀、思考所得的資訊或數據中，提出適合科學探究的問題或解釋資料，並能依據已知的科學知識、科學概念及探索科學的方法去想像可能發生的事情，以及理解科學事實會有不同的論點、證據或解釋方式。2 </v>
          </cell>
          <cell r="CH4" t="str">
            <v xml:space="preserve">健體-E-A2  具備探索身體活動與健康生活問題的思考能力，並透過體驗與實踐，處理日常生活中運動與健康的問題。 </v>
          </cell>
          <cell r="CI4" t="str">
            <v xml:space="preserve">綜-E-A2 探索學習方法，培養思考能力與自律負責的態度，並透過體驗與實踐解決日常生活問題。 </v>
          </cell>
          <cell r="CJ4" t="str">
            <v>生活-E-A2 學習各種探究人、 事、物的方法並理 解探究後所獲得的 道理，增進系統思 考與解決問題的能 力。</v>
          </cell>
          <cell r="CK4" t="str">
            <v xml:space="preserve">科-E-A2具備探索問題的能力，並能透過科技工具的體驗與實踐處理日常生活問題。 </v>
          </cell>
          <cell r="CL4" t="str">
            <v xml:space="preserve">客-E-A2具備使用客家語文進行思考的能力，並用之於日常生活中，以有效處理相關問題。 </v>
          </cell>
          <cell r="CM4" t="str">
            <v xml:space="preserve">原-E-A2具備使用原住民語文進行思考的能力，並用之於日常生活中，以有效處理相關問題。 </v>
          </cell>
          <cell r="CN4" t="str">
            <v xml:space="preserve">新-E-A2具備使用新住民語文進行思考的能力，並用之於日常生活中，以有效處理相關問題。 </v>
          </cell>
        </row>
        <row r="5">
          <cell r="BZ5" t="str">
            <v>A3</v>
          </cell>
          <cell r="CA5" t="str">
            <v>國-E-A3運用國語文充實生活經驗，學習有步驟的規劃活動和解決問題，並探索多元知能，培養創新精神，以增進生活適應力。</v>
          </cell>
          <cell r="CB5" t="str">
            <v xml:space="preserve">閩-E-A3具備運用閩南語文來擬訂、討論、執行與分享個人生活計畫，以充實自我生活經驗，增進個人適應社會的能力。 </v>
          </cell>
          <cell r="CC5" t="str">
            <v>(國小無)</v>
          </cell>
          <cell r="CD5" t="str">
            <v>數-E-A3 具備轉化現實問題為數學問題的能力，並探索、擬定與執行解決問題計畫，以及從多元、彈性與創新的角度解決數學問題，並能將問題解答轉化運用於現實生活。2</v>
          </cell>
          <cell r="CE5" t="str">
            <v>社-E-A3探究人類生活相關議題，規劃學習計畫，並在執行過程中，因應情境變化，持續調整與創新。</v>
          </cell>
          <cell r="CF5" t="str">
            <v>藝-E-A3 學習規劃藝術活動，豐富生活經驗。</v>
          </cell>
          <cell r="CG5" t="str">
            <v>自-E-A3 具備透過實地操作探究活動探索科學問題的能力，並能初步根據問題特性、資源的有無等因素，規劃簡單步驟，操作適合學習階段的器材儀器、科技設備與資源，進行自然科學實驗。2</v>
          </cell>
          <cell r="CH5" t="str">
            <v>健體-E-A3  具備擬定基本的運動與保健計畫及實作能力，並以創新思考方式，因應日常生活情境。</v>
          </cell>
          <cell r="CI5" t="str">
            <v xml:space="preserve">綜-E-A3 規劃、執行學習及生活計畫，運用資源或策略，預防危機、保護自己，並以創新思考方式，因應日常生活情境。 </v>
          </cell>
          <cell r="CJ5" t="str">
            <v>生活-E-A3 藉由各種媒介，探 索人、事、物的特性 與關係，同時學習 各種探究人、事、物 的方法、理解道理，並能進行創作、分享及實踐。</v>
          </cell>
          <cell r="CK5" t="str">
            <v xml:space="preserve">科-E-A3具備運用科技規劃與執行計畫的基本概念，並能應用於日常生活。 </v>
          </cell>
          <cell r="CL5" t="str">
            <v xml:space="preserve">客-E-A3具備運用客家語文來擬訂、討論、執行與分享個人生活計畫，以充實自我生活經驗，增進個人適應社會的能力。 </v>
          </cell>
          <cell r="CM5" t="str">
            <v xml:space="preserve">原-E-A3具備運用原住民語文來擬訂、討論、執行與分享個人生活計畫，以充實自我生活經驗，增進個人適應社會的能力。 </v>
          </cell>
          <cell r="CN5" t="str">
            <v xml:space="preserve">新-E-A3具備運用新住民語文來擬訂、討論、執行與分享個人生活計畫，以充實自我生活經驗，增進個人適應社會的能力。 </v>
          </cell>
        </row>
        <row r="6">
          <cell r="BZ6" t="str">
            <v>B1</v>
          </cell>
          <cell r="CA6" t="str">
            <v>國-E-B1理解與運用國語文在日常生活中學習體察他人的感受，並給予適當的回應，以達成溝通及互動的目標。</v>
          </cell>
          <cell r="CB6" t="str">
            <v xml:space="preserve">閩-E-B1具備理解與使用閩南語文的基本能力，並能從事表達、溝通，以運用於家庭與學校生活之中。 </v>
          </cell>
          <cell r="CC6" t="str">
            <v>英-E-B1具備入門的聽、說、讀、寫英語文能力。在引導下，能運用所學詞彙及句型進行簡易日常溝通。</v>
          </cell>
          <cell r="CD6" t="str">
            <v>數-E-B1  具備日常語言與數字及算術符號之間的轉換能力，並能熟練操作日常使用之度量衡及時間，認識日常經驗中的幾何形體，並能以符號表示公式。2</v>
          </cell>
          <cell r="CE6" t="str">
            <v>社-E-B1透過語言、文字及圖像等，理解並解釋人類生活相關資訊，促進與他人溝通。</v>
          </cell>
          <cell r="CF6" t="str">
            <v xml:space="preserve">藝-E-B1 理解藝術符號，以表達情意觀點。 </v>
          </cell>
          <cell r="CG6" t="str">
            <v>自-E-B1 能分析比較、製作圖表、運用簡單數學等方法，整理已有的自然科學資訊或數據，並利用較簡單形式的口語、文字、影像、繪圖或實物、科學名詞、數學公式、模型等，表達探究之過程、發現或成果。2</v>
          </cell>
          <cell r="CH6" t="str">
            <v xml:space="preserve">健體-E-B1  具備運用體育與健康之相關符號知能，能以同理心應用在生 活 中 的 運動、保健與人際溝通上。 </v>
          </cell>
          <cell r="CI6" t="str">
            <v>綜-E-B1 覺察自己的人際溝通方式，學習合宜的互動與溝通技巧，培養同理心，並應用於日常生活。</v>
          </cell>
          <cell r="CJ6" t="str">
            <v>生活-E-B1 使用適切且多元的 表徵符號，表達自 己的想法、與人溝 通，並能同理與尊 重他人想法。</v>
          </cell>
          <cell r="CK6" t="str">
            <v xml:space="preserve">科-E-B1具備科技表達與運算思維的基本素養，並能運用基礎科技與邏輯符號進行人際溝通與概念表達。 </v>
          </cell>
          <cell r="CL6" t="str">
            <v xml:space="preserve">客-E-B1具備理解與使用客家語文的基本能力，並能從事表達、溝通，以運用於家庭與學校生活之中。 </v>
          </cell>
          <cell r="CM6" t="str">
            <v xml:space="preserve">原-E-B1具備理解與使用原住民語文的基本能力，並能從事表達、溝通，以運用於家庭與學校生活之中。 </v>
          </cell>
          <cell r="CN6" t="str">
            <v xml:space="preserve">新-E-B1具備理解與使用新住民語文的基本能力，並能從事表達、溝通，以運用於家庭與學校生活之中。 </v>
          </cell>
        </row>
        <row r="7">
          <cell r="BZ7" t="str">
            <v>B2</v>
          </cell>
          <cell r="CA7" t="str">
            <v>國-E-B2理解網際網路和資訊科技對學習的重要性，藉以擴展語文學習的範疇，並培養審慎使用各類資訊的能力。</v>
          </cell>
          <cell r="CB7" t="str">
            <v xml:space="preserve">閩-E-B2 具備透過科技、資訊與各類媒體，蒐集閩南語文相關資料，並能認識其正確性，進行整理與運用，以從事閩南語文的學習。 </v>
          </cell>
          <cell r="CC7" t="str">
            <v xml:space="preserve">英-E-B2 具備使用各種資訊科技與媒材進行自我學習的能力，以增進英語文聽說讀寫綜合應用能力及文化習俗之理解。 </v>
          </cell>
          <cell r="CD7" t="str">
            <v>數-E-B2 具備報讀、製作基本統計圖表之能力。</v>
          </cell>
          <cell r="CE7" t="str">
            <v>社-E-B2認識與運用科技、資訊及媒體，並探究其與人類社會價值、信仰及態度的關聯。</v>
          </cell>
          <cell r="CF7" t="str">
            <v xml:space="preserve">藝-E-B2 辨別資訊、科技媒體與藝術的關係。 </v>
          </cell>
          <cell r="CG7" t="str">
            <v xml:space="preserve">自-E-B2 能了解科技及媒體的運用方式，並從學習活動、日常經驗及科技運用、自然環境、書刊及網路媒體等，察覺問題或獲得有助於探究的資訊。 </v>
          </cell>
          <cell r="CH7" t="str">
            <v xml:space="preserve">健體-E-B2  具備應用體育與健康相關科技及資訊的基本素養，並理解各類媒體刊載、報導有關體育與健康內容的意義與影響。 </v>
          </cell>
          <cell r="CI7" t="str">
            <v xml:space="preserve">綜-E-B2 蒐集與分析資源，理解各類媒體內容的意義與影響，用以處理日常生活問題。 </v>
          </cell>
          <cell r="CJ7" t="str">
            <v>生活-E-B2 運用生活中隨手可 得的媒材與工具， 透過各種探究事物 的方法及技能，對 訊 息 做 適 切 的 處 理。</v>
          </cell>
          <cell r="CK7" t="str">
            <v xml:space="preserve">科-E-B2具備使用基本科技與資訊工具的能力，並理解科技、資訊與媒體的基礎概念。 </v>
          </cell>
          <cell r="CL7" t="str">
            <v xml:space="preserve">客-E-B2 具備透過科技、資訊與各類媒體，蒐集客家語文相關資料，並能認識其正確性，進行整理與運用，以從事客家語文的學習。 </v>
          </cell>
          <cell r="CM7" t="str">
            <v xml:space="preserve">原-E-B2 具備透過科技、資訊與各類媒體，蒐集原住民語文相關資料，並能認識其正確性，進行整理與運用，以從事原住民語文的學習。 </v>
          </cell>
          <cell r="CN7" t="str">
            <v xml:space="preserve">新-E-B2 具備透過科技、資訊與各類媒體，蒐集新住民語文相關資料，並能認識其正確性，進行整理與運用，以從事新住民語文的學習。 </v>
          </cell>
        </row>
        <row r="8">
          <cell r="BZ8" t="str">
            <v>B3</v>
          </cell>
          <cell r="CA8" t="str">
            <v>國-E-B3運用多重感官感受文藝之美，體驗生活中的美感事物，並發展藝文創作與欣賞的基本素養。</v>
          </cell>
          <cell r="CB8" t="str">
            <v xml:space="preserve">閩-E-B3具備感知與欣賞閩南語文藝術的美感素養，並能融入於日常生活中。 </v>
          </cell>
          <cell r="CC8" t="str">
            <v>(國小無)</v>
          </cell>
          <cell r="CD8" t="str">
            <v xml:space="preserve">數-E-B3 具備感受藝術作品中的數學形體或式樣的素養。1 </v>
          </cell>
          <cell r="CE8" t="str">
            <v>社-E-B3體驗生活中自然、族群與文化之美，欣賞多元豐富的環境與文化內涵。</v>
          </cell>
          <cell r="CF8" t="str">
            <v xml:space="preserve">藝-E-B3 感知藝術與生活的關聯，以豐富美感經驗。 </v>
          </cell>
          <cell r="CG8" t="str">
            <v xml:space="preserve">自-E-B3 透過五官原始的感覺，觀察週遭環境的動植物與自然現象，知道如何欣賞美的事物。 </v>
          </cell>
          <cell r="CH8" t="str">
            <v xml:space="preserve">健體-E-B3  具備運動與健康有關的感知和欣賞的基本素養，促進多元感官的發展，在生活環境中培養運動與健康有關的美感體驗。 </v>
          </cell>
          <cell r="CI8" t="str">
            <v xml:space="preserve">綜-E-B3 覺察生活美感的多樣性，培養生活環境中的美感體驗，增進生活的豐富性與創意表現。 </v>
          </cell>
          <cell r="CJ8" t="str">
            <v>生活-E-B3 感受與體會生活中 人、事、物的真、善 與美，欣賞生活中 美的多元形式與表 現，在創作中覺察 美的元素，逐漸發 展美的敏覺。</v>
          </cell>
          <cell r="CK8" t="str">
            <v xml:space="preserve">科-E-B3了解並欣賞科技在藝術創作上的應用。 </v>
          </cell>
          <cell r="CL8" t="str">
            <v xml:space="preserve">客-E-B3具備感知與欣賞客家語文藝術的美感素養，並能融入於日常生活中。 </v>
          </cell>
          <cell r="CM8" t="str">
            <v xml:space="preserve">原-E-B3具備感知與欣賞原住民語文藝術的美感素養，並能融入於日常生活中。 </v>
          </cell>
          <cell r="CN8" t="str">
            <v xml:space="preserve">新-E-B3具備感知與欣賞新住民語文藝術的美感素養，並能融入於日常生活中。 </v>
          </cell>
        </row>
        <row r="9">
          <cell r="BZ9" t="str">
            <v>C1</v>
          </cell>
          <cell r="CA9" t="str">
            <v>國-E-C1閱讀各類文本，從中培養是非判斷的能力，以了解自己與所處社會的關係，培養同理心與責任感，關懷自然生態與增進公民意識。2</v>
          </cell>
          <cell r="CB9" t="str">
            <v xml:space="preserve">閩-E-C1具備透過閩南語文的學習，增進與人友善相處的能力，並能主動參與學校及家庭各類活動，培養責任感，落實生活美德與公民意識。 </v>
          </cell>
          <cell r="CC9" t="str">
            <v>(國小無)</v>
          </cell>
          <cell r="CD9" t="str">
            <v>數-E-C1 具備立基於證據的態度，建構可行的論述，並發展和他人理性溝通的素養，成為理性反思與道德實踐的公民。1</v>
          </cell>
          <cell r="CE9" t="str">
            <v>社-E-C1培養良好的生活習慣，遵守社會規範，參與公共事 務 ， 維 護 人權，關懷自然環境與人類社會的永續發展。</v>
          </cell>
          <cell r="CF9" t="str">
            <v xml:space="preserve">藝-E-C1 識別藝術活動中的社會議題。 </v>
          </cell>
          <cell r="CG9" t="str">
            <v xml:space="preserve">自-E-C1 培養愛護自然、珍愛生命、惜取資源的關懷心與行動力。 </v>
          </cell>
          <cell r="CH9" t="str">
            <v>健體-E-C1  具備生活中有關運動與健康的道德知識與是 非 判 斷 能力，理解並遵守相關的道德規範，培養公民意識，關懷社會。</v>
          </cell>
          <cell r="CI9" t="str">
            <v>綜-E-C1 關懷生態環境與周遭人事物，體驗服務歷程與樂趣，理解並遵守道德規範，培養公民意識。</v>
          </cell>
          <cell r="CJ9" t="str">
            <v>生活-E-C1 覺察自己、他人和 環境的關係，體會 生活禮儀與團體規 範的意義，學習尊 重他人、愛護生活 環境及關懷生命， 並於生活中實踐，同時能省思自己在團體中所應扮演的角色，在能力所及或與他人合作的情況下，為改善事情而努力或採取改進行動。2</v>
          </cell>
          <cell r="CK9" t="str">
            <v xml:space="preserve">科-E-C1認識科技使用的公民責任，並具備科技應用的倫理規範之知能與實踐力。 </v>
          </cell>
          <cell r="CL9" t="str">
            <v xml:space="preserve">客-E-C1具備透過客家語文的學習，增進與人友善相處的能力，並能主動參與學校及家庭各類活動，培養責任感，落實生活美德與公民意識。 </v>
          </cell>
          <cell r="CM9" t="str">
            <v xml:space="preserve">原-E-C1具備透過原住民語文的學習，增進與人友善相處的能力，並能主動參與學校及家庭各類活動，培養責任感，落實生活美德與公民意識。 </v>
          </cell>
          <cell r="CN9" t="str">
            <v xml:space="preserve">新-E-C1具備透過新住民語文的學習，增進與人友善相處的能力，並能主動參與學校及家庭各類活動，培養責任感，落實生活美德與公民意識。 </v>
          </cell>
        </row>
        <row r="10">
          <cell r="BZ10" t="str">
            <v>C2</v>
          </cell>
          <cell r="CA10" t="str">
            <v>國-E-C2與他人互動時，能適切運用語文能力表達個人想法，理解與包容不同意見，樂於參與學校及社區活動，體會團隊合作的重要性。2</v>
          </cell>
          <cell r="CB10" t="str">
            <v xml:space="preserve">閩-E-C2具備運用閩南語文的溝通能力，珍愛自己、尊重別人，發揮團隊合作的精神。 </v>
          </cell>
          <cell r="CC10" t="str">
            <v>英-E-C2積極參與課內英語文小組學習活動，培養團隊合作精神。</v>
          </cell>
          <cell r="CD10" t="str">
            <v>數-E-C2 具備和他人合作解決問題的素養，並能尊重多元的問題解法，建立良好的互動關係。1</v>
          </cell>
          <cell r="CE10" t="str">
            <v>社-E-C2建立良好的人際互動關係，養成尊重差異、關懷他人及團隊合作的態度。</v>
          </cell>
          <cell r="CF10" t="str">
            <v xml:space="preserve">藝-E-C2 透過藝術實踐，學習理解他人感受與團隊合作的能力。 </v>
          </cell>
          <cell r="CG10" t="str">
            <v xml:space="preserve">自-E-C2 透過探索科學的合作學習，培養與同儕溝通表達、團隊合作及和諧相處的能力。 </v>
          </cell>
          <cell r="CH10" t="str">
            <v xml:space="preserve">健體-E-C2  具備同理他人感受，在體育活動和健康生活中樂於與人互動，並與團隊成員合作，促進身心健康。 </v>
          </cell>
          <cell r="CI10" t="str">
            <v>綜-E-C2 理解他人感受，樂於與人互動，學習尊重他人，增進人際關係，與團隊成員合作達成團體目標。</v>
          </cell>
          <cell r="CJ10" t="str">
            <v>生活-E-C2 覺察自己的情緒與 行為表現可能對他 人 和 環 境 有 所 影 響，用合宜的方式 與人友善互動，願 意共同完成工作任 務，展現尊重、溝通 以及合作的技巧。</v>
          </cell>
          <cell r="CK10" t="str">
            <v xml:space="preserve">科-E-C2具備利用科技與他人互動及合作之能力與態度。 </v>
          </cell>
          <cell r="CL10" t="str">
            <v xml:space="preserve">客-E-C2具備運用客家語文的溝通能力，珍愛自己、尊重別人，發揮團隊合作的精神。 </v>
          </cell>
          <cell r="CM10" t="str">
            <v xml:space="preserve">原-E-C2具備運用原住民語文的溝通能力，珍愛自己、尊重別人，發揮團隊合作的精神。 </v>
          </cell>
          <cell r="CN10" t="str">
            <v xml:space="preserve">新-E-C2具備運用新住民語文的溝通能力，珍愛自己、尊重別人，發揮團隊合作的精神。 </v>
          </cell>
        </row>
        <row r="11">
          <cell r="BZ11" t="str">
            <v>C3</v>
          </cell>
          <cell r="CA11" t="str">
            <v>國-E-C3閱讀各類文本，培養理解與關心本土及國際事務的基本素 養，以認同自我文化，並能包容、尊重與欣賞多元文化。</v>
          </cell>
          <cell r="CB11" t="str">
            <v xml:space="preserve">閩-E-C3透過閩南語文的學習，培養尊重與包容各種語言與文化多元性的精神。 </v>
          </cell>
          <cell r="CC11" t="str">
            <v>英-E-C3認識國內外主要節慶習俗及風土民情。</v>
          </cell>
          <cell r="CD11" t="str">
            <v>數-E-C3 具備理解與關心多元文化或語言的數學表徵的素養，並與自己的語言文化比較。1</v>
          </cell>
          <cell r="CE11" t="str">
            <v>社-E-C3了解自我文化， 尊重與欣賞多元文化，關心全球議題。</v>
          </cell>
          <cell r="CF11" t="str">
            <v>藝-E-C3 體驗在地及全球藝術與文化的多元性。</v>
          </cell>
          <cell r="CG11" t="str">
            <v>自-E-C3 透過環境相關議題的學習，能了解全球自然環境的現況與特性。</v>
          </cell>
          <cell r="CH11" t="str">
            <v xml:space="preserve">健體-E-C3 具備理解與關心本土、國際體育與健康議題的素養，並認識及包容文化的多元性。 </v>
          </cell>
          <cell r="CI11" t="str">
            <v>綜-E-C3 體驗與欣賞在地文化，尊重關懷不同族群，理解並包容文化的多元性。</v>
          </cell>
          <cell r="CJ11" t="str">
            <v>生活-E-C3 欣賞周遭不同族群 與 文 化 內 涵 的 異 同，體驗與覺察生 活中全球關連的現 象。</v>
          </cell>
          <cell r="CK11" t="str">
            <v xml:space="preserve">科-E-C3 能利用科技理解與關心本土與國際事務，並認識與包容多元文化。 </v>
          </cell>
          <cell r="CL11" t="str">
            <v xml:space="preserve">客-E-C3透過客家語文的學習，培養尊重與包容各種語言與文化多元性的精神。 </v>
          </cell>
          <cell r="CM11" t="str">
            <v xml:space="preserve">原-E-C3透過原住民語文的學習，培養尊重與包容各種語言與文化多元性的精神。 </v>
          </cell>
          <cell r="CN11" t="str">
            <v xml:space="preserve">新-E-C3透過新住民語文的學習，培養尊重與包容各種語言與文化多元性的精神。 </v>
          </cell>
        </row>
      </sheetData>
      <sheetData sheetId="2" refreshError="1"/>
    </sheetDataSet>
  </externalBook>
</externalLink>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 Id="rId9" Type="http://schemas.openxmlformats.org/officeDocument/2006/relationships/comments" Target="../comments1.xml"/></Relationships>
</file>

<file path=xl/worksheets/_rels/sheet3.xml.rels><?xml version="1.0" encoding="UTF-8" standalone="yes"?>
<Relationships xmlns="http://schemas.openxmlformats.org/package/2006/relationships"><Relationship Id="rId8" Type="http://schemas.openxmlformats.org/officeDocument/2006/relationships/ctrlProp" Target="../ctrlProps/ctrlProp10.xml"/><Relationship Id="rId3" Type="http://schemas.openxmlformats.org/officeDocument/2006/relationships/vmlDrawing" Target="../drawings/vmlDrawing2.vml"/><Relationship Id="rId7" Type="http://schemas.openxmlformats.org/officeDocument/2006/relationships/ctrlProp" Target="../ctrlProps/ctrlProp9.xml"/><Relationship Id="rId2" Type="http://schemas.openxmlformats.org/officeDocument/2006/relationships/drawing" Target="../drawings/drawing2.xml"/><Relationship Id="rId1" Type="http://schemas.openxmlformats.org/officeDocument/2006/relationships/printerSettings" Target="../printerSettings/printerSettings3.bin"/><Relationship Id="rId6" Type="http://schemas.openxmlformats.org/officeDocument/2006/relationships/ctrlProp" Target="../ctrlProps/ctrlProp8.xml"/><Relationship Id="rId5" Type="http://schemas.openxmlformats.org/officeDocument/2006/relationships/ctrlProp" Target="../ctrlProps/ctrlProp7.xml"/><Relationship Id="rId4" Type="http://schemas.openxmlformats.org/officeDocument/2006/relationships/ctrlProp" Target="../ctrlProps/ctrlProp6.xml"/><Relationship Id="rId9" Type="http://schemas.openxmlformats.org/officeDocument/2006/relationships/comments" Target="../comments2.xml"/></Relationships>
</file>

<file path=xl/worksheets/_rels/sheet4.xml.rels><?xml version="1.0" encoding="UTF-8" standalone="yes"?>
<Relationships xmlns="http://schemas.openxmlformats.org/package/2006/relationships"><Relationship Id="rId8" Type="http://schemas.openxmlformats.org/officeDocument/2006/relationships/ctrlProp" Target="../ctrlProps/ctrlProp15.xml"/><Relationship Id="rId3" Type="http://schemas.openxmlformats.org/officeDocument/2006/relationships/vmlDrawing" Target="../drawings/vmlDrawing3.vml"/><Relationship Id="rId7" Type="http://schemas.openxmlformats.org/officeDocument/2006/relationships/ctrlProp" Target="../ctrlProps/ctrlProp14.xml"/><Relationship Id="rId2" Type="http://schemas.openxmlformats.org/officeDocument/2006/relationships/drawing" Target="../drawings/drawing3.xml"/><Relationship Id="rId1" Type="http://schemas.openxmlformats.org/officeDocument/2006/relationships/printerSettings" Target="../printerSettings/printerSettings4.bin"/><Relationship Id="rId6" Type="http://schemas.openxmlformats.org/officeDocument/2006/relationships/ctrlProp" Target="../ctrlProps/ctrlProp13.xml"/><Relationship Id="rId5" Type="http://schemas.openxmlformats.org/officeDocument/2006/relationships/ctrlProp" Target="../ctrlProps/ctrlProp12.xml"/><Relationship Id="rId4" Type="http://schemas.openxmlformats.org/officeDocument/2006/relationships/ctrlProp" Target="../ctrlProps/ctrlProp11.xml"/><Relationship Id="rId9" Type="http://schemas.openxmlformats.org/officeDocument/2006/relationships/comments" Target="../comments3.xml"/></Relationships>
</file>

<file path=xl/worksheets/_rels/sheet5.xml.rels><?xml version="1.0" encoding="UTF-8" standalone="yes"?>
<Relationships xmlns="http://schemas.openxmlformats.org/package/2006/relationships"><Relationship Id="rId8" Type="http://schemas.openxmlformats.org/officeDocument/2006/relationships/ctrlProp" Target="../ctrlProps/ctrlProp20.xml"/><Relationship Id="rId3" Type="http://schemas.openxmlformats.org/officeDocument/2006/relationships/vmlDrawing" Target="../drawings/vmlDrawing4.vml"/><Relationship Id="rId7" Type="http://schemas.openxmlformats.org/officeDocument/2006/relationships/ctrlProp" Target="../ctrlProps/ctrlProp19.xml"/><Relationship Id="rId2" Type="http://schemas.openxmlformats.org/officeDocument/2006/relationships/drawing" Target="../drawings/drawing4.xml"/><Relationship Id="rId1" Type="http://schemas.openxmlformats.org/officeDocument/2006/relationships/printerSettings" Target="../printerSettings/printerSettings5.bin"/><Relationship Id="rId6" Type="http://schemas.openxmlformats.org/officeDocument/2006/relationships/ctrlProp" Target="../ctrlProps/ctrlProp18.xml"/><Relationship Id="rId5" Type="http://schemas.openxmlformats.org/officeDocument/2006/relationships/ctrlProp" Target="../ctrlProps/ctrlProp17.xml"/><Relationship Id="rId4" Type="http://schemas.openxmlformats.org/officeDocument/2006/relationships/ctrlProp" Target="../ctrlProps/ctrlProp16.xml"/><Relationship Id="rId9" Type="http://schemas.openxmlformats.org/officeDocument/2006/relationships/comments" Target="../comments4.xml"/></Relationships>
</file>

<file path=xl/worksheets/_rels/sheet6.xml.rels><?xml version="1.0" encoding="UTF-8" standalone="yes"?>
<Relationships xmlns="http://schemas.openxmlformats.org/package/2006/relationships"><Relationship Id="rId8" Type="http://schemas.openxmlformats.org/officeDocument/2006/relationships/ctrlProp" Target="../ctrlProps/ctrlProp25.xml"/><Relationship Id="rId3" Type="http://schemas.openxmlformats.org/officeDocument/2006/relationships/vmlDrawing" Target="../drawings/vmlDrawing5.vml"/><Relationship Id="rId7" Type="http://schemas.openxmlformats.org/officeDocument/2006/relationships/ctrlProp" Target="../ctrlProps/ctrlProp24.xml"/><Relationship Id="rId2" Type="http://schemas.openxmlformats.org/officeDocument/2006/relationships/drawing" Target="../drawings/drawing5.xml"/><Relationship Id="rId1" Type="http://schemas.openxmlformats.org/officeDocument/2006/relationships/printerSettings" Target="../printerSettings/printerSettings6.bin"/><Relationship Id="rId6" Type="http://schemas.openxmlformats.org/officeDocument/2006/relationships/ctrlProp" Target="../ctrlProps/ctrlProp23.xml"/><Relationship Id="rId5" Type="http://schemas.openxmlformats.org/officeDocument/2006/relationships/ctrlProp" Target="../ctrlProps/ctrlProp22.xml"/><Relationship Id="rId4" Type="http://schemas.openxmlformats.org/officeDocument/2006/relationships/ctrlProp" Target="../ctrlProps/ctrlProp21.xml"/><Relationship Id="rId9" Type="http://schemas.openxmlformats.org/officeDocument/2006/relationships/comments" Target="../comments5.xml"/></Relationships>
</file>

<file path=xl/worksheets/_rels/sheet7.xml.rels><?xml version="1.0" encoding="UTF-8" standalone="yes"?>
<Relationships xmlns="http://schemas.openxmlformats.org/package/2006/relationships"><Relationship Id="rId8" Type="http://schemas.openxmlformats.org/officeDocument/2006/relationships/ctrlProp" Target="../ctrlProps/ctrlProp30.xml"/><Relationship Id="rId3" Type="http://schemas.openxmlformats.org/officeDocument/2006/relationships/vmlDrawing" Target="../drawings/vmlDrawing6.vml"/><Relationship Id="rId7" Type="http://schemas.openxmlformats.org/officeDocument/2006/relationships/ctrlProp" Target="../ctrlProps/ctrlProp29.xml"/><Relationship Id="rId2" Type="http://schemas.openxmlformats.org/officeDocument/2006/relationships/drawing" Target="../drawings/drawing6.xml"/><Relationship Id="rId1" Type="http://schemas.openxmlformats.org/officeDocument/2006/relationships/printerSettings" Target="../printerSettings/printerSettings7.bin"/><Relationship Id="rId6" Type="http://schemas.openxmlformats.org/officeDocument/2006/relationships/ctrlProp" Target="../ctrlProps/ctrlProp28.xml"/><Relationship Id="rId5" Type="http://schemas.openxmlformats.org/officeDocument/2006/relationships/ctrlProp" Target="../ctrlProps/ctrlProp27.xml"/><Relationship Id="rId4" Type="http://schemas.openxmlformats.org/officeDocument/2006/relationships/ctrlProp" Target="../ctrlProps/ctrlProp26.xml"/><Relationship Id="rId9" Type="http://schemas.openxmlformats.org/officeDocument/2006/relationships/comments" Target="../comments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24"/>
  <sheetViews>
    <sheetView tabSelected="1" topLeftCell="A4" zoomScale="65" zoomScaleNormal="65" workbookViewId="0">
      <selection activeCell="G18" sqref="G18"/>
    </sheetView>
  </sheetViews>
  <sheetFormatPr defaultRowHeight="16.5"/>
  <cols>
    <col min="1" max="1" width="10.75" style="1" customWidth="1"/>
    <col min="2" max="2" width="15.625" style="1" customWidth="1"/>
    <col min="3" max="3" width="40.625" customWidth="1"/>
    <col min="4" max="4" width="10.125" customWidth="1"/>
    <col min="5" max="5" width="9.625" customWidth="1"/>
    <col min="6" max="6" width="15.625" style="1" customWidth="1"/>
    <col min="7" max="7" width="50.625" style="2" customWidth="1"/>
    <col min="8" max="9" width="8.125" customWidth="1"/>
    <col min="10" max="10" width="15.625" style="1" customWidth="1"/>
    <col min="11" max="11" width="30.625" customWidth="1"/>
    <col min="12" max="13" width="8.125" customWidth="1"/>
    <col min="14" max="14" width="10.625" customWidth="1"/>
  </cols>
  <sheetData>
    <row r="1" spans="1:14" ht="54.75" customHeight="1">
      <c r="A1" s="215" t="s">
        <v>45</v>
      </c>
      <c r="B1" s="216"/>
      <c r="C1" s="216"/>
      <c r="D1" s="216"/>
      <c r="E1" s="216"/>
      <c r="F1" s="216"/>
      <c r="G1" s="216"/>
      <c r="H1" s="216"/>
      <c r="I1" s="216"/>
      <c r="J1" s="216"/>
      <c r="K1" s="216"/>
      <c r="L1" s="216"/>
      <c r="M1" s="216"/>
      <c r="N1" s="217"/>
    </row>
    <row r="2" spans="1:14" ht="45" customHeight="1">
      <c r="A2" s="212" t="s">
        <v>7</v>
      </c>
      <c r="B2" s="213"/>
      <c r="C2" s="213"/>
      <c r="D2" s="213"/>
      <c r="E2" s="213"/>
      <c r="F2" s="213"/>
      <c r="G2" s="213"/>
      <c r="H2" s="213"/>
      <c r="I2" s="213"/>
      <c r="J2" s="213"/>
      <c r="K2" s="213"/>
      <c r="L2" s="213"/>
      <c r="M2" s="213"/>
      <c r="N2" s="214"/>
    </row>
    <row r="3" spans="1:14" ht="45.75" customHeight="1">
      <c r="A3" s="218" t="s">
        <v>8</v>
      </c>
      <c r="B3" s="220"/>
      <c r="C3" s="218" t="s">
        <v>9</v>
      </c>
      <c r="D3" s="219"/>
      <c r="E3" s="220"/>
      <c r="F3" s="218" t="s">
        <v>11</v>
      </c>
      <c r="G3" s="219"/>
      <c r="H3" s="219"/>
      <c r="I3" s="220"/>
      <c r="J3" s="218" t="s">
        <v>12</v>
      </c>
      <c r="K3" s="219"/>
      <c r="L3" s="219"/>
      <c r="M3" s="220"/>
      <c r="N3" s="227" t="s">
        <v>20</v>
      </c>
    </row>
    <row r="4" spans="1:14" ht="34.5" customHeight="1">
      <c r="A4" s="3" t="s">
        <v>4</v>
      </c>
      <c r="B4" s="3" t="s">
        <v>0</v>
      </c>
      <c r="C4" s="4" t="s">
        <v>5</v>
      </c>
      <c r="D4" s="4" t="s">
        <v>6</v>
      </c>
      <c r="E4" s="4" t="s">
        <v>10</v>
      </c>
      <c r="F4" s="5" t="s">
        <v>0</v>
      </c>
      <c r="G4" s="6" t="s">
        <v>5</v>
      </c>
      <c r="H4" s="4" t="s">
        <v>6</v>
      </c>
      <c r="I4" s="4" t="s">
        <v>19</v>
      </c>
      <c r="J4" s="5" t="s">
        <v>0</v>
      </c>
      <c r="K4" s="4" t="s">
        <v>5</v>
      </c>
      <c r="L4" s="4" t="s">
        <v>18</v>
      </c>
      <c r="M4" s="7" t="s">
        <v>10</v>
      </c>
      <c r="N4" s="228"/>
    </row>
    <row r="5" spans="1:14" ht="35.1" customHeight="1">
      <c r="A5" s="221" t="s">
        <v>3</v>
      </c>
      <c r="B5" s="221" t="s">
        <v>1</v>
      </c>
      <c r="C5" s="8" t="s">
        <v>38</v>
      </c>
      <c r="D5" s="9">
        <v>8</v>
      </c>
      <c r="E5" s="229">
        <v>30</v>
      </c>
      <c r="F5" s="224" t="s">
        <v>1</v>
      </c>
      <c r="G5" s="10" t="s">
        <v>617</v>
      </c>
      <c r="H5" s="9">
        <v>2</v>
      </c>
      <c r="I5" s="229">
        <v>21</v>
      </c>
      <c r="J5" s="224" t="s">
        <v>1</v>
      </c>
      <c r="K5" s="10" t="s">
        <v>27</v>
      </c>
      <c r="L5" s="11">
        <v>1</v>
      </c>
      <c r="M5" s="230">
        <v>12</v>
      </c>
      <c r="N5" s="211">
        <v>63</v>
      </c>
    </row>
    <row r="6" spans="1:14" ht="35.1" customHeight="1">
      <c r="A6" s="222"/>
      <c r="B6" s="222"/>
      <c r="C6" s="12" t="s">
        <v>39</v>
      </c>
      <c r="D6" s="13">
        <v>6</v>
      </c>
      <c r="E6" s="229"/>
      <c r="F6" s="225"/>
      <c r="G6" s="10" t="s">
        <v>622</v>
      </c>
      <c r="H6" s="9">
        <v>13</v>
      </c>
      <c r="I6" s="229"/>
      <c r="J6" s="225"/>
      <c r="K6" s="12" t="s">
        <v>28</v>
      </c>
      <c r="L6" s="11">
        <v>1</v>
      </c>
      <c r="M6" s="231"/>
      <c r="N6" s="211"/>
    </row>
    <row r="7" spans="1:14" ht="35.1" customHeight="1">
      <c r="A7" s="222"/>
      <c r="B7" s="222"/>
      <c r="C7" s="12" t="s">
        <v>40</v>
      </c>
      <c r="D7" s="13">
        <v>9</v>
      </c>
      <c r="E7" s="229"/>
      <c r="F7" s="225"/>
      <c r="G7" s="10" t="s">
        <v>623</v>
      </c>
      <c r="H7" s="9">
        <v>4</v>
      </c>
      <c r="I7" s="229"/>
      <c r="J7" s="225"/>
      <c r="K7" s="12" t="s">
        <v>29</v>
      </c>
      <c r="L7" s="11">
        <v>1</v>
      </c>
      <c r="M7" s="231"/>
      <c r="N7" s="211"/>
    </row>
    <row r="8" spans="1:14" ht="35.1" customHeight="1">
      <c r="A8" s="222"/>
      <c r="B8" s="222"/>
      <c r="C8" s="12" t="s">
        <v>41</v>
      </c>
      <c r="D8" s="13">
        <v>7</v>
      </c>
      <c r="E8" s="229"/>
      <c r="F8" s="225"/>
      <c r="G8" s="10" t="s">
        <v>619</v>
      </c>
      <c r="H8" s="9">
        <v>2</v>
      </c>
      <c r="I8" s="229"/>
      <c r="J8" s="225"/>
      <c r="K8" s="10" t="s">
        <v>30</v>
      </c>
      <c r="L8" s="11">
        <v>1</v>
      </c>
      <c r="M8" s="231"/>
      <c r="N8" s="211"/>
    </row>
    <row r="9" spans="1:14" ht="35.1" customHeight="1">
      <c r="A9" s="222"/>
      <c r="B9" s="222"/>
      <c r="C9" s="14" t="s">
        <v>13</v>
      </c>
      <c r="D9" s="15" t="s">
        <v>13</v>
      </c>
      <c r="E9" s="229"/>
      <c r="F9" s="225"/>
      <c r="G9" s="14" t="s">
        <v>13</v>
      </c>
      <c r="H9" s="15" t="s">
        <v>13</v>
      </c>
      <c r="I9" s="229"/>
      <c r="J9" s="225"/>
      <c r="K9" s="12" t="s">
        <v>31</v>
      </c>
      <c r="L9" s="11">
        <v>1</v>
      </c>
      <c r="M9" s="231"/>
      <c r="N9" s="211"/>
    </row>
    <row r="10" spans="1:14" ht="35.1" customHeight="1">
      <c r="A10" s="222"/>
      <c r="B10" s="222"/>
      <c r="C10" s="14" t="s">
        <v>13</v>
      </c>
      <c r="D10" s="15" t="s">
        <v>13</v>
      </c>
      <c r="E10" s="229"/>
      <c r="F10" s="225"/>
      <c r="G10" s="14" t="s">
        <v>13</v>
      </c>
      <c r="H10" s="15" t="s">
        <v>13</v>
      </c>
      <c r="I10" s="229"/>
      <c r="J10" s="225"/>
      <c r="K10" s="12" t="s">
        <v>32</v>
      </c>
      <c r="L10" s="11">
        <v>1</v>
      </c>
      <c r="M10" s="231"/>
      <c r="N10" s="211"/>
    </row>
    <row r="11" spans="1:14" ht="35.1" customHeight="1">
      <c r="A11" s="222"/>
      <c r="B11" s="222"/>
      <c r="C11" s="14" t="s">
        <v>13</v>
      </c>
      <c r="D11" s="15" t="s">
        <v>13</v>
      </c>
      <c r="E11" s="229"/>
      <c r="F11" s="225"/>
      <c r="G11" s="14" t="s">
        <v>13</v>
      </c>
      <c r="H11" s="15" t="s">
        <v>13</v>
      </c>
      <c r="I11" s="229"/>
      <c r="J11" s="225"/>
      <c r="K11" s="10" t="s">
        <v>33</v>
      </c>
      <c r="L11" s="11">
        <v>2</v>
      </c>
      <c r="M11" s="231"/>
      <c r="N11" s="211"/>
    </row>
    <row r="12" spans="1:14" ht="35.1" customHeight="1">
      <c r="A12" s="222"/>
      <c r="B12" s="222"/>
      <c r="C12" s="14" t="s">
        <v>13</v>
      </c>
      <c r="D12" s="15" t="s">
        <v>13</v>
      </c>
      <c r="E12" s="229"/>
      <c r="F12" s="225"/>
      <c r="G12" s="14" t="s">
        <v>13</v>
      </c>
      <c r="H12" s="15" t="s">
        <v>13</v>
      </c>
      <c r="I12" s="229"/>
      <c r="J12" s="225"/>
      <c r="K12" s="12" t="s">
        <v>34</v>
      </c>
      <c r="L12" s="11">
        <v>1</v>
      </c>
      <c r="M12" s="231"/>
      <c r="N12" s="211"/>
    </row>
    <row r="13" spans="1:14" ht="35.1" customHeight="1">
      <c r="A13" s="222"/>
      <c r="B13" s="222"/>
      <c r="C13" s="14" t="s">
        <v>14</v>
      </c>
      <c r="D13" s="15" t="s">
        <v>13</v>
      </c>
      <c r="E13" s="229"/>
      <c r="F13" s="225"/>
      <c r="G13" s="14" t="s">
        <v>13</v>
      </c>
      <c r="H13" s="15" t="s">
        <v>13</v>
      </c>
      <c r="I13" s="229"/>
      <c r="J13" s="225"/>
      <c r="K13" s="10" t="s">
        <v>35</v>
      </c>
      <c r="L13" s="11">
        <v>1</v>
      </c>
      <c r="M13" s="231"/>
      <c r="N13" s="211"/>
    </row>
    <row r="14" spans="1:14" ht="35.1" customHeight="1">
      <c r="A14" s="222"/>
      <c r="B14" s="223"/>
      <c r="C14" s="14" t="s">
        <v>14</v>
      </c>
      <c r="D14" s="15" t="s">
        <v>14</v>
      </c>
      <c r="E14" s="229"/>
      <c r="F14" s="226"/>
      <c r="G14" s="14" t="s">
        <v>13</v>
      </c>
      <c r="H14" s="15" t="s">
        <v>13</v>
      </c>
      <c r="I14" s="229"/>
      <c r="J14" s="226"/>
      <c r="K14" s="12" t="s">
        <v>36</v>
      </c>
      <c r="L14" s="11">
        <v>2</v>
      </c>
      <c r="M14" s="232"/>
      <c r="N14" s="211"/>
    </row>
    <row r="15" spans="1:14" ht="35.1" customHeight="1">
      <c r="A15" s="222"/>
      <c r="B15" s="221" t="s">
        <v>2</v>
      </c>
      <c r="C15" s="8" t="s">
        <v>42</v>
      </c>
      <c r="D15" s="9">
        <v>11</v>
      </c>
      <c r="E15" s="208">
        <v>30</v>
      </c>
      <c r="F15" s="221" t="s">
        <v>2</v>
      </c>
      <c r="G15" s="189" t="s">
        <v>620</v>
      </c>
      <c r="H15" s="190">
        <v>2</v>
      </c>
      <c r="I15" s="208">
        <v>20</v>
      </c>
      <c r="J15" s="221" t="s">
        <v>2</v>
      </c>
      <c r="K15" s="16" t="s">
        <v>37</v>
      </c>
      <c r="L15" s="17">
        <v>1</v>
      </c>
      <c r="M15" s="205">
        <v>10</v>
      </c>
      <c r="N15" s="211">
        <v>60</v>
      </c>
    </row>
    <row r="16" spans="1:14" ht="35.1" customHeight="1">
      <c r="A16" s="222"/>
      <c r="B16" s="222"/>
      <c r="C16" s="12" t="s">
        <v>43</v>
      </c>
      <c r="D16" s="13">
        <v>10</v>
      </c>
      <c r="E16" s="209"/>
      <c r="F16" s="222"/>
      <c r="G16" s="191" t="s">
        <v>624</v>
      </c>
      <c r="H16" s="190">
        <v>1</v>
      </c>
      <c r="I16" s="209"/>
      <c r="J16" s="222"/>
      <c r="K16" s="16" t="s">
        <v>21</v>
      </c>
      <c r="L16" s="17">
        <v>1</v>
      </c>
      <c r="M16" s="206"/>
      <c r="N16" s="211"/>
    </row>
    <row r="17" spans="1:14" ht="35.1" customHeight="1">
      <c r="A17" s="222"/>
      <c r="B17" s="222"/>
      <c r="C17" s="12" t="s">
        <v>44</v>
      </c>
      <c r="D17" s="13">
        <v>9</v>
      </c>
      <c r="E17" s="209"/>
      <c r="F17" s="222"/>
      <c r="G17" s="191" t="s">
        <v>618</v>
      </c>
      <c r="H17" s="190">
        <v>15</v>
      </c>
      <c r="I17" s="209"/>
      <c r="J17" s="222"/>
      <c r="K17" s="16" t="s">
        <v>22</v>
      </c>
      <c r="L17" s="17">
        <v>1</v>
      </c>
      <c r="M17" s="206"/>
      <c r="N17" s="211"/>
    </row>
    <row r="18" spans="1:14" ht="35.1" customHeight="1">
      <c r="A18" s="222"/>
      <c r="B18" s="222"/>
      <c r="C18" s="14" t="s">
        <v>13</v>
      </c>
      <c r="D18" s="15" t="s">
        <v>13</v>
      </c>
      <c r="E18" s="209"/>
      <c r="F18" s="222"/>
      <c r="G18" s="191" t="s">
        <v>621</v>
      </c>
      <c r="H18" s="190">
        <v>2</v>
      </c>
      <c r="I18" s="209"/>
      <c r="J18" s="222"/>
      <c r="K18" s="16" t="s">
        <v>23</v>
      </c>
      <c r="L18" s="17">
        <v>1</v>
      </c>
      <c r="M18" s="206"/>
      <c r="N18" s="211"/>
    </row>
    <row r="19" spans="1:14" ht="35.1" customHeight="1">
      <c r="A19" s="222"/>
      <c r="B19" s="222"/>
      <c r="C19" s="14" t="s">
        <v>13</v>
      </c>
      <c r="D19" s="15" t="s">
        <v>13</v>
      </c>
      <c r="E19" s="209"/>
      <c r="F19" s="222"/>
      <c r="G19" s="14" t="s">
        <v>13</v>
      </c>
      <c r="H19" s="15" t="s">
        <v>13</v>
      </c>
      <c r="I19" s="209"/>
      <c r="J19" s="222"/>
      <c r="K19" s="16" t="s">
        <v>24</v>
      </c>
      <c r="L19" s="17">
        <v>1</v>
      </c>
      <c r="M19" s="206"/>
      <c r="N19" s="211"/>
    </row>
    <row r="20" spans="1:14" ht="35.1" customHeight="1">
      <c r="A20" s="222"/>
      <c r="B20" s="222"/>
      <c r="C20" s="14" t="s">
        <v>13</v>
      </c>
      <c r="D20" s="15" t="s">
        <v>13</v>
      </c>
      <c r="E20" s="209"/>
      <c r="F20" s="222"/>
      <c r="G20" s="14" t="s">
        <v>13</v>
      </c>
      <c r="H20" s="15" t="s">
        <v>13</v>
      </c>
      <c r="I20" s="209"/>
      <c r="J20" s="222"/>
      <c r="K20" s="16" t="s">
        <v>25</v>
      </c>
      <c r="L20" s="17">
        <v>1</v>
      </c>
      <c r="M20" s="206"/>
      <c r="N20" s="211"/>
    </row>
    <row r="21" spans="1:14" ht="35.1" customHeight="1">
      <c r="A21" s="222"/>
      <c r="B21" s="222"/>
      <c r="C21" s="14" t="s">
        <v>13</v>
      </c>
      <c r="D21" s="15" t="s">
        <v>13</v>
      </c>
      <c r="E21" s="209"/>
      <c r="F21" s="222"/>
      <c r="G21" s="14" t="s">
        <v>13</v>
      </c>
      <c r="H21" s="15" t="s">
        <v>13</v>
      </c>
      <c r="I21" s="209"/>
      <c r="J21" s="222"/>
      <c r="K21" s="16" t="s">
        <v>26</v>
      </c>
      <c r="L21" s="17">
        <v>1</v>
      </c>
      <c r="M21" s="206"/>
      <c r="N21" s="211"/>
    </row>
    <row r="22" spans="1:14" ht="35.1" customHeight="1">
      <c r="A22" s="222"/>
      <c r="B22" s="222"/>
      <c r="C22" s="14" t="s">
        <v>13</v>
      </c>
      <c r="D22" s="15" t="s">
        <v>13</v>
      </c>
      <c r="E22" s="209"/>
      <c r="F22" s="222"/>
      <c r="G22" s="14" t="s">
        <v>13</v>
      </c>
      <c r="H22" s="15" t="s">
        <v>13</v>
      </c>
      <c r="I22" s="209"/>
      <c r="J22" s="222"/>
      <c r="K22" s="16" t="s">
        <v>15</v>
      </c>
      <c r="L22" s="17">
        <v>1</v>
      </c>
      <c r="M22" s="206"/>
      <c r="N22" s="211"/>
    </row>
    <row r="23" spans="1:14" ht="35.1" customHeight="1">
      <c r="A23" s="222"/>
      <c r="B23" s="222"/>
      <c r="C23" s="14" t="s">
        <v>13</v>
      </c>
      <c r="D23" s="15" t="s">
        <v>13</v>
      </c>
      <c r="E23" s="209"/>
      <c r="F23" s="222"/>
      <c r="G23" s="14" t="s">
        <v>13</v>
      </c>
      <c r="H23" s="15" t="s">
        <v>13</v>
      </c>
      <c r="I23" s="209"/>
      <c r="J23" s="222"/>
      <c r="K23" s="16" t="s">
        <v>16</v>
      </c>
      <c r="L23" s="17">
        <v>1</v>
      </c>
      <c r="M23" s="206"/>
      <c r="N23" s="211"/>
    </row>
    <row r="24" spans="1:14" ht="35.1" customHeight="1">
      <c r="A24" s="223"/>
      <c r="B24" s="223"/>
      <c r="C24" s="14" t="s">
        <v>13</v>
      </c>
      <c r="D24" s="15" t="s">
        <v>13</v>
      </c>
      <c r="E24" s="210"/>
      <c r="F24" s="223"/>
      <c r="G24" s="14" t="s">
        <v>13</v>
      </c>
      <c r="H24" s="15" t="s">
        <v>13</v>
      </c>
      <c r="I24" s="210"/>
      <c r="J24" s="223"/>
      <c r="K24" s="16" t="s">
        <v>17</v>
      </c>
      <c r="L24" s="17">
        <v>1</v>
      </c>
      <c r="M24" s="207"/>
      <c r="N24" s="211"/>
    </row>
  </sheetData>
  <mergeCells count="22">
    <mergeCell ref="C3:E3"/>
    <mergeCell ref="N5:N14"/>
    <mergeCell ref="E5:E14"/>
    <mergeCell ref="F3:I3"/>
    <mergeCell ref="M5:M14"/>
    <mergeCell ref="I5:I14"/>
    <mergeCell ref="M15:M24"/>
    <mergeCell ref="I15:I24"/>
    <mergeCell ref="N15:N24"/>
    <mergeCell ref="A2:N2"/>
    <mergeCell ref="A1:N1"/>
    <mergeCell ref="J3:M3"/>
    <mergeCell ref="E15:E24"/>
    <mergeCell ref="B5:B14"/>
    <mergeCell ref="B15:B24"/>
    <mergeCell ref="F5:F14"/>
    <mergeCell ref="J5:J14"/>
    <mergeCell ref="F15:F24"/>
    <mergeCell ref="J15:J24"/>
    <mergeCell ref="A5:A24"/>
    <mergeCell ref="N3:N4"/>
    <mergeCell ref="A3:B3"/>
  </mergeCells>
  <phoneticPr fontId="1" type="noConversion"/>
  <pageMargins left="0.48" right="0.21" top="0.75" bottom="0.48" header="0.3" footer="0.3"/>
  <pageSetup paperSize="9" scale="27" orientation="landscape"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6">
    <tabColor theme="8" tint="0.39997558519241921"/>
  </sheetPr>
  <dimension ref="A1:BV198"/>
  <sheetViews>
    <sheetView zoomScale="80" zoomScaleNormal="80" workbookViewId="0">
      <pane ySplit="2" topLeftCell="A12" activePane="bottomLeft" state="frozen"/>
      <selection activeCell="B1" sqref="B1"/>
      <selection pane="bottomLeft" activeCell="E35" sqref="E35"/>
    </sheetView>
  </sheetViews>
  <sheetFormatPr defaultColWidth="8.875" defaultRowHeight="16.5"/>
  <cols>
    <col min="1" max="1" width="10.875" style="70" customWidth="1"/>
    <col min="2" max="2" width="11.25" style="55" customWidth="1"/>
    <col min="3" max="3" width="7" style="170" customWidth="1"/>
    <col min="4" max="4" width="16.375" style="47" customWidth="1"/>
    <col min="5" max="5" width="12.625" style="47" customWidth="1"/>
    <col min="6" max="6" width="30.75" style="47" customWidth="1"/>
    <col min="7" max="7" width="34.75" style="47" customWidth="1"/>
    <col min="8" max="8" width="20.75" style="70" customWidth="1"/>
    <col min="9" max="9" width="7.25" style="47" customWidth="1"/>
    <col min="10" max="10" width="6.375" style="47" customWidth="1"/>
    <col min="11" max="12" width="22.75" style="47" customWidth="1"/>
    <col min="13" max="13" width="13.625" style="47" customWidth="1"/>
    <col min="14" max="14" width="12.125" style="47" customWidth="1"/>
    <col min="15" max="15" width="5.375" style="47" customWidth="1"/>
    <col min="16" max="17" width="30.625" style="46" hidden="1" customWidth="1"/>
    <col min="18" max="18" width="9.625" style="46" customWidth="1"/>
    <col min="19" max="21" width="4.625" style="47" customWidth="1"/>
    <col min="22" max="22" width="7.875" style="47" customWidth="1"/>
    <col min="23" max="23" width="5.875" style="47" customWidth="1"/>
    <col min="24" max="24" width="5.875" style="70" customWidth="1"/>
    <col min="25" max="29" width="5.875" style="47" customWidth="1"/>
    <col min="30" max="30" width="5.875" style="47" hidden="1" customWidth="1"/>
    <col min="31" max="31" width="7" style="47" hidden="1" customWidth="1"/>
    <col min="32" max="32" width="7" style="47" customWidth="1"/>
    <col min="33" max="33" width="6.5" style="47" customWidth="1"/>
    <col min="34" max="35" width="6.5" style="136" customWidth="1"/>
    <col min="36" max="36" width="6.5" style="137" customWidth="1"/>
    <col min="37" max="37" width="7" style="37" customWidth="1"/>
    <col min="38" max="39" width="7.25" style="37" customWidth="1"/>
    <col min="40" max="45" width="8.875" style="37"/>
    <col min="46" max="47" width="8.875" style="37" hidden="1" customWidth="1"/>
    <col min="48" max="16384" width="8.875" style="37"/>
  </cols>
  <sheetData>
    <row r="1" spans="1:74" ht="49.5">
      <c r="A1" s="18" t="s">
        <v>551</v>
      </c>
      <c r="B1" s="19">
        <v>109</v>
      </c>
      <c r="C1" s="18" t="s">
        <v>552</v>
      </c>
      <c r="D1" s="20" t="s">
        <v>48</v>
      </c>
      <c r="E1" s="21" t="s">
        <v>553</v>
      </c>
      <c r="F1" s="22" t="s">
        <v>50</v>
      </c>
      <c r="G1" s="23" t="s">
        <v>554</v>
      </c>
      <c r="H1" s="24" t="s">
        <v>190</v>
      </c>
      <c r="I1" s="25"/>
      <c r="J1" s="26"/>
      <c r="K1" s="26"/>
      <c r="L1" s="27"/>
      <c r="M1" s="28">
        <v>20</v>
      </c>
      <c r="N1" s="29"/>
      <c r="O1" s="29"/>
      <c r="P1" s="30"/>
      <c r="Q1" s="31"/>
      <c r="R1" s="32">
        <v>34</v>
      </c>
      <c r="S1" s="33"/>
      <c r="T1" s="34" t="s">
        <v>397</v>
      </c>
      <c r="U1" s="35" t="s">
        <v>314</v>
      </c>
      <c r="V1" s="35" t="s">
        <v>173</v>
      </c>
      <c r="W1" s="35" t="s">
        <v>56</v>
      </c>
      <c r="X1" s="35" t="s">
        <v>177</v>
      </c>
      <c r="Y1" s="35" t="s">
        <v>555</v>
      </c>
      <c r="Z1" s="35" t="s">
        <v>59</v>
      </c>
      <c r="AA1" s="35" t="s">
        <v>556</v>
      </c>
      <c r="AB1" s="35" t="s">
        <v>61</v>
      </c>
      <c r="AC1" s="35" t="s">
        <v>184</v>
      </c>
      <c r="AD1" s="35"/>
      <c r="AE1" s="35"/>
      <c r="AF1" s="35" t="s">
        <v>557</v>
      </c>
      <c r="AG1" s="35" t="s">
        <v>558</v>
      </c>
      <c r="AH1" s="35" t="s">
        <v>65</v>
      </c>
      <c r="AI1" s="35"/>
      <c r="AJ1" s="35"/>
      <c r="AK1" s="35"/>
      <c r="AL1" s="36"/>
      <c r="AM1" s="36"/>
      <c r="AN1" s="36"/>
      <c r="AO1" s="36"/>
      <c r="AP1" s="36"/>
      <c r="BR1" s="37">
        <v>30</v>
      </c>
      <c r="BS1" s="37">
        <v>34</v>
      </c>
      <c r="BT1" s="37">
        <v>20</v>
      </c>
      <c r="BU1" s="37">
        <v>22</v>
      </c>
      <c r="BV1" s="37">
        <v>22</v>
      </c>
    </row>
    <row r="2" spans="1:74" ht="21">
      <c r="A2" s="38" t="s">
        <v>226</v>
      </c>
      <c r="B2" s="39" t="s">
        <v>559</v>
      </c>
      <c r="C2" s="40"/>
      <c r="D2" s="41"/>
      <c r="E2" s="42"/>
      <c r="F2" s="43"/>
      <c r="G2" s="43"/>
      <c r="H2" s="42"/>
      <c r="I2" s="44"/>
      <c r="J2" s="44"/>
      <c r="K2" s="44"/>
      <c r="L2" s="42"/>
      <c r="M2" s="42"/>
      <c r="N2" s="44"/>
      <c r="O2" s="44"/>
      <c r="P2" s="45"/>
      <c r="T2" s="34" t="s">
        <v>560</v>
      </c>
      <c r="U2" s="48">
        <f>SUMIF($E$20:$E$82,$A$101,$J$20:$J$82)</f>
        <v>0</v>
      </c>
      <c r="V2" s="48">
        <f>SUMIF($E$20:$E$82,$A$102,$J$20:$J$82)</f>
        <v>0</v>
      </c>
      <c r="W2" s="48">
        <f>SUMIF($E$20:$E$82,$A$103,$J$20:$J$82)</f>
        <v>0</v>
      </c>
      <c r="X2" s="48">
        <f>SUMIF($E$20:$E$82,$A$104,$J$20:$J$82)</f>
        <v>0</v>
      </c>
      <c r="Y2" s="48">
        <f>SUMIF($E$20:$E$82,$A$105,$J$20:$J$82)</f>
        <v>0</v>
      </c>
      <c r="Z2" s="48">
        <f>SUMIF($E$20:$E$82,$A$106,$J$20:$J$82)</f>
        <v>0</v>
      </c>
      <c r="AA2" s="48">
        <f>SUMIF($E$20:$E$82,$A$107,$J$20:$J$82)</f>
        <v>0</v>
      </c>
      <c r="AB2" s="48">
        <f>SUMIF($E$20:$E$82,$A$108,$J$20:$J$82)</f>
        <v>0</v>
      </c>
      <c r="AC2" s="48">
        <f>SUMIF($E$20:$E$82,$A$109,$J$20:$J$82)</f>
        <v>0</v>
      </c>
      <c r="AD2" s="48"/>
      <c r="AE2" s="48"/>
      <c r="AF2" s="48">
        <f>SUMIF($E$20:$E$82,$A$112,$J$20:$J$82)</f>
        <v>0</v>
      </c>
      <c r="AG2" s="48">
        <f>SUMIF($E$20:$E$82,$A$113,$J$20:$J$82)</f>
        <v>0</v>
      </c>
      <c r="AH2" s="48">
        <f>SUMIF($E$20:$E$82,$A$114,$J$20:$J$82)</f>
        <v>0</v>
      </c>
      <c r="AI2" s="48">
        <f>SUMIF($E$20:$E$82,$A$115,$J$20:$J$82)</f>
        <v>0</v>
      </c>
      <c r="AJ2" s="48">
        <f>SUMIF($E$20:$E$82,$A$116,$J$20:$J$82)</f>
        <v>0</v>
      </c>
      <c r="AK2" s="48">
        <f>SUMIF($E$20:$E$82,$A$117,$J$20:$J$82)</f>
        <v>0</v>
      </c>
      <c r="AL2" s="49"/>
      <c r="AM2" s="49"/>
      <c r="AN2" s="49"/>
      <c r="AO2" s="49"/>
      <c r="AP2" s="49"/>
      <c r="AT2" s="37">
        <v>35</v>
      </c>
      <c r="AU2" s="37">
        <v>6</v>
      </c>
      <c r="AV2" s="37">
        <v>0</v>
      </c>
      <c r="AW2" s="37">
        <v>0</v>
      </c>
      <c r="AX2" s="37">
        <v>0</v>
      </c>
      <c r="AY2" s="37">
        <v>0</v>
      </c>
      <c r="AZ2" s="37">
        <v>0</v>
      </c>
      <c r="BA2" s="37">
        <v>0</v>
      </c>
      <c r="BB2" s="37">
        <v>0</v>
      </c>
      <c r="BC2" s="37">
        <v>0</v>
      </c>
      <c r="BF2" s="37">
        <v>0</v>
      </c>
      <c r="BG2" s="37">
        <v>0</v>
      </c>
      <c r="BH2" s="37">
        <v>0</v>
      </c>
      <c r="BI2" s="37">
        <v>0</v>
      </c>
      <c r="BJ2" s="37">
        <v>0</v>
      </c>
      <c r="BK2" s="37">
        <v>0</v>
      </c>
    </row>
    <row r="3" spans="1:74" ht="28.5">
      <c r="A3" s="50" t="s">
        <v>561</v>
      </c>
      <c r="B3" s="51"/>
      <c r="C3" s="52"/>
      <c r="D3" s="52"/>
      <c r="E3" s="52"/>
      <c r="G3" s="53" t="s">
        <v>70</v>
      </c>
      <c r="H3" s="54"/>
      <c r="I3" s="54"/>
      <c r="J3" s="54"/>
      <c r="K3" s="54"/>
      <c r="L3" s="54"/>
      <c r="M3" s="54"/>
      <c r="N3" s="54"/>
      <c r="O3" s="55"/>
      <c r="V3" s="56"/>
      <c r="W3" s="57"/>
      <c r="X3" s="58"/>
      <c r="Y3" s="58"/>
      <c r="Z3" s="58"/>
      <c r="AA3" s="58"/>
      <c r="AB3" s="58"/>
      <c r="AC3" s="58"/>
      <c r="AD3" s="58"/>
      <c r="AE3" s="58"/>
      <c r="AF3" s="58"/>
      <c r="AG3" s="58"/>
      <c r="AH3" s="58"/>
      <c r="AI3" s="58"/>
      <c r="AJ3" s="58"/>
      <c r="AK3" s="58"/>
      <c r="AL3" s="58"/>
      <c r="AM3" s="58"/>
      <c r="AN3" s="58"/>
      <c r="AO3" s="58"/>
      <c r="AP3" s="58"/>
      <c r="AQ3" s="58"/>
      <c r="AR3" s="58"/>
      <c r="AS3" s="58"/>
      <c r="AT3" s="58"/>
      <c r="AU3" s="58"/>
      <c r="AV3" s="58"/>
      <c r="AW3" s="58"/>
      <c r="AX3" s="58"/>
      <c r="AY3" s="58"/>
      <c r="AZ3" s="58"/>
      <c r="BA3" s="58"/>
      <c r="BB3" s="58"/>
    </row>
    <row r="4" spans="1:74" ht="25.5">
      <c r="A4" s="59"/>
      <c r="B4" s="60" t="s">
        <v>491</v>
      </c>
      <c r="C4" s="61"/>
      <c r="D4" s="52"/>
      <c r="E4" s="52"/>
      <c r="F4" s="52"/>
      <c r="G4" s="62" t="s">
        <v>562</v>
      </c>
      <c r="H4" s="54"/>
      <c r="I4" s="54"/>
      <c r="J4" s="54"/>
      <c r="K4" s="54"/>
      <c r="L4" s="54"/>
      <c r="M4" s="54"/>
      <c r="N4" s="54"/>
      <c r="O4" s="55"/>
      <c r="P4" s="63"/>
      <c r="S4" s="64"/>
      <c r="V4" s="56"/>
      <c r="W4" s="65"/>
      <c r="X4" s="66"/>
      <c r="Y4" s="66"/>
      <c r="Z4" s="66"/>
      <c r="AA4" s="66"/>
      <c r="AB4" s="66"/>
      <c r="AC4" s="66"/>
      <c r="AD4" s="66"/>
      <c r="AE4" s="66"/>
      <c r="AF4" s="66"/>
      <c r="AG4" s="66"/>
      <c r="AH4" s="66"/>
      <c r="AI4" s="66"/>
      <c r="AJ4" s="66"/>
      <c r="AK4" s="66"/>
      <c r="AL4" s="67"/>
      <c r="AM4" s="67"/>
      <c r="AN4" s="67"/>
      <c r="AO4" s="67"/>
      <c r="AP4" s="67"/>
      <c r="AQ4" s="67"/>
      <c r="AR4" s="67"/>
      <c r="AS4" s="67"/>
      <c r="AT4" s="67"/>
      <c r="AU4" s="67"/>
      <c r="AV4" s="68"/>
      <c r="AW4" s="56"/>
      <c r="AX4" s="69"/>
      <c r="AY4" s="69"/>
      <c r="AZ4" s="69"/>
      <c r="BA4" s="69"/>
      <c r="BB4" s="66"/>
    </row>
    <row r="5" spans="1:74" ht="21">
      <c r="C5" s="233" t="s">
        <v>73</v>
      </c>
      <c r="D5" s="234"/>
      <c r="E5" s="71" t="s">
        <v>563</v>
      </c>
      <c r="F5" s="72"/>
      <c r="G5" s="72"/>
      <c r="H5" s="71"/>
      <c r="I5" s="73"/>
      <c r="J5" s="73"/>
      <c r="K5" s="74"/>
      <c r="L5" s="75" t="s">
        <v>326</v>
      </c>
      <c r="M5" s="235" t="s">
        <v>564</v>
      </c>
      <c r="N5" s="235"/>
      <c r="O5" s="76"/>
      <c r="V5" s="56"/>
      <c r="W5" s="66"/>
      <c r="X5" s="66"/>
      <c r="Y5" s="66"/>
      <c r="Z5" s="66"/>
      <c r="AA5" s="66"/>
      <c r="AB5" s="66"/>
      <c r="AC5" s="66"/>
      <c r="AD5" s="66"/>
      <c r="AE5" s="66"/>
      <c r="AF5" s="66"/>
      <c r="AG5" s="66"/>
      <c r="AH5" s="66"/>
      <c r="AI5" s="66"/>
      <c r="AJ5" s="66"/>
      <c r="AK5" s="66"/>
      <c r="AL5" s="66"/>
      <c r="AM5" s="66"/>
      <c r="AN5" s="66"/>
      <c r="AO5" s="66"/>
      <c r="AP5" s="66"/>
      <c r="AQ5" s="66"/>
      <c r="AR5" s="66"/>
      <c r="AS5" s="66"/>
      <c r="AT5" s="66"/>
      <c r="AU5" s="66"/>
      <c r="AV5" s="56"/>
      <c r="AW5" s="56"/>
      <c r="AX5" s="69"/>
      <c r="AY5" s="69"/>
      <c r="AZ5" s="69"/>
      <c r="BA5" s="69"/>
      <c r="BB5" s="66"/>
    </row>
    <row r="6" spans="1:74" ht="21">
      <c r="C6" s="233" t="s">
        <v>77</v>
      </c>
      <c r="D6" s="234"/>
      <c r="E6" s="71" t="s">
        <v>80</v>
      </c>
      <c r="F6" s="72"/>
      <c r="G6" s="72"/>
      <c r="H6" s="77"/>
      <c r="I6" s="73"/>
      <c r="J6" s="73"/>
      <c r="K6" s="74"/>
      <c r="L6" s="75" t="s">
        <v>79</v>
      </c>
      <c r="M6" s="235" t="s">
        <v>80</v>
      </c>
      <c r="N6" s="235"/>
      <c r="O6" s="76"/>
      <c r="V6" s="56"/>
      <c r="W6" s="78"/>
      <c r="X6" s="78"/>
      <c r="Y6" s="78"/>
      <c r="Z6" s="78"/>
      <c r="AA6" s="78"/>
      <c r="AB6" s="78"/>
      <c r="AC6" s="78"/>
      <c r="AD6" s="78"/>
      <c r="AE6" s="78"/>
      <c r="AF6" s="78"/>
      <c r="AG6" s="78"/>
      <c r="AH6" s="78"/>
      <c r="AI6" s="78"/>
      <c r="AJ6" s="78"/>
      <c r="AK6" s="66"/>
      <c r="AL6" s="66"/>
      <c r="AM6" s="66"/>
      <c r="AN6" s="66"/>
      <c r="AO6" s="66"/>
      <c r="AP6" s="66"/>
      <c r="AQ6" s="66"/>
      <c r="AR6" s="66"/>
      <c r="AS6" s="66"/>
      <c r="AT6" s="66"/>
      <c r="AU6" s="66"/>
      <c r="AV6" s="56"/>
      <c r="AW6" s="56"/>
      <c r="AX6" s="69"/>
      <c r="AY6" s="69"/>
      <c r="AZ6" s="69"/>
      <c r="BA6" s="69"/>
      <c r="BB6" s="66"/>
    </row>
    <row r="7" spans="1:74" ht="25.5">
      <c r="A7" s="79" t="s">
        <v>234</v>
      </c>
      <c r="C7" s="233" t="s">
        <v>82</v>
      </c>
      <c r="D7" s="234"/>
      <c r="E7" s="193"/>
      <c r="F7" s="194"/>
      <c r="G7" s="236"/>
      <c r="H7" s="236"/>
      <c r="I7" s="236"/>
      <c r="J7" s="236"/>
      <c r="K7" s="236"/>
      <c r="L7" s="236"/>
      <c r="M7" s="236"/>
      <c r="N7" s="236"/>
      <c r="O7" s="83"/>
      <c r="P7" s="80">
        <f>E7</f>
        <v>0</v>
      </c>
      <c r="V7" s="81"/>
      <c r="W7" s="67"/>
      <c r="X7" s="67"/>
      <c r="Y7" s="67"/>
      <c r="Z7" s="67"/>
      <c r="AA7" s="67"/>
      <c r="AB7" s="67"/>
      <c r="AC7" s="67"/>
      <c r="AD7" s="67"/>
      <c r="AE7" s="67"/>
      <c r="AF7" s="67"/>
      <c r="AG7" s="67"/>
      <c r="AH7" s="67"/>
      <c r="AI7" s="82"/>
      <c r="AJ7" s="82"/>
      <c r="AK7" s="82"/>
      <c r="AL7" s="82"/>
      <c r="AM7" s="82"/>
      <c r="AN7" s="82"/>
      <c r="AO7" s="82"/>
      <c r="AP7" s="82"/>
      <c r="AQ7" s="82"/>
      <c r="AR7" s="82"/>
      <c r="AS7" s="82"/>
      <c r="AT7" s="82"/>
      <c r="AU7" s="82"/>
      <c r="AV7" s="82"/>
      <c r="AW7" s="82"/>
      <c r="AX7" s="82"/>
      <c r="AY7" s="82"/>
      <c r="AZ7" s="82"/>
      <c r="BA7" s="82"/>
      <c r="BB7" s="82"/>
    </row>
    <row r="8" spans="1:74" ht="25.5">
      <c r="A8" s="79" t="s">
        <v>565</v>
      </c>
      <c r="C8" s="233" t="s">
        <v>84</v>
      </c>
      <c r="D8" s="238"/>
      <c r="E8" s="193"/>
      <c r="F8" s="194"/>
      <c r="G8" s="236"/>
      <c r="H8" s="236"/>
      <c r="I8" s="236"/>
      <c r="J8" s="236"/>
      <c r="K8" s="236"/>
      <c r="L8" s="236"/>
      <c r="M8" s="236"/>
      <c r="N8" s="236"/>
      <c r="O8" s="83"/>
      <c r="P8" s="80">
        <f>E8</f>
        <v>0</v>
      </c>
      <c r="V8" s="81"/>
      <c r="W8" s="67"/>
      <c r="X8" s="67"/>
      <c r="Y8" s="67"/>
      <c r="Z8" s="67"/>
      <c r="AA8" s="67"/>
      <c r="AB8" s="67"/>
      <c r="AC8" s="67"/>
      <c r="AD8" s="67"/>
      <c r="AE8" s="67"/>
      <c r="AF8" s="67"/>
      <c r="AG8" s="67"/>
      <c r="AH8" s="67"/>
      <c r="AI8" s="82"/>
      <c r="AJ8" s="82"/>
      <c r="AK8" s="82"/>
      <c r="AL8" s="82"/>
      <c r="AM8" s="82"/>
      <c r="AN8" s="82"/>
      <c r="AO8" s="82"/>
      <c r="AP8" s="82"/>
      <c r="AQ8" s="82"/>
      <c r="AR8" s="82"/>
      <c r="AS8" s="82"/>
      <c r="AT8" s="82"/>
      <c r="AU8" s="82"/>
      <c r="AV8" s="82"/>
      <c r="AW8" s="82"/>
      <c r="AX8" s="82"/>
      <c r="AY8" s="82"/>
      <c r="AZ8" s="82"/>
      <c r="BA8" s="82"/>
      <c r="BB8" s="82"/>
    </row>
    <row r="9" spans="1:74" s="102" customFormat="1" ht="18" customHeight="1">
      <c r="A9" s="84"/>
      <c r="B9" s="85"/>
      <c r="C9" s="86"/>
      <c r="D9" s="87"/>
      <c r="E9" s="88" t="s">
        <v>238</v>
      </c>
      <c r="F9" s="89"/>
      <c r="G9" s="239" t="s">
        <v>566</v>
      </c>
      <c r="H9" s="240"/>
      <c r="I9" s="240"/>
      <c r="J9" s="240"/>
      <c r="K9" s="240"/>
      <c r="L9" s="240"/>
      <c r="M9" s="240"/>
      <c r="N9" s="240"/>
      <c r="O9" s="90"/>
      <c r="P9" s="91"/>
      <c r="Q9" s="92" t="str">
        <f t="shared" ref="Q9:Q14" si="0">SUBSTITUTE(E9,"▓","□")</f>
        <v>□A1身心素質與自我精進</v>
      </c>
      <c r="R9" s="93"/>
      <c r="S9" s="94"/>
      <c r="T9" s="94"/>
      <c r="U9" s="94"/>
      <c r="V9" s="95"/>
      <c r="W9" s="96"/>
      <c r="X9" s="96"/>
      <c r="Y9" s="96"/>
      <c r="Z9" s="96"/>
      <c r="AA9" s="97" t="s">
        <v>89</v>
      </c>
      <c r="AB9" s="97" t="s">
        <v>329</v>
      </c>
      <c r="AC9" s="97"/>
      <c r="AD9" s="97"/>
      <c r="AE9" s="97"/>
      <c r="AF9" s="97"/>
      <c r="AG9" s="97"/>
      <c r="AH9" s="97"/>
      <c r="AI9" s="98"/>
      <c r="AJ9" s="98"/>
      <c r="AK9" s="98"/>
      <c r="AL9" s="98"/>
      <c r="AM9" s="99"/>
      <c r="AN9" s="99"/>
      <c r="AO9" s="99"/>
      <c r="AP9" s="99"/>
      <c r="AQ9" s="100"/>
      <c r="AR9" s="101"/>
      <c r="AS9" s="100"/>
      <c r="AV9" s="103"/>
      <c r="AW9" s="103"/>
      <c r="AX9" s="103"/>
      <c r="AY9" s="103"/>
      <c r="AZ9" s="103"/>
      <c r="BA9" s="103"/>
      <c r="BB9" s="103"/>
    </row>
    <row r="10" spans="1:74" ht="18" customHeight="1">
      <c r="A10" s="104"/>
      <c r="C10" s="105"/>
      <c r="D10" s="106"/>
      <c r="E10" s="88" t="s">
        <v>408</v>
      </c>
      <c r="F10" s="107"/>
      <c r="G10" s="237"/>
      <c r="H10" s="236"/>
      <c r="I10" s="236"/>
      <c r="J10" s="236"/>
      <c r="K10" s="236"/>
      <c r="L10" s="236"/>
      <c r="M10" s="236"/>
      <c r="N10" s="236"/>
      <c r="O10" s="108"/>
      <c r="P10" s="80"/>
      <c r="Q10" s="46" t="str">
        <f t="shared" si="0"/>
        <v>□A2系統思考與解決問題</v>
      </c>
      <c r="V10" s="81"/>
      <c r="W10" s="67"/>
      <c r="X10" s="67"/>
      <c r="Y10" s="67"/>
      <c r="Z10" s="67"/>
      <c r="AA10" s="109" t="s">
        <v>332</v>
      </c>
      <c r="AB10" s="109"/>
      <c r="AC10" s="109"/>
      <c r="AD10" s="109"/>
      <c r="AE10" s="109"/>
      <c r="AF10" s="109"/>
      <c r="AG10" s="109"/>
      <c r="AH10" s="109"/>
      <c r="AI10" s="110"/>
      <c r="AJ10" s="110"/>
      <c r="AK10" s="110"/>
      <c r="AL10" s="110"/>
      <c r="AM10" s="111"/>
      <c r="AN10" s="111"/>
      <c r="AO10" s="111"/>
      <c r="AP10" s="111"/>
      <c r="AQ10" s="111"/>
      <c r="AR10" s="111" t="str">
        <f t="shared" ref="AR10:AR17" si="1">IF(O10="","",VLOOKUP(LEFT(O10,2),A1到C3,MATCH(RIGHT(O10),A到I,0)+1,FALSE))</f>
        <v/>
      </c>
      <c r="AS10" s="111"/>
      <c r="AT10" s="112" t="s">
        <v>567</v>
      </c>
      <c r="AU10" s="112" t="str">
        <f>IF(AT10="","",VLOOKUP(LEFT(AT10,2),A1到C3,MATCH(RIGHT(AT10),A到I,0)+1,FALSE))</f>
        <v>國-E-B1理解與運用國語文在日常生活中學習體察他人的感受，並給予適當的回應，以達成溝通及互動的目標。</v>
      </c>
      <c r="AV10" s="82"/>
      <c r="AW10" s="82"/>
      <c r="AX10" s="82"/>
      <c r="AY10" s="82"/>
      <c r="AZ10" s="82"/>
      <c r="BA10" s="82"/>
      <c r="BB10" s="82"/>
    </row>
    <row r="11" spans="1:74" ht="18" customHeight="1">
      <c r="A11" s="104"/>
      <c r="C11" s="105"/>
      <c r="D11" s="106"/>
      <c r="E11" s="88" t="s">
        <v>568</v>
      </c>
      <c r="F11" s="107"/>
      <c r="G11" s="237" t="s">
        <v>335</v>
      </c>
      <c r="H11" s="236"/>
      <c r="I11" s="236"/>
      <c r="J11" s="236"/>
      <c r="K11" s="236"/>
      <c r="L11" s="236"/>
      <c r="M11" s="236"/>
      <c r="N11" s="236"/>
      <c r="O11" s="108"/>
      <c r="P11" s="80"/>
      <c r="Q11" s="46" t="str">
        <f t="shared" si="0"/>
        <v>□A3規劃執行與創新應變</v>
      </c>
      <c r="V11" s="81"/>
      <c r="W11" s="67"/>
      <c r="X11" s="67"/>
      <c r="Y11" s="67"/>
      <c r="Z11" s="67"/>
      <c r="AA11" s="109" t="s">
        <v>336</v>
      </c>
      <c r="AB11" s="109"/>
      <c r="AC11" s="109"/>
      <c r="AD11" s="109"/>
      <c r="AE11" s="109"/>
      <c r="AF11" s="109"/>
      <c r="AG11" s="109"/>
      <c r="AH11" s="109"/>
      <c r="AI11" s="110"/>
      <c r="AJ11" s="110"/>
      <c r="AK11" s="110"/>
      <c r="AL11" s="110"/>
      <c r="AM11" s="111"/>
      <c r="AN11" s="111"/>
      <c r="AO11" s="111"/>
      <c r="AP11" s="111"/>
      <c r="AQ11" s="113"/>
      <c r="AR11" s="113"/>
      <c r="AS11" s="111"/>
      <c r="AV11" s="82"/>
      <c r="AW11" s="82"/>
      <c r="AX11" s="82"/>
      <c r="AY11" s="82"/>
      <c r="AZ11" s="82"/>
      <c r="BA11" s="82"/>
      <c r="BB11" s="82"/>
    </row>
    <row r="12" spans="1:74" ht="36" customHeight="1">
      <c r="A12" s="104"/>
      <c r="C12" s="105"/>
      <c r="D12" s="106"/>
      <c r="E12" s="88" t="s">
        <v>337</v>
      </c>
      <c r="F12" s="107"/>
      <c r="G12" s="237" t="s">
        <v>569</v>
      </c>
      <c r="H12" s="236"/>
      <c r="I12" s="236"/>
      <c r="J12" s="236"/>
      <c r="K12" s="236"/>
      <c r="L12" s="236"/>
      <c r="M12" s="236"/>
      <c r="N12" s="236"/>
      <c r="O12" s="108"/>
      <c r="P12" s="80"/>
      <c r="Q12" s="46" t="str">
        <f t="shared" si="0"/>
        <v>□B1符號運用與溝通表達</v>
      </c>
      <c r="V12" s="81"/>
      <c r="W12" s="67"/>
      <c r="X12" s="67"/>
      <c r="Y12" s="67"/>
      <c r="Z12" s="67"/>
      <c r="AA12" s="109" t="s">
        <v>96</v>
      </c>
      <c r="AB12" s="109" t="s">
        <v>97</v>
      </c>
      <c r="AC12" s="109"/>
      <c r="AD12" s="109"/>
      <c r="AE12" s="109"/>
      <c r="AF12" s="109"/>
      <c r="AG12" s="109"/>
      <c r="AH12" s="109"/>
      <c r="AI12" s="110"/>
      <c r="AJ12" s="110"/>
      <c r="AK12" s="110"/>
      <c r="AL12" s="110"/>
      <c r="AM12" s="111"/>
      <c r="AN12" s="111"/>
      <c r="AO12" s="111"/>
      <c r="AP12" s="111"/>
      <c r="AQ12" s="111"/>
      <c r="AR12" s="111"/>
      <c r="AS12" s="111"/>
      <c r="AT12" s="82"/>
      <c r="AU12" s="82"/>
      <c r="AV12" s="82"/>
      <c r="AW12" s="82"/>
      <c r="AX12" s="82"/>
      <c r="AY12" s="82"/>
      <c r="AZ12" s="82"/>
      <c r="BA12" s="82"/>
      <c r="BB12" s="82"/>
    </row>
    <row r="13" spans="1:74" ht="18" customHeight="1">
      <c r="A13" s="104"/>
      <c r="C13" s="114" t="s">
        <v>570</v>
      </c>
      <c r="D13" s="106"/>
      <c r="E13" s="88" t="s">
        <v>571</v>
      </c>
      <c r="F13" s="107"/>
      <c r="G13" s="237" t="s">
        <v>572</v>
      </c>
      <c r="H13" s="236"/>
      <c r="I13" s="236"/>
      <c r="J13" s="236"/>
      <c r="K13" s="236"/>
      <c r="L13" s="236"/>
      <c r="M13" s="236"/>
      <c r="N13" s="236"/>
      <c r="O13" s="115"/>
      <c r="P13" s="80"/>
      <c r="Q13" s="46" t="str">
        <f t="shared" si="0"/>
        <v>□B2科技資訊與媒體素養</v>
      </c>
      <c r="V13" s="81"/>
      <c r="W13" s="67"/>
      <c r="X13" s="67"/>
      <c r="Y13" s="67"/>
      <c r="Z13" s="67"/>
      <c r="AA13" s="109" t="s">
        <v>573</v>
      </c>
      <c r="AB13" s="109"/>
      <c r="AC13" s="109"/>
      <c r="AD13" s="109"/>
      <c r="AE13" s="109"/>
      <c r="AF13" s="109"/>
      <c r="AG13" s="109"/>
      <c r="AH13" s="109"/>
      <c r="AI13" s="110"/>
      <c r="AJ13" s="110"/>
      <c r="AK13" s="110"/>
      <c r="AL13" s="110"/>
      <c r="AM13" s="111"/>
      <c r="AN13" s="111"/>
      <c r="AO13" s="111"/>
      <c r="AP13" s="111"/>
      <c r="AQ13" s="111"/>
      <c r="AR13" s="111" t="str">
        <f t="shared" si="1"/>
        <v/>
      </c>
      <c r="AS13" s="111"/>
      <c r="AT13" s="82"/>
      <c r="AU13" s="82"/>
      <c r="AV13" s="82"/>
      <c r="AW13" s="82"/>
      <c r="AX13" s="82"/>
      <c r="AY13" s="82"/>
      <c r="AZ13" s="82"/>
      <c r="BA13" s="82"/>
      <c r="BB13" s="82"/>
    </row>
    <row r="14" spans="1:74" ht="18" customHeight="1">
      <c r="A14" s="104"/>
      <c r="C14" s="105"/>
      <c r="D14" s="106"/>
      <c r="E14" s="88" t="s">
        <v>100</v>
      </c>
      <c r="F14" s="107"/>
      <c r="G14" s="237" t="s">
        <v>247</v>
      </c>
      <c r="H14" s="236"/>
      <c r="I14" s="236"/>
      <c r="J14" s="236"/>
      <c r="K14" s="236"/>
      <c r="L14" s="236"/>
      <c r="M14" s="236"/>
      <c r="N14" s="236"/>
      <c r="O14" s="115"/>
      <c r="P14" s="80"/>
      <c r="Q14" s="46" t="str">
        <f t="shared" si="0"/>
        <v>□B3藝術涵養與美感素養</v>
      </c>
      <c r="V14" s="81"/>
      <c r="W14" s="67"/>
      <c r="X14" s="67"/>
      <c r="Y14" s="67"/>
      <c r="Z14" s="67"/>
      <c r="AA14" s="109" t="s">
        <v>102</v>
      </c>
      <c r="AB14" s="109"/>
      <c r="AC14" s="109"/>
      <c r="AD14" s="109"/>
      <c r="AE14" s="109"/>
      <c r="AF14" s="109"/>
      <c r="AG14" s="109"/>
      <c r="AH14" s="109"/>
      <c r="AI14" s="110"/>
      <c r="AJ14" s="110"/>
      <c r="AK14" s="110"/>
      <c r="AL14" s="110"/>
      <c r="AM14" s="111"/>
      <c r="AN14" s="111"/>
      <c r="AO14" s="111"/>
      <c r="AP14" s="111"/>
      <c r="AQ14" s="111"/>
      <c r="AR14" s="111" t="str">
        <f t="shared" si="1"/>
        <v/>
      </c>
      <c r="AS14" s="111"/>
      <c r="AT14" s="82"/>
      <c r="AU14" s="82"/>
      <c r="AV14" s="82"/>
      <c r="AW14" s="82"/>
      <c r="AX14" s="82"/>
      <c r="AY14" s="82"/>
      <c r="AZ14" s="82"/>
      <c r="BA14" s="82"/>
      <c r="BB14" s="82"/>
    </row>
    <row r="15" spans="1:74" ht="18" customHeight="1">
      <c r="A15" s="104"/>
      <c r="C15" s="105"/>
      <c r="D15" s="106"/>
      <c r="E15" s="88" t="s">
        <v>413</v>
      </c>
      <c r="F15" s="107"/>
      <c r="G15" s="237" t="s">
        <v>574</v>
      </c>
      <c r="H15" s="236"/>
      <c r="I15" s="236"/>
      <c r="J15" s="236"/>
      <c r="K15" s="236"/>
      <c r="L15" s="236"/>
      <c r="M15" s="236"/>
      <c r="N15" s="236"/>
      <c r="O15" s="115"/>
      <c r="P15" s="80"/>
      <c r="V15" s="81"/>
      <c r="W15" s="67"/>
      <c r="X15" s="67"/>
      <c r="Y15" s="67"/>
      <c r="Z15" s="67"/>
      <c r="AA15" s="109" t="s">
        <v>343</v>
      </c>
      <c r="AB15" s="109"/>
      <c r="AC15" s="109"/>
      <c r="AD15" s="109"/>
      <c r="AE15" s="109"/>
      <c r="AF15" s="109"/>
      <c r="AG15" s="109"/>
      <c r="AH15" s="109"/>
      <c r="AI15" s="110"/>
      <c r="AJ15" s="110"/>
      <c r="AK15" s="110"/>
      <c r="AL15" s="110"/>
      <c r="AM15" s="111"/>
      <c r="AN15" s="111"/>
      <c r="AO15" s="111"/>
      <c r="AP15" s="111"/>
      <c r="AQ15" s="111"/>
      <c r="AR15" s="111" t="str">
        <f t="shared" si="1"/>
        <v/>
      </c>
      <c r="AS15" s="111"/>
      <c r="AT15" s="82"/>
      <c r="AU15" s="82"/>
      <c r="AV15" s="82"/>
      <c r="AW15" s="82"/>
      <c r="AX15" s="82"/>
      <c r="AY15" s="82"/>
      <c r="AZ15" s="82"/>
      <c r="BA15" s="82"/>
      <c r="BB15" s="82"/>
    </row>
    <row r="16" spans="1:74" ht="18" customHeight="1">
      <c r="A16" s="104"/>
      <c r="C16" s="105"/>
      <c r="D16" s="106"/>
      <c r="E16" s="88" t="s">
        <v>575</v>
      </c>
      <c r="F16" s="107"/>
      <c r="G16" s="237" t="s">
        <v>250</v>
      </c>
      <c r="H16" s="236"/>
      <c r="I16" s="236"/>
      <c r="J16" s="236"/>
      <c r="K16" s="236"/>
      <c r="L16" s="236"/>
      <c r="M16" s="236"/>
      <c r="N16" s="236"/>
      <c r="O16" s="115"/>
      <c r="P16" s="80"/>
      <c r="V16" s="81"/>
      <c r="W16" s="67"/>
      <c r="X16" s="67"/>
      <c r="Y16" s="67"/>
      <c r="Z16" s="67"/>
      <c r="AA16" s="109" t="s">
        <v>251</v>
      </c>
      <c r="AB16" s="109"/>
      <c r="AC16" s="109"/>
      <c r="AD16" s="109"/>
      <c r="AE16" s="109"/>
      <c r="AF16" s="109"/>
      <c r="AG16" s="109"/>
      <c r="AH16" s="109"/>
      <c r="AI16" s="110"/>
      <c r="AJ16" s="110"/>
      <c r="AK16" s="110"/>
      <c r="AL16" s="110"/>
      <c r="AM16" s="111"/>
      <c r="AN16" s="111"/>
      <c r="AO16" s="111"/>
      <c r="AP16" s="111"/>
      <c r="AQ16" s="111"/>
      <c r="AR16" s="111" t="str">
        <f t="shared" si="1"/>
        <v/>
      </c>
      <c r="AS16" s="111"/>
      <c r="AT16" s="82"/>
      <c r="AU16" s="82"/>
      <c r="AV16" s="82"/>
      <c r="AW16" s="82"/>
      <c r="AX16" s="82"/>
      <c r="AY16" s="82"/>
      <c r="AZ16" s="82"/>
      <c r="BA16" s="82"/>
      <c r="BB16" s="82"/>
    </row>
    <row r="17" spans="1:54" ht="18" customHeight="1">
      <c r="A17" s="104"/>
      <c r="C17" s="116"/>
      <c r="D17" s="117"/>
      <c r="E17" s="88"/>
      <c r="F17" s="107"/>
      <c r="G17" s="237"/>
      <c r="H17" s="236"/>
      <c r="I17" s="236"/>
      <c r="J17" s="236"/>
      <c r="K17" s="236"/>
      <c r="L17" s="236"/>
      <c r="M17" s="236"/>
      <c r="N17" s="236"/>
      <c r="O17" s="115"/>
      <c r="P17" s="80"/>
      <c r="Q17" s="46" t="str">
        <f>SUBSTITUTE(E17,"▓","□")</f>
        <v/>
      </c>
      <c r="V17" s="81"/>
      <c r="W17" s="67"/>
      <c r="X17" s="67"/>
      <c r="Y17" s="67"/>
      <c r="Z17" s="67"/>
      <c r="AA17" s="109"/>
      <c r="AB17" s="109"/>
      <c r="AC17" s="109"/>
      <c r="AD17" s="109"/>
      <c r="AE17" s="109"/>
      <c r="AF17" s="109"/>
      <c r="AG17" s="109"/>
      <c r="AH17" s="109"/>
      <c r="AI17" s="110"/>
      <c r="AJ17" s="110"/>
      <c r="AK17" s="110"/>
      <c r="AL17" s="110"/>
      <c r="AM17" s="111"/>
      <c r="AN17" s="111"/>
      <c r="AO17" s="111"/>
      <c r="AP17" s="111"/>
      <c r="AQ17" s="111"/>
      <c r="AR17" s="111" t="str">
        <f t="shared" si="1"/>
        <v/>
      </c>
      <c r="AS17" s="111"/>
      <c r="AT17" s="82"/>
      <c r="AU17" s="82"/>
      <c r="AV17" s="82"/>
      <c r="AW17" s="82"/>
      <c r="AX17" s="82"/>
      <c r="AY17" s="82"/>
      <c r="AZ17" s="82"/>
      <c r="BA17" s="82"/>
      <c r="BB17" s="82"/>
    </row>
    <row r="18" spans="1:54" ht="25.5">
      <c r="A18" s="79" t="s">
        <v>234</v>
      </c>
      <c r="C18" s="118" t="s">
        <v>107</v>
      </c>
      <c r="D18" s="118"/>
      <c r="E18" s="193"/>
      <c r="F18" s="194"/>
      <c r="G18" s="236"/>
      <c r="H18" s="236"/>
      <c r="I18" s="236"/>
      <c r="J18" s="236"/>
      <c r="K18" s="236"/>
      <c r="L18" s="236"/>
      <c r="M18" s="236"/>
      <c r="N18" s="236"/>
      <c r="O18" s="119"/>
      <c r="P18" s="80">
        <f>E18</f>
        <v>0</v>
      </c>
      <c r="V18" s="81"/>
      <c r="W18" s="67"/>
      <c r="X18" s="67"/>
      <c r="Y18" s="67"/>
      <c r="Z18" s="67"/>
      <c r="AA18" s="109"/>
      <c r="AB18" s="109"/>
      <c r="AC18" s="109"/>
      <c r="AD18" s="109"/>
      <c r="AE18" s="109"/>
      <c r="AF18" s="109"/>
      <c r="AG18" s="109"/>
      <c r="AH18" s="109"/>
      <c r="AI18" s="110"/>
      <c r="AJ18" s="110"/>
      <c r="AK18" s="110"/>
      <c r="AL18" s="110"/>
      <c r="AM18" s="82"/>
      <c r="AN18" s="82"/>
      <c r="AO18" s="82"/>
      <c r="AP18" s="82"/>
      <c r="AQ18" s="82"/>
      <c r="AR18" s="82"/>
      <c r="AS18" s="82"/>
      <c r="AT18" s="82"/>
      <c r="AU18" s="82"/>
      <c r="AV18" s="82"/>
      <c r="AW18" s="82"/>
      <c r="AX18" s="82"/>
      <c r="AY18" s="82"/>
      <c r="AZ18" s="82"/>
      <c r="BA18" s="82"/>
      <c r="BB18" s="82"/>
    </row>
    <row r="19" spans="1:54" ht="49.5">
      <c r="A19" s="120" t="s">
        <v>256</v>
      </c>
      <c r="B19" s="121" t="s">
        <v>347</v>
      </c>
      <c r="C19" s="122" t="s">
        <v>111</v>
      </c>
      <c r="D19" s="122" t="s">
        <v>576</v>
      </c>
      <c r="E19" s="123" t="s">
        <v>577</v>
      </c>
      <c r="F19" s="124" t="s">
        <v>578</v>
      </c>
      <c r="G19" s="124" t="s">
        <v>420</v>
      </c>
      <c r="H19" s="125" t="s">
        <v>421</v>
      </c>
      <c r="I19" s="126" t="s">
        <v>579</v>
      </c>
      <c r="J19" s="126" t="s">
        <v>264</v>
      </c>
      <c r="K19" s="125" t="s">
        <v>265</v>
      </c>
      <c r="L19" s="127" t="s">
        <v>580</v>
      </c>
      <c r="M19" s="124" t="s">
        <v>353</v>
      </c>
      <c r="N19" s="127" t="s">
        <v>422</v>
      </c>
      <c r="O19" s="126" t="s">
        <v>123</v>
      </c>
      <c r="V19" s="128"/>
      <c r="W19" s="129"/>
      <c r="X19" s="129"/>
      <c r="Y19" s="129"/>
      <c r="Z19" s="129"/>
      <c r="AA19" s="129"/>
      <c r="AB19" s="129"/>
      <c r="AC19" s="129"/>
      <c r="AD19" s="129"/>
      <c r="AE19" s="129"/>
      <c r="AF19" s="129"/>
      <c r="AG19" s="129"/>
      <c r="AH19" s="129"/>
      <c r="AI19" s="82"/>
      <c r="AJ19" s="82"/>
      <c r="AK19" s="82"/>
      <c r="AL19" s="82"/>
      <c r="AM19" s="82"/>
      <c r="AN19" s="82"/>
      <c r="AO19" s="82"/>
      <c r="AP19" s="82"/>
      <c r="AQ19" s="82"/>
      <c r="AR19" s="82"/>
      <c r="AS19" s="82"/>
      <c r="AT19" s="82"/>
      <c r="AU19" s="82"/>
      <c r="AV19" s="82"/>
      <c r="AW19" s="82"/>
      <c r="AX19" s="82"/>
      <c r="AY19" s="82"/>
      <c r="AZ19" s="82"/>
      <c r="BA19" s="82"/>
      <c r="BB19" s="82"/>
    </row>
    <row r="20" spans="1:54" ht="128.25">
      <c r="A20" s="130" t="s">
        <v>124</v>
      </c>
      <c r="B20" s="131" t="s">
        <v>581</v>
      </c>
      <c r="C20" s="249">
        <v>1</v>
      </c>
      <c r="D20" s="261" t="s">
        <v>582</v>
      </c>
      <c r="E20" s="132" t="s">
        <v>357</v>
      </c>
      <c r="F20" s="133" t="s">
        <v>583</v>
      </c>
      <c r="G20" s="134" t="s">
        <v>584</v>
      </c>
      <c r="H20" s="255" t="s">
        <v>585</v>
      </c>
      <c r="I20" s="256">
        <v>8</v>
      </c>
      <c r="J20" s="135"/>
      <c r="K20" s="259"/>
      <c r="L20" s="260" t="s">
        <v>586</v>
      </c>
      <c r="M20" s="241" t="s">
        <v>587</v>
      </c>
      <c r="N20" s="244" t="s">
        <v>588</v>
      </c>
      <c r="O20" s="247"/>
      <c r="P20" s="46" t="str">
        <f>F20</f>
        <v xml:space="preserve">
1甲 1-I-1 探索並分享對自己及相關人、事、物的感受與想法。A1
5甲 2-I-1 以感官和知覺探索生活，覺察事物及環境的特性。A1
7乙 2-I-3 探索生活中的人、事、物，並體會彼此之間會相互影響。A2
15丁 4-I-2 使用不同的表徵符號進行表現與分享，感受創作的樂趣。B1</v>
      </c>
      <c r="Q20" s="46" t="str">
        <f>G20</f>
        <v>甲 C-I-1 事物特性與現象的探究。_x000D_
甲 D-I-1 自我與他人關係的認識。_x000D_
丁 C-I-2 媒材特性與符號表徵的使用。</v>
      </c>
      <c r="R20" s="46" t="str">
        <f>D20</f>
        <v>第1週
第2週
第3週
第4週
第5週
第6週
第7週</v>
      </c>
    </row>
    <row r="21" spans="1:54">
      <c r="A21" s="138"/>
      <c r="B21" s="139"/>
      <c r="C21" s="250"/>
      <c r="D21" s="253"/>
      <c r="E21" s="140"/>
      <c r="F21" s="141"/>
      <c r="G21" s="142"/>
      <c r="H21" s="245"/>
      <c r="I21" s="257"/>
      <c r="J21" s="143"/>
      <c r="K21" s="245"/>
      <c r="L21" s="245"/>
      <c r="M21" s="242"/>
      <c r="N21" s="245"/>
      <c r="O21" s="248"/>
      <c r="P21" s="46">
        <f>F21</f>
        <v>0</v>
      </c>
      <c r="Q21" s="46">
        <f>G21</f>
        <v>0</v>
      </c>
      <c r="R21" s="46">
        <f>D21</f>
        <v>0</v>
      </c>
    </row>
    <row r="22" spans="1:54">
      <c r="A22" s="138"/>
      <c r="B22" s="144"/>
      <c r="C22" s="251"/>
      <c r="D22" s="254"/>
      <c r="E22" s="140"/>
      <c r="F22" s="141"/>
      <c r="G22" s="142"/>
      <c r="H22" s="246"/>
      <c r="I22" s="258"/>
      <c r="J22" s="143"/>
      <c r="K22" s="246"/>
      <c r="L22" s="246"/>
      <c r="M22" s="243"/>
      <c r="N22" s="246"/>
      <c r="O22" s="248"/>
      <c r="P22" s="46">
        <f t="shared" ref="P22:Q82" si="2">F22</f>
        <v>0</v>
      </c>
      <c r="Q22" s="46">
        <f t="shared" si="2"/>
        <v>0</v>
      </c>
      <c r="R22" s="46">
        <f t="shared" ref="R22:R82" si="3">D22</f>
        <v>0</v>
      </c>
    </row>
    <row r="23" spans="1:54" ht="80.099999999999994" customHeight="1">
      <c r="A23" s="138" t="s">
        <v>372</v>
      </c>
      <c r="B23" s="131" t="s">
        <v>589</v>
      </c>
      <c r="C23" s="249">
        <v>2</v>
      </c>
      <c r="D23" s="252" t="s">
        <v>590</v>
      </c>
      <c r="E23" s="140" t="s">
        <v>357</v>
      </c>
      <c r="F23" s="141" t="s">
        <v>591</v>
      </c>
      <c r="G23" s="142" t="s">
        <v>592</v>
      </c>
      <c r="H23" s="255" t="s">
        <v>593</v>
      </c>
      <c r="I23" s="256">
        <v>6</v>
      </c>
      <c r="J23" s="135"/>
      <c r="K23" s="259"/>
      <c r="L23" s="260" t="s">
        <v>594</v>
      </c>
      <c r="M23" s="241" t="s">
        <v>587</v>
      </c>
      <c r="N23" s="244" t="s">
        <v>595</v>
      </c>
      <c r="O23" s="247"/>
      <c r="P23" s="46" t="str">
        <f t="shared" si="2"/>
        <v>3-Ⅰ-4 利用注音讀物，學習閱讀，享受閱讀樂趣。A1/B1_x000D_
5-Ⅰ-8 認識圖書館(室)的功能。C1/B2</v>
      </c>
      <c r="Q23" s="46" t="str">
        <f t="shared" si="2"/>
        <v>Aa-I-5 標注注音符號的各類文本。_x000D_
Bb-I-2 人際交流的情感。</v>
      </c>
      <c r="R23" s="46" t="str">
        <f t="shared" si="3"/>
        <v>第8週
第9週
第10週</v>
      </c>
    </row>
    <row r="24" spans="1:54" ht="80.099999999999994" customHeight="1">
      <c r="A24" s="138" t="s">
        <v>124</v>
      </c>
      <c r="B24" s="145" t="s">
        <v>463</v>
      </c>
      <c r="C24" s="250"/>
      <c r="D24" s="253"/>
      <c r="E24" s="140" t="s">
        <v>357</v>
      </c>
      <c r="F24" s="141" t="s">
        <v>596</v>
      </c>
      <c r="G24" s="142" t="s">
        <v>597</v>
      </c>
      <c r="H24" s="245"/>
      <c r="I24" s="257"/>
      <c r="J24" s="143"/>
      <c r="K24" s="245"/>
      <c r="L24" s="245"/>
      <c r="M24" s="242"/>
      <c r="N24" s="245"/>
      <c r="O24" s="248"/>
      <c r="P24" s="46" t="str">
        <f t="shared" si="2"/>
        <v>24庚 6-I-3 覺察生活中的規範與禮儀，探究其意義，並願意遵守。C1</v>
      </c>
      <c r="Q24" s="46" t="str">
        <f t="shared" si="2"/>
        <v>甲 E-I-2 生活規範的實踐。</v>
      </c>
      <c r="R24" s="46">
        <f t="shared" si="3"/>
        <v>0</v>
      </c>
    </row>
    <row r="25" spans="1:54" ht="80.099999999999994" customHeight="1">
      <c r="A25" s="138"/>
      <c r="B25" s="146"/>
      <c r="C25" s="251"/>
      <c r="D25" s="254"/>
      <c r="E25" s="140"/>
      <c r="F25" s="141"/>
      <c r="G25" s="142"/>
      <c r="H25" s="246"/>
      <c r="I25" s="258"/>
      <c r="J25" s="143"/>
      <c r="K25" s="246"/>
      <c r="L25" s="246"/>
      <c r="M25" s="243"/>
      <c r="N25" s="246"/>
      <c r="O25" s="248"/>
      <c r="P25" s="46">
        <f t="shared" si="2"/>
        <v>0</v>
      </c>
      <c r="Q25" s="46">
        <f t="shared" si="2"/>
        <v>0</v>
      </c>
      <c r="R25" s="46">
        <f t="shared" si="3"/>
        <v>0</v>
      </c>
    </row>
    <row r="26" spans="1:54" ht="128.25">
      <c r="A26" s="138" t="s">
        <v>124</v>
      </c>
      <c r="B26" s="131" t="s">
        <v>598</v>
      </c>
      <c r="C26" s="249">
        <v>3</v>
      </c>
      <c r="D26" s="261" t="s">
        <v>599</v>
      </c>
      <c r="E26" s="140" t="s">
        <v>357</v>
      </c>
      <c r="F26" s="141" t="s">
        <v>600</v>
      </c>
      <c r="G26" s="142" t="s">
        <v>601</v>
      </c>
      <c r="H26" s="255" t="s">
        <v>602</v>
      </c>
      <c r="I26" s="256">
        <v>8</v>
      </c>
      <c r="J26" s="135"/>
      <c r="K26" s="259"/>
      <c r="L26" s="260" t="s">
        <v>603</v>
      </c>
      <c r="M26" s="241" t="s">
        <v>196</v>
      </c>
      <c r="N26" s="244" t="s">
        <v>604</v>
      </c>
      <c r="O26" s="247"/>
      <c r="P26" s="46" t="str">
        <f t="shared" si="2"/>
        <v xml:space="preserve">
5甲 2-I-1 以感官和知覺探索生活，覺察事物及環境的特性。A1
11丙 3-I-1 願意參與各種學習活動，表現好奇與求知探究之心。A3
14丁 4-I-1 利用各種生活的媒介與素材進行表現與創作，喚起豐富的想像力。B1
28辛 7-I-2 傾聽他人的想法，並嘗試用各種方法理解他人所表達的意見。C2</v>
      </c>
      <c r="Q26" s="46" t="str">
        <f t="shared" si="2"/>
        <v>甲 C-I-1 事物特性與現象的探究。_x000D_
乙 B-I-1 自然環境之美的感受。_x000D_
乙 C-I-3 探究生活事物的方法與技能。_x000D_
丁 C-I-2 媒材特性與符號表徵的使用。_x000D_
丁 C-I-5 知識與方法的運用、組合與創新。</v>
      </c>
      <c r="R26" s="46" t="str">
        <f t="shared" si="3"/>
        <v>第11週
第12週
第13週
第14週
第15週</v>
      </c>
    </row>
    <row r="27" spans="1:54">
      <c r="A27" s="138"/>
      <c r="B27" s="145"/>
      <c r="C27" s="250"/>
      <c r="D27" s="253"/>
      <c r="E27" s="140"/>
      <c r="F27" s="141"/>
      <c r="G27" s="142"/>
      <c r="H27" s="245"/>
      <c r="I27" s="257"/>
      <c r="J27" s="143"/>
      <c r="K27" s="245"/>
      <c r="L27" s="245"/>
      <c r="M27" s="242"/>
      <c r="N27" s="245"/>
      <c r="O27" s="248"/>
      <c r="P27" s="46">
        <f t="shared" si="2"/>
        <v>0</v>
      </c>
      <c r="Q27" s="46">
        <f t="shared" si="2"/>
        <v>0</v>
      </c>
      <c r="R27" s="46">
        <f t="shared" si="3"/>
        <v>0</v>
      </c>
      <c r="V27" s="55"/>
      <c r="W27" s="55"/>
      <c r="X27" s="37"/>
      <c r="Y27" s="37"/>
      <c r="Z27" s="37"/>
      <c r="AA27" s="37"/>
      <c r="AB27" s="37"/>
      <c r="AC27" s="37"/>
      <c r="AD27" s="37"/>
      <c r="AE27" s="37"/>
      <c r="AF27" s="147"/>
      <c r="AG27" s="148"/>
      <c r="AH27" s="149"/>
      <c r="AI27" s="149"/>
      <c r="AJ27" s="149"/>
      <c r="AK27" s="149"/>
      <c r="AL27" s="149"/>
      <c r="AM27" s="149"/>
      <c r="AN27" s="149"/>
      <c r="AO27" s="149"/>
      <c r="AP27" s="150"/>
    </row>
    <row r="28" spans="1:54">
      <c r="A28" s="138"/>
      <c r="B28" s="146"/>
      <c r="C28" s="251"/>
      <c r="D28" s="254"/>
      <c r="E28" s="140"/>
      <c r="F28" s="141"/>
      <c r="G28" s="142"/>
      <c r="H28" s="246"/>
      <c r="I28" s="258"/>
      <c r="J28" s="143"/>
      <c r="K28" s="246"/>
      <c r="L28" s="246"/>
      <c r="M28" s="243"/>
      <c r="N28" s="246"/>
      <c r="O28" s="248"/>
      <c r="P28" s="46">
        <f t="shared" si="2"/>
        <v>0</v>
      </c>
      <c r="Q28" s="46">
        <f t="shared" si="2"/>
        <v>0</v>
      </c>
      <c r="R28" s="46">
        <f t="shared" si="3"/>
        <v>0</v>
      </c>
    </row>
    <row r="29" spans="1:54">
      <c r="A29" s="138"/>
      <c r="B29" s="131"/>
      <c r="C29" s="249"/>
      <c r="D29" s="261"/>
      <c r="E29" s="140"/>
      <c r="F29" s="141"/>
      <c r="G29" s="142"/>
      <c r="H29" s="255"/>
      <c r="I29" s="256"/>
      <c r="J29" s="135"/>
      <c r="K29" s="259"/>
      <c r="L29" s="260"/>
      <c r="M29" s="241"/>
      <c r="N29" s="244" t="s">
        <v>605</v>
      </c>
      <c r="O29" s="247"/>
      <c r="P29" s="46">
        <f t="shared" si="2"/>
        <v>0</v>
      </c>
      <c r="Q29" s="46">
        <f t="shared" si="2"/>
        <v>0</v>
      </c>
      <c r="R29" s="46">
        <f t="shared" si="3"/>
        <v>0</v>
      </c>
    </row>
    <row r="30" spans="1:54">
      <c r="A30" s="138"/>
      <c r="B30" s="145"/>
      <c r="C30" s="250"/>
      <c r="D30" s="253"/>
      <c r="E30" s="140"/>
      <c r="F30" s="141"/>
      <c r="G30" s="142"/>
      <c r="H30" s="245"/>
      <c r="I30" s="257"/>
      <c r="J30" s="143"/>
      <c r="K30" s="245"/>
      <c r="L30" s="245"/>
      <c r="M30" s="242"/>
      <c r="N30" s="245"/>
      <c r="O30" s="248"/>
      <c r="P30" s="46">
        <f t="shared" si="2"/>
        <v>0</v>
      </c>
      <c r="Q30" s="46">
        <f t="shared" si="2"/>
        <v>0</v>
      </c>
      <c r="R30" s="46">
        <f t="shared" si="3"/>
        <v>0</v>
      </c>
    </row>
    <row r="31" spans="1:54">
      <c r="A31" s="138"/>
      <c r="B31" s="146"/>
      <c r="C31" s="251"/>
      <c r="D31" s="254"/>
      <c r="E31" s="140"/>
      <c r="F31" s="141"/>
      <c r="G31" s="142"/>
      <c r="H31" s="246"/>
      <c r="I31" s="258"/>
      <c r="J31" s="143"/>
      <c r="K31" s="246"/>
      <c r="L31" s="246"/>
      <c r="M31" s="243"/>
      <c r="N31" s="246"/>
      <c r="O31" s="248"/>
      <c r="P31" s="46">
        <f t="shared" si="2"/>
        <v>0</v>
      </c>
      <c r="Q31" s="46">
        <f t="shared" si="2"/>
        <v>0</v>
      </c>
      <c r="R31" s="46">
        <f t="shared" si="3"/>
        <v>0</v>
      </c>
    </row>
    <row r="32" spans="1:54">
      <c r="A32" s="138"/>
      <c r="B32" s="131"/>
      <c r="C32" s="249"/>
      <c r="D32" s="252"/>
      <c r="E32" s="140"/>
      <c r="F32" s="141"/>
      <c r="G32" s="142"/>
      <c r="H32" s="255"/>
      <c r="I32" s="256"/>
      <c r="J32" s="135"/>
      <c r="K32" s="259"/>
      <c r="L32" s="260"/>
      <c r="M32" s="241"/>
      <c r="N32" s="244"/>
      <c r="O32" s="247"/>
      <c r="P32" s="46">
        <f t="shared" si="2"/>
        <v>0</v>
      </c>
      <c r="Q32" s="46">
        <f t="shared" si="2"/>
        <v>0</v>
      </c>
      <c r="R32" s="46">
        <f t="shared" si="3"/>
        <v>0</v>
      </c>
    </row>
    <row r="33" spans="1:18">
      <c r="A33" s="138"/>
      <c r="B33" s="145"/>
      <c r="C33" s="250"/>
      <c r="D33" s="253"/>
      <c r="E33" s="140"/>
      <c r="F33" s="141"/>
      <c r="G33" s="142"/>
      <c r="H33" s="245"/>
      <c r="I33" s="257"/>
      <c r="J33" s="143"/>
      <c r="K33" s="245"/>
      <c r="L33" s="245"/>
      <c r="M33" s="242"/>
      <c r="N33" s="245"/>
      <c r="O33" s="248"/>
      <c r="P33" s="46">
        <f t="shared" si="2"/>
        <v>0</v>
      </c>
      <c r="Q33" s="46">
        <f t="shared" si="2"/>
        <v>0</v>
      </c>
      <c r="R33" s="46">
        <f t="shared" si="3"/>
        <v>0</v>
      </c>
    </row>
    <row r="34" spans="1:18">
      <c r="A34" s="138"/>
      <c r="B34" s="146"/>
      <c r="C34" s="251"/>
      <c r="D34" s="254"/>
      <c r="E34" s="140"/>
      <c r="F34" s="141"/>
      <c r="G34" s="142"/>
      <c r="H34" s="246"/>
      <c r="I34" s="258"/>
      <c r="J34" s="143"/>
      <c r="K34" s="246"/>
      <c r="L34" s="246"/>
      <c r="M34" s="243"/>
      <c r="N34" s="246"/>
      <c r="O34" s="248"/>
      <c r="P34" s="46">
        <f t="shared" si="2"/>
        <v>0</v>
      </c>
      <c r="Q34" s="46">
        <f t="shared" si="2"/>
        <v>0</v>
      </c>
      <c r="R34" s="46">
        <f t="shared" si="3"/>
        <v>0</v>
      </c>
    </row>
    <row r="35" spans="1:18" ht="128.25">
      <c r="A35" s="204" t="s">
        <v>372</v>
      </c>
      <c r="B35" s="131" t="s">
        <v>606</v>
      </c>
      <c r="C35" s="249">
        <v>5</v>
      </c>
      <c r="D35" s="252" t="s">
        <v>607</v>
      </c>
      <c r="E35" s="140" t="s">
        <v>357</v>
      </c>
      <c r="F35" s="141" t="s">
        <v>608</v>
      </c>
      <c r="G35" s="142" t="s">
        <v>609</v>
      </c>
      <c r="H35" s="255" t="s">
        <v>610</v>
      </c>
      <c r="I35" s="256">
        <v>8</v>
      </c>
      <c r="J35" s="135"/>
      <c r="K35" s="259"/>
      <c r="L35" s="260" t="s">
        <v>611</v>
      </c>
      <c r="M35" s="241" t="s">
        <v>612</v>
      </c>
      <c r="N35" s="244" t="s">
        <v>613</v>
      </c>
      <c r="O35" s="247"/>
      <c r="P35" s="46" t="str">
        <f t="shared" si="2"/>
        <v>2-Ⅰ-1 以正確發音流利的說出語意完整的話。A1/B1
2-Ⅰ-2 說出所聽聞的內容。A1/B1
3-Ⅰ-3 運用注音符號表達想法，記錄訊息。A2/B1
3-Ⅰ-4 利用注音讀物，學習閱讀，享受閱讀樂趣。A1/B1
◎5-Ⅰ-3 讀懂與學習階段相符的文本。A1/B1</v>
      </c>
      <c r="Q35" s="46" t="str">
        <f t="shared" si="2"/>
        <v>Aa-I-1 聲符、韻符、介符的正確發音和寫法。_x000D_
Aa-I-5 標注注音符號的各類文本。_x000D_
Ac-I-1 常用標點符號。_x000D_
Ad-I-2 篇章的大意。</v>
      </c>
      <c r="R35" s="46" t="str">
        <f t="shared" si="3"/>
        <v>第16週
第17週
第18週
第19週
第20週</v>
      </c>
    </row>
    <row r="36" spans="1:18">
      <c r="A36" s="138"/>
      <c r="B36" s="145"/>
      <c r="C36" s="250"/>
      <c r="D36" s="253"/>
      <c r="E36" s="140"/>
      <c r="F36" s="141"/>
      <c r="G36" s="142"/>
      <c r="H36" s="245"/>
      <c r="I36" s="257"/>
      <c r="J36" s="143"/>
      <c r="K36" s="245"/>
      <c r="L36" s="245"/>
      <c r="M36" s="242"/>
      <c r="N36" s="245"/>
      <c r="O36" s="248"/>
      <c r="P36" s="46">
        <f t="shared" si="2"/>
        <v>0</v>
      </c>
      <c r="Q36" s="46">
        <f t="shared" si="2"/>
        <v>0</v>
      </c>
      <c r="R36" s="46">
        <f t="shared" si="3"/>
        <v>0</v>
      </c>
    </row>
    <row r="37" spans="1:18">
      <c r="A37" s="138"/>
      <c r="B37" s="146"/>
      <c r="C37" s="251"/>
      <c r="D37" s="254"/>
      <c r="E37" s="140"/>
      <c r="F37" s="141"/>
      <c r="G37" s="142"/>
      <c r="H37" s="246"/>
      <c r="I37" s="258"/>
      <c r="J37" s="143"/>
      <c r="K37" s="246"/>
      <c r="L37" s="246"/>
      <c r="M37" s="243"/>
      <c r="N37" s="246"/>
      <c r="O37" s="248"/>
      <c r="P37" s="46">
        <f t="shared" si="2"/>
        <v>0</v>
      </c>
      <c r="Q37" s="46">
        <f t="shared" si="2"/>
        <v>0</v>
      </c>
      <c r="R37" s="46">
        <f t="shared" si="3"/>
        <v>0</v>
      </c>
    </row>
    <row r="38" spans="1:18" ht="18" customHeight="1">
      <c r="A38" s="138"/>
      <c r="B38" s="151"/>
      <c r="C38" s="249">
        <v>8</v>
      </c>
      <c r="D38" s="252"/>
      <c r="E38" s="140"/>
      <c r="F38" s="141"/>
      <c r="G38" s="142"/>
      <c r="H38" s="255"/>
      <c r="I38" s="256"/>
      <c r="J38" s="135"/>
      <c r="K38" s="259"/>
      <c r="L38" s="260"/>
      <c r="M38" s="241"/>
      <c r="N38" s="244"/>
      <c r="O38" s="247"/>
      <c r="P38" s="46">
        <f t="shared" si="2"/>
        <v>0</v>
      </c>
      <c r="Q38" s="46">
        <f t="shared" si="2"/>
        <v>0</v>
      </c>
      <c r="R38" s="46">
        <f t="shared" si="3"/>
        <v>0</v>
      </c>
    </row>
    <row r="39" spans="1:18" ht="18" customHeight="1">
      <c r="A39" s="138"/>
      <c r="B39" s="145"/>
      <c r="C39" s="250"/>
      <c r="D39" s="253"/>
      <c r="E39" s="140"/>
      <c r="F39" s="141"/>
      <c r="G39" s="142"/>
      <c r="H39" s="245"/>
      <c r="I39" s="257"/>
      <c r="J39" s="143"/>
      <c r="K39" s="245"/>
      <c r="L39" s="245"/>
      <c r="M39" s="242"/>
      <c r="N39" s="245"/>
      <c r="O39" s="248"/>
      <c r="P39" s="46">
        <f t="shared" si="2"/>
        <v>0</v>
      </c>
      <c r="Q39" s="46">
        <f t="shared" si="2"/>
        <v>0</v>
      </c>
      <c r="R39" s="46">
        <f t="shared" si="3"/>
        <v>0</v>
      </c>
    </row>
    <row r="40" spans="1:18" ht="18" customHeight="1">
      <c r="A40" s="138"/>
      <c r="B40" s="146"/>
      <c r="C40" s="251"/>
      <c r="D40" s="254"/>
      <c r="E40" s="140"/>
      <c r="F40" s="141"/>
      <c r="G40" s="142"/>
      <c r="H40" s="246"/>
      <c r="I40" s="258"/>
      <c r="J40" s="143"/>
      <c r="K40" s="246"/>
      <c r="L40" s="246"/>
      <c r="M40" s="243"/>
      <c r="N40" s="246"/>
      <c r="O40" s="248"/>
      <c r="P40" s="46">
        <f t="shared" si="2"/>
        <v>0</v>
      </c>
      <c r="Q40" s="46">
        <f t="shared" si="2"/>
        <v>0</v>
      </c>
      <c r="R40" s="46">
        <f t="shared" si="3"/>
        <v>0</v>
      </c>
    </row>
    <row r="41" spans="1:18" ht="18" customHeight="1">
      <c r="A41" s="138"/>
      <c r="B41" s="151"/>
      <c r="C41" s="249">
        <v>9</v>
      </c>
      <c r="D41" s="252"/>
      <c r="E41" s="140"/>
      <c r="F41" s="141"/>
      <c r="G41" s="142"/>
      <c r="H41" s="255"/>
      <c r="I41" s="256"/>
      <c r="J41" s="135"/>
      <c r="K41" s="259"/>
      <c r="L41" s="260"/>
      <c r="M41" s="241"/>
      <c r="N41" s="244"/>
      <c r="O41" s="247"/>
      <c r="P41" s="46">
        <f t="shared" si="2"/>
        <v>0</v>
      </c>
      <c r="Q41" s="46">
        <f t="shared" si="2"/>
        <v>0</v>
      </c>
      <c r="R41" s="46">
        <f t="shared" si="3"/>
        <v>0</v>
      </c>
    </row>
    <row r="42" spans="1:18" ht="18" customHeight="1">
      <c r="A42" s="138"/>
      <c r="B42" s="145"/>
      <c r="C42" s="250"/>
      <c r="D42" s="253"/>
      <c r="E42" s="140"/>
      <c r="F42" s="141"/>
      <c r="G42" s="142"/>
      <c r="H42" s="245"/>
      <c r="I42" s="257"/>
      <c r="J42" s="143"/>
      <c r="K42" s="245"/>
      <c r="L42" s="245"/>
      <c r="M42" s="242"/>
      <c r="N42" s="245"/>
      <c r="O42" s="248"/>
      <c r="P42" s="46">
        <f t="shared" si="2"/>
        <v>0</v>
      </c>
      <c r="Q42" s="46">
        <f t="shared" si="2"/>
        <v>0</v>
      </c>
      <c r="R42" s="46">
        <f t="shared" si="3"/>
        <v>0</v>
      </c>
    </row>
    <row r="43" spans="1:18" ht="18" customHeight="1">
      <c r="A43" s="138"/>
      <c r="B43" s="146"/>
      <c r="C43" s="251"/>
      <c r="D43" s="254"/>
      <c r="E43" s="140"/>
      <c r="F43" s="141"/>
      <c r="G43" s="142"/>
      <c r="H43" s="246"/>
      <c r="I43" s="258"/>
      <c r="J43" s="143"/>
      <c r="K43" s="246"/>
      <c r="L43" s="246"/>
      <c r="M43" s="243"/>
      <c r="N43" s="246"/>
      <c r="O43" s="248"/>
      <c r="P43" s="46">
        <f t="shared" si="2"/>
        <v>0</v>
      </c>
      <c r="Q43" s="46">
        <f t="shared" si="2"/>
        <v>0</v>
      </c>
      <c r="R43" s="46">
        <f t="shared" si="3"/>
        <v>0</v>
      </c>
    </row>
    <row r="44" spans="1:18" ht="18" customHeight="1">
      <c r="A44" s="138"/>
      <c r="B44" s="151"/>
      <c r="C44" s="249">
        <v>10</v>
      </c>
      <c r="D44" s="252"/>
      <c r="E44" s="140"/>
      <c r="F44" s="141"/>
      <c r="G44" s="142"/>
      <c r="H44" s="255"/>
      <c r="I44" s="256"/>
      <c r="J44" s="135"/>
      <c r="K44" s="259"/>
      <c r="L44" s="260"/>
      <c r="M44" s="241"/>
      <c r="N44" s="244"/>
      <c r="O44" s="247"/>
      <c r="P44" s="46">
        <f t="shared" si="2"/>
        <v>0</v>
      </c>
      <c r="Q44" s="46">
        <f t="shared" si="2"/>
        <v>0</v>
      </c>
      <c r="R44" s="46">
        <f t="shared" si="3"/>
        <v>0</v>
      </c>
    </row>
    <row r="45" spans="1:18" ht="18" customHeight="1">
      <c r="A45" s="138"/>
      <c r="B45" s="145"/>
      <c r="C45" s="250"/>
      <c r="D45" s="253"/>
      <c r="E45" s="140"/>
      <c r="F45" s="141"/>
      <c r="G45" s="142"/>
      <c r="H45" s="245"/>
      <c r="I45" s="257"/>
      <c r="J45" s="143"/>
      <c r="K45" s="245"/>
      <c r="L45" s="245"/>
      <c r="M45" s="242"/>
      <c r="N45" s="245"/>
      <c r="O45" s="248"/>
      <c r="P45" s="46">
        <f t="shared" si="2"/>
        <v>0</v>
      </c>
      <c r="Q45" s="46">
        <f t="shared" si="2"/>
        <v>0</v>
      </c>
      <c r="R45" s="46">
        <f t="shared" si="3"/>
        <v>0</v>
      </c>
    </row>
    <row r="46" spans="1:18" ht="18" customHeight="1">
      <c r="A46" s="138"/>
      <c r="B46" s="146"/>
      <c r="C46" s="251"/>
      <c r="D46" s="254"/>
      <c r="E46" s="140"/>
      <c r="F46" s="141"/>
      <c r="G46" s="142"/>
      <c r="H46" s="246"/>
      <c r="I46" s="258"/>
      <c r="J46" s="143"/>
      <c r="K46" s="246"/>
      <c r="L46" s="246"/>
      <c r="M46" s="243"/>
      <c r="N46" s="246"/>
      <c r="O46" s="248"/>
      <c r="P46" s="46">
        <f t="shared" si="2"/>
        <v>0</v>
      </c>
      <c r="Q46" s="46">
        <f t="shared" si="2"/>
        <v>0</v>
      </c>
      <c r="R46" s="46">
        <f t="shared" si="3"/>
        <v>0</v>
      </c>
    </row>
    <row r="47" spans="1:18" ht="18" customHeight="1">
      <c r="A47" s="138"/>
      <c r="B47" s="151"/>
      <c r="C47" s="249">
        <v>11</v>
      </c>
      <c r="D47" s="252"/>
      <c r="E47" s="140"/>
      <c r="F47" s="141"/>
      <c r="G47" s="142"/>
      <c r="H47" s="255"/>
      <c r="I47" s="256"/>
      <c r="J47" s="135"/>
      <c r="K47" s="259"/>
      <c r="L47" s="260"/>
      <c r="M47" s="241"/>
      <c r="N47" s="244"/>
      <c r="O47" s="247"/>
      <c r="P47" s="46">
        <f t="shared" si="2"/>
        <v>0</v>
      </c>
      <c r="Q47" s="46">
        <f t="shared" si="2"/>
        <v>0</v>
      </c>
      <c r="R47" s="46">
        <f t="shared" si="3"/>
        <v>0</v>
      </c>
    </row>
    <row r="48" spans="1:18" ht="18" customHeight="1">
      <c r="A48" s="138"/>
      <c r="B48" s="145"/>
      <c r="C48" s="250"/>
      <c r="D48" s="253"/>
      <c r="E48" s="140"/>
      <c r="F48" s="141"/>
      <c r="G48" s="142"/>
      <c r="H48" s="245"/>
      <c r="I48" s="257"/>
      <c r="J48" s="143"/>
      <c r="K48" s="245"/>
      <c r="L48" s="245"/>
      <c r="M48" s="242"/>
      <c r="N48" s="245"/>
      <c r="O48" s="248"/>
      <c r="P48" s="46">
        <f t="shared" si="2"/>
        <v>0</v>
      </c>
      <c r="Q48" s="46">
        <f t="shared" si="2"/>
        <v>0</v>
      </c>
      <c r="R48" s="46">
        <f t="shared" si="3"/>
        <v>0</v>
      </c>
    </row>
    <row r="49" spans="1:18" ht="18" customHeight="1">
      <c r="A49" s="138"/>
      <c r="B49" s="146"/>
      <c r="C49" s="251"/>
      <c r="D49" s="254"/>
      <c r="E49" s="140"/>
      <c r="F49" s="141"/>
      <c r="G49" s="142"/>
      <c r="H49" s="246"/>
      <c r="I49" s="258"/>
      <c r="J49" s="143"/>
      <c r="K49" s="246"/>
      <c r="L49" s="246"/>
      <c r="M49" s="243"/>
      <c r="N49" s="246"/>
      <c r="O49" s="248"/>
      <c r="P49" s="46">
        <f t="shared" si="2"/>
        <v>0</v>
      </c>
      <c r="Q49" s="46">
        <f t="shared" si="2"/>
        <v>0</v>
      </c>
      <c r="R49" s="46">
        <f t="shared" si="3"/>
        <v>0</v>
      </c>
    </row>
    <row r="50" spans="1:18" ht="18" customHeight="1">
      <c r="A50" s="138"/>
      <c r="B50" s="151"/>
      <c r="C50" s="249">
        <v>12</v>
      </c>
      <c r="D50" s="252"/>
      <c r="E50" s="140"/>
      <c r="F50" s="141"/>
      <c r="G50" s="142"/>
      <c r="H50" s="255"/>
      <c r="I50" s="256"/>
      <c r="J50" s="135"/>
      <c r="K50" s="259"/>
      <c r="L50" s="260"/>
      <c r="M50" s="241"/>
      <c r="N50" s="244"/>
      <c r="O50" s="247"/>
      <c r="P50" s="46">
        <f t="shared" si="2"/>
        <v>0</v>
      </c>
      <c r="Q50" s="46">
        <f t="shared" si="2"/>
        <v>0</v>
      </c>
      <c r="R50" s="46">
        <f t="shared" si="3"/>
        <v>0</v>
      </c>
    </row>
    <row r="51" spans="1:18" ht="18" customHeight="1">
      <c r="A51" s="138"/>
      <c r="B51" s="145"/>
      <c r="C51" s="250"/>
      <c r="D51" s="253"/>
      <c r="E51" s="140"/>
      <c r="F51" s="141"/>
      <c r="G51" s="142"/>
      <c r="H51" s="245"/>
      <c r="I51" s="257"/>
      <c r="J51" s="143"/>
      <c r="K51" s="245"/>
      <c r="L51" s="245"/>
      <c r="M51" s="242"/>
      <c r="N51" s="245"/>
      <c r="O51" s="248"/>
      <c r="P51" s="46">
        <f t="shared" si="2"/>
        <v>0</v>
      </c>
      <c r="Q51" s="46">
        <f t="shared" si="2"/>
        <v>0</v>
      </c>
      <c r="R51" s="46">
        <f t="shared" si="3"/>
        <v>0</v>
      </c>
    </row>
    <row r="52" spans="1:18" ht="18" customHeight="1">
      <c r="A52" s="138"/>
      <c r="B52" s="146"/>
      <c r="C52" s="251"/>
      <c r="D52" s="254"/>
      <c r="E52" s="140"/>
      <c r="F52" s="141"/>
      <c r="G52" s="142"/>
      <c r="H52" s="246"/>
      <c r="I52" s="258"/>
      <c r="J52" s="143"/>
      <c r="K52" s="246"/>
      <c r="L52" s="246"/>
      <c r="M52" s="243"/>
      <c r="N52" s="246"/>
      <c r="O52" s="248"/>
      <c r="P52" s="46">
        <f t="shared" si="2"/>
        <v>0</v>
      </c>
      <c r="Q52" s="46">
        <f t="shared" si="2"/>
        <v>0</v>
      </c>
      <c r="R52" s="46">
        <f t="shared" si="3"/>
        <v>0</v>
      </c>
    </row>
    <row r="53" spans="1:18" ht="18" customHeight="1">
      <c r="A53" s="138"/>
      <c r="B53" s="151"/>
      <c r="C53" s="249">
        <v>13</v>
      </c>
      <c r="D53" s="252"/>
      <c r="E53" s="140"/>
      <c r="F53" s="141"/>
      <c r="G53" s="142"/>
      <c r="H53" s="255"/>
      <c r="I53" s="256"/>
      <c r="J53" s="135"/>
      <c r="K53" s="259"/>
      <c r="L53" s="260"/>
      <c r="M53" s="241"/>
      <c r="N53" s="244"/>
      <c r="O53" s="247"/>
      <c r="P53" s="46">
        <f t="shared" si="2"/>
        <v>0</v>
      </c>
      <c r="Q53" s="46">
        <f t="shared" si="2"/>
        <v>0</v>
      </c>
      <c r="R53" s="46">
        <f t="shared" si="3"/>
        <v>0</v>
      </c>
    </row>
    <row r="54" spans="1:18" ht="18" customHeight="1">
      <c r="A54" s="138"/>
      <c r="B54" s="145"/>
      <c r="C54" s="250"/>
      <c r="D54" s="253"/>
      <c r="E54" s="140"/>
      <c r="F54" s="141"/>
      <c r="G54" s="142"/>
      <c r="H54" s="245"/>
      <c r="I54" s="257"/>
      <c r="J54" s="143"/>
      <c r="K54" s="245"/>
      <c r="L54" s="245"/>
      <c r="M54" s="242"/>
      <c r="N54" s="245"/>
      <c r="O54" s="248"/>
      <c r="P54" s="46">
        <f t="shared" si="2"/>
        <v>0</v>
      </c>
      <c r="Q54" s="46">
        <f t="shared" si="2"/>
        <v>0</v>
      </c>
      <c r="R54" s="46">
        <f t="shared" si="3"/>
        <v>0</v>
      </c>
    </row>
    <row r="55" spans="1:18" ht="18" customHeight="1">
      <c r="A55" s="138"/>
      <c r="B55" s="146"/>
      <c r="C55" s="251"/>
      <c r="D55" s="254"/>
      <c r="E55" s="140"/>
      <c r="F55" s="141"/>
      <c r="G55" s="142"/>
      <c r="H55" s="246"/>
      <c r="I55" s="258"/>
      <c r="J55" s="143"/>
      <c r="K55" s="246"/>
      <c r="L55" s="246"/>
      <c r="M55" s="243"/>
      <c r="N55" s="246"/>
      <c r="O55" s="248"/>
      <c r="P55" s="46">
        <f t="shared" si="2"/>
        <v>0</v>
      </c>
      <c r="Q55" s="46">
        <f t="shared" si="2"/>
        <v>0</v>
      </c>
      <c r="R55" s="46">
        <f t="shared" si="3"/>
        <v>0</v>
      </c>
    </row>
    <row r="56" spans="1:18" ht="18" customHeight="1">
      <c r="A56" s="138"/>
      <c r="B56" s="151"/>
      <c r="C56" s="249">
        <v>14</v>
      </c>
      <c r="D56" s="252"/>
      <c r="E56" s="140"/>
      <c r="F56" s="141"/>
      <c r="G56" s="142"/>
      <c r="H56" s="255"/>
      <c r="I56" s="256"/>
      <c r="J56" s="135"/>
      <c r="K56" s="259"/>
      <c r="L56" s="260"/>
      <c r="M56" s="241"/>
      <c r="N56" s="244"/>
      <c r="O56" s="247"/>
      <c r="P56" s="46">
        <f t="shared" si="2"/>
        <v>0</v>
      </c>
      <c r="Q56" s="46">
        <f t="shared" si="2"/>
        <v>0</v>
      </c>
      <c r="R56" s="46">
        <f t="shared" si="3"/>
        <v>0</v>
      </c>
    </row>
    <row r="57" spans="1:18" ht="18" customHeight="1">
      <c r="A57" s="138"/>
      <c r="B57" s="145"/>
      <c r="C57" s="250"/>
      <c r="D57" s="253"/>
      <c r="E57" s="140"/>
      <c r="F57" s="141"/>
      <c r="G57" s="142"/>
      <c r="H57" s="245"/>
      <c r="I57" s="257"/>
      <c r="J57" s="143"/>
      <c r="K57" s="245"/>
      <c r="L57" s="245"/>
      <c r="M57" s="242"/>
      <c r="N57" s="245"/>
      <c r="O57" s="248"/>
      <c r="P57" s="46">
        <f t="shared" si="2"/>
        <v>0</v>
      </c>
      <c r="Q57" s="46">
        <f t="shared" si="2"/>
        <v>0</v>
      </c>
      <c r="R57" s="46">
        <f t="shared" si="3"/>
        <v>0</v>
      </c>
    </row>
    <row r="58" spans="1:18" ht="18" customHeight="1">
      <c r="A58" s="138"/>
      <c r="B58" s="146"/>
      <c r="C58" s="251"/>
      <c r="D58" s="254"/>
      <c r="E58" s="140"/>
      <c r="F58" s="141"/>
      <c r="G58" s="142"/>
      <c r="H58" s="246"/>
      <c r="I58" s="258"/>
      <c r="J58" s="143"/>
      <c r="K58" s="246"/>
      <c r="L58" s="246"/>
      <c r="M58" s="243"/>
      <c r="N58" s="246"/>
      <c r="O58" s="248"/>
      <c r="P58" s="46">
        <f t="shared" si="2"/>
        <v>0</v>
      </c>
      <c r="Q58" s="46">
        <f t="shared" si="2"/>
        <v>0</v>
      </c>
      <c r="R58" s="46">
        <f t="shared" si="3"/>
        <v>0</v>
      </c>
    </row>
    <row r="59" spans="1:18" ht="18" customHeight="1">
      <c r="A59" s="138"/>
      <c r="B59" s="151"/>
      <c r="C59" s="249">
        <v>15</v>
      </c>
      <c r="D59" s="252"/>
      <c r="E59" s="140"/>
      <c r="F59" s="141"/>
      <c r="G59" s="142"/>
      <c r="H59" s="255"/>
      <c r="I59" s="256"/>
      <c r="J59" s="135"/>
      <c r="K59" s="259"/>
      <c r="L59" s="260"/>
      <c r="M59" s="241"/>
      <c r="N59" s="244"/>
      <c r="O59" s="247"/>
      <c r="P59" s="46">
        <f t="shared" si="2"/>
        <v>0</v>
      </c>
      <c r="Q59" s="46">
        <f t="shared" si="2"/>
        <v>0</v>
      </c>
      <c r="R59" s="46">
        <f t="shared" si="3"/>
        <v>0</v>
      </c>
    </row>
    <row r="60" spans="1:18" ht="18" customHeight="1">
      <c r="A60" s="138"/>
      <c r="B60" s="145"/>
      <c r="C60" s="250"/>
      <c r="D60" s="253"/>
      <c r="E60" s="140"/>
      <c r="F60" s="141"/>
      <c r="G60" s="142"/>
      <c r="H60" s="245"/>
      <c r="I60" s="257"/>
      <c r="J60" s="143"/>
      <c r="K60" s="245"/>
      <c r="L60" s="245"/>
      <c r="M60" s="242"/>
      <c r="N60" s="245"/>
      <c r="O60" s="248"/>
      <c r="P60" s="46">
        <f t="shared" si="2"/>
        <v>0</v>
      </c>
      <c r="Q60" s="46">
        <f t="shared" si="2"/>
        <v>0</v>
      </c>
      <c r="R60" s="46">
        <f t="shared" si="3"/>
        <v>0</v>
      </c>
    </row>
    <row r="61" spans="1:18" ht="18" customHeight="1">
      <c r="A61" s="138"/>
      <c r="B61" s="146"/>
      <c r="C61" s="251"/>
      <c r="D61" s="254"/>
      <c r="E61" s="140"/>
      <c r="F61" s="141"/>
      <c r="G61" s="142"/>
      <c r="H61" s="246"/>
      <c r="I61" s="258"/>
      <c r="J61" s="143"/>
      <c r="K61" s="246"/>
      <c r="L61" s="246"/>
      <c r="M61" s="243"/>
      <c r="N61" s="246"/>
      <c r="O61" s="248"/>
      <c r="P61" s="46">
        <f t="shared" si="2"/>
        <v>0</v>
      </c>
      <c r="Q61" s="46">
        <f t="shared" si="2"/>
        <v>0</v>
      </c>
      <c r="R61" s="46">
        <f t="shared" si="3"/>
        <v>0</v>
      </c>
    </row>
    <row r="62" spans="1:18" ht="18" customHeight="1">
      <c r="A62" s="138"/>
      <c r="B62" s="151"/>
      <c r="C62" s="249">
        <v>16</v>
      </c>
      <c r="D62" s="252"/>
      <c r="E62" s="140"/>
      <c r="F62" s="141"/>
      <c r="G62" s="142"/>
      <c r="H62" s="255"/>
      <c r="I62" s="256"/>
      <c r="J62" s="135"/>
      <c r="K62" s="259"/>
      <c r="L62" s="260"/>
      <c r="M62" s="241"/>
      <c r="N62" s="244"/>
      <c r="O62" s="247"/>
      <c r="P62" s="46">
        <f t="shared" si="2"/>
        <v>0</v>
      </c>
      <c r="Q62" s="46">
        <f t="shared" si="2"/>
        <v>0</v>
      </c>
      <c r="R62" s="46">
        <f t="shared" si="3"/>
        <v>0</v>
      </c>
    </row>
    <row r="63" spans="1:18" ht="18" customHeight="1">
      <c r="A63" s="138"/>
      <c r="B63" s="145"/>
      <c r="C63" s="250"/>
      <c r="D63" s="253"/>
      <c r="E63" s="140"/>
      <c r="F63" s="141"/>
      <c r="G63" s="142"/>
      <c r="H63" s="245"/>
      <c r="I63" s="257"/>
      <c r="J63" s="143"/>
      <c r="K63" s="245"/>
      <c r="L63" s="245"/>
      <c r="M63" s="242"/>
      <c r="N63" s="245"/>
      <c r="O63" s="248"/>
      <c r="P63" s="46">
        <f t="shared" si="2"/>
        <v>0</v>
      </c>
      <c r="Q63" s="46">
        <f t="shared" si="2"/>
        <v>0</v>
      </c>
      <c r="R63" s="46">
        <f t="shared" si="3"/>
        <v>0</v>
      </c>
    </row>
    <row r="64" spans="1:18" ht="18" customHeight="1">
      <c r="A64" s="138"/>
      <c r="B64" s="146"/>
      <c r="C64" s="251"/>
      <c r="D64" s="254"/>
      <c r="E64" s="140"/>
      <c r="F64" s="141"/>
      <c r="G64" s="142"/>
      <c r="H64" s="246"/>
      <c r="I64" s="258"/>
      <c r="J64" s="143"/>
      <c r="K64" s="246"/>
      <c r="L64" s="246"/>
      <c r="M64" s="243"/>
      <c r="N64" s="246"/>
      <c r="O64" s="248"/>
      <c r="P64" s="46">
        <f t="shared" si="2"/>
        <v>0</v>
      </c>
      <c r="Q64" s="46">
        <f t="shared" si="2"/>
        <v>0</v>
      </c>
      <c r="R64" s="46">
        <f t="shared" si="3"/>
        <v>0</v>
      </c>
    </row>
    <row r="65" spans="1:18" ht="18" customHeight="1">
      <c r="A65" s="138"/>
      <c r="B65" s="151"/>
      <c r="C65" s="249">
        <v>17</v>
      </c>
      <c r="D65" s="252"/>
      <c r="E65" s="140"/>
      <c r="F65" s="141"/>
      <c r="G65" s="142"/>
      <c r="H65" s="255"/>
      <c r="I65" s="256"/>
      <c r="J65" s="135"/>
      <c r="K65" s="259"/>
      <c r="L65" s="260"/>
      <c r="M65" s="241"/>
      <c r="N65" s="244"/>
      <c r="O65" s="247"/>
      <c r="P65" s="46">
        <f t="shared" si="2"/>
        <v>0</v>
      </c>
      <c r="Q65" s="46">
        <f t="shared" si="2"/>
        <v>0</v>
      </c>
      <c r="R65" s="46">
        <f t="shared" si="3"/>
        <v>0</v>
      </c>
    </row>
    <row r="66" spans="1:18" ht="18" customHeight="1">
      <c r="A66" s="138"/>
      <c r="B66" s="145"/>
      <c r="C66" s="250"/>
      <c r="D66" s="253"/>
      <c r="E66" s="140"/>
      <c r="F66" s="141"/>
      <c r="G66" s="142"/>
      <c r="H66" s="245"/>
      <c r="I66" s="257"/>
      <c r="J66" s="143"/>
      <c r="K66" s="245"/>
      <c r="L66" s="245"/>
      <c r="M66" s="242"/>
      <c r="N66" s="245"/>
      <c r="O66" s="248"/>
      <c r="P66" s="46">
        <f t="shared" si="2"/>
        <v>0</v>
      </c>
      <c r="Q66" s="46">
        <f t="shared" si="2"/>
        <v>0</v>
      </c>
      <c r="R66" s="46">
        <f t="shared" si="3"/>
        <v>0</v>
      </c>
    </row>
    <row r="67" spans="1:18" ht="18" customHeight="1">
      <c r="A67" s="138"/>
      <c r="B67" s="146"/>
      <c r="C67" s="251"/>
      <c r="D67" s="254"/>
      <c r="E67" s="140"/>
      <c r="F67" s="141"/>
      <c r="G67" s="142"/>
      <c r="H67" s="246"/>
      <c r="I67" s="258"/>
      <c r="J67" s="143"/>
      <c r="K67" s="246"/>
      <c r="L67" s="246"/>
      <c r="M67" s="243"/>
      <c r="N67" s="246"/>
      <c r="O67" s="248"/>
      <c r="P67" s="46">
        <f t="shared" si="2"/>
        <v>0</v>
      </c>
      <c r="Q67" s="46">
        <f t="shared" si="2"/>
        <v>0</v>
      </c>
      <c r="R67" s="46">
        <f t="shared" si="3"/>
        <v>0</v>
      </c>
    </row>
    <row r="68" spans="1:18" ht="18" customHeight="1">
      <c r="A68" s="138"/>
      <c r="B68" s="151"/>
      <c r="C68" s="249">
        <v>18</v>
      </c>
      <c r="D68" s="252"/>
      <c r="E68" s="140"/>
      <c r="F68" s="141"/>
      <c r="G68" s="142"/>
      <c r="H68" s="255"/>
      <c r="I68" s="256"/>
      <c r="J68" s="135"/>
      <c r="K68" s="259"/>
      <c r="L68" s="260"/>
      <c r="M68" s="241"/>
      <c r="N68" s="244"/>
      <c r="O68" s="247"/>
      <c r="P68" s="46">
        <f t="shared" si="2"/>
        <v>0</v>
      </c>
      <c r="Q68" s="46">
        <f t="shared" si="2"/>
        <v>0</v>
      </c>
      <c r="R68" s="46">
        <f t="shared" si="3"/>
        <v>0</v>
      </c>
    </row>
    <row r="69" spans="1:18" ht="18" customHeight="1">
      <c r="A69" s="138"/>
      <c r="B69" s="145"/>
      <c r="C69" s="250"/>
      <c r="D69" s="253"/>
      <c r="E69" s="140"/>
      <c r="F69" s="141"/>
      <c r="G69" s="142"/>
      <c r="H69" s="245"/>
      <c r="I69" s="257"/>
      <c r="J69" s="143"/>
      <c r="K69" s="245"/>
      <c r="L69" s="245"/>
      <c r="M69" s="242"/>
      <c r="N69" s="245"/>
      <c r="O69" s="248"/>
      <c r="P69" s="46">
        <f t="shared" si="2"/>
        <v>0</v>
      </c>
      <c r="Q69" s="46">
        <f t="shared" si="2"/>
        <v>0</v>
      </c>
      <c r="R69" s="46">
        <f t="shared" si="3"/>
        <v>0</v>
      </c>
    </row>
    <row r="70" spans="1:18" ht="18" customHeight="1">
      <c r="A70" s="138"/>
      <c r="B70" s="146"/>
      <c r="C70" s="251"/>
      <c r="D70" s="254"/>
      <c r="E70" s="140"/>
      <c r="F70" s="141"/>
      <c r="G70" s="142"/>
      <c r="H70" s="246"/>
      <c r="I70" s="258"/>
      <c r="J70" s="143"/>
      <c r="K70" s="246"/>
      <c r="L70" s="246"/>
      <c r="M70" s="243"/>
      <c r="N70" s="246"/>
      <c r="O70" s="248"/>
      <c r="P70" s="46">
        <f t="shared" si="2"/>
        <v>0</v>
      </c>
      <c r="Q70" s="46">
        <f t="shared" si="2"/>
        <v>0</v>
      </c>
      <c r="R70" s="46">
        <f t="shared" si="3"/>
        <v>0</v>
      </c>
    </row>
    <row r="71" spans="1:18" ht="18" customHeight="1">
      <c r="A71" s="138"/>
      <c r="B71" s="151"/>
      <c r="C71" s="249">
        <v>19</v>
      </c>
      <c r="D71" s="252"/>
      <c r="E71" s="140"/>
      <c r="F71" s="141"/>
      <c r="G71" s="142"/>
      <c r="H71" s="255"/>
      <c r="I71" s="256"/>
      <c r="J71" s="135"/>
      <c r="K71" s="259"/>
      <c r="L71" s="260"/>
      <c r="M71" s="241"/>
      <c r="N71" s="244"/>
      <c r="O71" s="247"/>
      <c r="P71" s="46">
        <f t="shared" si="2"/>
        <v>0</v>
      </c>
      <c r="Q71" s="46">
        <f t="shared" si="2"/>
        <v>0</v>
      </c>
      <c r="R71" s="46">
        <f>D71</f>
        <v>0</v>
      </c>
    </row>
    <row r="72" spans="1:18" ht="18" customHeight="1">
      <c r="A72" s="138"/>
      <c r="B72" s="145"/>
      <c r="C72" s="250"/>
      <c r="D72" s="253"/>
      <c r="E72" s="140"/>
      <c r="F72" s="141"/>
      <c r="G72" s="142"/>
      <c r="H72" s="245"/>
      <c r="I72" s="257"/>
      <c r="J72" s="143"/>
      <c r="K72" s="245"/>
      <c r="L72" s="245"/>
      <c r="M72" s="242"/>
      <c r="N72" s="245"/>
      <c r="O72" s="248"/>
      <c r="P72" s="46">
        <f t="shared" si="2"/>
        <v>0</v>
      </c>
      <c r="Q72" s="46">
        <f t="shared" si="2"/>
        <v>0</v>
      </c>
      <c r="R72" s="46">
        <f>D72</f>
        <v>0</v>
      </c>
    </row>
    <row r="73" spans="1:18" ht="18" customHeight="1">
      <c r="A73" s="138"/>
      <c r="B73" s="146"/>
      <c r="C73" s="251"/>
      <c r="D73" s="254"/>
      <c r="E73" s="140"/>
      <c r="F73" s="141"/>
      <c r="G73" s="142"/>
      <c r="H73" s="246"/>
      <c r="I73" s="258"/>
      <c r="J73" s="143"/>
      <c r="K73" s="246"/>
      <c r="L73" s="246"/>
      <c r="M73" s="243"/>
      <c r="N73" s="246"/>
      <c r="O73" s="248"/>
      <c r="P73" s="46">
        <f t="shared" si="2"/>
        <v>0</v>
      </c>
      <c r="Q73" s="46">
        <f t="shared" si="2"/>
        <v>0</v>
      </c>
      <c r="R73" s="46">
        <f>D73</f>
        <v>0</v>
      </c>
    </row>
    <row r="74" spans="1:18" ht="18" customHeight="1">
      <c r="A74" s="138"/>
      <c r="B74" s="151"/>
      <c r="C74" s="249">
        <v>20</v>
      </c>
      <c r="D74" s="252"/>
      <c r="E74" s="140"/>
      <c r="F74" s="141"/>
      <c r="G74" s="142"/>
      <c r="H74" s="255"/>
      <c r="I74" s="256"/>
      <c r="J74" s="135"/>
      <c r="K74" s="259"/>
      <c r="L74" s="260"/>
      <c r="M74" s="241"/>
      <c r="N74" s="244"/>
      <c r="O74" s="247"/>
      <c r="P74" s="46">
        <f t="shared" si="2"/>
        <v>0</v>
      </c>
      <c r="Q74" s="46">
        <f t="shared" si="2"/>
        <v>0</v>
      </c>
      <c r="R74" s="46">
        <f t="shared" si="3"/>
        <v>0</v>
      </c>
    </row>
    <row r="75" spans="1:18" ht="18" customHeight="1">
      <c r="A75" s="138"/>
      <c r="B75" s="145"/>
      <c r="C75" s="250"/>
      <c r="D75" s="253"/>
      <c r="E75" s="140"/>
      <c r="F75" s="141"/>
      <c r="G75" s="142"/>
      <c r="H75" s="245"/>
      <c r="I75" s="257"/>
      <c r="J75" s="143"/>
      <c r="K75" s="245"/>
      <c r="L75" s="245"/>
      <c r="M75" s="242"/>
      <c r="N75" s="245"/>
      <c r="O75" s="248"/>
      <c r="P75" s="46">
        <f t="shared" si="2"/>
        <v>0</v>
      </c>
      <c r="Q75" s="46">
        <f t="shared" si="2"/>
        <v>0</v>
      </c>
      <c r="R75" s="46">
        <f t="shared" si="3"/>
        <v>0</v>
      </c>
    </row>
    <row r="76" spans="1:18" ht="18" customHeight="1">
      <c r="A76" s="138"/>
      <c r="B76" s="146"/>
      <c r="C76" s="251"/>
      <c r="D76" s="254"/>
      <c r="E76" s="140"/>
      <c r="F76" s="141"/>
      <c r="G76" s="142"/>
      <c r="H76" s="246"/>
      <c r="I76" s="258"/>
      <c r="J76" s="143"/>
      <c r="K76" s="246"/>
      <c r="L76" s="246"/>
      <c r="M76" s="243"/>
      <c r="N76" s="246"/>
      <c r="O76" s="248"/>
      <c r="P76" s="46">
        <f t="shared" si="2"/>
        <v>0</v>
      </c>
      <c r="Q76" s="46">
        <f t="shared" si="2"/>
        <v>0</v>
      </c>
      <c r="R76" s="46">
        <f t="shared" si="3"/>
        <v>0</v>
      </c>
    </row>
    <row r="77" spans="1:18" ht="18" customHeight="1">
      <c r="A77" s="138"/>
      <c r="B77" s="151"/>
      <c r="C77" s="249">
        <v>21</v>
      </c>
      <c r="D77" s="252"/>
      <c r="E77" s="140"/>
      <c r="F77" s="141"/>
      <c r="G77" s="142"/>
      <c r="H77" s="255"/>
      <c r="I77" s="256"/>
      <c r="J77" s="135"/>
      <c r="K77" s="259"/>
      <c r="L77" s="260"/>
      <c r="M77" s="241"/>
      <c r="N77" s="244"/>
      <c r="O77" s="247"/>
      <c r="P77" s="46">
        <f t="shared" si="2"/>
        <v>0</v>
      </c>
      <c r="Q77" s="46">
        <f t="shared" si="2"/>
        <v>0</v>
      </c>
      <c r="R77" s="46">
        <f t="shared" si="3"/>
        <v>0</v>
      </c>
    </row>
    <row r="78" spans="1:18" ht="18" customHeight="1">
      <c r="A78" s="138"/>
      <c r="B78" s="145"/>
      <c r="C78" s="250"/>
      <c r="D78" s="253"/>
      <c r="E78" s="140"/>
      <c r="F78" s="141"/>
      <c r="G78" s="142"/>
      <c r="H78" s="245"/>
      <c r="I78" s="257"/>
      <c r="J78" s="143"/>
      <c r="K78" s="245"/>
      <c r="L78" s="245"/>
      <c r="M78" s="242"/>
      <c r="N78" s="245"/>
      <c r="O78" s="248"/>
      <c r="P78" s="46">
        <f t="shared" si="2"/>
        <v>0</v>
      </c>
      <c r="Q78" s="46">
        <f t="shared" si="2"/>
        <v>0</v>
      </c>
      <c r="R78" s="46">
        <f t="shared" si="3"/>
        <v>0</v>
      </c>
    </row>
    <row r="79" spans="1:18" ht="18" customHeight="1">
      <c r="A79" s="138"/>
      <c r="B79" s="146"/>
      <c r="C79" s="251"/>
      <c r="D79" s="254"/>
      <c r="E79" s="140"/>
      <c r="F79" s="141"/>
      <c r="G79" s="142"/>
      <c r="H79" s="246"/>
      <c r="I79" s="258"/>
      <c r="J79" s="143"/>
      <c r="K79" s="246"/>
      <c r="L79" s="246"/>
      <c r="M79" s="243"/>
      <c r="N79" s="246"/>
      <c r="O79" s="248"/>
      <c r="P79" s="46">
        <f t="shared" si="2"/>
        <v>0</v>
      </c>
      <c r="Q79" s="46">
        <f t="shared" si="2"/>
        <v>0</v>
      </c>
      <c r="R79" s="46">
        <f t="shared" si="3"/>
        <v>0</v>
      </c>
    </row>
    <row r="80" spans="1:18" ht="18" customHeight="1">
      <c r="A80" s="138"/>
      <c r="B80" s="151"/>
      <c r="C80" s="249">
        <v>22</v>
      </c>
      <c r="D80" s="252"/>
      <c r="E80" s="132"/>
      <c r="F80" s="133"/>
      <c r="G80" s="134"/>
      <c r="H80" s="255"/>
      <c r="I80" s="256"/>
      <c r="J80" s="135"/>
      <c r="K80" s="259"/>
      <c r="L80" s="260"/>
      <c r="M80" s="241"/>
      <c r="N80" s="244"/>
      <c r="O80" s="247"/>
      <c r="P80" s="46">
        <f t="shared" si="2"/>
        <v>0</v>
      </c>
      <c r="Q80" s="46">
        <f t="shared" si="2"/>
        <v>0</v>
      </c>
      <c r="R80" s="46">
        <f t="shared" si="3"/>
        <v>0</v>
      </c>
    </row>
    <row r="81" spans="1:54" ht="18" customHeight="1">
      <c r="A81" s="138"/>
      <c r="B81" s="145"/>
      <c r="C81" s="250"/>
      <c r="D81" s="253"/>
      <c r="E81" s="132"/>
      <c r="F81" s="133"/>
      <c r="G81" s="134"/>
      <c r="H81" s="245"/>
      <c r="I81" s="257"/>
      <c r="J81" s="143"/>
      <c r="K81" s="245"/>
      <c r="L81" s="245"/>
      <c r="M81" s="242"/>
      <c r="N81" s="245"/>
      <c r="O81" s="248"/>
      <c r="P81" s="46">
        <f t="shared" si="2"/>
        <v>0</v>
      </c>
      <c r="Q81" s="46">
        <f t="shared" si="2"/>
        <v>0</v>
      </c>
      <c r="R81" s="46">
        <f t="shared" si="3"/>
        <v>0</v>
      </c>
    </row>
    <row r="82" spans="1:54" ht="18" customHeight="1">
      <c r="A82" s="138"/>
      <c r="B82" s="146"/>
      <c r="C82" s="251"/>
      <c r="D82" s="254"/>
      <c r="E82" s="132"/>
      <c r="F82" s="133"/>
      <c r="G82" s="134"/>
      <c r="H82" s="246"/>
      <c r="I82" s="258"/>
      <c r="J82" s="143"/>
      <c r="K82" s="246"/>
      <c r="L82" s="246"/>
      <c r="M82" s="243"/>
      <c r="N82" s="246"/>
      <c r="O82" s="248"/>
      <c r="P82" s="46">
        <f t="shared" si="2"/>
        <v>0</v>
      </c>
      <c r="Q82" s="46">
        <f t="shared" si="2"/>
        <v>0</v>
      </c>
      <c r="R82" s="46">
        <f t="shared" si="3"/>
        <v>0</v>
      </c>
    </row>
    <row r="83" spans="1:54">
      <c r="C83" s="152"/>
      <c r="D83" s="152"/>
      <c r="E83" s="152"/>
      <c r="F83" s="152"/>
      <c r="G83" s="152"/>
      <c r="H83" s="152" t="s">
        <v>164</v>
      </c>
      <c r="I83" s="152">
        <f>SUM(I20:I82)</f>
        <v>30</v>
      </c>
      <c r="J83" s="152">
        <f>SUM(J20:J82)</f>
        <v>0</v>
      </c>
      <c r="K83" s="152"/>
      <c r="L83" s="152"/>
      <c r="M83" s="152"/>
      <c r="N83" s="152"/>
      <c r="O83" s="152"/>
    </row>
    <row r="84" spans="1:54" ht="16.5" customHeight="1">
      <c r="C84" s="153" t="s">
        <v>165</v>
      </c>
      <c r="D84" s="154"/>
      <c r="E84" s="154"/>
      <c r="F84" s="154"/>
      <c r="G84" s="154"/>
      <c r="H84" s="154"/>
      <c r="I84" s="154"/>
      <c r="J84" s="154"/>
      <c r="K84" s="154"/>
      <c r="L84" s="155"/>
      <c r="M84" s="155"/>
      <c r="N84" s="155"/>
      <c r="O84" s="156"/>
    </row>
    <row r="85" spans="1:54" ht="18.95" customHeight="1">
      <c r="C85" s="262" t="s">
        <v>546</v>
      </c>
      <c r="D85" s="263"/>
      <c r="E85" s="263"/>
      <c r="F85" s="263"/>
      <c r="G85" s="263"/>
      <c r="H85" s="263"/>
      <c r="I85" s="263"/>
      <c r="J85" s="263"/>
      <c r="K85" s="263"/>
      <c r="L85" s="264"/>
      <c r="M85" s="264"/>
      <c r="N85" s="264"/>
      <c r="O85" s="265"/>
    </row>
    <row r="86" spans="1:54" ht="18.95" customHeight="1">
      <c r="C86" s="262"/>
      <c r="D86" s="268"/>
      <c r="E86" s="268"/>
      <c r="F86" s="268"/>
      <c r="G86" s="268"/>
      <c r="H86" s="268"/>
      <c r="I86" s="268"/>
      <c r="J86" s="268"/>
      <c r="K86" s="268"/>
      <c r="L86" s="269"/>
      <c r="M86" s="269"/>
      <c r="N86" s="269"/>
      <c r="O86" s="270"/>
    </row>
    <row r="87" spans="1:54" ht="18.95" customHeight="1">
      <c r="C87" s="262"/>
      <c r="D87" s="268"/>
      <c r="E87" s="268"/>
      <c r="F87" s="268"/>
      <c r="G87" s="268"/>
      <c r="H87" s="268"/>
      <c r="I87" s="268"/>
      <c r="J87" s="268"/>
      <c r="K87" s="268"/>
      <c r="L87" s="269"/>
      <c r="M87" s="269"/>
      <c r="N87" s="269"/>
      <c r="O87" s="270"/>
    </row>
    <row r="88" spans="1:54" ht="18.95" customHeight="1">
      <c r="C88" s="262"/>
      <c r="D88" s="263"/>
      <c r="E88" s="263"/>
      <c r="F88" s="263"/>
      <c r="G88" s="263"/>
      <c r="H88" s="263"/>
      <c r="I88" s="263"/>
      <c r="J88" s="263"/>
      <c r="K88" s="263"/>
      <c r="L88" s="264"/>
      <c r="M88" s="264"/>
      <c r="N88" s="264"/>
      <c r="O88" s="265"/>
    </row>
    <row r="89" spans="1:54" s="160" customFormat="1">
      <c r="A89" s="157"/>
      <c r="B89" s="158"/>
      <c r="C89" s="266"/>
      <c r="D89" s="267"/>
      <c r="E89" s="267"/>
      <c r="F89" s="267"/>
      <c r="G89" s="267"/>
      <c r="H89" s="267"/>
      <c r="I89" s="267"/>
      <c r="J89" s="267"/>
      <c r="K89" s="267"/>
      <c r="L89" s="267"/>
      <c r="M89" s="267"/>
      <c r="N89" s="267"/>
      <c r="O89" s="267"/>
      <c r="P89" s="159"/>
      <c r="Q89" s="159"/>
      <c r="R89" s="159"/>
      <c r="X89" s="157"/>
      <c r="AH89" s="161"/>
      <c r="AI89" s="161"/>
      <c r="AJ89" s="162"/>
      <c r="AK89" s="163"/>
      <c r="AL89" s="163"/>
      <c r="AM89" s="163"/>
      <c r="AN89" s="163"/>
      <c r="AO89" s="163"/>
      <c r="AP89" s="163"/>
      <c r="AQ89" s="163"/>
      <c r="AR89" s="163"/>
      <c r="AS89" s="163"/>
      <c r="AT89" s="163"/>
      <c r="AU89" s="163"/>
      <c r="AV89" s="163"/>
      <c r="AW89" s="163"/>
      <c r="AX89" s="163"/>
      <c r="AY89" s="163"/>
      <c r="AZ89" s="163"/>
      <c r="BA89" s="163"/>
      <c r="BB89" s="163"/>
    </row>
    <row r="90" spans="1:54" s="47" customFormat="1">
      <c r="A90" s="70"/>
      <c r="B90" s="55"/>
      <c r="C90" s="164"/>
      <c r="D90" s="165"/>
      <c r="E90" s="165"/>
      <c r="F90" s="165"/>
      <c r="G90" s="165"/>
      <c r="H90" s="165"/>
      <c r="I90" s="165"/>
      <c r="J90" s="165"/>
      <c r="K90" s="165"/>
      <c r="L90" s="165"/>
      <c r="M90" s="165"/>
      <c r="N90" s="165"/>
      <c r="O90" s="165"/>
      <c r="P90" s="46"/>
      <c r="Q90" s="46"/>
      <c r="R90" s="46"/>
      <c r="X90" s="70"/>
      <c r="AH90" s="136"/>
      <c r="AI90" s="136"/>
      <c r="AJ90" s="137"/>
      <c r="AK90" s="37"/>
      <c r="AL90" s="37"/>
      <c r="AM90" s="37"/>
      <c r="AN90" s="37"/>
      <c r="AO90" s="37"/>
      <c r="AP90" s="37"/>
      <c r="AQ90" s="37"/>
      <c r="AR90" s="37"/>
      <c r="AS90" s="37"/>
      <c r="AT90" s="37"/>
      <c r="AU90" s="37"/>
      <c r="AV90" s="37"/>
      <c r="AW90" s="37"/>
      <c r="AX90" s="37"/>
      <c r="AY90" s="37"/>
      <c r="AZ90" s="37"/>
      <c r="BA90" s="37"/>
      <c r="BB90" s="37"/>
    </row>
    <row r="91" spans="1:54">
      <c r="C91" s="166"/>
    </row>
    <row r="92" spans="1:54" s="47" customFormat="1">
      <c r="A92" s="70"/>
      <c r="B92" s="55"/>
      <c r="C92" s="164"/>
      <c r="D92" s="165"/>
      <c r="E92" s="165"/>
      <c r="F92" s="165"/>
      <c r="G92" s="165"/>
      <c r="H92" s="165"/>
      <c r="I92" s="165"/>
      <c r="J92" s="165"/>
      <c r="K92" s="165"/>
      <c r="L92" s="165"/>
      <c r="M92" s="126" t="s">
        <v>123</v>
      </c>
      <c r="N92" s="167" t="s">
        <v>614</v>
      </c>
      <c r="O92" s="165"/>
      <c r="P92" s="46"/>
      <c r="Q92" s="46"/>
      <c r="R92" s="46"/>
      <c r="X92" s="70"/>
      <c r="AH92" s="136"/>
      <c r="AI92" s="136"/>
      <c r="AJ92" s="137"/>
      <c r="AK92" s="37"/>
      <c r="AL92" s="37"/>
      <c r="AM92" s="37"/>
      <c r="AN92" s="37"/>
      <c r="AO92" s="37"/>
      <c r="AP92" s="37"/>
      <c r="AQ92" s="37"/>
      <c r="AR92" s="37"/>
      <c r="AS92" s="37"/>
      <c r="AT92" s="37"/>
      <c r="AU92" s="37"/>
      <c r="AV92" s="37"/>
      <c r="AW92" s="37"/>
      <c r="AX92" s="37"/>
      <c r="AY92" s="37"/>
      <c r="AZ92" s="37"/>
      <c r="BA92" s="37"/>
      <c r="BB92" s="37"/>
    </row>
    <row r="93" spans="1:54" s="47" customFormat="1">
      <c r="A93" s="70"/>
      <c r="B93" s="55"/>
      <c r="C93" s="164"/>
      <c r="D93" s="165"/>
      <c r="E93" s="165"/>
      <c r="F93" s="165"/>
      <c r="G93" s="165"/>
      <c r="H93" s="165"/>
      <c r="I93" s="165"/>
      <c r="J93" s="165"/>
      <c r="K93" s="165"/>
      <c r="L93" s="165"/>
      <c r="M93" s="168" t="s">
        <v>300</v>
      </c>
      <c r="N93" s="167">
        <f>SUMIF($O$20:$O$82,"A",$I$20:$I$82)</f>
        <v>0</v>
      </c>
      <c r="O93" s="165"/>
      <c r="P93" s="46"/>
      <c r="Q93" s="46"/>
      <c r="R93" s="46"/>
      <c r="X93" s="70"/>
      <c r="AH93" s="136"/>
      <c r="AI93" s="136"/>
      <c r="AJ93" s="137"/>
      <c r="AK93" s="37"/>
      <c r="AL93" s="37"/>
      <c r="AM93" s="37"/>
      <c r="AN93" s="37"/>
      <c r="AO93" s="37"/>
      <c r="AP93" s="37"/>
      <c r="AQ93" s="37"/>
      <c r="AR93" s="37"/>
      <c r="AS93" s="37"/>
      <c r="AT93" s="37"/>
      <c r="AU93" s="37"/>
      <c r="AV93" s="37"/>
      <c r="AW93" s="37"/>
      <c r="AX93" s="37"/>
      <c r="AY93" s="37"/>
      <c r="AZ93" s="37"/>
      <c r="BA93" s="37"/>
      <c r="BB93" s="37"/>
    </row>
    <row r="94" spans="1:54" s="47" customFormat="1">
      <c r="A94" s="70"/>
      <c r="B94" s="55"/>
      <c r="C94" s="164"/>
      <c r="D94" s="165"/>
      <c r="E94" s="165"/>
      <c r="F94" s="165"/>
      <c r="G94" s="165"/>
      <c r="H94" s="165"/>
      <c r="I94" s="165"/>
      <c r="J94" s="165"/>
      <c r="K94" s="165"/>
      <c r="L94" s="165"/>
      <c r="M94" s="168" t="s">
        <v>548</v>
      </c>
      <c r="N94" s="167">
        <f>SUMIF($O$20:$O$82,"B",$I$20:$I$82)</f>
        <v>0</v>
      </c>
      <c r="O94" s="165"/>
      <c r="P94" s="46"/>
      <c r="Q94" s="46"/>
      <c r="R94" s="46"/>
      <c r="X94" s="70"/>
      <c r="AH94" s="136"/>
      <c r="AI94" s="136"/>
      <c r="AJ94" s="137"/>
      <c r="AK94" s="37"/>
      <c r="AL94" s="37"/>
      <c r="AM94" s="37"/>
      <c r="AN94" s="37"/>
      <c r="AO94" s="37"/>
      <c r="AP94" s="37"/>
      <c r="AQ94" s="37"/>
      <c r="AR94" s="37"/>
      <c r="AS94" s="37"/>
      <c r="AT94" s="37"/>
      <c r="AU94" s="37"/>
      <c r="AV94" s="37"/>
      <c r="AW94" s="37"/>
      <c r="AX94" s="37"/>
      <c r="AY94" s="37"/>
      <c r="AZ94" s="37"/>
      <c r="BA94" s="37"/>
      <c r="BB94" s="37"/>
    </row>
    <row r="95" spans="1:54" s="47" customFormat="1">
      <c r="A95" s="70"/>
      <c r="B95" s="55"/>
      <c r="C95" s="164"/>
      <c r="D95" s="165"/>
      <c r="E95" s="165"/>
      <c r="F95" s="165"/>
      <c r="G95" s="165"/>
      <c r="H95" s="165"/>
      <c r="I95" s="165"/>
      <c r="J95" s="165"/>
      <c r="K95" s="165"/>
      <c r="L95" s="165"/>
      <c r="M95" s="168" t="s">
        <v>301</v>
      </c>
      <c r="N95" s="167">
        <f>SUMIF($O$20:$O$82,"C",$I$20:$I$82)</f>
        <v>0</v>
      </c>
      <c r="O95" s="165"/>
      <c r="P95" s="46"/>
      <c r="Q95" s="46"/>
      <c r="R95" s="46"/>
      <c r="X95" s="70"/>
      <c r="AH95" s="136"/>
      <c r="AI95" s="136"/>
      <c r="AJ95" s="137"/>
      <c r="AK95" s="37"/>
      <c r="AL95" s="37"/>
      <c r="AM95" s="37"/>
      <c r="AN95" s="37"/>
      <c r="AO95" s="37"/>
      <c r="AP95" s="37"/>
      <c r="AQ95" s="37"/>
      <c r="AR95" s="37"/>
      <c r="AS95" s="37"/>
      <c r="AT95" s="37"/>
      <c r="AU95" s="37"/>
      <c r="AV95" s="37"/>
      <c r="AW95" s="37"/>
      <c r="AX95" s="37"/>
      <c r="AY95" s="37"/>
      <c r="AZ95" s="37"/>
      <c r="BA95" s="37"/>
      <c r="BB95" s="37"/>
    </row>
    <row r="96" spans="1:54" s="47" customFormat="1">
      <c r="A96" s="70"/>
      <c r="B96" s="55"/>
      <c r="C96" s="164"/>
      <c r="D96" s="165"/>
      <c r="E96" s="165"/>
      <c r="F96" s="165"/>
      <c r="G96" s="165"/>
      <c r="H96" s="165"/>
      <c r="I96" s="165"/>
      <c r="J96" s="165"/>
      <c r="K96" s="165"/>
      <c r="L96" s="165"/>
      <c r="M96" s="168" t="s">
        <v>615</v>
      </c>
      <c r="N96" s="167">
        <f>SUMIF($O$20:$O$82,"D",$I$20:$I$82)</f>
        <v>0</v>
      </c>
      <c r="O96" s="165"/>
      <c r="P96" s="46"/>
      <c r="Q96" s="46"/>
      <c r="R96" s="46"/>
      <c r="X96" s="70"/>
      <c r="AH96" s="136"/>
      <c r="AI96" s="136"/>
      <c r="AJ96" s="137"/>
      <c r="AK96" s="37"/>
      <c r="AL96" s="37"/>
      <c r="AM96" s="37"/>
      <c r="AN96" s="37"/>
      <c r="AO96" s="37"/>
      <c r="AP96" s="37"/>
      <c r="AQ96" s="37"/>
      <c r="AR96" s="37"/>
      <c r="AS96" s="37"/>
      <c r="AT96" s="37"/>
      <c r="AU96" s="37"/>
      <c r="AV96" s="37"/>
      <c r="AW96" s="37"/>
      <c r="AX96" s="37"/>
      <c r="AY96" s="37"/>
      <c r="AZ96" s="37"/>
      <c r="BA96" s="37"/>
      <c r="BB96" s="37"/>
    </row>
    <row r="97" spans="1:54" s="47" customFormat="1">
      <c r="A97" s="70"/>
      <c r="B97" s="55"/>
      <c r="C97" s="164"/>
      <c r="D97" s="165"/>
      <c r="E97" s="165"/>
      <c r="F97" s="165"/>
      <c r="G97" s="165"/>
      <c r="H97" s="165"/>
      <c r="I97" s="165"/>
      <c r="J97" s="165"/>
      <c r="K97" s="165"/>
      <c r="L97" s="165"/>
      <c r="M97" s="165"/>
      <c r="N97" s="165"/>
      <c r="O97" s="165"/>
      <c r="P97" s="46"/>
      <c r="Q97" s="46"/>
      <c r="R97" s="46"/>
      <c r="X97" s="70"/>
      <c r="AH97" s="136"/>
      <c r="AI97" s="136"/>
      <c r="AJ97" s="137"/>
      <c r="AK97" s="37"/>
      <c r="AL97" s="37"/>
      <c r="AM97" s="37"/>
      <c r="AN97" s="37"/>
      <c r="AO97" s="37"/>
      <c r="AP97" s="37"/>
      <c r="AQ97" s="37"/>
      <c r="AR97" s="37"/>
      <c r="AS97" s="37"/>
      <c r="AT97" s="37"/>
      <c r="AU97" s="37"/>
      <c r="AV97" s="37"/>
      <c r="AW97" s="37"/>
      <c r="AX97" s="37"/>
      <c r="AY97" s="37"/>
      <c r="AZ97" s="37"/>
      <c r="BA97" s="37"/>
      <c r="BB97" s="37"/>
    </row>
    <row r="98" spans="1:54" s="47" customFormat="1">
      <c r="B98" s="55"/>
      <c r="C98" s="164"/>
      <c r="D98" s="165"/>
      <c r="E98" s="165"/>
      <c r="F98" s="165"/>
      <c r="G98" s="165"/>
      <c r="H98" s="165"/>
      <c r="I98" s="165"/>
      <c r="J98" s="165"/>
      <c r="K98" s="165"/>
      <c r="L98" s="165"/>
      <c r="M98" s="165"/>
      <c r="N98" s="165"/>
      <c r="O98" s="165"/>
      <c r="P98" s="46"/>
      <c r="Q98" s="46"/>
      <c r="R98" s="46"/>
      <c r="X98" s="70"/>
      <c r="AH98" s="136"/>
      <c r="AI98" s="136"/>
      <c r="AJ98" s="137"/>
      <c r="AK98" s="37"/>
      <c r="AL98" s="37"/>
      <c r="AM98" s="37"/>
      <c r="AN98" s="37"/>
      <c r="AO98" s="37"/>
      <c r="AP98" s="37"/>
      <c r="AQ98" s="37"/>
      <c r="AR98" s="37"/>
      <c r="AS98" s="37"/>
      <c r="AT98" s="37"/>
      <c r="AU98" s="37"/>
      <c r="AV98" s="37"/>
      <c r="AW98" s="37"/>
      <c r="AX98" s="37"/>
      <c r="AY98" s="37"/>
      <c r="AZ98" s="37"/>
      <c r="BA98" s="37"/>
      <c r="BB98" s="37"/>
    </row>
    <row r="99" spans="1:54">
      <c r="A99" s="169"/>
    </row>
    <row r="100" spans="1:54" s="47" customFormat="1">
      <c r="A100" s="171"/>
      <c r="B100" s="55"/>
      <c r="C100" s="170"/>
      <c r="H100" s="70"/>
      <c r="P100" s="46"/>
      <c r="Q100" s="46"/>
      <c r="R100" s="46"/>
      <c r="X100" s="70"/>
      <c r="AH100" s="136"/>
      <c r="AI100" s="136"/>
      <c r="AJ100" s="137"/>
      <c r="AK100" s="37"/>
      <c r="AL100" s="37"/>
      <c r="AM100" s="37"/>
      <c r="AN100" s="37"/>
      <c r="AO100" s="37"/>
      <c r="AP100" s="37"/>
      <c r="AQ100" s="37"/>
      <c r="AR100" s="37"/>
      <c r="AS100" s="37"/>
      <c r="AT100" s="37"/>
      <c r="AU100" s="37"/>
      <c r="AV100" s="37"/>
      <c r="AW100" s="37"/>
      <c r="AX100" s="37"/>
      <c r="AY100" s="37"/>
      <c r="AZ100" s="37"/>
      <c r="BA100" s="37"/>
      <c r="BB100" s="37"/>
    </row>
    <row r="101" spans="1:54" s="47" customFormat="1">
      <c r="A101" s="169" t="s">
        <v>54</v>
      </c>
      <c r="B101" s="172"/>
      <c r="C101" s="173" t="s">
        <v>172</v>
      </c>
      <c r="H101" s="70"/>
      <c r="P101" s="46"/>
      <c r="Q101" s="46"/>
      <c r="R101" s="46"/>
      <c r="X101" s="70"/>
      <c r="AH101" s="136"/>
      <c r="AI101" s="136"/>
      <c r="AJ101" s="137"/>
      <c r="AK101" s="37"/>
      <c r="AL101" s="37"/>
      <c r="AM101" s="37"/>
      <c r="AN101" s="37"/>
      <c r="AO101" s="37"/>
      <c r="AP101" s="37"/>
      <c r="AQ101" s="37"/>
      <c r="AR101" s="37"/>
      <c r="AS101" s="37"/>
      <c r="AT101" s="37"/>
      <c r="AU101" s="37"/>
      <c r="AV101" s="37"/>
      <c r="AW101" s="37"/>
      <c r="AX101" s="37"/>
      <c r="AY101" s="37"/>
      <c r="AZ101" s="37"/>
      <c r="BA101" s="37"/>
      <c r="BB101" s="37"/>
    </row>
    <row r="102" spans="1:54" s="47" customFormat="1">
      <c r="A102" s="171" t="s">
        <v>303</v>
      </c>
      <c r="B102" s="172"/>
      <c r="C102" s="173" t="s">
        <v>174</v>
      </c>
      <c r="H102" s="70"/>
      <c r="P102" s="46"/>
      <c r="Q102" s="46"/>
      <c r="R102" s="46"/>
      <c r="X102" s="70"/>
      <c r="AH102" s="136"/>
      <c r="AI102" s="136"/>
      <c r="AJ102" s="137"/>
      <c r="AK102" s="37"/>
      <c r="AL102" s="37"/>
      <c r="AM102" s="37"/>
      <c r="AN102" s="37"/>
      <c r="AO102" s="37"/>
      <c r="AP102" s="37"/>
      <c r="AQ102" s="37"/>
      <c r="AR102" s="37"/>
      <c r="AS102" s="37"/>
      <c r="AT102" s="37"/>
      <c r="AU102" s="37"/>
      <c r="AV102" s="37"/>
      <c r="AW102" s="37"/>
      <c r="AX102" s="37"/>
      <c r="AY102" s="37"/>
      <c r="AZ102" s="37"/>
      <c r="BA102" s="37"/>
      <c r="BB102" s="37"/>
    </row>
    <row r="103" spans="1:54" s="47" customFormat="1" ht="19.5">
      <c r="A103" s="174" t="s">
        <v>304</v>
      </c>
      <c r="B103" s="172"/>
      <c r="C103" s="173" t="s">
        <v>176</v>
      </c>
      <c r="H103" s="70"/>
      <c r="P103" s="46"/>
      <c r="Q103" s="46"/>
      <c r="R103" s="46"/>
      <c r="X103" s="70"/>
      <c r="AH103" s="136"/>
      <c r="AI103" s="136"/>
      <c r="AJ103" s="137"/>
      <c r="AK103" s="37"/>
      <c r="AL103" s="37"/>
      <c r="AM103" s="37"/>
      <c r="AN103" s="37"/>
      <c r="AO103" s="37"/>
      <c r="AP103" s="37"/>
      <c r="AQ103" s="37"/>
      <c r="AR103" s="37"/>
      <c r="AS103" s="37"/>
      <c r="AT103" s="37"/>
      <c r="AU103" s="37"/>
      <c r="AV103" s="37"/>
      <c r="AW103" s="37"/>
      <c r="AX103" s="37"/>
      <c r="AY103" s="37"/>
      <c r="AZ103" s="37"/>
      <c r="BA103" s="37"/>
      <c r="BB103" s="37"/>
    </row>
    <row r="104" spans="1:54" s="47" customFormat="1" ht="19.5">
      <c r="A104" s="175" t="s">
        <v>391</v>
      </c>
      <c r="B104" s="172"/>
      <c r="C104" s="173" t="s">
        <v>178</v>
      </c>
      <c r="H104" s="70"/>
      <c r="P104" s="46"/>
      <c r="Q104" s="46"/>
      <c r="R104" s="46"/>
      <c r="X104" s="70"/>
      <c r="AH104" s="136"/>
      <c r="AI104" s="136"/>
      <c r="AJ104" s="137"/>
      <c r="AK104" s="37"/>
      <c r="AL104" s="37"/>
      <c r="AM104" s="37"/>
      <c r="AN104" s="37"/>
      <c r="AO104" s="37"/>
      <c r="AP104" s="37"/>
      <c r="AQ104" s="37"/>
      <c r="AR104" s="37"/>
      <c r="AS104" s="37"/>
      <c r="AT104" s="37"/>
      <c r="AU104" s="37"/>
      <c r="AV104" s="37"/>
      <c r="AW104" s="37"/>
      <c r="AX104" s="37"/>
      <c r="AY104" s="37"/>
      <c r="AZ104" s="37"/>
      <c r="BA104" s="37"/>
      <c r="BB104" s="37"/>
    </row>
    <row r="105" spans="1:54" s="47" customFormat="1" ht="39">
      <c r="A105" s="175" t="s">
        <v>282</v>
      </c>
      <c r="B105" s="172"/>
      <c r="C105" s="173" t="s">
        <v>179</v>
      </c>
      <c r="H105" s="70"/>
      <c r="P105" s="46"/>
      <c r="Q105" s="46"/>
      <c r="R105" s="46"/>
      <c r="X105" s="70"/>
      <c r="AH105" s="136"/>
      <c r="AI105" s="136"/>
      <c r="AJ105" s="137"/>
      <c r="AK105" s="37"/>
      <c r="AL105" s="37"/>
      <c r="AM105" s="37"/>
      <c r="AN105" s="37"/>
      <c r="AO105" s="37"/>
      <c r="AP105" s="37"/>
      <c r="AQ105" s="37"/>
      <c r="AR105" s="37"/>
      <c r="AS105" s="37"/>
      <c r="AT105" s="37"/>
      <c r="AU105" s="37"/>
      <c r="AV105" s="37"/>
      <c r="AW105" s="37"/>
      <c r="AX105" s="37"/>
      <c r="AY105" s="37"/>
      <c r="AZ105" s="37"/>
      <c r="BA105" s="37"/>
      <c r="BB105" s="37"/>
    </row>
    <row r="106" spans="1:54" ht="19.5">
      <c r="A106" s="175" t="s">
        <v>304</v>
      </c>
      <c r="B106" s="172"/>
      <c r="C106" s="173" t="s">
        <v>180</v>
      </c>
    </row>
    <row r="107" spans="1:54" ht="19.5">
      <c r="A107" s="175" t="s">
        <v>181</v>
      </c>
      <c r="B107" s="172"/>
      <c r="C107" s="173" t="s">
        <v>182</v>
      </c>
    </row>
    <row r="108" spans="1:54" ht="39">
      <c r="A108" s="175" t="s">
        <v>61</v>
      </c>
      <c r="B108" s="172"/>
      <c r="C108" s="173" t="s">
        <v>183</v>
      </c>
    </row>
    <row r="109" spans="1:54" ht="27.75">
      <c r="A109" s="175" t="s">
        <v>321</v>
      </c>
      <c r="B109" s="172"/>
      <c r="C109" s="173" t="s">
        <v>185</v>
      </c>
      <c r="D109" s="176"/>
      <c r="E109" s="176"/>
      <c r="F109" s="176"/>
      <c r="G109" s="176"/>
      <c r="H109" s="176"/>
      <c r="I109" s="176"/>
      <c r="J109" s="176"/>
      <c r="K109" s="176"/>
      <c r="L109" s="176"/>
      <c r="M109" s="176"/>
      <c r="N109" s="176"/>
      <c r="O109" s="176"/>
      <c r="P109" s="177"/>
      <c r="Q109" s="177"/>
      <c r="R109" s="55"/>
      <c r="S109" s="56"/>
      <c r="T109" s="58"/>
      <c r="U109" s="58"/>
      <c r="V109" s="58"/>
      <c r="W109" s="58"/>
      <c r="X109" s="58"/>
      <c r="Y109" s="58"/>
      <c r="Z109" s="58"/>
      <c r="AA109" s="58"/>
      <c r="AB109" s="58"/>
      <c r="AC109" s="58"/>
      <c r="AD109" s="58"/>
      <c r="AE109" s="58"/>
      <c r="AF109" s="58"/>
      <c r="AG109" s="58"/>
      <c r="AH109" s="58"/>
      <c r="AI109" s="58"/>
      <c r="AJ109" s="58"/>
      <c r="AK109" s="58"/>
      <c r="AL109" s="58"/>
      <c r="AM109" s="58"/>
      <c r="AN109" s="58"/>
      <c r="AO109" s="58"/>
      <c r="AP109" s="58"/>
      <c r="AQ109" s="58"/>
      <c r="AR109" s="58"/>
      <c r="AS109" s="58"/>
      <c r="AT109" s="58"/>
      <c r="AU109" s="58"/>
      <c r="AV109" s="58"/>
      <c r="AW109" s="58"/>
      <c r="AX109" s="58"/>
      <c r="AY109" s="58"/>
      <c r="AZ109" s="58"/>
      <c r="BA109" s="58"/>
    </row>
    <row r="110" spans="1:54" ht="21">
      <c r="A110" s="175" t="s">
        <v>307</v>
      </c>
      <c r="B110" s="172"/>
      <c r="C110" s="173" t="s">
        <v>187</v>
      </c>
      <c r="D110" s="176"/>
      <c r="E110" s="176"/>
      <c r="F110" s="176"/>
      <c r="G110" s="176"/>
      <c r="H110" s="176"/>
      <c r="I110" s="176"/>
      <c r="J110" s="176"/>
      <c r="K110" s="176"/>
      <c r="L110" s="176"/>
      <c r="M110" s="176"/>
      <c r="N110" s="176"/>
      <c r="O110" s="176"/>
      <c r="P110" s="177"/>
      <c r="Q110" s="177"/>
      <c r="R110" s="55"/>
      <c r="S110" s="56"/>
      <c r="T110" s="66"/>
      <c r="U110" s="66"/>
      <c r="V110" s="66"/>
      <c r="W110" s="66"/>
      <c r="X110" s="66"/>
      <c r="Y110" s="66"/>
      <c r="Z110" s="66"/>
      <c r="AA110" s="66"/>
      <c r="AB110" s="66"/>
      <c r="AC110" s="66"/>
      <c r="AD110" s="66"/>
      <c r="AE110" s="66"/>
      <c r="AF110" s="66"/>
      <c r="AG110" s="66"/>
      <c r="AH110" s="66"/>
      <c r="AI110" s="66"/>
      <c r="AJ110" s="66"/>
      <c r="AK110" s="66"/>
      <c r="AL110" s="66"/>
      <c r="AM110" s="66"/>
      <c r="AN110" s="66"/>
      <c r="AO110" s="66"/>
      <c r="AP110" s="66"/>
      <c r="AQ110" s="66"/>
      <c r="AR110" s="66"/>
      <c r="AS110" s="66"/>
      <c r="AT110" s="66"/>
      <c r="AU110" s="56"/>
      <c r="AV110" s="56"/>
      <c r="AW110" s="69"/>
      <c r="AX110" s="69"/>
      <c r="AY110" s="69"/>
      <c r="AZ110" s="69"/>
      <c r="BA110" s="66"/>
    </row>
    <row r="111" spans="1:54" ht="21">
      <c r="A111" s="175"/>
      <c r="B111" s="172"/>
      <c r="C111" s="173"/>
      <c r="D111" s="176"/>
      <c r="E111" s="176"/>
      <c r="F111" s="176"/>
      <c r="G111" s="176"/>
      <c r="H111" s="176"/>
      <c r="I111" s="176"/>
      <c r="J111" s="176"/>
      <c r="K111" s="176"/>
      <c r="L111" s="176"/>
      <c r="M111" s="176"/>
      <c r="N111" s="176"/>
      <c r="O111" s="176"/>
      <c r="P111" s="177"/>
      <c r="Q111" s="177"/>
      <c r="R111" s="55"/>
      <c r="S111" s="56"/>
      <c r="T111" s="66"/>
      <c r="U111" s="66"/>
      <c r="V111" s="66"/>
      <c r="W111" s="66"/>
      <c r="X111" s="66"/>
      <c r="Y111" s="66"/>
      <c r="Z111" s="66"/>
      <c r="AA111" s="66"/>
      <c r="AB111" s="66"/>
      <c r="AC111" s="66"/>
      <c r="AD111" s="66"/>
      <c r="AE111" s="66"/>
      <c r="AF111" s="66"/>
      <c r="AG111" s="66"/>
      <c r="AH111" s="66"/>
      <c r="AI111" s="66"/>
      <c r="AJ111" s="66"/>
      <c r="AK111" s="66"/>
      <c r="AL111" s="66"/>
      <c r="AM111" s="66"/>
      <c r="AN111" s="66"/>
      <c r="AO111" s="66"/>
      <c r="AP111" s="66"/>
      <c r="AQ111" s="66"/>
      <c r="AR111" s="66"/>
      <c r="AS111" s="66"/>
      <c r="AT111" s="66"/>
      <c r="AU111" s="56"/>
      <c r="AV111" s="56"/>
      <c r="AW111" s="69"/>
      <c r="AX111" s="69"/>
      <c r="AY111" s="69"/>
      <c r="AZ111" s="69"/>
      <c r="BA111" s="66"/>
    </row>
    <row r="112" spans="1:54" ht="39">
      <c r="A112" s="175" t="s">
        <v>188</v>
      </c>
      <c r="B112" s="172"/>
      <c r="C112" s="173" t="s">
        <v>189</v>
      </c>
      <c r="D112" s="176"/>
      <c r="E112" s="176"/>
      <c r="F112" s="176"/>
      <c r="G112" s="176"/>
      <c r="H112" s="176"/>
      <c r="I112" s="176"/>
      <c r="J112" s="176"/>
      <c r="K112" s="176"/>
      <c r="L112" s="176"/>
      <c r="M112" s="176"/>
      <c r="N112" s="176"/>
      <c r="O112" s="176"/>
      <c r="P112" s="177"/>
      <c r="Q112" s="177"/>
      <c r="R112" s="55"/>
      <c r="S112" s="56"/>
      <c r="T112" s="78"/>
      <c r="U112" s="78"/>
      <c r="V112" s="78"/>
      <c r="W112" s="78"/>
      <c r="X112" s="78"/>
      <c r="Y112" s="78"/>
      <c r="Z112" s="78"/>
      <c r="AA112" s="78"/>
      <c r="AB112" s="78"/>
      <c r="AC112" s="78"/>
      <c r="AD112" s="78"/>
      <c r="AE112" s="78"/>
      <c r="AF112" s="78"/>
      <c r="AG112" s="78"/>
      <c r="AH112" s="78"/>
      <c r="AI112" s="78"/>
      <c r="AJ112" s="66"/>
      <c r="AK112" s="66"/>
      <c r="AL112" s="66"/>
      <c r="AM112" s="66"/>
      <c r="AN112" s="66"/>
      <c r="AO112" s="66"/>
      <c r="AP112" s="66"/>
      <c r="AQ112" s="66"/>
      <c r="AR112" s="66"/>
      <c r="AS112" s="66"/>
      <c r="AT112" s="66"/>
      <c r="AU112" s="56"/>
      <c r="AV112" s="56"/>
      <c r="AW112" s="69"/>
      <c r="AX112" s="69"/>
      <c r="AY112" s="69"/>
      <c r="AZ112" s="69"/>
      <c r="BA112" s="66"/>
    </row>
    <row r="113" spans="1:53" ht="39">
      <c r="A113" s="175" t="s">
        <v>51</v>
      </c>
      <c r="B113" s="172"/>
      <c r="C113" s="173" t="s">
        <v>52</v>
      </c>
      <c r="D113" s="176"/>
      <c r="E113" s="176"/>
      <c r="F113" s="176"/>
      <c r="G113" s="176"/>
      <c r="H113" s="176"/>
      <c r="I113" s="176"/>
      <c r="J113" s="176"/>
      <c r="K113" s="176"/>
      <c r="L113" s="176"/>
      <c r="M113" s="176"/>
      <c r="N113" s="176"/>
      <c r="O113" s="176"/>
      <c r="P113" s="177"/>
      <c r="Q113" s="177"/>
      <c r="R113" s="55"/>
      <c r="S113" s="81"/>
      <c r="T113" s="67"/>
      <c r="U113" s="67"/>
      <c r="V113" s="67"/>
      <c r="W113" s="67"/>
      <c r="X113" s="67"/>
      <c r="Y113" s="67"/>
      <c r="Z113" s="67"/>
      <c r="AA113" s="67"/>
      <c r="AB113" s="67"/>
      <c r="AC113" s="67"/>
      <c r="AD113" s="67"/>
      <c r="AE113" s="67"/>
      <c r="AF113" s="67"/>
      <c r="AG113" s="67"/>
      <c r="AH113" s="82"/>
      <c r="AI113" s="82"/>
      <c r="AJ113" s="82"/>
      <c r="AK113" s="82"/>
      <c r="AL113" s="82"/>
      <c r="AM113" s="82"/>
      <c r="AN113" s="82"/>
      <c r="AO113" s="82"/>
      <c r="AP113" s="82"/>
      <c r="AQ113" s="82"/>
      <c r="AR113" s="82"/>
      <c r="AS113" s="82"/>
      <c r="AT113" s="82"/>
      <c r="AU113" s="82"/>
      <c r="AV113" s="82"/>
      <c r="AW113" s="82"/>
      <c r="AX113" s="82"/>
      <c r="AY113" s="82"/>
      <c r="AZ113" s="82"/>
      <c r="BA113" s="82"/>
    </row>
    <row r="114" spans="1:53" ht="39">
      <c r="A114" s="175" t="s">
        <v>65</v>
      </c>
      <c r="B114" s="172"/>
      <c r="C114" s="173" t="s">
        <v>190</v>
      </c>
      <c r="D114" s="176"/>
      <c r="E114" s="176"/>
      <c r="F114" s="176"/>
      <c r="G114" s="176"/>
      <c r="H114" s="176"/>
      <c r="I114" s="176"/>
      <c r="J114" s="176"/>
      <c r="K114" s="176"/>
      <c r="L114" s="176"/>
      <c r="M114" s="176"/>
      <c r="N114" s="176"/>
      <c r="O114" s="176"/>
      <c r="P114" s="177"/>
      <c r="Q114" s="177"/>
      <c r="R114" s="55"/>
      <c r="S114" s="81"/>
      <c r="T114" s="67"/>
      <c r="U114" s="67"/>
      <c r="V114" s="67"/>
      <c r="W114" s="67"/>
      <c r="X114" s="67"/>
      <c r="Y114" s="67"/>
      <c r="Z114" s="67"/>
      <c r="AA114" s="67"/>
      <c r="AB114" s="67"/>
      <c r="AC114" s="67"/>
      <c r="AD114" s="67"/>
      <c r="AE114" s="67"/>
      <c r="AF114" s="67"/>
      <c r="AG114" s="67"/>
      <c r="AH114" s="82"/>
      <c r="AI114" s="82"/>
      <c r="AJ114" s="82"/>
      <c r="AK114" s="82"/>
      <c r="AL114" s="82"/>
      <c r="AM114" s="82"/>
      <c r="AN114" s="82"/>
      <c r="AO114" s="82"/>
      <c r="AP114" s="82"/>
      <c r="AQ114" s="82"/>
      <c r="AR114" s="82"/>
      <c r="AS114" s="82"/>
      <c r="AT114" s="82"/>
      <c r="AU114" s="82"/>
      <c r="AV114" s="82"/>
      <c r="AW114" s="82"/>
      <c r="AX114" s="82"/>
      <c r="AY114" s="82"/>
      <c r="AZ114" s="82"/>
      <c r="BA114" s="82"/>
    </row>
    <row r="115" spans="1:53" ht="25.5">
      <c r="B115" s="172"/>
      <c r="C115" s="173" t="s">
        <v>191</v>
      </c>
      <c r="D115" s="178"/>
      <c r="E115" s="178"/>
      <c r="F115" s="178"/>
      <c r="G115" s="178"/>
      <c r="H115" s="178"/>
      <c r="I115" s="178"/>
      <c r="J115" s="178"/>
      <c r="K115" s="178"/>
      <c r="L115" s="178"/>
      <c r="M115" s="178"/>
      <c r="N115" s="178"/>
      <c r="O115" s="178"/>
      <c r="P115" s="179"/>
      <c r="Q115" s="179"/>
      <c r="R115" s="55"/>
      <c r="S115" s="81"/>
      <c r="T115" s="67"/>
      <c r="U115" s="67"/>
      <c r="V115" s="67"/>
      <c r="W115" s="67"/>
      <c r="X115" s="67"/>
      <c r="Y115" s="67"/>
      <c r="Z115" s="67"/>
      <c r="AA115" s="67"/>
      <c r="AB115" s="67"/>
      <c r="AC115" s="67"/>
      <c r="AD115" s="67"/>
      <c r="AE115" s="67"/>
      <c r="AF115" s="67"/>
      <c r="AG115" s="67"/>
      <c r="AH115" s="82"/>
      <c r="AI115" s="82"/>
      <c r="AJ115" s="82"/>
      <c r="AK115" s="82"/>
      <c r="AL115" s="82"/>
      <c r="AM115" s="82"/>
      <c r="AN115" s="82"/>
      <c r="AO115" s="82"/>
      <c r="AP115" s="82"/>
      <c r="AQ115" s="82"/>
      <c r="AR115" s="82"/>
      <c r="AS115" s="82"/>
      <c r="AT115" s="82"/>
      <c r="AU115" s="82"/>
      <c r="AV115" s="82"/>
      <c r="AW115" s="82"/>
      <c r="AX115" s="82"/>
      <c r="AY115" s="82"/>
      <c r="AZ115" s="82"/>
      <c r="BA115" s="82"/>
    </row>
    <row r="116" spans="1:53" ht="25.5">
      <c r="A116" s="180"/>
      <c r="B116" s="172"/>
      <c r="C116" s="173" t="s">
        <v>192</v>
      </c>
      <c r="D116" s="181"/>
      <c r="E116" s="181"/>
      <c r="F116" s="181"/>
      <c r="G116" s="181"/>
      <c r="H116" s="181"/>
      <c r="I116" s="181"/>
      <c r="J116" s="181"/>
      <c r="K116" s="181"/>
      <c r="L116" s="181"/>
      <c r="M116" s="181"/>
      <c r="N116" s="181"/>
      <c r="O116" s="181"/>
      <c r="P116" s="182"/>
      <c r="Q116" s="182"/>
      <c r="R116" s="55"/>
      <c r="S116" s="81"/>
      <c r="T116" s="67"/>
      <c r="U116" s="67"/>
      <c r="V116" s="67"/>
      <c r="W116" s="67"/>
      <c r="X116" s="67"/>
      <c r="Y116" s="67"/>
      <c r="Z116" s="67"/>
      <c r="AA116" s="67"/>
      <c r="AB116" s="67"/>
      <c r="AC116" s="67"/>
      <c r="AD116" s="67"/>
      <c r="AE116" s="67"/>
      <c r="AF116" s="67"/>
      <c r="AG116" s="67"/>
      <c r="AH116" s="82"/>
      <c r="AI116" s="82"/>
      <c r="AJ116" s="82"/>
      <c r="AK116" s="82"/>
      <c r="AL116" s="82"/>
      <c r="AM116" s="82"/>
      <c r="AN116" s="82"/>
      <c r="AO116" s="82"/>
      <c r="AP116" s="82"/>
      <c r="AQ116" s="82"/>
      <c r="AR116" s="82"/>
      <c r="AS116" s="82"/>
      <c r="AT116" s="82"/>
      <c r="AU116" s="82"/>
      <c r="AV116" s="82"/>
      <c r="AW116" s="82"/>
      <c r="AX116" s="82"/>
      <c r="AY116" s="82"/>
      <c r="AZ116" s="82"/>
      <c r="BA116" s="82"/>
    </row>
    <row r="117" spans="1:53" ht="25.5">
      <c r="A117" s="180"/>
      <c r="B117" s="172"/>
      <c r="C117" s="173" t="s">
        <v>193</v>
      </c>
      <c r="D117" s="181"/>
      <c r="E117" s="181"/>
      <c r="F117" s="181"/>
      <c r="G117" s="181"/>
      <c r="H117" s="181"/>
      <c r="I117" s="181"/>
      <c r="J117" s="181"/>
      <c r="K117" s="181"/>
      <c r="L117" s="181"/>
      <c r="M117" s="181"/>
      <c r="N117" s="181"/>
      <c r="O117" s="181"/>
      <c r="P117" s="182"/>
      <c r="Q117" s="182"/>
      <c r="R117" s="55"/>
      <c r="S117" s="81"/>
      <c r="T117" s="67"/>
      <c r="U117" s="67"/>
      <c r="V117" s="67"/>
      <c r="W117" s="67"/>
      <c r="X117" s="67"/>
      <c r="Y117" s="67"/>
      <c r="Z117" s="67"/>
      <c r="AA117" s="67"/>
      <c r="AB117" s="67"/>
      <c r="AC117" s="67"/>
      <c r="AD117" s="67"/>
      <c r="AE117" s="67"/>
      <c r="AF117" s="67"/>
      <c r="AG117" s="67"/>
      <c r="AH117" s="82"/>
      <c r="AI117" s="82"/>
      <c r="AJ117" s="82"/>
      <c r="AK117" s="82"/>
      <c r="AL117" s="82"/>
      <c r="AM117" s="82"/>
      <c r="AN117" s="82"/>
      <c r="AO117" s="82"/>
      <c r="AP117" s="82"/>
      <c r="AQ117" s="82"/>
      <c r="AR117" s="82"/>
      <c r="AS117" s="82"/>
      <c r="AT117" s="82"/>
      <c r="AU117" s="82"/>
      <c r="AV117" s="82"/>
      <c r="AW117" s="82"/>
      <c r="AX117" s="82"/>
      <c r="AY117" s="82"/>
      <c r="AZ117" s="82"/>
      <c r="BA117" s="82"/>
    </row>
    <row r="118" spans="1:53" ht="25.5">
      <c r="A118" s="181"/>
      <c r="B118" s="181"/>
      <c r="C118" s="181"/>
      <c r="D118" s="181"/>
      <c r="E118" s="181"/>
      <c r="F118" s="181"/>
      <c r="G118" s="181"/>
      <c r="H118" s="181"/>
      <c r="I118" s="181"/>
      <c r="J118" s="181"/>
      <c r="K118" s="181"/>
      <c r="L118" s="181"/>
      <c r="M118" s="181"/>
      <c r="N118" s="181"/>
      <c r="O118" s="181"/>
      <c r="P118" s="182"/>
      <c r="Q118" s="182"/>
      <c r="R118" s="55"/>
      <c r="S118" s="81"/>
      <c r="T118" s="67"/>
      <c r="U118" s="67"/>
      <c r="V118" s="67"/>
      <c r="W118" s="67"/>
      <c r="X118" s="67"/>
      <c r="Y118" s="67"/>
      <c r="Z118" s="67"/>
      <c r="AA118" s="67"/>
      <c r="AB118" s="67"/>
      <c r="AC118" s="67"/>
      <c r="AD118" s="67"/>
      <c r="AE118" s="67"/>
      <c r="AF118" s="67"/>
      <c r="AG118" s="67"/>
      <c r="AH118" s="82"/>
      <c r="AI118" s="82"/>
      <c r="AJ118" s="82"/>
      <c r="AK118" s="82"/>
      <c r="AL118" s="82"/>
      <c r="AM118" s="82"/>
      <c r="AN118" s="82"/>
      <c r="AO118" s="82"/>
      <c r="AP118" s="82"/>
      <c r="AQ118" s="82"/>
      <c r="AR118" s="82"/>
      <c r="AS118" s="82"/>
      <c r="AT118" s="82"/>
      <c r="AU118" s="82"/>
      <c r="AV118" s="82"/>
      <c r="AW118" s="82"/>
      <c r="AX118" s="82"/>
      <c r="AY118" s="82"/>
      <c r="AZ118" s="82"/>
      <c r="BA118" s="82"/>
    </row>
    <row r="119" spans="1:53" ht="25.5">
      <c r="A119" s="181"/>
      <c r="B119" s="181"/>
      <c r="C119" s="181"/>
      <c r="D119" s="181"/>
      <c r="E119" s="181"/>
      <c r="F119" s="181"/>
      <c r="G119" s="181"/>
      <c r="H119" s="181"/>
      <c r="I119" s="181"/>
      <c r="J119" s="181"/>
      <c r="K119" s="181"/>
      <c r="L119" s="181"/>
      <c r="M119" s="181"/>
      <c r="N119" s="181"/>
      <c r="O119" s="181"/>
      <c r="P119" s="182"/>
      <c r="Q119" s="182"/>
      <c r="R119" s="55"/>
      <c r="S119" s="81"/>
      <c r="T119" s="67"/>
      <c r="U119" s="67"/>
      <c r="V119" s="67"/>
      <c r="W119" s="67"/>
      <c r="X119" s="67"/>
      <c r="Y119" s="67"/>
      <c r="Z119" s="67"/>
      <c r="AA119" s="67"/>
      <c r="AB119" s="67"/>
      <c r="AC119" s="67"/>
      <c r="AD119" s="67"/>
      <c r="AE119" s="67"/>
      <c r="AF119" s="67"/>
      <c r="AG119" s="67"/>
      <c r="AH119" s="82"/>
      <c r="AI119" s="82"/>
      <c r="AJ119" s="82"/>
      <c r="AK119" s="82"/>
      <c r="AL119" s="82"/>
      <c r="AM119" s="82"/>
      <c r="AN119" s="82"/>
      <c r="AO119" s="82"/>
      <c r="AP119" s="82"/>
      <c r="AQ119" s="82"/>
      <c r="AR119" s="82"/>
      <c r="AS119" s="82"/>
      <c r="AT119" s="82"/>
      <c r="AU119" s="82"/>
      <c r="AV119" s="82"/>
      <c r="AW119" s="82"/>
      <c r="AX119" s="82"/>
      <c r="AY119" s="82"/>
      <c r="AZ119" s="82"/>
      <c r="BA119" s="82"/>
    </row>
    <row r="120" spans="1:53" ht="25.5">
      <c r="A120" s="183" t="s">
        <v>194</v>
      </c>
      <c r="B120" s="181"/>
      <c r="C120" s="181"/>
      <c r="D120" s="181"/>
      <c r="E120" s="181"/>
      <c r="F120" s="181"/>
      <c r="G120" s="181"/>
      <c r="H120" s="181"/>
      <c r="I120" s="181"/>
      <c r="J120" s="181"/>
      <c r="K120" s="181"/>
      <c r="L120" s="181"/>
      <c r="M120" s="181"/>
      <c r="N120" s="181"/>
      <c r="O120" s="181"/>
      <c r="P120" s="182"/>
      <c r="Q120" s="182"/>
      <c r="R120" s="55"/>
      <c r="S120" s="81"/>
      <c r="T120" s="67"/>
      <c r="U120" s="67"/>
      <c r="V120" s="67"/>
      <c r="W120" s="67"/>
      <c r="X120" s="67"/>
      <c r="Y120" s="67"/>
      <c r="Z120" s="67"/>
      <c r="AA120" s="67"/>
      <c r="AB120" s="67"/>
      <c r="AC120" s="67"/>
      <c r="AD120" s="67"/>
      <c r="AE120" s="67"/>
      <c r="AF120" s="67"/>
      <c r="AG120" s="67"/>
      <c r="AH120" s="82"/>
      <c r="AI120" s="82"/>
      <c r="AJ120" s="82"/>
      <c r="AK120" s="82"/>
      <c r="AL120" s="82"/>
      <c r="AM120" s="82"/>
      <c r="AN120" s="82"/>
      <c r="AO120" s="82"/>
      <c r="AP120" s="82"/>
      <c r="AQ120" s="82"/>
      <c r="AR120" s="82"/>
      <c r="AS120" s="82"/>
      <c r="AT120" s="82"/>
      <c r="AU120" s="82"/>
      <c r="AV120" s="82"/>
      <c r="AW120" s="82"/>
      <c r="AX120" s="82"/>
      <c r="AY120" s="82"/>
      <c r="AZ120" s="82"/>
      <c r="BA120" s="82"/>
    </row>
    <row r="121" spans="1:53" ht="25.5">
      <c r="A121" s="184" t="s">
        <v>195</v>
      </c>
      <c r="B121" s="181"/>
      <c r="C121" s="181"/>
      <c r="D121" s="181"/>
      <c r="E121" s="181"/>
      <c r="F121" s="181"/>
      <c r="G121" s="181"/>
      <c r="H121" s="181"/>
      <c r="I121" s="181"/>
      <c r="J121" s="181"/>
      <c r="K121" s="181"/>
      <c r="L121" s="181"/>
      <c r="M121" s="181"/>
      <c r="N121" s="181"/>
      <c r="O121" s="181"/>
      <c r="P121" s="182"/>
      <c r="Q121" s="182"/>
      <c r="R121" s="55"/>
      <c r="S121" s="81"/>
      <c r="T121" s="67"/>
      <c r="U121" s="67"/>
      <c r="V121" s="67"/>
      <c r="W121" s="67"/>
      <c r="X121" s="67"/>
      <c r="Y121" s="67"/>
      <c r="Z121" s="67"/>
      <c r="AA121" s="67"/>
      <c r="AB121" s="67"/>
      <c r="AC121" s="67"/>
      <c r="AD121" s="67"/>
      <c r="AE121" s="67"/>
      <c r="AF121" s="67"/>
      <c r="AG121" s="67"/>
      <c r="AH121" s="82"/>
      <c r="AI121" s="82"/>
      <c r="AJ121" s="82"/>
      <c r="AK121" s="82"/>
      <c r="AL121" s="82"/>
      <c r="AM121" s="82"/>
      <c r="AN121" s="82"/>
      <c r="AO121" s="82"/>
      <c r="AP121" s="82"/>
      <c r="AQ121" s="82"/>
      <c r="AR121" s="82"/>
      <c r="AS121" s="82"/>
      <c r="AT121" s="82"/>
      <c r="AU121" s="82"/>
      <c r="AV121" s="82"/>
      <c r="AW121" s="82"/>
      <c r="AX121" s="82"/>
      <c r="AY121" s="82"/>
      <c r="AZ121" s="82"/>
      <c r="BA121" s="82"/>
    </row>
    <row r="122" spans="1:53" ht="25.5">
      <c r="A122" s="184" t="s">
        <v>196</v>
      </c>
      <c r="B122" s="181"/>
      <c r="C122" s="181"/>
      <c r="D122" s="181"/>
      <c r="E122" s="181"/>
      <c r="F122" s="181"/>
      <c r="G122" s="181"/>
      <c r="H122" s="181"/>
      <c r="I122" s="181"/>
      <c r="J122" s="181"/>
      <c r="K122" s="181"/>
      <c r="L122" s="181"/>
      <c r="M122" s="181"/>
      <c r="N122" s="181"/>
      <c r="O122" s="181"/>
      <c r="P122" s="182"/>
      <c r="Q122" s="182"/>
      <c r="R122" s="55"/>
      <c r="S122" s="81"/>
      <c r="T122" s="67"/>
      <c r="U122" s="67"/>
      <c r="V122" s="67"/>
      <c r="W122" s="67"/>
      <c r="X122" s="67"/>
      <c r="Y122" s="67"/>
      <c r="Z122" s="67"/>
      <c r="AA122" s="67"/>
      <c r="AB122" s="67"/>
      <c r="AC122" s="67"/>
      <c r="AD122" s="67"/>
      <c r="AE122" s="67"/>
      <c r="AF122" s="67"/>
      <c r="AG122" s="67"/>
      <c r="AH122" s="82"/>
      <c r="AI122" s="82"/>
      <c r="AJ122" s="82"/>
      <c r="AK122" s="82"/>
      <c r="AL122" s="82"/>
      <c r="AM122" s="82"/>
      <c r="AN122" s="82"/>
      <c r="AO122" s="82"/>
      <c r="AP122" s="82"/>
      <c r="AQ122" s="82"/>
      <c r="AR122" s="82"/>
      <c r="AS122" s="82"/>
      <c r="AT122" s="82"/>
      <c r="AU122" s="82"/>
      <c r="AV122" s="82"/>
      <c r="AW122" s="82"/>
      <c r="AX122" s="82"/>
      <c r="AY122" s="82"/>
      <c r="AZ122" s="82"/>
      <c r="BA122" s="82"/>
    </row>
    <row r="123" spans="1:53" ht="25.5">
      <c r="A123" s="184" t="s">
        <v>197</v>
      </c>
      <c r="B123" s="181"/>
      <c r="C123" s="181"/>
      <c r="D123" s="181"/>
      <c r="E123" s="181"/>
      <c r="F123" s="181"/>
      <c r="G123" s="181"/>
      <c r="H123" s="181"/>
      <c r="I123" s="181"/>
      <c r="J123" s="181"/>
      <c r="K123" s="181"/>
      <c r="L123" s="181"/>
      <c r="M123" s="181"/>
      <c r="N123" s="181"/>
      <c r="O123" s="181"/>
      <c r="P123" s="182"/>
      <c r="Q123" s="182"/>
      <c r="R123" s="55"/>
      <c r="S123" s="81"/>
      <c r="T123" s="67"/>
      <c r="U123" s="67"/>
      <c r="V123" s="67"/>
      <c r="W123" s="67"/>
      <c r="X123" s="67"/>
      <c r="Y123" s="67"/>
      <c r="Z123" s="67"/>
      <c r="AA123" s="67"/>
      <c r="AB123" s="67"/>
      <c r="AC123" s="67"/>
      <c r="AD123" s="67"/>
      <c r="AE123" s="67"/>
      <c r="AF123" s="67"/>
      <c r="AG123" s="67"/>
      <c r="AH123" s="82"/>
      <c r="AI123" s="82"/>
      <c r="AJ123" s="82"/>
      <c r="AK123" s="82"/>
      <c r="AL123" s="82"/>
      <c r="AM123" s="82"/>
      <c r="AN123" s="82"/>
      <c r="AO123" s="82"/>
      <c r="AP123" s="82"/>
      <c r="AQ123" s="82"/>
      <c r="AR123" s="82"/>
      <c r="AS123" s="82"/>
      <c r="AT123" s="82"/>
      <c r="AU123" s="82"/>
      <c r="AV123" s="82"/>
      <c r="AW123" s="82"/>
      <c r="AX123" s="82"/>
      <c r="AY123" s="82"/>
      <c r="AZ123" s="82"/>
      <c r="BA123" s="82"/>
    </row>
    <row r="124" spans="1:53" ht="25.5">
      <c r="A124" s="184" t="s">
        <v>198</v>
      </c>
      <c r="B124" s="181"/>
      <c r="C124" s="181"/>
      <c r="D124" s="181"/>
      <c r="E124" s="181"/>
      <c r="F124" s="181"/>
      <c r="G124" s="181"/>
      <c r="H124" s="181"/>
      <c r="I124" s="181"/>
      <c r="J124" s="181"/>
      <c r="K124" s="181"/>
      <c r="L124" s="181"/>
      <c r="M124" s="181"/>
      <c r="N124" s="181"/>
      <c r="O124" s="181"/>
      <c r="P124" s="182"/>
      <c r="Q124" s="182"/>
      <c r="R124" s="55"/>
      <c r="S124" s="81"/>
      <c r="T124" s="67"/>
      <c r="U124" s="67"/>
      <c r="V124" s="67"/>
      <c r="W124" s="67"/>
      <c r="X124" s="67"/>
      <c r="Y124" s="67"/>
      <c r="Z124" s="67"/>
      <c r="AA124" s="67"/>
      <c r="AB124" s="67"/>
      <c r="AC124" s="67"/>
      <c r="AD124" s="67"/>
      <c r="AE124" s="67"/>
      <c r="AF124" s="67"/>
      <c r="AG124" s="67"/>
      <c r="AH124" s="82"/>
      <c r="AI124" s="82"/>
      <c r="AJ124" s="82"/>
      <c r="AK124" s="82"/>
      <c r="AL124" s="82"/>
      <c r="AM124" s="82"/>
      <c r="AN124" s="82"/>
      <c r="AO124" s="82"/>
      <c r="AP124" s="82"/>
      <c r="AQ124" s="82"/>
      <c r="AR124" s="82"/>
      <c r="AS124" s="82"/>
      <c r="AT124" s="82"/>
      <c r="AU124" s="82"/>
      <c r="AV124" s="82"/>
      <c r="AW124" s="82"/>
      <c r="AX124" s="82"/>
      <c r="AY124" s="82"/>
      <c r="AZ124" s="82"/>
      <c r="BA124" s="82"/>
    </row>
    <row r="125" spans="1:53" ht="25.5">
      <c r="A125" s="184" t="s">
        <v>199</v>
      </c>
      <c r="B125" s="181"/>
      <c r="C125" s="181"/>
      <c r="D125" s="181"/>
      <c r="E125" s="181"/>
      <c r="F125" s="181"/>
      <c r="G125" s="181"/>
      <c r="H125" s="181"/>
      <c r="I125" s="181"/>
      <c r="J125" s="181"/>
      <c r="K125" s="181"/>
      <c r="L125" s="181"/>
      <c r="M125" s="181"/>
      <c r="N125" s="181"/>
      <c r="O125" s="181"/>
      <c r="P125" s="182"/>
      <c r="Q125" s="182"/>
      <c r="R125" s="55"/>
      <c r="S125" s="128"/>
      <c r="T125" s="129"/>
      <c r="U125" s="129"/>
      <c r="V125" s="129"/>
      <c r="W125" s="129"/>
      <c r="X125" s="129"/>
      <c r="Y125" s="129"/>
      <c r="Z125" s="129"/>
      <c r="AA125" s="129"/>
      <c r="AB125" s="129"/>
      <c r="AC125" s="129"/>
      <c r="AD125" s="129"/>
      <c r="AE125" s="129"/>
      <c r="AF125" s="129"/>
      <c r="AG125" s="129"/>
      <c r="AH125" s="82"/>
      <c r="AI125" s="82"/>
      <c r="AJ125" s="82"/>
      <c r="AK125" s="82"/>
      <c r="AL125" s="82"/>
      <c r="AM125" s="82"/>
      <c r="AN125" s="82"/>
      <c r="AO125" s="82"/>
      <c r="AP125" s="82"/>
      <c r="AQ125" s="82"/>
      <c r="AR125" s="82"/>
      <c r="AS125" s="82"/>
      <c r="AT125" s="82"/>
      <c r="AU125" s="82"/>
      <c r="AV125" s="82"/>
      <c r="AW125" s="82"/>
      <c r="AX125" s="82"/>
      <c r="AY125" s="82"/>
      <c r="AZ125" s="82"/>
      <c r="BA125" s="82"/>
    </row>
    <row r="126" spans="1:53">
      <c r="A126" s="184" t="s">
        <v>200</v>
      </c>
      <c r="S126" s="33"/>
      <c r="T126" s="33"/>
      <c r="U126" s="33"/>
      <c r="V126" s="33"/>
      <c r="W126" s="33"/>
      <c r="X126" s="185"/>
      <c r="Y126" s="33"/>
      <c r="Z126" s="33"/>
      <c r="AA126" s="33"/>
      <c r="AB126" s="33"/>
      <c r="AC126" s="33"/>
      <c r="AD126" s="33"/>
      <c r="AE126" s="33"/>
      <c r="AF126" s="33"/>
      <c r="AG126" s="33"/>
      <c r="AH126" s="186"/>
      <c r="AI126" s="186"/>
      <c r="AJ126" s="187"/>
      <c r="AK126" s="188"/>
      <c r="AL126" s="188"/>
      <c r="AM126" s="188"/>
      <c r="AN126" s="188"/>
      <c r="AO126" s="188"/>
      <c r="AP126" s="188"/>
      <c r="AQ126" s="188"/>
      <c r="AR126" s="188"/>
      <c r="AS126" s="188"/>
      <c r="AT126" s="188"/>
      <c r="AU126" s="188"/>
      <c r="AV126" s="188"/>
      <c r="AW126" s="188"/>
      <c r="AX126" s="188"/>
      <c r="AY126" s="188"/>
      <c r="AZ126" s="188"/>
      <c r="BA126" s="188"/>
    </row>
    <row r="127" spans="1:53">
      <c r="A127" s="184" t="s">
        <v>201</v>
      </c>
    </row>
    <row r="128" spans="1:53">
      <c r="A128" s="184" t="s">
        <v>202</v>
      </c>
    </row>
    <row r="129" spans="1:1">
      <c r="A129" s="184" t="s">
        <v>203</v>
      </c>
    </row>
    <row r="130" spans="1:1">
      <c r="A130" s="184" t="s">
        <v>204</v>
      </c>
    </row>
    <row r="131" spans="1:1">
      <c r="A131" s="184" t="s">
        <v>205</v>
      </c>
    </row>
    <row r="132" spans="1:1">
      <c r="A132" s="184" t="s">
        <v>206</v>
      </c>
    </row>
    <row r="133" spans="1:1">
      <c r="A133" s="184" t="s">
        <v>207</v>
      </c>
    </row>
    <row r="134" spans="1:1">
      <c r="A134" s="184" t="s">
        <v>208</v>
      </c>
    </row>
    <row r="135" spans="1:1">
      <c r="A135" s="184" t="s">
        <v>209</v>
      </c>
    </row>
    <row r="136" spans="1:1">
      <c r="A136" s="184" t="s">
        <v>210</v>
      </c>
    </row>
    <row r="197" spans="1:1">
      <c r="A197" s="70">
        <v>23</v>
      </c>
    </row>
    <row r="198" spans="1:1">
      <c r="A198" s="70">
        <v>11</v>
      </c>
    </row>
  </sheetData>
  <sheetProtection selectLockedCells="1"/>
  <mergeCells count="212">
    <mergeCell ref="C88:O88"/>
    <mergeCell ref="C89:O89"/>
    <mergeCell ref="M80:M82"/>
    <mergeCell ref="N80:N82"/>
    <mergeCell ref="O80:O82"/>
    <mergeCell ref="C85:O85"/>
    <mergeCell ref="C86:O86"/>
    <mergeCell ref="C87:O87"/>
    <mergeCell ref="C80:C82"/>
    <mergeCell ref="D80:D82"/>
    <mergeCell ref="H80:H82"/>
    <mergeCell ref="I80:I82"/>
    <mergeCell ref="K80:K82"/>
    <mergeCell ref="L80:L82"/>
    <mergeCell ref="C77:C79"/>
    <mergeCell ref="D77:D79"/>
    <mergeCell ref="H77:H79"/>
    <mergeCell ref="I77:I79"/>
    <mergeCell ref="K77:K79"/>
    <mergeCell ref="L77:L79"/>
    <mergeCell ref="M77:M79"/>
    <mergeCell ref="N77:N79"/>
    <mergeCell ref="O77:O79"/>
    <mergeCell ref="C74:C76"/>
    <mergeCell ref="D74:D76"/>
    <mergeCell ref="H74:H76"/>
    <mergeCell ref="I74:I76"/>
    <mergeCell ref="K74:K76"/>
    <mergeCell ref="L74:L76"/>
    <mergeCell ref="M74:M76"/>
    <mergeCell ref="N74:N76"/>
    <mergeCell ref="O74:O76"/>
    <mergeCell ref="M68:M70"/>
    <mergeCell ref="N68:N70"/>
    <mergeCell ref="O68:O70"/>
    <mergeCell ref="C71:C73"/>
    <mergeCell ref="D71:D73"/>
    <mergeCell ref="H71:H73"/>
    <mergeCell ref="I71:I73"/>
    <mergeCell ref="K71:K73"/>
    <mergeCell ref="L71:L73"/>
    <mergeCell ref="M71:M73"/>
    <mergeCell ref="C68:C70"/>
    <mergeCell ref="D68:D70"/>
    <mergeCell ref="H68:H70"/>
    <mergeCell ref="I68:I70"/>
    <mergeCell ref="K68:K70"/>
    <mergeCell ref="L68:L70"/>
    <mergeCell ref="N71:N73"/>
    <mergeCell ref="O71:O73"/>
    <mergeCell ref="C65:C67"/>
    <mergeCell ref="D65:D67"/>
    <mergeCell ref="H65:H67"/>
    <mergeCell ref="I65:I67"/>
    <mergeCell ref="K65:K67"/>
    <mergeCell ref="L65:L67"/>
    <mergeCell ref="M65:M67"/>
    <mergeCell ref="N65:N67"/>
    <mergeCell ref="O65:O67"/>
    <mergeCell ref="C62:C64"/>
    <mergeCell ref="D62:D64"/>
    <mergeCell ref="H62:H64"/>
    <mergeCell ref="I62:I64"/>
    <mergeCell ref="K62:K64"/>
    <mergeCell ref="L62:L64"/>
    <mergeCell ref="M62:M64"/>
    <mergeCell ref="N62:N64"/>
    <mergeCell ref="O62:O64"/>
    <mergeCell ref="M56:M58"/>
    <mergeCell ref="N56:N58"/>
    <mergeCell ref="O56:O58"/>
    <mergeCell ref="C59:C61"/>
    <mergeCell ref="D59:D61"/>
    <mergeCell ref="H59:H61"/>
    <mergeCell ref="I59:I61"/>
    <mergeCell ref="K59:K61"/>
    <mergeCell ref="L59:L61"/>
    <mergeCell ref="M59:M61"/>
    <mergeCell ref="C56:C58"/>
    <mergeCell ref="D56:D58"/>
    <mergeCell ref="H56:H58"/>
    <mergeCell ref="I56:I58"/>
    <mergeCell ref="K56:K58"/>
    <mergeCell ref="L56:L58"/>
    <mergeCell ref="N59:N61"/>
    <mergeCell ref="O59:O61"/>
    <mergeCell ref="C53:C55"/>
    <mergeCell ref="D53:D55"/>
    <mergeCell ref="H53:H55"/>
    <mergeCell ref="I53:I55"/>
    <mergeCell ref="K53:K55"/>
    <mergeCell ref="L53:L55"/>
    <mergeCell ref="M53:M55"/>
    <mergeCell ref="N53:N55"/>
    <mergeCell ref="O53:O55"/>
    <mergeCell ref="C50:C52"/>
    <mergeCell ref="D50:D52"/>
    <mergeCell ref="H50:H52"/>
    <mergeCell ref="I50:I52"/>
    <mergeCell ref="K50:K52"/>
    <mergeCell ref="L50:L52"/>
    <mergeCell ref="M50:M52"/>
    <mergeCell ref="N50:N52"/>
    <mergeCell ref="O50:O52"/>
    <mergeCell ref="M44:M46"/>
    <mergeCell ref="N44:N46"/>
    <mergeCell ref="O44:O46"/>
    <mergeCell ref="C47:C49"/>
    <mergeCell ref="D47:D49"/>
    <mergeCell ref="H47:H49"/>
    <mergeCell ref="I47:I49"/>
    <mergeCell ref="K47:K49"/>
    <mergeCell ref="L47:L49"/>
    <mergeCell ref="M47:M49"/>
    <mergeCell ref="C44:C46"/>
    <mergeCell ref="D44:D46"/>
    <mergeCell ref="H44:H46"/>
    <mergeCell ref="I44:I46"/>
    <mergeCell ref="K44:K46"/>
    <mergeCell ref="L44:L46"/>
    <mergeCell ref="N47:N49"/>
    <mergeCell ref="O47:O49"/>
    <mergeCell ref="C41:C43"/>
    <mergeCell ref="D41:D43"/>
    <mergeCell ref="H41:H43"/>
    <mergeCell ref="I41:I43"/>
    <mergeCell ref="K41:K43"/>
    <mergeCell ref="L41:L43"/>
    <mergeCell ref="M41:M43"/>
    <mergeCell ref="N41:N43"/>
    <mergeCell ref="O41:O43"/>
    <mergeCell ref="C38:C40"/>
    <mergeCell ref="D38:D40"/>
    <mergeCell ref="H38:H40"/>
    <mergeCell ref="I38:I40"/>
    <mergeCell ref="K38:K40"/>
    <mergeCell ref="L38:L40"/>
    <mergeCell ref="M38:M40"/>
    <mergeCell ref="N38:N40"/>
    <mergeCell ref="O38:O40"/>
    <mergeCell ref="M32:M34"/>
    <mergeCell ref="N32:N34"/>
    <mergeCell ref="O32:O34"/>
    <mergeCell ref="C35:C37"/>
    <mergeCell ref="D35:D37"/>
    <mergeCell ref="H35:H37"/>
    <mergeCell ref="I35:I37"/>
    <mergeCell ref="K35:K37"/>
    <mergeCell ref="L35:L37"/>
    <mergeCell ref="M35:M37"/>
    <mergeCell ref="C32:C34"/>
    <mergeCell ref="D32:D34"/>
    <mergeCell ref="H32:H34"/>
    <mergeCell ref="I32:I34"/>
    <mergeCell ref="K32:K34"/>
    <mergeCell ref="L32:L34"/>
    <mergeCell ref="N35:N37"/>
    <mergeCell ref="O35:O37"/>
    <mergeCell ref="C29:C31"/>
    <mergeCell ref="D29:D31"/>
    <mergeCell ref="H29:H31"/>
    <mergeCell ref="I29:I31"/>
    <mergeCell ref="K29:K31"/>
    <mergeCell ref="L29:L31"/>
    <mergeCell ref="M29:M31"/>
    <mergeCell ref="N29:N31"/>
    <mergeCell ref="O29:O31"/>
    <mergeCell ref="C26:C28"/>
    <mergeCell ref="D26:D28"/>
    <mergeCell ref="H26:H28"/>
    <mergeCell ref="I26:I28"/>
    <mergeCell ref="K26:K28"/>
    <mergeCell ref="L26:L28"/>
    <mergeCell ref="M26:M28"/>
    <mergeCell ref="N26:N28"/>
    <mergeCell ref="O26:O28"/>
    <mergeCell ref="M20:M22"/>
    <mergeCell ref="N20:N22"/>
    <mergeCell ref="O20:O22"/>
    <mergeCell ref="C23:C25"/>
    <mergeCell ref="D23:D25"/>
    <mergeCell ref="H23:H25"/>
    <mergeCell ref="I23:I25"/>
    <mergeCell ref="K23:K25"/>
    <mergeCell ref="L23:L25"/>
    <mergeCell ref="M23:M25"/>
    <mergeCell ref="C20:C22"/>
    <mergeCell ref="D20:D22"/>
    <mergeCell ref="H20:H22"/>
    <mergeCell ref="I20:I22"/>
    <mergeCell ref="K20:K22"/>
    <mergeCell ref="L20:L22"/>
    <mergeCell ref="N23:N25"/>
    <mergeCell ref="O23:O25"/>
    <mergeCell ref="G16:N16"/>
    <mergeCell ref="G17:N17"/>
    <mergeCell ref="G18:N18"/>
    <mergeCell ref="C8:D8"/>
    <mergeCell ref="G8:N8"/>
    <mergeCell ref="G9:N9"/>
    <mergeCell ref="G10:N10"/>
    <mergeCell ref="G11:N11"/>
    <mergeCell ref="G12:N12"/>
    <mergeCell ref="C5:D5"/>
    <mergeCell ref="M5:N5"/>
    <mergeCell ref="C6:D6"/>
    <mergeCell ref="M6:N6"/>
    <mergeCell ref="C7:D7"/>
    <mergeCell ref="G7:N7"/>
    <mergeCell ref="G13:N13"/>
    <mergeCell ref="G14:N14"/>
    <mergeCell ref="G15:N15"/>
  </mergeCells>
  <phoneticPr fontId="1" type="noConversion"/>
  <conditionalFormatting sqref="AH126:AH65533 AX109:AX125 AH92:AH108 AH74:AH90 AH20:AH70">
    <cfRule type="cellIs" dxfId="332" priority="50" stopIfTrue="1" operator="equal">
      <formula>"N"</formula>
    </cfRule>
    <cfRule type="cellIs" dxfId="331" priority="51" stopIfTrue="1" operator="equal">
      <formula>"Y"</formula>
    </cfRule>
  </conditionalFormatting>
  <conditionalFormatting sqref="AB126:AB65533 AR109:AR125 AB92:AB108 AS3:AS8 AS10:AS19 AU8 AB74:AB90 AB20:AB70">
    <cfRule type="cellIs" dxfId="330" priority="52" stopIfTrue="1" operator="equal">
      <formula>"N"</formula>
    </cfRule>
    <cfRule type="cellIs" dxfId="329" priority="53" stopIfTrue="1" operator="equal">
      <formula>"Y"</formula>
    </cfRule>
  </conditionalFormatting>
  <conditionalFormatting sqref="M20:O20">
    <cfRule type="cellIs" dxfId="328" priority="49" stopIfTrue="1" operator="equal">
      <formula>"*"</formula>
    </cfRule>
  </conditionalFormatting>
  <conditionalFormatting sqref="M23:N23">
    <cfRule type="cellIs" dxfId="327" priority="48" stopIfTrue="1" operator="equal">
      <formula>"*"</formula>
    </cfRule>
  </conditionalFormatting>
  <conditionalFormatting sqref="M26:N26">
    <cfRule type="cellIs" dxfId="326" priority="47" stopIfTrue="1" operator="equal">
      <formula>"*"</formula>
    </cfRule>
  </conditionalFormatting>
  <conditionalFormatting sqref="M29:N29">
    <cfRule type="cellIs" dxfId="325" priority="46" stopIfTrue="1" operator="equal">
      <formula>"*"</formula>
    </cfRule>
  </conditionalFormatting>
  <conditionalFormatting sqref="M32:N32">
    <cfRule type="cellIs" dxfId="324" priority="45" stopIfTrue="1" operator="equal">
      <formula>"*"</formula>
    </cfRule>
  </conditionalFormatting>
  <conditionalFormatting sqref="M80:N80">
    <cfRule type="cellIs" dxfId="323" priority="30" stopIfTrue="1" operator="equal">
      <formula>"*"</formula>
    </cfRule>
  </conditionalFormatting>
  <conditionalFormatting sqref="M35:N35">
    <cfRule type="cellIs" dxfId="322" priority="44" stopIfTrue="1" operator="equal">
      <formula>"*"</formula>
    </cfRule>
  </conditionalFormatting>
  <conditionalFormatting sqref="M38:N38">
    <cfRule type="cellIs" dxfId="321" priority="43" stopIfTrue="1" operator="equal">
      <formula>"*"</formula>
    </cfRule>
  </conditionalFormatting>
  <conditionalFormatting sqref="M41:N41">
    <cfRule type="cellIs" dxfId="320" priority="42" stopIfTrue="1" operator="equal">
      <formula>"*"</formula>
    </cfRule>
  </conditionalFormatting>
  <conditionalFormatting sqref="M44:N44">
    <cfRule type="cellIs" dxfId="319" priority="41" stopIfTrue="1" operator="equal">
      <formula>"*"</formula>
    </cfRule>
  </conditionalFormatting>
  <conditionalFormatting sqref="M47:N47">
    <cfRule type="cellIs" dxfId="318" priority="40" stopIfTrue="1" operator="equal">
      <formula>"*"</formula>
    </cfRule>
  </conditionalFormatting>
  <conditionalFormatting sqref="M50:N50">
    <cfRule type="cellIs" dxfId="317" priority="39" stopIfTrue="1" operator="equal">
      <formula>"*"</formula>
    </cfRule>
  </conditionalFormatting>
  <conditionalFormatting sqref="M53:N53">
    <cfRule type="cellIs" dxfId="316" priority="38" stopIfTrue="1" operator="equal">
      <formula>"*"</formula>
    </cfRule>
  </conditionalFormatting>
  <conditionalFormatting sqref="M56:N56">
    <cfRule type="cellIs" dxfId="315" priority="37" stopIfTrue="1" operator="equal">
      <formula>"*"</formula>
    </cfRule>
  </conditionalFormatting>
  <conditionalFormatting sqref="M59:N59">
    <cfRule type="cellIs" dxfId="314" priority="36" stopIfTrue="1" operator="equal">
      <formula>"*"</formula>
    </cfRule>
  </conditionalFormatting>
  <conditionalFormatting sqref="M62:N62">
    <cfRule type="cellIs" dxfId="313" priority="35" stopIfTrue="1" operator="equal">
      <formula>"*"</formula>
    </cfRule>
  </conditionalFormatting>
  <conditionalFormatting sqref="M65:N65">
    <cfRule type="cellIs" dxfId="312" priority="34" stopIfTrue="1" operator="equal">
      <formula>"*"</formula>
    </cfRule>
  </conditionalFormatting>
  <conditionalFormatting sqref="M68:N68">
    <cfRule type="cellIs" dxfId="311" priority="33" stopIfTrue="1" operator="equal">
      <formula>"*"</formula>
    </cfRule>
  </conditionalFormatting>
  <conditionalFormatting sqref="M74:N74">
    <cfRule type="cellIs" dxfId="310" priority="32" stopIfTrue="1" operator="equal">
      <formula>"*"</formula>
    </cfRule>
  </conditionalFormatting>
  <conditionalFormatting sqref="M77:N77">
    <cfRule type="cellIs" dxfId="309" priority="31" stopIfTrue="1" operator="equal">
      <formula>"*"</formula>
    </cfRule>
  </conditionalFormatting>
  <conditionalFormatting sqref="O23">
    <cfRule type="cellIs" dxfId="308" priority="29" stopIfTrue="1" operator="equal">
      <formula>"*"</formula>
    </cfRule>
  </conditionalFormatting>
  <conditionalFormatting sqref="O26">
    <cfRule type="cellIs" dxfId="307" priority="28" stopIfTrue="1" operator="equal">
      <formula>"*"</formula>
    </cfRule>
  </conditionalFormatting>
  <conditionalFormatting sqref="O29">
    <cfRule type="cellIs" dxfId="306" priority="27" stopIfTrue="1" operator="equal">
      <formula>"*"</formula>
    </cfRule>
  </conditionalFormatting>
  <conditionalFormatting sqref="O32">
    <cfRule type="cellIs" dxfId="305" priority="26" stopIfTrue="1" operator="equal">
      <formula>"*"</formula>
    </cfRule>
  </conditionalFormatting>
  <conditionalFormatting sqref="O35">
    <cfRule type="cellIs" dxfId="304" priority="25" stopIfTrue="1" operator="equal">
      <formula>"*"</formula>
    </cfRule>
  </conditionalFormatting>
  <conditionalFormatting sqref="O38">
    <cfRule type="cellIs" dxfId="303" priority="24" stopIfTrue="1" operator="equal">
      <formula>"*"</formula>
    </cfRule>
  </conditionalFormatting>
  <conditionalFormatting sqref="O41">
    <cfRule type="cellIs" dxfId="302" priority="23" stopIfTrue="1" operator="equal">
      <formula>"*"</formula>
    </cfRule>
  </conditionalFormatting>
  <conditionalFormatting sqref="O44">
    <cfRule type="cellIs" dxfId="301" priority="22" stopIfTrue="1" operator="equal">
      <formula>"*"</formula>
    </cfRule>
  </conditionalFormatting>
  <conditionalFormatting sqref="O47">
    <cfRule type="cellIs" dxfId="300" priority="21" stopIfTrue="1" operator="equal">
      <formula>"*"</formula>
    </cfRule>
  </conditionalFormatting>
  <conditionalFormatting sqref="O50">
    <cfRule type="cellIs" dxfId="299" priority="20" stopIfTrue="1" operator="equal">
      <formula>"*"</formula>
    </cfRule>
  </conditionalFormatting>
  <conditionalFormatting sqref="O53">
    <cfRule type="cellIs" dxfId="298" priority="19" stopIfTrue="1" operator="equal">
      <formula>"*"</formula>
    </cfRule>
  </conditionalFormatting>
  <conditionalFormatting sqref="O56">
    <cfRule type="cellIs" dxfId="297" priority="18" stopIfTrue="1" operator="equal">
      <formula>"*"</formula>
    </cfRule>
  </conditionalFormatting>
  <conditionalFormatting sqref="O59">
    <cfRule type="cellIs" dxfId="296" priority="17" stopIfTrue="1" operator="equal">
      <formula>"*"</formula>
    </cfRule>
  </conditionalFormatting>
  <conditionalFormatting sqref="O62">
    <cfRule type="cellIs" dxfId="295" priority="16" stopIfTrue="1" operator="equal">
      <formula>"*"</formula>
    </cfRule>
  </conditionalFormatting>
  <conditionalFormatting sqref="O65">
    <cfRule type="cellIs" dxfId="294" priority="15" stopIfTrue="1" operator="equal">
      <formula>"*"</formula>
    </cfRule>
  </conditionalFormatting>
  <conditionalFormatting sqref="O68">
    <cfRule type="cellIs" dxfId="293" priority="14" stopIfTrue="1" operator="equal">
      <formula>"*"</formula>
    </cfRule>
  </conditionalFormatting>
  <conditionalFormatting sqref="O74">
    <cfRule type="cellIs" dxfId="292" priority="13" stopIfTrue="1" operator="equal">
      <formula>"*"</formula>
    </cfRule>
  </conditionalFormatting>
  <conditionalFormatting sqref="O77">
    <cfRule type="cellIs" dxfId="291" priority="12" stopIfTrue="1" operator="equal">
      <formula>"*"</formula>
    </cfRule>
  </conditionalFormatting>
  <conditionalFormatting sqref="O80">
    <cfRule type="cellIs" dxfId="290" priority="11" stopIfTrue="1" operator="equal">
      <formula>"*"</formula>
    </cfRule>
  </conditionalFormatting>
  <conditionalFormatting sqref="AY3:AY19 AZ7">
    <cfRule type="cellIs" dxfId="289" priority="9" stopIfTrue="1" operator="equal">
      <formula>"N"</formula>
    </cfRule>
    <cfRule type="cellIs" dxfId="288" priority="10" stopIfTrue="1" operator="equal">
      <formula>"Y"</formula>
    </cfRule>
  </conditionalFormatting>
  <conditionalFormatting sqref="AL2:AP2">
    <cfRule type="cellIs" dxfId="287" priority="8" stopIfTrue="1" operator="greaterThan">
      <formula>0</formula>
    </cfRule>
  </conditionalFormatting>
  <conditionalFormatting sqref="AH71:AH73">
    <cfRule type="cellIs" dxfId="286" priority="4" stopIfTrue="1" operator="equal">
      <formula>"N"</formula>
    </cfRule>
    <cfRule type="cellIs" dxfId="285" priority="5" stopIfTrue="1" operator="equal">
      <formula>"Y"</formula>
    </cfRule>
  </conditionalFormatting>
  <conditionalFormatting sqref="AB71:AB73">
    <cfRule type="cellIs" dxfId="284" priority="6" stopIfTrue="1" operator="equal">
      <formula>"N"</formula>
    </cfRule>
    <cfRule type="cellIs" dxfId="283" priority="7" stopIfTrue="1" operator="equal">
      <formula>"Y"</formula>
    </cfRule>
  </conditionalFormatting>
  <conditionalFormatting sqref="M71:N71">
    <cfRule type="cellIs" dxfId="282" priority="3" stopIfTrue="1" operator="equal">
      <formula>"*"</formula>
    </cfRule>
  </conditionalFormatting>
  <conditionalFormatting sqref="O71">
    <cfRule type="cellIs" dxfId="281" priority="2" stopIfTrue="1" operator="equal">
      <formula>"*"</formula>
    </cfRule>
  </conditionalFormatting>
  <conditionalFormatting sqref="U2:AK2">
    <cfRule type="cellIs" dxfId="280" priority="1" stopIfTrue="1" operator="greaterThan">
      <formula>0</formula>
    </cfRule>
  </conditionalFormatting>
  <dataValidations count="10">
    <dataValidation type="list" allowBlank="1" showInputMessage="1" showErrorMessage="1" sqref="A23:A24 A29 A35">
      <formula1>"A國語文,B本土語文,C英語文,D數學,E生活課程,G,H健康與體育,I,R,J班級活動d,K國際文化,L閱讀探索,評量方式(可自行橙色空白儲存格),1.筆試,2.口試"</formula1>
    </dataValidation>
    <dataValidation type="list" allowBlank="1" showInputMessage="1" showErrorMessage="1" sqref="O20:O82">
      <formula1>"a,b,c,d"</formula1>
    </dataValidation>
    <dataValidation type="list" allowBlank="1" showInputMessage="1" showErrorMessage="1" sqref="J20:J82">
      <formula1>"1,2,3,4,5,6,7,8,9"</formula1>
    </dataValidation>
    <dataValidation type="list" allowBlank="1" showInputMessage="1" showErrorMessage="1" sqref="A32 A20 A26">
      <formula1>"A國語文,B本土語文,C英語文,D數學,E生活課程,F,G,H健康與體育,I,R,J班級活動d,K國際文化,L閱讀探索"</formula1>
    </dataValidation>
    <dataValidation type="list" allowBlank="1" showInputMessage="1" showErrorMessage="1" sqref="G1">
      <formula1>A101:A117</formula1>
    </dataValidation>
    <dataValidation type="list" allowBlank="1" showInputMessage="1" showErrorMessage="1" sqref="E83 X3:X19 U109:U125 E126:E197 E92:E108 E89:E90">
      <formula1>領域107</formula1>
    </dataValidation>
    <dataValidation type="list" allowBlank="1" showInputMessage="1" showErrorMessage="1" sqref="D1">
      <formula1>"上,下"</formula1>
    </dataValidation>
    <dataValidation type="list" allowBlank="1" showInputMessage="1" showErrorMessage="1" sqref="E1">
      <formula1>"一年級,二年級,三年級,四年級,五年級,六年級"</formula1>
    </dataValidation>
    <dataValidation type="list" allowBlank="1" showInputMessage="1" showErrorMessage="1" sqref="B1">
      <formula1>"107,108,109,110,111,112,113,114,115,116,117,118,119,120"</formula1>
    </dataValidation>
    <dataValidation type="list" allowBlank="1" showInputMessage="1" showErrorMessage="1" sqref="A21:A22 A36:A82 A33:A34 A30:A31 A27:A28 E20:E82 A25">
      <formula1>$A$101:$A$117</formula1>
    </dataValidation>
  </dataValidations>
  <pageMargins left="0.75" right="0.75" top="1" bottom="1" header="0.5" footer="0.5"/>
  <pageSetup paperSize="9" orientation="portrait"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7169" r:id="rId4" name="Spinner 1">
              <controlPr defaultSize="0" print="0" autoPict="0" macro="[2]!CC欄寬設定">
                <anchor moveWithCells="1" sizeWithCells="1">
                  <from>
                    <xdr:col>10</xdr:col>
                    <xdr:colOff>85725</xdr:colOff>
                    <xdr:row>18</xdr:row>
                    <xdr:rowOff>142875</xdr:rowOff>
                  </from>
                  <to>
                    <xdr:col>10</xdr:col>
                    <xdr:colOff>171450</xdr:colOff>
                    <xdr:row>18</xdr:row>
                    <xdr:rowOff>495300</xdr:rowOff>
                  </to>
                </anchor>
              </controlPr>
            </control>
          </mc:Choice>
        </mc:AlternateContent>
        <mc:AlternateContent xmlns:mc="http://schemas.openxmlformats.org/markup-compatibility/2006">
          <mc:Choice Requires="x14">
            <control shapeId="7170" r:id="rId5" name="Spinner 2">
              <controlPr defaultSize="0" print="0" autoPict="0" macro="[2]!CC_G欄寬設定">
                <anchor moveWithCells="1" sizeWithCells="1">
                  <from>
                    <xdr:col>6</xdr:col>
                    <xdr:colOff>104775</xdr:colOff>
                    <xdr:row>18</xdr:row>
                    <xdr:rowOff>133350</xdr:rowOff>
                  </from>
                  <to>
                    <xdr:col>6</xdr:col>
                    <xdr:colOff>209550</xdr:colOff>
                    <xdr:row>18</xdr:row>
                    <xdr:rowOff>476250</xdr:rowOff>
                  </to>
                </anchor>
              </controlPr>
            </control>
          </mc:Choice>
        </mc:AlternateContent>
        <mc:AlternateContent xmlns:mc="http://schemas.openxmlformats.org/markup-compatibility/2006">
          <mc:Choice Requires="x14">
            <control shapeId="7171" r:id="rId6" name="Spinner 3">
              <controlPr defaultSize="0" print="0" autoPict="0" macro="[2]!CC_F欄寬設定">
                <anchor moveWithCells="1" sizeWithCells="1">
                  <from>
                    <xdr:col>5</xdr:col>
                    <xdr:colOff>57150</xdr:colOff>
                    <xdr:row>18</xdr:row>
                    <xdr:rowOff>171450</xdr:rowOff>
                  </from>
                  <to>
                    <xdr:col>5</xdr:col>
                    <xdr:colOff>152400</xdr:colOff>
                    <xdr:row>18</xdr:row>
                    <xdr:rowOff>523875</xdr:rowOff>
                  </to>
                </anchor>
              </controlPr>
            </control>
          </mc:Choice>
        </mc:AlternateContent>
        <mc:AlternateContent xmlns:mc="http://schemas.openxmlformats.org/markup-compatibility/2006">
          <mc:Choice Requires="x14">
            <control shapeId="7172" r:id="rId7" name="Spinner 4">
              <controlPr defaultSize="0" print="0" autoPict="0" macro="[2]!CC_H欄寬設定">
                <anchor moveWithCells="1" sizeWithCells="1">
                  <from>
                    <xdr:col>7</xdr:col>
                    <xdr:colOff>95250</xdr:colOff>
                    <xdr:row>18</xdr:row>
                    <xdr:rowOff>95250</xdr:rowOff>
                  </from>
                  <to>
                    <xdr:col>7</xdr:col>
                    <xdr:colOff>247650</xdr:colOff>
                    <xdr:row>18</xdr:row>
                    <xdr:rowOff>466725</xdr:rowOff>
                  </to>
                </anchor>
              </controlPr>
            </control>
          </mc:Choice>
        </mc:AlternateContent>
        <mc:AlternateContent xmlns:mc="http://schemas.openxmlformats.org/markup-compatibility/2006">
          <mc:Choice Requires="x14">
            <control shapeId="7173" r:id="rId8" name="Spinner 5">
              <controlPr defaultSize="0" print="0" autoPict="0" macro="[2]!CC_L欄寬設定">
                <anchor moveWithCells="1" sizeWithCells="1">
                  <from>
                    <xdr:col>11</xdr:col>
                    <xdr:colOff>85725</xdr:colOff>
                    <xdr:row>18</xdr:row>
                    <xdr:rowOff>142875</xdr:rowOff>
                  </from>
                  <to>
                    <xdr:col>11</xdr:col>
                    <xdr:colOff>171450</xdr:colOff>
                    <xdr:row>18</xdr:row>
                    <xdr:rowOff>495300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1">
    <tabColor theme="8" tint="0.39997558519241921"/>
  </sheetPr>
  <dimension ref="A1:BV201"/>
  <sheetViews>
    <sheetView zoomScale="90" zoomScaleNormal="90" workbookViewId="0">
      <pane ySplit="2" topLeftCell="A3" activePane="bottomLeft" state="frozen"/>
      <selection activeCell="B1" sqref="B1"/>
      <selection pane="bottomLeft" activeCell="H20" sqref="H20:H22"/>
    </sheetView>
  </sheetViews>
  <sheetFormatPr defaultColWidth="8.875" defaultRowHeight="16.5"/>
  <cols>
    <col min="1" max="1" width="10.875" style="70" customWidth="1"/>
    <col min="2" max="2" width="11.25" style="55" customWidth="1"/>
    <col min="3" max="3" width="7" style="170" customWidth="1"/>
    <col min="4" max="4" width="16.375" style="47" customWidth="1"/>
    <col min="5" max="5" width="12.625" style="47" customWidth="1"/>
    <col min="6" max="6" width="30.75" style="47" customWidth="1"/>
    <col min="7" max="7" width="34.75" style="47" customWidth="1"/>
    <col min="8" max="8" width="20.625" style="70" customWidth="1"/>
    <col min="9" max="9" width="7.25" style="47" customWidth="1"/>
    <col min="10" max="10" width="6.375" style="47" customWidth="1"/>
    <col min="11" max="12" width="22.75" style="47" customWidth="1"/>
    <col min="13" max="13" width="13.625" style="47" customWidth="1"/>
    <col min="14" max="14" width="12.125" style="47" customWidth="1"/>
    <col min="15" max="15" width="5.375" style="47" customWidth="1"/>
    <col min="16" max="17" width="30.625" style="46" hidden="1" customWidth="1"/>
    <col min="18" max="18" width="9.625" style="46" customWidth="1"/>
    <col min="19" max="21" width="4.625" style="47" customWidth="1"/>
    <col min="22" max="22" width="7.875" style="47" customWidth="1"/>
    <col min="23" max="23" width="5.875" style="47" customWidth="1"/>
    <col min="24" max="24" width="5.875" style="70" customWidth="1"/>
    <col min="25" max="29" width="5.875" style="47" customWidth="1"/>
    <col min="30" max="30" width="5.875" style="47" hidden="1" customWidth="1"/>
    <col min="31" max="31" width="7" style="47" hidden="1" customWidth="1"/>
    <col min="32" max="32" width="7" style="47" customWidth="1"/>
    <col min="33" max="33" width="6.5" style="47" customWidth="1"/>
    <col min="34" max="35" width="6.5" style="136" customWidth="1"/>
    <col min="36" max="36" width="6.5" style="137" customWidth="1"/>
    <col min="37" max="37" width="7" style="37" customWidth="1"/>
    <col min="38" max="39" width="7.25" style="37" customWidth="1"/>
    <col min="40" max="45" width="8.875" style="37"/>
    <col min="46" max="47" width="8.875" style="37" hidden="1" customWidth="1"/>
    <col min="48" max="16384" width="8.875" style="37"/>
  </cols>
  <sheetData>
    <row r="1" spans="1:74" ht="49.5">
      <c r="A1" s="18" t="s">
        <v>46</v>
      </c>
      <c r="B1" s="19">
        <v>109</v>
      </c>
      <c r="C1" s="18" t="s">
        <v>47</v>
      </c>
      <c r="D1" s="20" t="s">
        <v>48</v>
      </c>
      <c r="E1" s="21" t="s">
        <v>49</v>
      </c>
      <c r="F1" s="22" t="s">
        <v>50</v>
      </c>
      <c r="G1" s="23" t="s">
        <v>51</v>
      </c>
      <c r="H1" s="24" t="s">
        <v>52</v>
      </c>
      <c r="I1" s="25"/>
      <c r="J1" s="26"/>
      <c r="K1" s="26"/>
      <c r="L1" s="27"/>
      <c r="M1" s="28">
        <v>20</v>
      </c>
      <c r="N1" s="29"/>
      <c r="O1" s="29"/>
      <c r="P1" s="30"/>
      <c r="Q1" s="31"/>
      <c r="R1" s="32">
        <v>34</v>
      </c>
      <c r="S1" s="33"/>
      <c r="T1" s="34" t="s">
        <v>53</v>
      </c>
      <c r="U1" s="35" t="s">
        <v>54</v>
      </c>
      <c r="V1" s="35" t="s">
        <v>55</v>
      </c>
      <c r="W1" s="35" t="s">
        <v>56</v>
      </c>
      <c r="X1" s="35" t="s">
        <v>57</v>
      </c>
      <c r="Y1" s="35" t="s">
        <v>58</v>
      </c>
      <c r="Z1" s="35" t="s">
        <v>59</v>
      </c>
      <c r="AA1" s="35" t="s">
        <v>60</v>
      </c>
      <c r="AB1" s="35" t="s">
        <v>61</v>
      </c>
      <c r="AC1" s="35" t="s">
        <v>62</v>
      </c>
      <c r="AD1" s="35"/>
      <c r="AE1" s="35"/>
      <c r="AF1" s="35" t="s">
        <v>63</v>
      </c>
      <c r="AG1" s="35" t="s">
        <v>64</v>
      </c>
      <c r="AH1" s="35" t="s">
        <v>65</v>
      </c>
      <c r="AI1" s="35"/>
      <c r="AJ1" s="35"/>
      <c r="AK1" s="35"/>
      <c r="AL1" s="36"/>
      <c r="AM1" s="36"/>
      <c r="AN1" s="36"/>
      <c r="AO1" s="36"/>
      <c r="AP1" s="36"/>
      <c r="BR1" s="37">
        <v>30</v>
      </c>
      <c r="BS1" s="37">
        <v>34</v>
      </c>
      <c r="BT1" s="37">
        <v>20</v>
      </c>
      <c r="BU1" s="37">
        <v>22</v>
      </c>
      <c r="BV1" s="37">
        <v>22</v>
      </c>
    </row>
    <row r="2" spans="1:74" ht="6.75" customHeight="1">
      <c r="A2" s="38" t="s">
        <v>66</v>
      </c>
      <c r="B2" s="39" t="s">
        <v>67</v>
      </c>
      <c r="C2" s="40"/>
      <c r="D2" s="41"/>
      <c r="E2" s="42"/>
      <c r="F2" s="43"/>
      <c r="G2" s="43"/>
      <c r="H2" s="42"/>
      <c r="I2" s="44"/>
      <c r="J2" s="44"/>
      <c r="K2" s="44"/>
      <c r="L2" s="42"/>
      <c r="M2" s="42"/>
      <c r="N2" s="44"/>
      <c r="O2" s="44"/>
      <c r="P2" s="45"/>
      <c r="T2" s="34" t="s">
        <v>68</v>
      </c>
      <c r="U2" s="48">
        <f>SUMIF($E$20:$E$85,$A$104,$J$20:$J$85)</f>
        <v>0</v>
      </c>
      <c r="V2" s="48">
        <f>SUMIF($E$20:$E$85,$A$105,$J$20:$J$85)</f>
        <v>0</v>
      </c>
      <c r="W2" s="48">
        <f>SUMIF($E$20:$E$85,$A$106,$J$20:$J$85)</f>
        <v>0</v>
      </c>
      <c r="X2" s="48">
        <f>SUMIF($E$20:$E$85,$A$107,$J$20:$J$85)</f>
        <v>0</v>
      </c>
      <c r="Y2" s="48">
        <f>SUMIF($E$20:$E$85,$A$108,$J$20:$J$85)</f>
        <v>0</v>
      </c>
      <c r="Z2" s="48">
        <f>SUMIF($E$20:$E$85,$A$109,$J$20:$J$85)</f>
        <v>0</v>
      </c>
      <c r="AA2" s="48">
        <f>SUMIF($E$20:$E$85,$A$110,$J$20:$J$85)</f>
        <v>0</v>
      </c>
      <c r="AB2" s="48">
        <f>SUMIF($E$20:$E$85,$A$111,$J$20:$J$85)</f>
        <v>0</v>
      </c>
      <c r="AC2" s="48">
        <f>SUMIF($E$20:$E$85,$A$112,$J$20:$J$85)</f>
        <v>0</v>
      </c>
      <c r="AD2" s="48"/>
      <c r="AE2" s="48"/>
      <c r="AF2" s="48">
        <f>SUMIF($E$20:$E$85,$A$115,$J$20:$J$85)</f>
        <v>0</v>
      </c>
      <c r="AG2" s="48">
        <f>SUMIF($E$20:$E$85,$A$116,$J$20:$J$85)</f>
        <v>0</v>
      </c>
      <c r="AH2" s="48">
        <f>SUMIF($E$20:$E$85,$A$117,$J$20:$J$85)</f>
        <v>0</v>
      </c>
      <c r="AI2" s="48">
        <f>SUMIF($E$20:$E$85,$A$118,$J$20:$J$85)</f>
        <v>0</v>
      </c>
      <c r="AJ2" s="48">
        <f>SUMIF($E$20:$E$85,$A$119,$J$20:$J$85)</f>
        <v>0</v>
      </c>
      <c r="AK2" s="48">
        <f>SUMIF($E$20:$E$85,$A$120,$J$20:$J$85)</f>
        <v>0</v>
      </c>
      <c r="AL2" s="49"/>
      <c r="AM2" s="49"/>
      <c r="AN2" s="49"/>
      <c r="AO2" s="49"/>
      <c r="AP2" s="49"/>
      <c r="AT2" s="37">
        <v>32</v>
      </c>
      <c r="AU2" s="37">
        <v>6</v>
      </c>
      <c r="AV2" s="37">
        <v>0</v>
      </c>
      <c r="AW2" s="37">
        <v>0</v>
      </c>
      <c r="AX2" s="37">
        <v>0</v>
      </c>
      <c r="AY2" s="37">
        <v>0</v>
      </c>
      <c r="AZ2" s="37">
        <v>0</v>
      </c>
      <c r="BA2" s="37">
        <v>0</v>
      </c>
      <c r="BB2" s="37">
        <v>0</v>
      </c>
      <c r="BC2" s="37">
        <v>0</v>
      </c>
      <c r="BF2" s="37">
        <v>0</v>
      </c>
      <c r="BG2" s="37">
        <v>0</v>
      </c>
      <c r="BH2" s="37">
        <v>0</v>
      </c>
      <c r="BI2" s="37">
        <v>0</v>
      </c>
      <c r="BJ2" s="37">
        <v>0</v>
      </c>
      <c r="BK2" s="37">
        <v>0</v>
      </c>
    </row>
    <row r="3" spans="1:74" ht="28.5">
      <c r="A3" s="50" t="s">
        <v>69</v>
      </c>
      <c r="B3" s="51"/>
      <c r="C3" s="52"/>
      <c r="D3" s="52"/>
      <c r="E3" s="52"/>
      <c r="G3" s="53" t="s">
        <v>70</v>
      </c>
      <c r="H3" s="54"/>
      <c r="I3" s="54"/>
      <c r="J3" s="54"/>
      <c r="K3" s="54"/>
      <c r="L3" s="54"/>
      <c r="M3" s="54"/>
      <c r="N3" s="54"/>
      <c r="O3" s="55"/>
      <c r="V3" s="56"/>
      <c r="W3" s="57"/>
      <c r="X3" s="58"/>
      <c r="Y3" s="58"/>
      <c r="Z3" s="58"/>
      <c r="AA3" s="58"/>
      <c r="AB3" s="58"/>
      <c r="AC3" s="58"/>
      <c r="AD3" s="58"/>
      <c r="AE3" s="58"/>
      <c r="AF3" s="58"/>
      <c r="AG3" s="58"/>
      <c r="AH3" s="58"/>
      <c r="AI3" s="58"/>
      <c r="AJ3" s="58"/>
      <c r="AK3" s="58"/>
      <c r="AL3" s="58"/>
      <c r="AM3" s="58"/>
      <c r="AN3" s="58"/>
      <c r="AO3" s="58"/>
      <c r="AP3" s="58"/>
      <c r="AQ3" s="58"/>
      <c r="AR3" s="58"/>
      <c r="AS3" s="58"/>
      <c r="AT3" s="58"/>
      <c r="AU3" s="58"/>
      <c r="AV3" s="58"/>
      <c r="AW3" s="58"/>
      <c r="AX3" s="58"/>
      <c r="AY3" s="58"/>
      <c r="AZ3" s="58"/>
      <c r="BA3" s="58"/>
      <c r="BB3" s="58"/>
    </row>
    <row r="4" spans="1:74" ht="25.5">
      <c r="A4" s="59"/>
      <c r="B4" s="60" t="s">
        <v>71</v>
      </c>
      <c r="C4" s="61"/>
      <c r="D4" s="52"/>
      <c r="E4" s="52"/>
      <c r="F4" s="52"/>
      <c r="G4" s="62" t="s">
        <v>72</v>
      </c>
      <c r="H4" s="54"/>
      <c r="I4" s="54"/>
      <c r="J4" s="54"/>
      <c r="K4" s="54"/>
      <c r="L4" s="54"/>
      <c r="M4" s="54"/>
      <c r="N4" s="54"/>
      <c r="O4" s="55"/>
      <c r="P4" s="63"/>
      <c r="S4" s="64"/>
      <c r="V4" s="56"/>
      <c r="W4" s="65"/>
      <c r="X4" s="66"/>
      <c r="Y4" s="66"/>
      <c r="Z4" s="66"/>
      <c r="AA4" s="66"/>
      <c r="AB4" s="66"/>
      <c r="AC4" s="66"/>
      <c r="AD4" s="66"/>
      <c r="AE4" s="66"/>
      <c r="AF4" s="66"/>
      <c r="AG4" s="66"/>
      <c r="AH4" s="66"/>
      <c r="AI4" s="66"/>
      <c r="AJ4" s="66"/>
      <c r="AK4" s="66"/>
      <c r="AL4" s="67"/>
      <c r="AM4" s="67"/>
      <c r="AN4" s="67"/>
      <c r="AO4" s="67"/>
      <c r="AP4" s="67"/>
      <c r="AQ4" s="67"/>
      <c r="AR4" s="67"/>
      <c r="AS4" s="67"/>
      <c r="AT4" s="67"/>
      <c r="AU4" s="67"/>
      <c r="AV4" s="68"/>
      <c r="AW4" s="56"/>
      <c r="AX4" s="69"/>
      <c r="AY4" s="69"/>
      <c r="AZ4" s="69"/>
      <c r="BA4" s="69"/>
      <c r="BB4" s="66"/>
    </row>
    <row r="5" spans="1:74" ht="21">
      <c r="C5" s="233" t="s">
        <v>73</v>
      </c>
      <c r="D5" s="234"/>
      <c r="E5" s="71" t="s">
        <v>74</v>
      </c>
      <c r="F5" s="72"/>
      <c r="G5" s="72"/>
      <c r="H5" s="71"/>
      <c r="I5" s="73"/>
      <c r="J5" s="73"/>
      <c r="K5" s="74"/>
      <c r="L5" s="75" t="s">
        <v>75</v>
      </c>
      <c r="M5" s="235" t="s">
        <v>76</v>
      </c>
      <c r="N5" s="235"/>
      <c r="O5" s="76"/>
      <c r="V5" s="56"/>
      <c r="W5" s="66"/>
      <c r="X5" s="66"/>
      <c r="Y5" s="66"/>
      <c r="Z5" s="66"/>
      <c r="AA5" s="66"/>
      <c r="AB5" s="66"/>
      <c r="AC5" s="66"/>
      <c r="AD5" s="66"/>
      <c r="AE5" s="66"/>
      <c r="AF5" s="66"/>
      <c r="AG5" s="66"/>
      <c r="AH5" s="66"/>
      <c r="AI5" s="66"/>
      <c r="AJ5" s="66"/>
      <c r="AK5" s="66"/>
      <c r="AL5" s="66"/>
      <c r="AM5" s="66"/>
      <c r="AN5" s="66"/>
      <c r="AO5" s="66"/>
      <c r="AP5" s="66"/>
      <c r="AQ5" s="66"/>
      <c r="AR5" s="66"/>
      <c r="AS5" s="66"/>
      <c r="AT5" s="66"/>
      <c r="AU5" s="66"/>
      <c r="AV5" s="56"/>
      <c r="AW5" s="56"/>
      <c r="AX5" s="69"/>
      <c r="AY5" s="69"/>
      <c r="AZ5" s="69"/>
      <c r="BA5" s="69"/>
      <c r="BB5" s="66"/>
    </row>
    <row r="6" spans="1:74" ht="21">
      <c r="C6" s="233" t="s">
        <v>77</v>
      </c>
      <c r="D6" s="234"/>
      <c r="E6" s="71" t="s">
        <v>78</v>
      </c>
      <c r="F6" s="72"/>
      <c r="G6" s="72"/>
      <c r="H6" s="77"/>
      <c r="I6" s="73"/>
      <c r="J6" s="73"/>
      <c r="K6" s="74"/>
      <c r="L6" s="75" t="s">
        <v>79</v>
      </c>
      <c r="M6" s="235" t="s">
        <v>80</v>
      </c>
      <c r="N6" s="235"/>
      <c r="O6" s="76"/>
      <c r="V6" s="56"/>
      <c r="W6" s="78"/>
      <c r="X6" s="78"/>
      <c r="Y6" s="78"/>
      <c r="Z6" s="78"/>
      <c r="AA6" s="78"/>
      <c r="AB6" s="78"/>
      <c r="AC6" s="78"/>
      <c r="AD6" s="78"/>
      <c r="AE6" s="78"/>
      <c r="AF6" s="78"/>
      <c r="AG6" s="78"/>
      <c r="AH6" s="78"/>
      <c r="AI6" s="78"/>
      <c r="AJ6" s="78"/>
      <c r="AK6" s="66"/>
      <c r="AL6" s="66"/>
      <c r="AM6" s="66"/>
      <c r="AN6" s="66"/>
      <c r="AO6" s="66"/>
      <c r="AP6" s="66"/>
      <c r="AQ6" s="66"/>
      <c r="AR6" s="66"/>
      <c r="AS6" s="66"/>
      <c r="AT6" s="66"/>
      <c r="AU6" s="66"/>
      <c r="AV6" s="56"/>
      <c r="AW6" s="56"/>
      <c r="AX6" s="69"/>
      <c r="AY6" s="69"/>
      <c r="AZ6" s="69"/>
      <c r="BA6" s="69"/>
      <c r="BB6" s="66"/>
    </row>
    <row r="7" spans="1:74" ht="25.5">
      <c r="A7" s="79" t="s">
        <v>81</v>
      </c>
      <c r="C7" s="233" t="s">
        <v>82</v>
      </c>
      <c r="D7" s="234"/>
      <c r="E7" s="271" t="s">
        <v>83</v>
      </c>
      <c r="F7" s="272"/>
      <c r="G7" s="272"/>
      <c r="H7" s="272"/>
      <c r="I7" s="272"/>
      <c r="J7" s="272"/>
      <c r="K7" s="272"/>
      <c r="L7" s="272"/>
      <c r="M7" s="272"/>
      <c r="N7" s="272"/>
      <c r="O7" s="273"/>
      <c r="P7" s="80" t="str">
        <f>E7</f>
        <v xml:space="preserve">本教材藉由繪本Alphabet City, 讓學生從生活中認識字母，在校園裡、上學途中或是家裡找尋字母的蹤跡，將書本的內容與生活周遭結合，透過互動式教學及歌謠，引起學生對英文的興趣，並對英文有基本的認識。
</v>
      </c>
      <c r="V7" s="81"/>
      <c r="W7" s="67"/>
      <c r="X7" s="67"/>
      <c r="Y7" s="67"/>
      <c r="Z7" s="67"/>
      <c r="AA7" s="67"/>
      <c r="AB7" s="67"/>
      <c r="AC7" s="67"/>
      <c r="AD7" s="67"/>
      <c r="AE7" s="67"/>
      <c r="AF7" s="67"/>
      <c r="AG7" s="67"/>
      <c r="AH7" s="67"/>
      <c r="AI7" s="82"/>
      <c r="AJ7" s="82"/>
      <c r="AK7" s="82"/>
      <c r="AL7" s="82"/>
      <c r="AM7" s="82"/>
      <c r="AN7" s="82"/>
      <c r="AO7" s="82"/>
      <c r="AP7" s="82"/>
      <c r="AQ7" s="82"/>
      <c r="AR7" s="82"/>
      <c r="AS7" s="82"/>
      <c r="AT7" s="82"/>
      <c r="AU7" s="82"/>
      <c r="AV7" s="82"/>
      <c r="AW7" s="82"/>
      <c r="AX7" s="82"/>
      <c r="AY7" s="82"/>
      <c r="AZ7" s="82"/>
      <c r="BA7" s="82"/>
      <c r="BB7" s="82"/>
    </row>
    <row r="8" spans="1:74" ht="25.5">
      <c r="A8" s="79" t="s">
        <v>81</v>
      </c>
      <c r="C8" s="233" t="s">
        <v>84</v>
      </c>
      <c r="D8" s="238"/>
      <c r="E8" s="271" t="s">
        <v>85</v>
      </c>
      <c r="F8" s="275"/>
      <c r="G8" s="275"/>
      <c r="H8" s="275"/>
      <c r="I8" s="275"/>
      <c r="J8" s="275"/>
      <c r="K8" s="275"/>
      <c r="L8" s="275"/>
      <c r="M8" s="275"/>
      <c r="N8" s="275"/>
      <c r="O8" s="83"/>
      <c r="P8" s="80" t="str">
        <f>E8</f>
        <v>1. 能聽、說、認讀及描寫大小寫字母 Aa-Zz。
2. 能認識大小寫字母 Aa-Zz正確的書寫位置，並以正確的筆順描寫。
3. 能聽、說及辨識大小寫字母 Aa-Zz 的代表單字。
4. 樂於參與課堂活動。</v>
      </c>
      <c r="V8" s="81"/>
      <c r="W8" s="67"/>
      <c r="X8" s="67"/>
      <c r="Y8" s="67"/>
      <c r="Z8" s="67"/>
      <c r="AA8" s="67"/>
      <c r="AB8" s="67"/>
      <c r="AC8" s="67"/>
      <c r="AD8" s="67"/>
      <c r="AE8" s="67"/>
      <c r="AF8" s="67"/>
      <c r="AG8" s="67"/>
      <c r="AH8" s="67"/>
      <c r="AI8" s="82"/>
      <c r="AJ8" s="82"/>
      <c r="AK8" s="82"/>
      <c r="AL8" s="82"/>
      <c r="AM8" s="82"/>
      <c r="AN8" s="82"/>
      <c r="AO8" s="82"/>
      <c r="AP8" s="82"/>
      <c r="AQ8" s="82"/>
      <c r="AR8" s="82"/>
      <c r="AS8" s="82"/>
      <c r="AT8" s="82"/>
      <c r="AU8" s="82"/>
      <c r="AV8" s="82"/>
      <c r="AW8" s="82"/>
      <c r="AX8" s="82"/>
      <c r="AY8" s="82"/>
      <c r="AZ8" s="82"/>
      <c r="BA8" s="82"/>
      <c r="BB8" s="82"/>
    </row>
    <row r="9" spans="1:74" s="102" customFormat="1" ht="72" customHeight="1">
      <c r="A9" s="84"/>
      <c r="B9" s="85"/>
      <c r="C9" s="86"/>
      <c r="D9" s="87"/>
      <c r="E9" s="88" t="s">
        <v>86</v>
      </c>
      <c r="F9" s="89"/>
      <c r="G9" s="239" t="s">
        <v>87</v>
      </c>
      <c r="H9" s="240"/>
      <c r="I9" s="240"/>
      <c r="J9" s="240"/>
      <c r="K9" s="240"/>
      <c r="L9" s="240"/>
      <c r="M9" s="240"/>
      <c r="N9" s="240"/>
      <c r="O9" s="90"/>
      <c r="P9" s="91"/>
      <c r="Q9" s="92" t="str">
        <f t="shared" ref="Q9:Q14" si="0">SUBSTITUTE(E9,"▓","□")</f>
        <v>□A1身心素質與自我精進</v>
      </c>
      <c r="R9" s="93"/>
      <c r="S9" s="94"/>
      <c r="T9" s="94"/>
      <c r="U9" s="94"/>
      <c r="V9" s="95"/>
      <c r="W9" s="96"/>
      <c r="X9" s="96"/>
      <c r="Y9" s="96"/>
      <c r="Z9" s="96"/>
      <c r="AA9" s="97" t="s">
        <v>88</v>
      </c>
      <c r="AB9" s="97" t="s">
        <v>89</v>
      </c>
      <c r="AC9" s="97" t="s">
        <v>90</v>
      </c>
      <c r="AD9" s="97"/>
      <c r="AE9" s="97"/>
      <c r="AF9" s="97"/>
      <c r="AG9" s="97"/>
      <c r="AH9" s="97"/>
      <c r="AI9" s="98"/>
      <c r="AJ9" s="98"/>
      <c r="AK9" s="98"/>
      <c r="AL9" s="98"/>
      <c r="AM9" s="99"/>
      <c r="AN9" s="99"/>
      <c r="AO9" s="99"/>
      <c r="AP9" s="99"/>
      <c r="AQ9" s="100"/>
      <c r="AR9" s="101"/>
      <c r="AS9" s="100"/>
      <c r="AV9" s="103"/>
      <c r="AW9" s="103"/>
      <c r="AX9" s="103"/>
      <c r="AY9" s="103"/>
      <c r="AZ9" s="103"/>
      <c r="BA9" s="103"/>
      <c r="BB9" s="103"/>
    </row>
    <row r="10" spans="1:74" ht="18" customHeight="1">
      <c r="A10" s="104"/>
      <c r="C10" s="105"/>
      <c r="D10" s="106"/>
      <c r="E10" s="88" t="s">
        <v>91</v>
      </c>
      <c r="F10" s="107"/>
      <c r="G10" s="237"/>
      <c r="H10" s="236"/>
      <c r="I10" s="236"/>
      <c r="J10" s="236"/>
      <c r="K10" s="236"/>
      <c r="L10" s="236"/>
      <c r="M10" s="236"/>
      <c r="N10" s="236"/>
      <c r="O10" s="108"/>
      <c r="P10" s="80"/>
      <c r="Q10" s="46" t="str">
        <f t="shared" si="0"/>
        <v>□A2系統思考與解決問題</v>
      </c>
      <c r="V10" s="81"/>
      <c r="W10" s="67"/>
      <c r="X10" s="67"/>
      <c r="Y10" s="67"/>
      <c r="Z10" s="67"/>
      <c r="AA10" s="109"/>
      <c r="AB10" s="109"/>
      <c r="AC10" s="109"/>
      <c r="AD10" s="109"/>
      <c r="AE10" s="109"/>
      <c r="AF10" s="109"/>
      <c r="AG10" s="109"/>
      <c r="AH10" s="109"/>
      <c r="AI10" s="110"/>
      <c r="AJ10" s="110"/>
      <c r="AK10" s="110"/>
      <c r="AL10" s="110"/>
      <c r="AM10" s="111"/>
      <c r="AN10" s="111"/>
      <c r="AO10" s="111"/>
      <c r="AP10" s="111"/>
      <c r="AQ10" s="111"/>
      <c r="AR10" s="111" t="str">
        <f t="shared" ref="AR10:AR17" si="1">IF(O10="","",VLOOKUP(LEFT(O10,2),A1到C3,MATCH(RIGHT(O10),A到I,0)+1,FALSE))</f>
        <v/>
      </c>
      <c r="AS10" s="111"/>
      <c r="AT10" s="112" t="s">
        <v>92</v>
      </c>
      <c r="AU10" s="112" t="str">
        <f>IF(AT10="","",VLOOKUP(LEFT(AT10,2),A1到C3,MATCH(RIGHT(AT10),A到I,0)+1,FALSE))</f>
        <v>生活-E-B3 感受與體會生活中 人、事、物的真、善 與美，欣賞生活中 美的多元形式與表 現，在創作中覺察 美的元素，逐漸發 展美的敏覺。</v>
      </c>
      <c r="AV10" s="82"/>
      <c r="AW10" s="82"/>
      <c r="AX10" s="82"/>
      <c r="AY10" s="82"/>
      <c r="AZ10" s="82"/>
      <c r="BA10" s="82"/>
      <c r="BB10" s="82"/>
    </row>
    <row r="11" spans="1:74" ht="18" customHeight="1">
      <c r="A11" s="104"/>
      <c r="C11" s="105"/>
      <c r="D11" s="106"/>
      <c r="E11" s="88" t="s">
        <v>93</v>
      </c>
      <c r="F11" s="107"/>
      <c r="G11" s="237"/>
      <c r="H11" s="236"/>
      <c r="I11" s="236"/>
      <c r="J11" s="236"/>
      <c r="K11" s="236"/>
      <c r="L11" s="236"/>
      <c r="M11" s="236"/>
      <c r="N11" s="236"/>
      <c r="O11" s="108"/>
      <c r="P11" s="80"/>
      <c r="Q11" s="46" t="str">
        <f t="shared" si="0"/>
        <v>□A3規劃執行與創新應變</v>
      </c>
      <c r="V11" s="81"/>
      <c r="W11" s="67"/>
      <c r="X11" s="67"/>
      <c r="Y11" s="67"/>
      <c r="Z11" s="67"/>
      <c r="AA11" s="109"/>
      <c r="AB11" s="109"/>
      <c r="AC11" s="109"/>
      <c r="AD11" s="109"/>
      <c r="AE11" s="109"/>
      <c r="AF11" s="109"/>
      <c r="AG11" s="109"/>
      <c r="AH11" s="109"/>
      <c r="AI11" s="110"/>
      <c r="AJ11" s="110"/>
      <c r="AK11" s="110"/>
      <c r="AL11" s="110"/>
      <c r="AM11" s="111"/>
      <c r="AN11" s="111"/>
      <c r="AO11" s="111"/>
      <c r="AP11" s="111"/>
      <c r="AQ11" s="113"/>
      <c r="AR11" s="113"/>
      <c r="AS11" s="111"/>
      <c r="AV11" s="82"/>
      <c r="AW11" s="82"/>
      <c r="AX11" s="82"/>
      <c r="AY11" s="82"/>
      <c r="AZ11" s="82"/>
      <c r="BA11" s="82"/>
      <c r="BB11" s="82"/>
    </row>
    <row r="12" spans="1:74" ht="36" customHeight="1">
      <c r="A12" s="104"/>
      <c r="C12" s="105"/>
      <c r="D12" s="106"/>
      <c r="E12" s="88" t="s">
        <v>94</v>
      </c>
      <c r="F12" s="107"/>
      <c r="G12" s="237" t="s">
        <v>95</v>
      </c>
      <c r="H12" s="236"/>
      <c r="I12" s="236"/>
      <c r="J12" s="236"/>
      <c r="K12" s="236"/>
      <c r="L12" s="236"/>
      <c r="M12" s="236"/>
      <c r="N12" s="236"/>
      <c r="O12" s="108"/>
      <c r="P12" s="80"/>
      <c r="Q12" s="46" t="str">
        <f t="shared" si="0"/>
        <v>□B1符號運用與溝通表達</v>
      </c>
      <c r="V12" s="81"/>
      <c r="W12" s="67"/>
      <c r="X12" s="67"/>
      <c r="Y12" s="67"/>
      <c r="Z12" s="67"/>
      <c r="AA12" s="109" t="s">
        <v>96</v>
      </c>
      <c r="AB12" s="109" t="s">
        <v>97</v>
      </c>
      <c r="AC12" s="109"/>
      <c r="AD12" s="109"/>
      <c r="AE12" s="109"/>
      <c r="AF12" s="109"/>
      <c r="AG12" s="109"/>
      <c r="AH12" s="109"/>
      <c r="AI12" s="110"/>
      <c r="AJ12" s="110"/>
      <c r="AK12" s="110"/>
      <c r="AL12" s="110"/>
      <c r="AM12" s="111"/>
      <c r="AN12" s="111"/>
      <c r="AO12" s="111"/>
      <c r="AP12" s="111"/>
      <c r="AQ12" s="111"/>
      <c r="AR12" s="111"/>
      <c r="AS12" s="111"/>
      <c r="AT12" s="82"/>
      <c r="AU12" s="82"/>
      <c r="AV12" s="82"/>
      <c r="AW12" s="82"/>
      <c r="AX12" s="82"/>
      <c r="AY12" s="82"/>
      <c r="AZ12" s="82"/>
      <c r="BA12" s="82"/>
      <c r="BB12" s="82"/>
    </row>
    <row r="13" spans="1:74" ht="18" customHeight="1">
      <c r="A13" s="104"/>
      <c r="C13" s="114" t="s">
        <v>98</v>
      </c>
      <c r="D13" s="106"/>
      <c r="E13" s="88" t="s">
        <v>99</v>
      </c>
      <c r="F13" s="107"/>
      <c r="G13" s="237"/>
      <c r="H13" s="236"/>
      <c r="I13" s="236"/>
      <c r="J13" s="236"/>
      <c r="K13" s="236"/>
      <c r="L13" s="236"/>
      <c r="M13" s="236"/>
      <c r="N13" s="236"/>
      <c r="O13" s="115"/>
      <c r="P13" s="80"/>
      <c r="Q13" s="46" t="str">
        <f t="shared" si="0"/>
        <v>□B2科技資訊與媒體素養</v>
      </c>
      <c r="V13" s="81"/>
      <c r="W13" s="67"/>
      <c r="X13" s="67"/>
      <c r="Y13" s="67"/>
      <c r="Z13" s="67"/>
      <c r="AA13" s="109"/>
      <c r="AB13" s="109"/>
      <c r="AC13" s="109"/>
      <c r="AD13" s="109"/>
      <c r="AE13" s="109"/>
      <c r="AF13" s="109"/>
      <c r="AG13" s="109"/>
      <c r="AH13" s="109"/>
      <c r="AI13" s="110"/>
      <c r="AJ13" s="110"/>
      <c r="AK13" s="110"/>
      <c r="AL13" s="110"/>
      <c r="AM13" s="111"/>
      <c r="AN13" s="111"/>
      <c r="AO13" s="111"/>
      <c r="AP13" s="111"/>
      <c r="AQ13" s="111"/>
      <c r="AR13" s="111" t="str">
        <f t="shared" si="1"/>
        <v/>
      </c>
      <c r="AS13" s="111"/>
      <c r="AT13" s="82"/>
      <c r="AU13" s="82"/>
      <c r="AV13" s="82"/>
      <c r="AW13" s="82"/>
      <c r="AX13" s="82"/>
      <c r="AY13" s="82"/>
      <c r="AZ13" s="82"/>
      <c r="BA13" s="82"/>
      <c r="BB13" s="82"/>
    </row>
    <row r="14" spans="1:74" ht="36" customHeight="1">
      <c r="A14" s="104"/>
      <c r="C14" s="105"/>
      <c r="D14" s="106"/>
      <c r="E14" s="88" t="s">
        <v>100</v>
      </c>
      <c r="F14" s="107"/>
      <c r="G14" s="237" t="s">
        <v>101</v>
      </c>
      <c r="H14" s="236"/>
      <c r="I14" s="236"/>
      <c r="J14" s="236"/>
      <c r="K14" s="236"/>
      <c r="L14" s="236"/>
      <c r="M14" s="236"/>
      <c r="N14" s="236"/>
      <c r="O14" s="115"/>
      <c r="P14" s="80"/>
      <c r="Q14" s="46" t="str">
        <f t="shared" si="0"/>
        <v>□B3藝術涵養與美感素養</v>
      </c>
      <c r="V14" s="81"/>
      <c r="W14" s="67"/>
      <c r="X14" s="67"/>
      <c r="Y14" s="67"/>
      <c r="Z14" s="67"/>
      <c r="AA14" s="109" t="s">
        <v>102</v>
      </c>
      <c r="AB14" s="109"/>
      <c r="AC14" s="109"/>
      <c r="AD14" s="109"/>
      <c r="AE14" s="109"/>
      <c r="AF14" s="109"/>
      <c r="AG14" s="109"/>
      <c r="AH14" s="109"/>
      <c r="AI14" s="110"/>
      <c r="AJ14" s="110"/>
      <c r="AK14" s="110"/>
      <c r="AL14" s="110"/>
      <c r="AM14" s="111"/>
      <c r="AN14" s="111"/>
      <c r="AO14" s="111"/>
      <c r="AP14" s="111"/>
      <c r="AQ14" s="111"/>
      <c r="AR14" s="111" t="str">
        <f t="shared" si="1"/>
        <v/>
      </c>
      <c r="AS14" s="111"/>
      <c r="AT14" s="82"/>
      <c r="AU14" s="82"/>
      <c r="AV14" s="82"/>
      <c r="AW14" s="82"/>
      <c r="AX14" s="82"/>
      <c r="AY14" s="82"/>
      <c r="AZ14" s="82"/>
      <c r="BA14" s="82"/>
      <c r="BB14" s="82"/>
    </row>
    <row r="15" spans="1:74" ht="18" customHeight="1">
      <c r="A15" s="104"/>
      <c r="C15" s="105"/>
      <c r="D15" s="106"/>
      <c r="E15" s="88" t="s">
        <v>103</v>
      </c>
      <c r="F15" s="107"/>
      <c r="G15" s="237"/>
      <c r="H15" s="236"/>
      <c r="I15" s="236"/>
      <c r="J15" s="236"/>
      <c r="K15" s="236"/>
      <c r="L15" s="236"/>
      <c r="M15" s="236"/>
      <c r="N15" s="236"/>
      <c r="O15" s="115"/>
      <c r="P15" s="80"/>
      <c r="V15" s="81"/>
      <c r="W15" s="67"/>
      <c r="X15" s="67"/>
      <c r="Y15" s="67"/>
      <c r="Z15" s="67"/>
      <c r="AA15" s="109"/>
      <c r="AB15" s="109"/>
      <c r="AC15" s="109"/>
      <c r="AD15" s="109"/>
      <c r="AE15" s="109"/>
      <c r="AF15" s="109"/>
      <c r="AG15" s="109"/>
      <c r="AH15" s="109"/>
      <c r="AI15" s="110"/>
      <c r="AJ15" s="110"/>
      <c r="AK15" s="110"/>
      <c r="AL15" s="110"/>
      <c r="AM15" s="111"/>
      <c r="AN15" s="111"/>
      <c r="AO15" s="111"/>
      <c r="AP15" s="111"/>
      <c r="AQ15" s="111"/>
      <c r="AR15" s="111" t="str">
        <f t="shared" si="1"/>
        <v/>
      </c>
      <c r="AS15" s="111"/>
      <c r="AT15" s="82"/>
      <c r="AU15" s="82"/>
      <c r="AV15" s="82"/>
      <c r="AW15" s="82"/>
      <c r="AX15" s="82"/>
      <c r="AY15" s="82"/>
      <c r="AZ15" s="82"/>
      <c r="BA15" s="82"/>
      <c r="BB15" s="82"/>
    </row>
    <row r="16" spans="1:74" ht="18" customHeight="1">
      <c r="A16" s="104"/>
      <c r="C16" s="105"/>
      <c r="D16" s="106"/>
      <c r="E16" s="88" t="s">
        <v>104</v>
      </c>
      <c r="F16" s="107"/>
      <c r="G16" s="237"/>
      <c r="H16" s="236"/>
      <c r="I16" s="236"/>
      <c r="J16" s="236"/>
      <c r="K16" s="236"/>
      <c r="L16" s="236"/>
      <c r="M16" s="236"/>
      <c r="N16" s="236"/>
      <c r="O16" s="115"/>
      <c r="P16" s="80"/>
      <c r="V16" s="81"/>
      <c r="W16" s="67"/>
      <c r="X16" s="67"/>
      <c r="Y16" s="67"/>
      <c r="Z16" s="67"/>
      <c r="AA16" s="109"/>
      <c r="AB16" s="109"/>
      <c r="AC16" s="109"/>
      <c r="AD16" s="109"/>
      <c r="AE16" s="109"/>
      <c r="AF16" s="109"/>
      <c r="AG16" s="109"/>
      <c r="AH16" s="109"/>
      <c r="AI16" s="110"/>
      <c r="AJ16" s="110"/>
      <c r="AK16" s="110"/>
      <c r="AL16" s="110"/>
      <c r="AM16" s="111"/>
      <c r="AN16" s="111"/>
      <c r="AO16" s="111"/>
      <c r="AP16" s="111"/>
      <c r="AQ16" s="111"/>
      <c r="AR16" s="111" t="str">
        <f t="shared" si="1"/>
        <v/>
      </c>
      <c r="AS16" s="111"/>
      <c r="AT16" s="82"/>
      <c r="AU16" s="82"/>
      <c r="AV16" s="82"/>
      <c r="AW16" s="82"/>
      <c r="AX16" s="82"/>
      <c r="AY16" s="82"/>
      <c r="AZ16" s="82"/>
      <c r="BA16" s="82"/>
      <c r="BB16" s="82"/>
    </row>
    <row r="17" spans="1:54" ht="18" customHeight="1">
      <c r="A17" s="104"/>
      <c r="C17" s="116"/>
      <c r="D17" s="117"/>
      <c r="E17" s="88" t="s">
        <v>105</v>
      </c>
      <c r="F17" s="107"/>
      <c r="G17" s="237"/>
      <c r="H17" s="236"/>
      <c r="I17" s="236"/>
      <c r="J17" s="236"/>
      <c r="K17" s="236"/>
      <c r="L17" s="236"/>
      <c r="M17" s="236"/>
      <c r="N17" s="236"/>
      <c r="O17" s="115"/>
      <c r="P17" s="80"/>
      <c r="Q17" s="46" t="str">
        <f>SUBSTITUTE(E17,"▓","□")</f>
        <v>□C3多元文化與國際理解</v>
      </c>
      <c r="V17" s="81"/>
      <c r="W17" s="67"/>
      <c r="X17" s="67"/>
      <c r="Y17" s="67"/>
      <c r="Z17" s="67"/>
      <c r="AA17" s="109"/>
      <c r="AB17" s="109"/>
      <c r="AC17" s="109"/>
      <c r="AD17" s="109"/>
      <c r="AE17" s="109"/>
      <c r="AF17" s="109"/>
      <c r="AG17" s="109"/>
      <c r="AH17" s="109"/>
      <c r="AI17" s="110"/>
      <c r="AJ17" s="110"/>
      <c r="AK17" s="110"/>
      <c r="AL17" s="110"/>
      <c r="AM17" s="111"/>
      <c r="AN17" s="111"/>
      <c r="AO17" s="111"/>
      <c r="AP17" s="111"/>
      <c r="AQ17" s="111"/>
      <c r="AR17" s="111" t="str">
        <f t="shared" si="1"/>
        <v/>
      </c>
      <c r="AS17" s="111"/>
      <c r="AT17" s="82"/>
      <c r="AU17" s="82"/>
      <c r="AV17" s="82"/>
      <c r="AW17" s="82"/>
      <c r="AX17" s="82"/>
      <c r="AY17" s="82"/>
      <c r="AZ17" s="82"/>
      <c r="BA17" s="82"/>
      <c r="BB17" s="82"/>
    </row>
    <row r="18" spans="1:54" ht="25.5">
      <c r="A18" s="79" t="s">
        <v>106</v>
      </c>
      <c r="C18" s="118" t="s">
        <v>107</v>
      </c>
      <c r="D18" s="118"/>
      <c r="E18" s="274" t="s">
        <v>108</v>
      </c>
      <c r="F18" s="275"/>
      <c r="G18" s="275"/>
      <c r="H18" s="275"/>
      <c r="I18" s="275"/>
      <c r="J18" s="275"/>
      <c r="K18" s="275"/>
      <c r="L18" s="275"/>
      <c r="M18" s="275"/>
      <c r="N18" s="275"/>
      <c r="O18" s="119"/>
      <c r="P18" s="80" t="str">
        <f>E18</f>
        <v>本教案結合生活領域課程，配合繪本Alphetbat City，讓學生學習字母及基本生活用語，帶領學生從生活周遭認識ABC，並藉由小組活動，促進學生互相溝通，希望能夠藉此達成總綱之核心素養「A1身心素質與自我精進」及「B1符號運用與溝通表達」。另外搭配設計活動，讓學生發揮創意，將學習融入簡單的創作，並能欣賞他人的作品，達成總綱之核心素養「B3藝術涵養及美感素養」。</v>
      </c>
      <c r="V18" s="81"/>
      <c r="W18" s="67"/>
      <c r="X18" s="67"/>
      <c r="Y18" s="67"/>
      <c r="Z18" s="67"/>
      <c r="AA18" s="109"/>
      <c r="AB18" s="109"/>
      <c r="AC18" s="109"/>
      <c r="AD18" s="109"/>
      <c r="AE18" s="109"/>
      <c r="AF18" s="109"/>
      <c r="AG18" s="109"/>
      <c r="AH18" s="109"/>
      <c r="AI18" s="110"/>
      <c r="AJ18" s="110"/>
      <c r="AK18" s="110"/>
      <c r="AL18" s="110"/>
      <c r="AM18" s="82"/>
      <c r="AN18" s="82"/>
      <c r="AO18" s="82"/>
      <c r="AP18" s="82"/>
      <c r="AQ18" s="82"/>
      <c r="AR18" s="82"/>
      <c r="AS18" s="82"/>
      <c r="AT18" s="82"/>
      <c r="AU18" s="82"/>
      <c r="AV18" s="82"/>
      <c r="AW18" s="82"/>
      <c r="AX18" s="82"/>
      <c r="AY18" s="82"/>
      <c r="AZ18" s="82"/>
      <c r="BA18" s="82"/>
      <c r="BB18" s="82"/>
    </row>
    <row r="19" spans="1:54" ht="49.5">
      <c r="A19" s="120" t="s">
        <v>109</v>
      </c>
      <c r="B19" s="121" t="s">
        <v>110</v>
      </c>
      <c r="C19" s="122" t="s">
        <v>111</v>
      </c>
      <c r="D19" s="122" t="s">
        <v>112</v>
      </c>
      <c r="E19" s="123" t="s">
        <v>113</v>
      </c>
      <c r="F19" s="124" t="s">
        <v>114</v>
      </c>
      <c r="G19" s="124" t="s">
        <v>115</v>
      </c>
      <c r="H19" s="125" t="s">
        <v>116</v>
      </c>
      <c r="I19" s="126" t="s">
        <v>117</v>
      </c>
      <c r="J19" s="126" t="s">
        <v>118</v>
      </c>
      <c r="K19" s="125" t="s">
        <v>119</v>
      </c>
      <c r="L19" s="127" t="s">
        <v>120</v>
      </c>
      <c r="M19" s="124" t="s">
        <v>121</v>
      </c>
      <c r="N19" s="127" t="s">
        <v>122</v>
      </c>
      <c r="O19" s="126" t="s">
        <v>123</v>
      </c>
      <c r="V19" s="128"/>
      <c r="W19" s="129"/>
      <c r="X19" s="129"/>
      <c r="Y19" s="129"/>
      <c r="Z19" s="129"/>
      <c r="AA19" s="129"/>
      <c r="AB19" s="129"/>
      <c r="AC19" s="129"/>
      <c r="AD19" s="129"/>
      <c r="AE19" s="129"/>
      <c r="AF19" s="129"/>
      <c r="AG19" s="129"/>
      <c r="AH19" s="129"/>
      <c r="AI19" s="82"/>
      <c r="AJ19" s="82"/>
      <c r="AK19" s="82"/>
      <c r="AL19" s="82"/>
      <c r="AM19" s="82"/>
      <c r="AN19" s="82"/>
      <c r="AO19" s="82"/>
      <c r="AP19" s="82"/>
      <c r="AQ19" s="82"/>
      <c r="AR19" s="82"/>
      <c r="AS19" s="82"/>
      <c r="AT19" s="82"/>
      <c r="AU19" s="82"/>
      <c r="AV19" s="82"/>
      <c r="AW19" s="82"/>
      <c r="AX19" s="82"/>
      <c r="AY19" s="82"/>
      <c r="AZ19" s="82"/>
      <c r="BA19" s="82"/>
      <c r="BB19" s="82"/>
    </row>
    <row r="20" spans="1:54" ht="28.5">
      <c r="A20" s="130" t="s">
        <v>124</v>
      </c>
      <c r="B20" s="131" t="s">
        <v>125</v>
      </c>
      <c r="C20" s="249">
        <v>1</v>
      </c>
      <c r="D20" s="261" t="s">
        <v>126</v>
      </c>
      <c r="E20" s="132" t="s">
        <v>127</v>
      </c>
      <c r="F20" s="133" t="s">
        <v>128</v>
      </c>
      <c r="G20" s="134" t="s">
        <v>129</v>
      </c>
      <c r="H20" s="255" t="s">
        <v>211</v>
      </c>
      <c r="I20" s="256">
        <v>2</v>
      </c>
      <c r="J20" s="135"/>
      <c r="K20" s="259"/>
      <c r="L20" s="260" t="s">
        <v>130</v>
      </c>
      <c r="M20" s="241" t="s">
        <v>131</v>
      </c>
      <c r="N20" s="244" t="s">
        <v>132</v>
      </c>
      <c r="O20" s="247" t="s">
        <v>133</v>
      </c>
      <c r="P20" s="46" t="str">
        <f>F20</f>
        <v>1甲 1-I-1 探索並分享對自己及相關人、事、物的感受與想法。A1</v>
      </c>
      <c r="Q20" s="46" t="str">
        <f>G20</f>
        <v>甲 A-I-1 生命成長現象的認識。</v>
      </c>
      <c r="R20" s="46" t="str">
        <f>D20</f>
        <v>第1週
第2週</v>
      </c>
    </row>
    <row r="21" spans="1:54">
      <c r="A21" s="138"/>
      <c r="B21" s="139"/>
      <c r="C21" s="250"/>
      <c r="D21" s="253"/>
      <c r="E21" s="140"/>
      <c r="F21" s="141"/>
      <c r="G21" s="142"/>
      <c r="H21" s="245"/>
      <c r="I21" s="257"/>
      <c r="J21" s="143"/>
      <c r="K21" s="245"/>
      <c r="L21" s="245"/>
      <c r="M21" s="242"/>
      <c r="N21" s="245"/>
      <c r="O21" s="248"/>
      <c r="P21" s="46">
        <f>F21</f>
        <v>0</v>
      </c>
      <c r="Q21" s="46">
        <f>G21</f>
        <v>0</v>
      </c>
      <c r="R21" s="46">
        <f>D21</f>
        <v>0</v>
      </c>
    </row>
    <row r="22" spans="1:54">
      <c r="A22" s="138"/>
      <c r="B22" s="144"/>
      <c r="C22" s="251"/>
      <c r="D22" s="254"/>
      <c r="E22" s="140"/>
      <c r="F22" s="141"/>
      <c r="G22" s="142"/>
      <c r="H22" s="246"/>
      <c r="I22" s="258"/>
      <c r="J22" s="143"/>
      <c r="K22" s="246"/>
      <c r="L22" s="246"/>
      <c r="M22" s="243"/>
      <c r="N22" s="246"/>
      <c r="O22" s="248"/>
      <c r="P22" s="46">
        <f t="shared" ref="P22:Q85" si="2">F22</f>
        <v>0</v>
      </c>
      <c r="Q22" s="46">
        <f t="shared" si="2"/>
        <v>0</v>
      </c>
      <c r="R22" s="46">
        <f t="shared" ref="R22:R85" si="3">D22</f>
        <v>0</v>
      </c>
    </row>
    <row r="23" spans="1:54" ht="57">
      <c r="A23" s="138" t="s">
        <v>124</v>
      </c>
      <c r="B23" s="131" t="s">
        <v>134</v>
      </c>
      <c r="C23" s="249">
        <v>2</v>
      </c>
      <c r="D23" s="261" t="s">
        <v>135</v>
      </c>
      <c r="E23" s="140" t="s">
        <v>127</v>
      </c>
      <c r="F23" s="141" t="s">
        <v>136</v>
      </c>
      <c r="G23" s="142" t="s">
        <v>137</v>
      </c>
      <c r="H23" s="255" t="s">
        <v>138</v>
      </c>
      <c r="I23" s="256">
        <v>4</v>
      </c>
      <c r="J23" s="135"/>
      <c r="K23" s="259"/>
      <c r="L23" s="260" t="s">
        <v>139</v>
      </c>
      <c r="M23" s="241" t="s">
        <v>140</v>
      </c>
      <c r="N23" s="244" t="s">
        <v>141</v>
      </c>
      <c r="O23" s="247" t="s">
        <v>133</v>
      </c>
      <c r="P23" s="46" t="str">
        <f t="shared" si="2"/>
        <v>1甲 1-I-1 探索並分享對自己及相關人、事、物的感受與想法。A1
15丁 4-I-2 使用不同的表徵符號進行表現與分享，感受創作的樂趣。B1</v>
      </c>
      <c r="Q23" s="46" t="str">
        <f t="shared" si="2"/>
        <v>甲 A-I-2 事物變化現象的觀察。_x000D_
丁 C-I-2 媒材特性與符號表徵的使用。</v>
      </c>
      <c r="R23" s="46" t="str">
        <f t="shared" si="3"/>
        <v>第3週
第4週
第5週
第6週</v>
      </c>
    </row>
    <row r="24" spans="1:54">
      <c r="A24" s="138"/>
      <c r="B24" s="139"/>
      <c r="C24" s="250"/>
      <c r="D24" s="253"/>
      <c r="E24" s="140"/>
      <c r="F24" s="141"/>
      <c r="G24" s="142"/>
      <c r="H24" s="245"/>
      <c r="I24" s="257"/>
      <c r="J24" s="143"/>
      <c r="K24" s="245"/>
      <c r="L24" s="245"/>
      <c r="M24" s="242"/>
      <c r="N24" s="276"/>
      <c r="O24" s="248"/>
      <c r="P24" s="46">
        <f t="shared" si="2"/>
        <v>0</v>
      </c>
      <c r="Q24" s="46">
        <f t="shared" si="2"/>
        <v>0</v>
      </c>
      <c r="R24" s="46">
        <f t="shared" si="3"/>
        <v>0</v>
      </c>
    </row>
    <row r="25" spans="1:54">
      <c r="A25" s="138"/>
      <c r="B25" s="144"/>
      <c r="C25" s="251"/>
      <c r="D25" s="254"/>
      <c r="E25" s="140"/>
      <c r="F25" s="141"/>
      <c r="G25" s="142"/>
      <c r="H25" s="246"/>
      <c r="I25" s="258"/>
      <c r="J25" s="143"/>
      <c r="K25" s="246"/>
      <c r="L25" s="246"/>
      <c r="M25" s="243"/>
      <c r="N25" s="277"/>
      <c r="O25" s="248"/>
      <c r="P25" s="46">
        <f t="shared" si="2"/>
        <v>0</v>
      </c>
      <c r="Q25" s="46">
        <f t="shared" si="2"/>
        <v>0</v>
      </c>
      <c r="R25" s="46">
        <f t="shared" si="3"/>
        <v>0</v>
      </c>
    </row>
    <row r="26" spans="1:54" ht="99.75">
      <c r="A26" s="138" t="s">
        <v>124</v>
      </c>
      <c r="B26" s="131" t="s">
        <v>142</v>
      </c>
      <c r="C26" s="249">
        <v>3</v>
      </c>
      <c r="D26" s="252" t="s">
        <v>143</v>
      </c>
      <c r="E26" s="140" t="s">
        <v>127</v>
      </c>
      <c r="F26" s="141" t="s">
        <v>144</v>
      </c>
      <c r="G26" s="142" t="s">
        <v>145</v>
      </c>
      <c r="H26" s="255" t="s">
        <v>146</v>
      </c>
      <c r="I26" s="256">
        <v>4</v>
      </c>
      <c r="J26" s="135"/>
      <c r="K26" s="259" t="s">
        <v>147</v>
      </c>
      <c r="L26" s="260" t="s">
        <v>148</v>
      </c>
      <c r="M26" s="241" t="s">
        <v>149</v>
      </c>
      <c r="N26" s="244" t="s">
        <v>150</v>
      </c>
      <c r="O26" s="247" t="s">
        <v>133</v>
      </c>
      <c r="P26" s="46" t="str">
        <f t="shared" si="2"/>
        <v>E生活/社會
5甲 2-I-1 以感官和知覺探索生活，覺察事物及環境的特性。A1
14丁 4-I-1 利用各種生活的媒介與素材進行表現與創作，喚起豐富的想像力。B1
18己 5-I-1 覺知生活中人、事、物的豐富面貌，建立初步的美感經驗。B3</v>
      </c>
      <c r="Q26" s="46" t="str">
        <f t="shared" si="2"/>
        <v>甲 C-I-1 事物特性與現象的探究。_x000D_
丁 C-I-2 媒材特性與符號表徵的使用。_x000D_
己 C-I-2 媒材特性與符號表徵的使用。</v>
      </c>
      <c r="R26" s="46" t="str">
        <f t="shared" si="3"/>
        <v>第7週
第8週
第9週
第10週</v>
      </c>
    </row>
    <row r="27" spans="1:54">
      <c r="A27" s="138"/>
      <c r="B27" s="145"/>
      <c r="C27" s="250"/>
      <c r="D27" s="253"/>
      <c r="E27" s="140"/>
      <c r="F27" s="141"/>
      <c r="G27" s="142"/>
      <c r="H27" s="245"/>
      <c r="I27" s="257"/>
      <c r="J27" s="143"/>
      <c r="K27" s="245"/>
      <c r="L27" s="245"/>
      <c r="M27" s="242"/>
      <c r="N27" s="245"/>
      <c r="O27" s="248"/>
      <c r="P27" s="46">
        <f t="shared" si="2"/>
        <v>0</v>
      </c>
      <c r="Q27" s="46">
        <f t="shared" si="2"/>
        <v>0</v>
      </c>
      <c r="R27" s="46">
        <f t="shared" si="3"/>
        <v>0</v>
      </c>
    </row>
    <row r="28" spans="1:54">
      <c r="A28" s="138"/>
      <c r="B28" s="146"/>
      <c r="C28" s="251"/>
      <c r="D28" s="254"/>
      <c r="E28" s="140"/>
      <c r="F28" s="141"/>
      <c r="G28" s="142"/>
      <c r="H28" s="246"/>
      <c r="I28" s="258"/>
      <c r="J28" s="143"/>
      <c r="K28" s="246"/>
      <c r="L28" s="246"/>
      <c r="M28" s="243"/>
      <c r="N28" s="246"/>
      <c r="O28" s="248"/>
      <c r="P28" s="46">
        <f t="shared" si="2"/>
        <v>0</v>
      </c>
      <c r="Q28" s="46">
        <f t="shared" si="2"/>
        <v>0</v>
      </c>
      <c r="R28" s="46">
        <f t="shared" si="3"/>
        <v>0</v>
      </c>
    </row>
    <row r="29" spans="1:54" ht="57" customHeight="1">
      <c r="A29" s="138" t="s">
        <v>124</v>
      </c>
      <c r="B29" s="131" t="s">
        <v>151</v>
      </c>
      <c r="C29" s="249">
        <v>4</v>
      </c>
      <c r="D29" s="252" t="s">
        <v>152</v>
      </c>
      <c r="E29" s="140" t="s">
        <v>127</v>
      </c>
      <c r="F29" s="141" t="s">
        <v>153</v>
      </c>
      <c r="G29" s="142" t="s">
        <v>154</v>
      </c>
      <c r="H29" s="255" t="s">
        <v>155</v>
      </c>
      <c r="I29" s="256">
        <v>9</v>
      </c>
      <c r="J29" s="135"/>
      <c r="K29" s="259"/>
      <c r="L29" s="260" t="s">
        <v>148</v>
      </c>
      <c r="M29" s="241" t="s">
        <v>140</v>
      </c>
      <c r="N29" s="244" t="s">
        <v>141</v>
      </c>
      <c r="O29" s="247" t="s">
        <v>133</v>
      </c>
      <c r="P29" s="46" t="str">
        <f t="shared" si="2"/>
        <v>5甲 2-I-1 以感官和知覺探索生活，覺察事物及環境的特性。A1
15丁 4-I-2 使用不同的表徵符號進行表現與分享，感受創作的樂趣。B1</v>
      </c>
      <c r="Q29" s="46" t="str">
        <f t="shared" si="2"/>
        <v>甲 C-I-1 事物特性與現象的探究。_x000D_
丁 C-I-2 媒材特性與符號表徵的使用。</v>
      </c>
      <c r="R29" s="46" t="str">
        <f t="shared" si="3"/>
        <v>第11週
第12週
第13週
第14週
第15週
第16週
第17週
第18週
第19週</v>
      </c>
    </row>
    <row r="30" spans="1:54">
      <c r="A30" s="138"/>
      <c r="B30" s="145"/>
      <c r="C30" s="250"/>
      <c r="D30" s="253"/>
      <c r="E30" s="140"/>
      <c r="F30" s="141"/>
      <c r="G30" s="142"/>
      <c r="H30" s="245"/>
      <c r="I30" s="257"/>
      <c r="J30" s="143"/>
      <c r="K30" s="245"/>
      <c r="L30" s="245"/>
      <c r="M30" s="242"/>
      <c r="N30" s="276"/>
      <c r="O30" s="248"/>
      <c r="P30" s="46">
        <f t="shared" si="2"/>
        <v>0</v>
      </c>
      <c r="Q30" s="46">
        <f t="shared" si="2"/>
        <v>0</v>
      </c>
      <c r="R30" s="46">
        <f t="shared" si="3"/>
        <v>0</v>
      </c>
      <c r="V30" s="55"/>
      <c r="W30" s="55"/>
      <c r="X30" s="37"/>
      <c r="Y30" s="37"/>
      <c r="Z30" s="37"/>
      <c r="AA30" s="37"/>
      <c r="AB30" s="37"/>
      <c r="AC30" s="37"/>
      <c r="AD30" s="37"/>
      <c r="AE30" s="37"/>
      <c r="AF30" s="147"/>
      <c r="AG30" s="148"/>
      <c r="AH30" s="149"/>
      <c r="AI30" s="149"/>
      <c r="AJ30" s="149"/>
      <c r="AK30" s="149"/>
      <c r="AL30" s="149"/>
      <c r="AM30" s="149"/>
      <c r="AN30" s="149"/>
      <c r="AO30" s="149"/>
      <c r="AP30" s="150"/>
    </row>
    <row r="31" spans="1:54">
      <c r="A31" s="138"/>
      <c r="B31" s="146"/>
      <c r="C31" s="251"/>
      <c r="D31" s="254"/>
      <c r="E31" s="140"/>
      <c r="F31" s="141"/>
      <c r="G31" s="142"/>
      <c r="H31" s="246"/>
      <c r="I31" s="258"/>
      <c r="J31" s="143"/>
      <c r="K31" s="246"/>
      <c r="L31" s="246"/>
      <c r="M31" s="243"/>
      <c r="N31" s="277"/>
      <c r="O31" s="248"/>
      <c r="P31" s="46">
        <f t="shared" si="2"/>
        <v>0</v>
      </c>
      <c r="Q31" s="46">
        <f t="shared" si="2"/>
        <v>0</v>
      </c>
      <c r="R31" s="46">
        <f t="shared" si="3"/>
        <v>0</v>
      </c>
    </row>
    <row r="32" spans="1:54" ht="71.25">
      <c r="A32" s="138" t="s">
        <v>124</v>
      </c>
      <c r="B32" s="131" t="s">
        <v>156</v>
      </c>
      <c r="C32" s="249">
        <v>5</v>
      </c>
      <c r="D32" s="261" t="s">
        <v>157</v>
      </c>
      <c r="E32" s="140" t="s">
        <v>127</v>
      </c>
      <c r="F32" s="141" t="s">
        <v>158</v>
      </c>
      <c r="G32" s="142" t="s">
        <v>159</v>
      </c>
      <c r="H32" s="255" t="s">
        <v>160</v>
      </c>
      <c r="I32" s="256">
        <v>2</v>
      </c>
      <c r="J32" s="135"/>
      <c r="K32" s="259" t="s">
        <v>161</v>
      </c>
      <c r="L32" s="260" t="s">
        <v>139</v>
      </c>
      <c r="M32" s="241" t="s">
        <v>162</v>
      </c>
      <c r="N32" s="244" t="s">
        <v>163</v>
      </c>
      <c r="O32" s="247" t="s">
        <v>133</v>
      </c>
      <c r="P32" s="46" t="str">
        <f t="shared" si="2"/>
        <v>E生活/社會
1甲 1-I-1 探索並分享對自己及相關人、事、物的感受與想法。A1
20己 5-I-3 理解與欣賞美的多元形式與異同。B3</v>
      </c>
      <c r="Q32" s="46" t="str">
        <f t="shared" si="2"/>
        <v>甲 A-I-1 生命成長現象的認識。_x000D_
己 C-I-2 媒材特性與符號表徵的使用。</v>
      </c>
      <c r="R32" s="46" t="str">
        <f t="shared" si="3"/>
        <v>第20週
第21週</v>
      </c>
    </row>
    <row r="33" spans="1:18">
      <c r="A33" s="138"/>
      <c r="B33" s="145"/>
      <c r="C33" s="250"/>
      <c r="D33" s="253"/>
      <c r="E33" s="140"/>
      <c r="F33" s="141"/>
      <c r="G33" s="142"/>
      <c r="H33" s="245"/>
      <c r="I33" s="257"/>
      <c r="J33" s="143"/>
      <c r="K33" s="245"/>
      <c r="L33" s="245"/>
      <c r="M33" s="242"/>
      <c r="N33" s="245"/>
      <c r="O33" s="248"/>
      <c r="P33" s="46">
        <f t="shared" si="2"/>
        <v>0</v>
      </c>
      <c r="Q33" s="46">
        <f t="shared" si="2"/>
        <v>0</v>
      </c>
      <c r="R33" s="46">
        <f t="shared" si="3"/>
        <v>0</v>
      </c>
    </row>
    <row r="34" spans="1:18">
      <c r="A34" s="138"/>
      <c r="B34" s="146"/>
      <c r="C34" s="251"/>
      <c r="D34" s="254"/>
      <c r="E34" s="140"/>
      <c r="F34" s="141"/>
      <c r="G34" s="142"/>
      <c r="H34" s="246"/>
      <c r="I34" s="258"/>
      <c r="J34" s="143"/>
      <c r="K34" s="246"/>
      <c r="L34" s="246"/>
      <c r="M34" s="243"/>
      <c r="N34" s="246"/>
      <c r="O34" s="248"/>
      <c r="P34" s="46">
        <f t="shared" si="2"/>
        <v>0</v>
      </c>
      <c r="Q34" s="46">
        <f t="shared" si="2"/>
        <v>0</v>
      </c>
      <c r="R34" s="46">
        <f t="shared" si="3"/>
        <v>0</v>
      </c>
    </row>
    <row r="35" spans="1:18">
      <c r="A35" s="138"/>
      <c r="B35" s="151"/>
      <c r="C35" s="249"/>
      <c r="D35" s="252"/>
      <c r="E35" s="140"/>
      <c r="F35" s="141"/>
      <c r="G35" s="142"/>
      <c r="H35" s="255"/>
      <c r="I35" s="256"/>
      <c r="J35" s="135"/>
      <c r="K35" s="259"/>
      <c r="L35" s="260"/>
      <c r="M35" s="241"/>
      <c r="N35" s="244"/>
      <c r="O35" s="247"/>
      <c r="P35" s="46">
        <f t="shared" si="2"/>
        <v>0</v>
      </c>
      <c r="Q35" s="46">
        <f t="shared" si="2"/>
        <v>0</v>
      </c>
      <c r="R35" s="46">
        <f t="shared" si="3"/>
        <v>0</v>
      </c>
    </row>
    <row r="36" spans="1:18">
      <c r="A36" s="138"/>
      <c r="B36" s="145"/>
      <c r="C36" s="250"/>
      <c r="D36" s="253"/>
      <c r="E36" s="140"/>
      <c r="F36" s="141"/>
      <c r="G36" s="142"/>
      <c r="H36" s="245"/>
      <c r="I36" s="257"/>
      <c r="J36" s="143"/>
      <c r="K36" s="245"/>
      <c r="L36" s="245"/>
      <c r="M36" s="242"/>
      <c r="N36" s="276"/>
      <c r="O36" s="248"/>
      <c r="P36" s="46">
        <f t="shared" si="2"/>
        <v>0</v>
      </c>
      <c r="Q36" s="46">
        <f t="shared" si="2"/>
        <v>0</v>
      </c>
      <c r="R36" s="46">
        <f t="shared" si="3"/>
        <v>0</v>
      </c>
    </row>
    <row r="37" spans="1:18">
      <c r="A37" s="138"/>
      <c r="B37" s="146"/>
      <c r="C37" s="251"/>
      <c r="D37" s="254"/>
      <c r="E37" s="140"/>
      <c r="F37" s="141"/>
      <c r="G37" s="142"/>
      <c r="H37" s="246"/>
      <c r="I37" s="258"/>
      <c r="J37" s="143"/>
      <c r="K37" s="246"/>
      <c r="L37" s="246"/>
      <c r="M37" s="243"/>
      <c r="N37" s="277"/>
      <c r="O37" s="248"/>
      <c r="P37" s="46">
        <f t="shared" si="2"/>
        <v>0</v>
      </c>
      <c r="Q37" s="46">
        <f t="shared" si="2"/>
        <v>0</v>
      </c>
      <c r="R37" s="46">
        <f t="shared" si="3"/>
        <v>0</v>
      </c>
    </row>
    <row r="38" spans="1:18">
      <c r="A38" s="138"/>
      <c r="B38" s="131"/>
      <c r="C38" s="249"/>
      <c r="D38" s="252"/>
      <c r="E38" s="140"/>
      <c r="F38" s="141"/>
      <c r="G38" s="142"/>
      <c r="H38" s="255"/>
      <c r="I38" s="256"/>
      <c r="J38" s="135"/>
      <c r="K38" s="259"/>
      <c r="L38" s="260"/>
      <c r="M38" s="241"/>
      <c r="N38" s="244"/>
      <c r="O38" s="247"/>
      <c r="P38" s="46">
        <f t="shared" si="2"/>
        <v>0</v>
      </c>
      <c r="Q38" s="46">
        <f t="shared" si="2"/>
        <v>0</v>
      </c>
      <c r="R38" s="46">
        <f t="shared" si="3"/>
        <v>0</v>
      </c>
    </row>
    <row r="39" spans="1:18">
      <c r="A39" s="138"/>
      <c r="B39" s="145"/>
      <c r="C39" s="250"/>
      <c r="D39" s="253"/>
      <c r="E39" s="140"/>
      <c r="F39" s="141"/>
      <c r="G39" s="142"/>
      <c r="H39" s="245"/>
      <c r="I39" s="257"/>
      <c r="J39" s="143"/>
      <c r="K39" s="245"/>
      <c r="L39" s="245"/>
      <c r="M39" s="242"/>
      <c r="N39" s="245"/>
      <c r="O39" s="248"/>
      <c r="P39" s="46">
        <f t="shared" si="2"/>
        <v>0</v>
      </c>
      <c r="Q39" s="46">
        <f t="shared" si="2"/>
        <v>0</v>
      </c>
      <c r="R39" s="46">
        <f t="shared" si="3"/>
        <v>0</v>
      </c>
    </row>
    <row r="40" spans="1:18">
      <c r="A40" s="138"/>
      <c r="B40" s="146"/>
      <c r="C40" s="251"/>
      <c r="D40" s="254"/>
      <c r="E40" s="140"/>
      <c r="F40" s="141"/>
      <c r="G40" s="142"/>
      <c r="H40" s="246"/>
      <c r="I40" s="258"/>
      <c r="J40" s="143"/>
      <c r="K40" s="246"/>
      <c r="L40" s="246"/>
      <c r="M40" s="243"/>
      <c r="N40" s="246"/>
      <c r="O40" s="248"/>
      <c r="P40" s="46">
        <f t="shared" si="2"/>
        <v>0</v>
      </c>
      <c r="Q40" s="46">
        <f t="shared" si="2"/>
        <v>0</v>
      </c>
      <c r="R40" s="46">
        <f t="shared" si="3"/>
        <v>0</v>
      </c>
    </row>
    <row r="41" spans="1:18">
      <c r="A41" s="138"/>
      <c r="B41" s="151"/>
      <c r="C41" s="249"/>
      <c r="D41" s="252"/>
      <c r="E41" s="140"/>
      <c r="F41" s="141"/>
      <c r="G41" s="142"/>
      <c r="H41" s="255"/>
      <c r="I41" s="256"/>
      <c r="J41" s="135"/>
      <c r="K41" s="259"/>
      <c r="L41" s="260"/>
      <c r="M41" s="241"/>
      <c r="N41" s="244"/>
      <c r="O41" s="247"/>
      <c r="P41" s="46">
        <f t="shared" si="2"/>
        <v>0</v>
      </c>
      <c r="Q41" s="46">
        <f t="shared" si="2"/>
        <v>0</v>
      </c>
      <c r="R41" s="46">
        <f t="shared" si="3"/>
        <v>0</v>
      </c>
    </row>
    <row r="42" spans="1:18">
      <c r="A42" s="138"/>
      <c r="B42" s="145"/>
      <c r="C42" s="250"/>
      <c r="D42" s="253"/>
      <c r="E42" s="140"/>
      <c r="F42" s="141"/>
      <c r="G42" s="142"/>
      <c r="H42" s="245"/>
      <c r="I42" s="257"/>
      <c r="J42" s="143"/>
      <c r="K42" s="245"/>
      <c r="L42" s="245"/>
      <c r="M42" s="242"/>
      <c r="N42" s="245"/>
      <c r="O42" s="248"/>
      <c r="P42" s="46">
        <f t="shared" si="2"/>
        <v>0</v>
      </c>
      <c r="Q42" s="46">
        <f t="shared" si="2"/>
        <v>0</v>
      </c>
      <c r="R42" s="46">
        <f t="shared" si="3"/>
        <v>0</v>
      </c>
    </row>
    <row r="43" spans="1:18">
      <c r="A43" s="138"/>
      <c r="B43" s="146"/>
      <c r="C43" s="251"/>
      <c r="D43" s="254"/>
      <c r="E43" s="140"/>
      <c r="F43" s="141"/>
      <c r="G43" s="142"/>
      <c r="H43" s="246"/>
      <c r="I43" s="258"/>
      <c r="J43" s="143"/>
      <c r="K43" s="246"/>
      <c r="L43" s="246"/>
      <c r="M43" s="243"/>
      <c r="N43" s="246"/>
      <c r="O43" s="248"/>
      <c r="P43" s="46">
        <f t="shared" si="2"/>
        <v>0</v>
      </c>
      <c r="Q43" s="46">
        <f t="shared" si="2"/>
        <v>0</v>
      </c>
      <c r="R43" s="46">
        <f t="shared" si="3"/>
        <v>0</v>
      </c>
    </row>
    <row r="44" spans="1:18">
      <c r="A44" s="138"/>
      <c r="B44" s="131"/>
      <c r="C44" s="249"/>
      <c r="D44" s="252"/>
      <c r="E44" s="140"/>
      <c r="F44" s="141"/>
      <c r="G44" s="142"/>
      <c r="H44" s="255"/>
      <c r="I44" s="256"/>
      <c r="J44" s="135"/>
      <c r="K44" s="259"/>
      <c r="L44" s="260"/>
      <c r="M44" s="241"/>
      <c r="N44" s="244"/>
      <c r="O44" s="247"/>
      <c r="P44" s="46">
        <f t="shared" si="2"/>
        <v>0</v>
      </c>
      <c r="Q44" s="46">
        <f t="shared" si="2"/>
        <v>0</v>
      </c>
      <c r="R44" s="46">
        <f t="shared" si="3"/>
        <v>0</v>
      </c>
    </row>
    <row r="45" spans="1:18">
      <c r="A45" s="138"/>
      <c r="B45" s="145"/>
      <c r="C45" s="250"/>
      <c r="D45" s="253"/>
      <c r="E45" s="140"/>
      <c r="F45" s="141"/>
      <c r="G45" s="142"/>
      <c r="H45" s="245"/>
      <c r="I45" s="257"/>
      <c r="J45" s="143"/>
      <c r="K45" s="245"/>
      <c r="L45" s="245"/>
      <c r="M45" s="242"/>
      <c r="N45" s="245"/>
      <c r="O45" s="248"/>
      <c r="P45" s="46">
        <f t="shared" si="2"/>
        <v>0</v>
      </c>
      <c r="Q45" s="46">
        <f t="shared" si="2"/>
        <v>0</v>
      </c>
      <c r="R45" s="46">
        <f t="shared" si="3"/>
        <v>0</v>
      </c>
    </row>
    <row r="46" spans="1:18">
      <c r="A46" s="138"/>
      <c r="B46" s="146"/>
      <c r="C46" s="251"/>
      <c r="D46" s="254"/>
      <c r="E46" s="140"/>
      <c r="F46" s="141"/>
      <c r="G46" s="142"/>
      <c r="H46" s="246"/>
      <c r="I46" s="258"/>
      <c r="J46" s="143"/>
      <c r="K46" s="246"/>
      <c r="L46" s="246"/>
      <c r="M46" s="243"/>
      <c r="N46" s="246"/>
      <c r="O46" s="248"/>
      <c r="P46" s="46">
        <f t="shared" si="2"/>
        <v>0</v>
      </c>
      <c r="Q46" s="46">
        <f t="shared" si="2"/>
        <v>0</v>
      </c>
      <c r="R46" s="46">
        <f t="shared" si="3"/>
        <v>0</v>
      </c>
    </row>
    <row r="47" spans="1:18">
      <c r="A47" s="138"/>
      <c r="B47" s="131"/>
      <c r="C47" s="249"/>
      <c r="D47" s="252"/>
      <c r="E47" s="140"/>
      <c r="F47" s="141"/>
      <c r="G47" s="142"/>
      <c r="H47" s="255"/>
      <c r="I47" s="256"/>
      <c r="J47" s="135"/>
      <c r="K47" s="259"/>
      <c r="L47" s="260"/>
      <c r="M47" s="241"/>
      <c r="N47" s="244"/>
      <c r="O47" s="247"/>
      <c r="P47" s="46">
        <f t="shared" si="2"/>
        <v>0</v>
      </c>
      <c r="Q47" s="46">
        <f t="shared" si="2"/>
        <v>0</v>
      </c>
      <c r="R47" s="46">
        <f t="shared" si="3"/>
        <v>0</v>
      </c>
    </row>
    <row r="48" spans="1:18" ht="16.149999999999999" customHeight="1">
      <c r="A48" s="138"/>
      <c r="B48" s="145"/>
      <c r="C48" s="250"/>
      <c r="D48" s="253"/>
      <c r="E48" s="140"/>
      <c r="F48" s="141"/>
      <c r="G48" s="142"/>
      <c r="H48" s="245"/>
      <c r="I48" s="257"/>
      <c r="J48" s="143"/>
      <c r="K48" s="245"/>
      <c r="L48" s="245"/>
      <c r="M48" s="242"/>
      <c r="N48" s="276"/>
      <c r="O48" s="248"/>
      <c r="P48" s="46">
        <f t="shared" si="2"/>
        <v>0</v>
      </c>
      <c r="Q48" s="46">
        <f t="shared" si="2"/>
        <v>0</v>
      </c>
      <c r="R48" s="46">
        <f t="shared" si="3"/>
        <v>0</v>
      </c>
    </row>
    <row r="49" spans="1:18" ht="16.149999999999999" customHeight="1">
      <c r="A49" s="138"/>
      <c r="B49" s="146"/>
      <c r="C49" s="251"/>
      <c r="D49" s="254"/>
      <c r="E49" s="140"/>
      <c r="F49" s="141"/>
      <c r="G49" s="142"/>
      <c r="H49" s="246"/>
      <c r="I49" s="258"/>
      <c r="J49" s="143"/>
      <c r="K49" s="246"/>
      <c r="L49" s="246"/>
      <c r="M49" s="243"/>
      <c r="N49" s="277"/>
      <c r="O49" s="248"/>
      <c r="P49" s="46">
        <f t="shared" si="2"/>
        <v>0</v>
      </c>
      <c r="Q49" s="46">
        <f t="shared" si="2"/>
        <v>0</v>
      </c>
      <c r="R49" s="46">
        <f t="shared" si="3"/>
        <v>0</v>
      </c>
    </row>
    <row r="50" spans="1:18">
      <c r="A50" s="138"/>
      <c r="B50" s="131"/>
      <c r="C50" s="249"/>
      <c r="D50" s="252"/>
      <c r="E50" s="140"/>
      <c r="F50" s="141"/>
      <c r="G50" s="142"/>
      <c r="H50" s="255"/>
      <c r="I50" s="256"/>
      <c r="J50" s="135"/>
      <c r="K50" s="259"/>
      <c r="L50" s="260"/>
      <c r="M50" s="241"/>
      <c r="N50" s="244"/>
      <c r="O50" s="247"/>
      <c r="P50" s="46">
        <f t="shared" si="2"/>
        <v>0</v>
      </c>
      <c r="Q50" s="46">
        <f t="shared" si="2"/>
        <v>0</v>
      </c>
      <c r="R50" s="46">
        <f t="shared" si="3"/>
        <v>0</v>
      </c>
    </row>
    <row r="51" spans="1:18">
      <c r="A51" s="138"/>
      <c r="B51" s="145"/>
      <c r="C51" s="250"/>
      <c r="D51" s="253"/>
      <c r="E51" s="140"/>
      <c r="F51" s="141"/>
      <c r="G51" s="142"/>
      <c r="H51" s="245"/>
      <c r="I51" s="257"/>
      <c r="J51" s="143"/>
      <c r="K51" s="245"/>
      <c r="L51" s="245"/>
      <c r="M51" s="242"/>
      <c r="N51" s="245"/>
      <c r="O51" s="248"/>
      <c r="P51" s="46">
        <f t="shared" si="2"/>
        <v>0</v>
      </c>
      <c r="Q51" s="46">
        <f t="shared" si="2"/>
        <v>0</v>
      </c>
      <c r="R51" s="46">
        <f t="shared" si="3"/>
        <v>0</v>
      </c>
    </row>
    <row r="52" spans="1:18">
      <c r="A52" s="138"/>
      <c r="B52" s="146"/>
      <c r="C52" s="251"/>
      <c r="D52" s="254"/>
      <c r="E52" s="140"/>
      <c r="F52" s="141"/>
      <c r="G52" s="142"/>
      <c r="H52" s="246"/>
      <c r="I52" s="258"/>
      <c r="J52" s="143"/>
      <c r="K52" s="246"/>
      <c r="L52" s="246"/>
      <c r="M52" s="243"/>
      <c r="N52" s="246"/>
      <c r="O52" s="248"/>
      <c r="P52" s="46">
        <f t="shared" si="2"/>
        <v>0</v>
      </c>
      <c r="Q52" s="46">
        <f t="shared" si="2"/>
        <v>0</v>
      </c>
      <c r="R52" s="46">
        <f t="shared" si="3"/>
        <v>0</v>
      </c>
    </row>
    <row r="53" spans="1:18">
      <c r="A53" s="138"/>
      <c r="B53" s="151"/>
      <c r="C53" s="249"/>
      <c r="D53" s="252"/>
      <c r="E53" s="140"/>
      <c r="F53" s="141"/>
      <c r="G53" s="142"/>
      <c r="H53" s="255"/>
      <c r="I53" s="256"/>
      <c r="J53" s="135"/>
      <c r="K53" s="259"/>
      <c r="L53" s="260"/>
      <c r="M53" s="241"/>
      <c r="N53" s="244"/>
      <c r="O53" s="247"/>
      <c r="P53" s="46">
        <f t="shared" si="2"/>
        <v>0</v>
      </c>
      <c r="Q53" s="46">
        <f t="shared" si="2"/>
        <v>0</v>
      </c>
      <c r="R53" s="46">
        <f t="shared" si="3"/>
        <v>0</v>
      </c>
    </row>
    <row r="54" spans="1:18">
      <c r="A54" s="138"/>
      <c r="B54" s="145"/>
      <c r="C54" s="250"/>
      <c r="D54" s="253"/>
      <c r="E54" s="140"/>
      <c r="F54" s="141"/>
      <c r="G54" s="142"/>
      <c r="H54" s="245"/>
      <c r="I54" s="257"/>
      <c r="J54" s="143"/>
      <c r="K54" s="245"/>
      <c r="L54" s="245"/>
      <c r="M54" s="242"/>
      <c r="N54" s="245"/>
      <c r="O54" s="248"/>
      <c r="P54" s="46">
        <f t="shared" si="2"/>
        <v>0</v>
      </c>
      <c r="Q54" s="46">
        <f t="shared" si="2"/>
        <v>0</v>
      </c>
      <c r="R54" s="46">
        <f t="shared" si="3"/>
        <v>0</v>
      </c>
    </row>
    <row r="55" spans="1:18">
      <c r="A55" s="138"/>
      <c r="B55" s="146"/>
      <c r="C55" s="251"/>
      <c r="D55" s="254"/>
      <c r="E55" s="140"/>
      <c r="F55" s="141"/>
      <c r="G55" s="142"/>
      <c r="H55" s="246"/>
      <c r="I55" s="258"/>
      <c r="J55" s="143"/>
      <c r="K55" s="246"/>
      <c r="L55" s="246"/>
      <c r="M55" s="243"/>
      <c r="N55" s="246"/>
      <c r="O55" s="248"/>
      <c r="P55" s="46">
        <f t="shared" si="2"/>
        <v>0</v>
      </c>
      <c r="Q55" s="46">
        <f t="shared" si="2"/>
        <v>0</v>
      </c>
      <c r="R55" s="46">
        <f t="shared" si="3"/>
        <v>0</v>
      </c>
    </row>
    <row r="56" spans="1:18">
      <c r="A56" s="138"/>
      <c r="B56" s="131"/>
      <c r="C56" s="249"/>
      <c r="D56" s="252"/>
      <c r="E56" s="140"/>
      <c r="F56" s="141"/>
      <c r="G56" s="142"/>
      <c r="H56" s="255"/>
      <c r="I56" s="256"/>
      <c r="J56" s="135"/>
      <c r="K56" s="259"/>
      <c r="L56" s="260"/>
      <c r="M56" s="241"/>
      <c r="N56" s="244"/>
      <c r="O56" s="247"/>
      <c r="P56" s="46">
        <f t="shared" si="2"/>
        <v>0</v>
      </c>
      <c r="Q56" s="46">
        <f t="shared" si="2"/>
        <v>0</v>
      </c>
      <c r="R56" s="46">
        <f t="shared" si="3"/>
        <v>0</v>
      </c>
    </row>
    <row r="57" spans="1:18">
      <c r="A57" s="138"/>
      <c r="B57" s="145"/>
      <c r="C57" s="250"/>
      <c r="D57" s="253"/>
      <c r="E57" s="140"/>
      <c r="F57" s="141"/>
      <c r="G57" s="142"/>
      <c r="H57" s="245"/>
      <c r="I57" s="257"/>
      <c r="J57" s="143"/>
      <c r="K57" s="245"/>
      <c r="L57" s="245"/>
      <c r="M57" s="242"/>
      <c r="N57" s="245"/>
      <c r="O57" s="248"/>
      <c r="P57" s="46">
        <f t="shared" si="2"/>
        <v>0</v>
      </c>
      <c r="Q57" s="46">
        <f t="shared" si="2"/>
        <v>0</v>
      </c>
      <c r="R57" s="46">
        <f t="shared" si="3"/>
        <v>0</v>
      </c>
    </row>
    <row r="58" spans="1:18">
      <c r="A58" s="138"/>
      <c r="B58" s="146"/>
      <c r="C58" s="251"/>
      <c r="D58" s="254"/>
      <c r="E58" s="140"/>
      <c r="F58" s="141"/>
      <c r="G58" s="142"/>
      <c r="H58" s="246"/>
      <c r="I58" s="258"/>
      <c r="J58" s="143"/>
      <c r="K58" s="246"/>
      <c r="L58" s="246"/>
      <c r="M58" s="243"/>
      <c r="N58" s="246"/>
      <c r="O58" s="248"/>
      <c r="P58" s="46">
        <f t="shared" si="2"/>
        <v>0</v>
      </c>
      <c r="Q58" s="46">
        <f t="shared" si="2"/>
        <v>0</v>
      </c>
      <c r="R58" s="46">
        <f t="shared" si="3"/>
        <v>0</v>
      </c>
    </row>
    <row r="59" spans="1:18">
      <c r="A59" s="138"/>
      <c r="B59" s="151"/>
      <c r="C59" s="249"/>
      <c r="D59" s="252"/>
      <c r="E59" s="140"/>
      <c r="F59" s="141"/>
      <c r="G59" s="142"/>
      <c r="H59" s="255"/>
      <c r="I59" s="256"/>
      <c r="J59" s="135"/>
      <c r="K59" s="259"/>
      <c r="L59" s="260"/>
      <c r="M59" s="241"/>
      <c r="N59" s="244"/>
      <c r="O59" s="247"/>
      <c r="P59" s="46">
        <f t="shared" si="2"/>
        <v>0</v>
      </c>
      <c r="Q59" s="46">
        <f t="shared" si="2"/>
        <v>0</v>
      </c>
      <c r="R59" s="46">
        <f t="shared" si="3"/>
        <v>0</v>
      </c>
    </row>
    <row r="60" spans="1:18">
      <c r="A60" s="138"/>
      <c r="B60" s="145"/>
      <c r="C60" s="250"/>
      <c r="D60" s="253"/>
      <c r="E60" s="140"/>
      <c r="F60" s="141"/>
      <c r="G60" s="142"/>
      <c r="H60" s="245"/>
      <c r="I60" s="257"/>
      <c r="J60" s="143"/>
      <c r="K60" s="245"/>
      <c r="L60" s="245"/>
      <c r="M60" s="242"/>
      <c r="N60" s="245"/>
      <c r="O60" s="248"/>
      <c r="P60" s="46">
        <f t="shared" si="2"/>
        <v>0</v>
      </c>
      <c r="Q60" s="46">
        <f t="shared" si="2"/>
        <v>0</v>
      </c>
      <c r="R60" s="46">
        <f t="shared" si="3"/>
        <v>0</v>
      </c>
    </row>
    <row r="61" spans="1:18">
      <c r="A61" s="138"/>
      <c r="B61" s="146"/>
      <c r="C61" s="251"/>
      <c r="D61" s="254"/>
      <c r="E61" s="140"/>
      <c r="F61" s="141"/>
      <c r="G61" s="142"/>
      <c r="H61" s="246"/>
      <c r="I61" s="258"/>
      <c r="J61" s="143"/>
      <c r="K61" s="246"/>
      <c r="L61" s="246"/>
      <c r="M61" s="243"/>
      <c r="N61" s="246"/>
      <c r="O61" s="248"/>
      <c r="P61" s="46">
        <f t="shared" si="2"/>
        <v>0</v>
      </c>
      <c r="Q61" s="46">
        <f t="shared" si="2"/>
        <v>0</v>
      </c>
      <c r="R61" s="46">
        <f t="shared" si="3"/>
        <v>0</v>
      </c>
    </row>
    <row r="62" spans="1:18">
      <c r="A62" s="138"/>
      <c r="B62" s="131"/>
      <c r="C62" s="249"/>
      <c r="D62" s="252"/>
      <c r="E62" s="140"/>
      <c r="F62" s="141"/>
      <c r="G62" s="142"/>
      <c r="H62" s="255"/>
      <c r="I62" s="256"/>
      <c r="J62" s="135"/>
      <c r="K62" s="259"/>
      <c r="L62" s="260"/>
      <c r="M62" s="241"/>
      <c r="N62" s="244"/>
      <c r="O62" s="247"/>
      <c r="P62" s="46">
        <f t="shared" si="2"/>
        <v>0</v>
      </c>
      <c r="Q62" s="46">
        <f t="shared" si="2"/>
        <v>0</v>
      </c>
      <c r="R62" s="46">
        <f t="shared" si="3"/>
        <v>0</v>
      </c>
    </row>
    <row r="63" spans="1:18">
      <c r="A63" s="138"/>
      <c r="B63" s="145"/>
      <c r="C63" s="250"/>
      <c r="D63" s="253"/>
      <c r="E63" s="140"/>
      <c r="F63" s="141"/>
      <c r="G63" s="142"/>
      <c r="H63" s="245"/>
      <c r="I63" s="257"/>
      <c r="J63" s="143"/>
      <c r="K63" s="245"/>
      <c r="L63" s="245"/>
      <c r="M63" s="242"/>
      <c r="N63" s="245"/>
      <c r="O63" s="248"/>
      <c r="P63" s="46">
        <f t="shared" si="2"/>
        <v>0</v>
      </c>
      <c r="Q63" s="46">
        <f t="shared" si="2"/>
        <v>0</v>
      </c>
      <c r="R63" s="46">
        <f t="shared" si="3"/>
        <v>0</v>
      </c>
    </row>
    <row r="64" spans="1:18">
      <c r="A64" s="138"/>
      <c r="B64" s="146"/>
      <c r="C64" s="251"/>
      <c r="D64" s="254"/>
      <c r="E64" s="140"/>
      <c r="F64" s="141"/>
      <c r="G64" s="142"/>
      <c r="H64" s="246"/>
      <c r="I64" s="258"/>
      <c r="J64" s="143"/>
      <c r="K64" s="246"/>
      <c r="L64" s="246"/>
      <c r="M64" s="243"/>
      <c r="N64" s="246"/>
      <c r="O64" s="248"/>
      <c r="P64" s="46">
        <f t="shared" si="2"/>
        <v>0</v>
      </c>
      <c r="Q64" s="46">
        <f t="shared" si="2"/>
        <v>0</v>
      </c>
      <c r="R64" s="46">
        <f t="shared" si="3"/>
        <v>0</v>
      </c>
    </row>
    <row r="65" spans="1:18">
      <c r="A65" s="138"/>
      <c r="B65" s="151"/>
      <c r="C65" s="249"/>
      <c r="D65" s="252"/>
      <c r="E65" s="140"/>
      <c r="F65" s="141"/>
      <c r="G65" s="142"/>
      <c r="H65" s="255"/>
      <c r="I65" s="256"/>
      <c r="J65" s="135"/>
      <c r="K65" s="259"/>
      <c r="L65" s="260"/>
      <c r="M65" s="241"/>
      <c r="N65" s="244"/>
      <c r="O65" s="247"/>
      <c r="P65" s="46">
        <f t="shared" si="2"/>
        <v>0</v>
      </c>
      <c r="Q65" s="46">
        <f t="shared" si="2"/>
        <v>0</v>
      </c>
      <c r="R65" s="46">
        <f t="shared" si="3"/>
        <v>0</v>
      </c>
    </row>
    <row r="66" spans="1:18">
      <c r="A66" s="138"/>
      <c r="B66" s="145"/>
      <c r="C66" s="250"/>
      <c r="D66" s="253"/>
      <c r="E66" s="140"/>
      <c r="F66" s="141"/>
      <c r="G66" s="142"/>
      <c r="H66" s="245"/>
      <c r="I66" s="257"/>
      <c r="J66" s="143"/>
      <c r="K66" s="245"/>
      <c r="L66" s="245"/>
      <c r="M66" s="242"/>
      <c r="N66" s="245"/>
      <c r="O66" s="248"/>
      <c r="P66" s="46">
        <f t="shared" si="2"/>
        <v>0</v>
      </c>
      <c r="Q66" s="46">
        <f t="shared" si="2"/>
        <v>0</v>
      </c>
      <c r="R66" s="46">
        <f t="shared" si="3"/>
        <v>0</v>
      </c>
    </row>
    <row r="67" spans="1:18">
      <c r="A67" s="138"/>
      <c r="B67" s="146"/>
      <c r="C67" s="251"/>
      <c r="D67" s="254"/>
      <c r="E67" s="140"/>
      <c r="F67" s="141"/>
      <c r="G67" s="142"/>
      <c r="H67" s="246"/>
      <c r="I67" s="258"/>
      <c r="J67" s="143"/>
      <c r="K67" s="246"/>
      <c r="L67" s="246"/>
      <c r="M67" s="243"/>
      <c r="N67" s="246"/>
      <c r="O67" s="248"/>
      <c r="P67" s="46">
        <f t="shared" si="2"/>
        <v>0</v>
      </c>
      <c r="Q67" s="46">
        <f t="shared" si="2"/>
        <v>0</v>
      </c>
      <c r="R67" s="46">
        <f t="shared" si="3"/>
        <v>0</v>
      </c>
    </row>
    <row r="68" spans="1:18">
      <c r="A68" s="138"/>
      <c r="B68" s="151"/>
      <c r="C68" s="249"/>
      <c r="D68" s="252"/>
      <c r="E68" s="140"/>
      <c r="F68" s="141"/>
      <c r="G68" s="142"/>
      <c r="H68" s="255"/>
      <c r="I68" s="256"/>
      <c r="J68" s="135"/>
      <c r="K68" s="259"/>
      <c r="L68" s="260"/>
      <c r="M68" s="241"/>
      <c r="N68" s="244"/>
      <c r="O68" s="247"/>
      <c r="P68" s="46">
        <f t="shared" si="2"/>
        <v>0</v>
      </c>
      <c r="Q68" s="46">
        <f t="shared" si="2"/>
        <v>0</v>
      </c>
      <c r="R68" s="46">
        <f t="shared" si="3"/>
        <v>0</v>
      </c>
    </row>
    <row r="69" spans="1:18">
      <c r="A69" s="138"/>
      <c r="B69" s="145"/>
      <c r="C69" s="250"/>
      <c r="D69" s="253"/>
      <c r="E69" s="140"/>
      <c r="F69" s="141"/>
      <c r="G69" s="142"/>
      <c r="H69" s="245"/>
      <c r="I69" s="257"/>
      <c r="J69" s="143"/>
      <c r="K69" s="245"/>
      <c r="L69" s="245"/>
      <c r="M69" s="242"/>
      <c r="N69" s="245"/>
      <c r="O69" s="248"/>
      <c r="P69" s="46">
        <f t="shared" si="2"/>
        <v>0</v>
      </c>
      <c r="Q69" s="46">
        <f t="shared" si="2"/>
        <v>0</v>
      </c>
      <c r="R69" s="46">
        <f t="shared" si="3"/>
        <v>0</v>
      </c>
    </row>
    <row r="70" spans="1:18">
      <c r="A70" s="138"/>
      <c r="B70" s="146"/>
      <c r="C70" s="251"/>
      <c r="D70" s="254"/>
      <c r="E70" s="140"/>
      <c r="F70" s="141"/>
      <c r="G70" s="142"/>
      <c r="H70" s="246"/>
      <c r="I70" s="258"/>
      <c r="J70" s="143"/>
      <c r="K70" s="246"/>
      <c r="L70" s="246"/>
      <c r="M70" s="243"/>
      <c r="N70" s="246"/>
      <c r="O70" s="248"/>
      <c r="P70" s="46">
        <f t="shared" si="2"/>
        <v>0</v>
      </c>
      <c r="Q70" s="46">
        <f t="shared" si="2"/>
        <v>0</v>
      </c>
      <c r="R70" s="46">
        <f t="shared" si="3"/>
        <v>0</v>
      </c>
    </row>
    <row r="71" spans="1:18" ht="18" customHeight="1">
      <c r="A71" s="138"/>
      <c r="B71" s="151"/>
      <c r="C71" s="249"/>
      <c r="D71" s="252"/>
      <c r="E71" s="140"/>
      <c r="F71" s="141"/>
      <c r="G71" s="142"/>
      <c r="H71" s="255"/>
      <c r="I71" s="256"/>
      <c r="J71" s="135"/>
      <c r="K71" s="259"/>
      <c r="L71" s="260"/>
      <c r="M71" s="241"/>
      <c r="N71" s="244"/>
      <c r="O71" s="247"/>
      <c r="P71" s="46">
        <f t="shared" si="2"/>
        <v>0</v>
      </c>
      <c r="Q71" s="46">
        <f t="shared" si="2"/>
        <v>0</v>
      </c>
      <c r="R71" s="46">
        <f t="shared" si="3"/>
        <v>0</v>
      </c>
    </row>
    <row r="72" spans="1:18" ht="18" customHeight="1">
      <c r="A72" s="138"/>
      <c r="B72" s="145"/>
      <c r="C72" s="250"/>
      <c r="D72" s="253"/>
      <c r="E72" s="140"/>
      <c r="F72" s="141"/>
      <c r="G72" s="142"/>
      <c r="H72" s="245"/>
      <c r="I72" s="257"/>
      <c r="J72" s="143"/>
      <c r="K72" s="245"/>
      <c r="L72" s="245"/>
      <c r="M72" s="242"/>
      <c r="N72" s="245"/>
      <c r="O72" s="248"/>
      <c r="P72" s="46">
        <f t="shared" si="2"/>
        <v>0</v>
      </c>
      <c r="Q72" s="46">
        <f t="shared" si="2"/>
        <v>0</v>
      </c>
      <c r="R72" s="46">
        <f t="shared" si="3"/>
        <v>0</v>
      </c>
    </row>
    <row r="73" spans="1:18" ht="18" customHeight="1">
      <c r="A73" s="138"/>
      <c r="B73" s="146"/>
      <c r="C73" s="251"/>
      <c r="D73" s="254"/>
      <c r="E73" s="140"/>
      <c r="F73" s="141"/>
      <c r="G73" s="142"/>
      <c r="H73" s="246"/>
      <c r="I73" s="258"/>
      <c r="J73" s="143"/>
      <c r="K73" s="246"/>
      <c r="L73" s="246"/>
      <c r="M73" s="243"/>
      <c r="N73" s="246"/>
      <c r="O73" s="248"/>
      <c r="P73" s="46">
        <f t="shared" si="2"/>
        <v>0</v>
      </c>
      <c r="Q73" s="46">
        <f t="shared" si="2"/>
        <v>0</v>
      </c>
      <c r="R73" s="46">
        <f t="shared" si="3"/>
        <v>0</v>
      </c>
    </row>
    <row r="74" spans="1:18" ht="18" customHeight="1">
      <c r="A74" s="138"/>
      <c r="B74" s="151"/>
      <c r="C74" s="249"/>
      <c r="D74" s="252"/>
      <c r="E74" s="140"/>
      <c r="F74" s="141"/>
      <c r="G74" s="142"/>
      <c r="H74" s="255"/>
      <c r="I74" s="256"/>
      <c r="J74" s="135"/>
      <c r="K74" s="259"/>
      <c r="L74" s="260"/>
      <c r="M74" s="241"/>
      <c r="N74" s="244"/>
      <c r="O74" s="247"/>
      <c r="P74" s="46">
        <f t="shared" si="2"/>
        <v>0</v>
      </c>
      <c r="Q74" s="46">
        <f t="shared" si="2"/>
        <v>0</v>
      </c>
      <c r="R74" s="46">
        <f>D74</f>
        <v>0</v>
      </c>
    </row>
    <row r="75" spans="1:18" ht="18" customHeight="1">
      <c r="A75" s="138"/>
      <c r="B75" s="145"/>
      <c r="C75" s="250"/>
      <c r="D75" s="253"/>
      <c r="E75" s="140"/>
      <c r="F75" s="141"/>
      <c r="G75" s="142"/>
      <c r="H75" s="245"/>
      <c r="I75" s="257"/>
      <c r="J75" s="143"/>
      <c r="K75" s="245"/>
      <c r="L75" s="245"/>
      <c r="M75" s="242"/>
      <c r="N75" s="245"/>
      <c r="O75" s="248"/>
      <c r="P75" s="46">
        <f t="shared" si="2"/>
        <v>0</v>
      </c>
      <c r="Q75" s="46">
        <f t="shared" si="2"/>
        <v>0</v>
      </c>
      <c r="R75" s="46">
        <f>D75</f>
        <v>0</v>
      </c>
    </row>
    <row r="76" spans="1:18" ht="18" customHeight="1">
      <c r="A76" s="138"/>
      <c r="B76" s="146"/>
      <c r="C76" s="251"/>
      <c r="D76" s="254"/>
      <c r="E76" s="140"/>
      <c r="F76" s="141"/>
      <c r="G76" s="142"/>
      <c r="H76" s="246"/>
      <c r="I76" s="258"/>
      <c r="J76" s="143"/>
      <c r="K76" s="246"/>
      <c r="L76" s="246"/>
      <c r="M76" s="243"/>
      <c r="N76" s="246"/>
      <c r="O76" s="248"/>
      <c r="P76" s="46">
        <f t="shared" si="2"/>
        <v>0</v>
      </c>
      <c r="Q76" s="46">
        <f t="shared" si="2"/>
        <v>0</v>
      </c>
      <c r="R76" s="46">
        <f>D76</f>
        <v>0</v>
      </c>
    </row>
    <row r="77" spans="1:18" ht="18" customHeight="1">
      <c r="A77" s="138"/>
      <c r="B77" s="151"/>
      <c r="C77" s="249"/>
      <c r="D77" s="252"/>
      <c r="E77" s="140"/>
      <c r="F77" s="141"/>
      <c r="G77" s="142"/>
      <c r="H77" s="255"/>
      <c r="I77" s="256"/>
      <c r="J77" s="135"/>
      <c r="K77" s="259"/>
      <c r="L77" s="260"/>
      <c r="M77" s="241"/>
      <c r="N77" s="244"/>
      <c r="O77" s="247"/>
      <c r="P77" s="46">
        <f t="shared" si="2"/>
        <v>0</v>
      </c>
      <c r="Q77" s="46">
        <f t="shared" si="2"/>
        <v>0</v>
      </c>
      <c r="R77" s="46">
        <f t="shared" si="3"/>
        <v>0</v>
      </c>
    </row>
    <row r="78" spans="1:18" ht="18" customHeight="1">
      <c r="A78" s="138"/>
      <c r="B78" s="145"/>
      <c r="C78" s="250"/>
      <c r="D78" s="253"/>
      <c r="E78" s="140"/>
      <c r="F78" s="141"/>
      <c r="G78" s="142"/>
      <c r="H78" s="245"/>
      <c r="I78" s="257"/>
      <c r="J78" s="143"/>
      <c r="K78" s="245"/>
      <c r="L78" s="245"/>
      <c r="M78" s="242"/>
      <c r="N78" s="245"/>
      <c r="O78" s="248"/>
      <c r="P78" s="46">
        <f t="shared" si="2"/>
        <v>0</v>
      </c>
      <c r="Q78" s="46">
        <f t="shared" si="2"/>
        <v>0</v>
      </c>
      <c r="R78" s="46">
        <f t="shared" si="3"/>
        <v>0</v>
      </c>
    </row>
    <row r="79" spans="1:18" ht="18" customHeight="1">
      <c r="A79" s="138"/>
      <c r="B79" s="146"/>
      <c r="C79" s="251"/>
      <c r="D79" s="254"/>
      <c r="E79" s="140"/>
      <c r="F79" s="141"/>
      <c r="G79" s="142"/>
      <c r="H79" s="246"/>
      <c r="I79" s="258"/>
      <c r="J79" s="143"/>
      <c r="K79" s="246"/>
      <c r="L79" s="246"/>
      <c r="M79" s="243"/>
      <c r="N79" s="246"/>
      <c r="O79" s="248"/>
      <c r="P79" s="46">
        <f t="shared" si="2"/>
        <v>0</v>
      </c>
      <c r="Q79" s="46">
        <f t="shared" si="2"/>
        <v>0</v>
      </c>
      <c r="R79" s="46">
        <f t="shared" si="3"/>
        <v>0</v>
      </c>
    </row>
    <row r="80" spans="1:18" ht="18" customHeight="1">
      <c r="A80" s="138"/>
      <c r="B80" s="151"/>
      <c r="C80" s="249"/>
      <c r="D80" s="252"/>
      <c r="E80" s="140"/>
      <c r="F80" s="141"/>
      <c r="G80" s="142"/>
      <c r="H80" s="255"/>
      <c r="I80" s="256"/>
      <c r="J80" s="135"/>
      <c r="K80" s="259"/>
      <c r="L80" s="260"/>
      <c r="M80" s="241"/>
      <c r="N80" s="244"/>
      <c r="O80" s="247"/>
      <c r="P80" s="46">
        <f t="shared" si="2"/>
        <v>0</v>
      </c>
      <c r="Q80" s="46">
        <f t="shared" si="2"/>
        <v>0</v>
      </c>
      <c r="R80" s="46">
        <f t="shared" si="3"/>
        <v>0</v>
      </c>
    </row>
    <row r="81" spans="1:54" ht="18" customHeight="1">
      <c r="A81" s="138"/>
      <c r="B81" s="145"/>
      <c r="C81" s="250"/>
      <c r="D81" s="253"/>
      <c r="E81" s="140"/>
      <c r="F81" s="141"/>
      <c r="G81" s="142"/>
      <c r="H81" s="245"/>
      <c r="I81" s="257"/>
      <c r="J81" s="143"/>
      <c r="K81" s="245"/>
      <c r="L81" s="245"/>
      <c r="M81" s="242"/>
      <c r="N81" s="245"/>
      <c r="O81" s="248"/>
      <c r="P81" s="46">
        <f t="shared" si="2"/>
        <v>0</v>
      </c>
      <c r="Q81" s="46">
        <f t="shared" si="2"/>
        <v>0</v>
      </c>
      <c r="R81" s="46">
        <f t="shared" si="3"/>
        <v>0</v>
      </c>
    </row>
    <row r="82" spans="1:54" ht="18" customHeight="1">
      <c r="A82" s="138"/>
      <c r="B82" s="146"/>
      <c r="C82" s="251"/>
      <c r="D82" s="254"/>
      <c r="E82" s="140"/>
      <c r="F82" s="141"/>
      <c r="G82" s="142"/>
      <c r="H82" s="246"/>
      <c r="I82" s="258"/>
      <c r="J82" s="143"/>
      <c r="K82" s="246"/>
      <c r="L82" s="246"/>
      <c r="M82" s="243"/>
      <c r="N82" s="246"/>
      <c r="O82" s="248"/>
      <c r="P82" s="46">
        <f t="shared" si="2"/>
        <v>0</v>
      </c>
      <c r="Q82" s="46">
        <f t="shared" si="2"/>
        <v>0</v>
      </c>
      <c r="R82" s="46">
        <f t="shared" si="3"/>
        <v>0</v>
      </c>
    </row>
    <row r="83" spans="1:54" ht="18" customHeight="1">
      <c r="A83" s="138"/>
      <c r="B83" s="151"/>
      <c r="C83" s="249"/>
      <c r="D83" s="252"/>
      <c r="E83" s="132"/>
      <c r="F83" s="133"/>
      <c r="G83" s="134"/>
      <c r="H83" s="255"/>
      <c r="I83" s="256"/>
      <c r="J83" s="135"/>
      <c r="K83" s="259"/>
      <c r="L83" s="260"/>
      <c r="M83" s="241"/>
      <c r="N83" s="244"/>
      <c r="O83" s="247"/>
      <c r="P83" s="46">
        <f t="shared" si="2"/>
        <v>0</v>
      </c>
      <c r="Q83" s="46">
        <f t="shared" si="2"/>
        <v>0</v>
      </c>
      <c r="R83" s="46">
        <f t="shared" si="3"/>
        <v>0</v>
      </c>
    </row>
    <row r="84" spans="1:54" ht="18" customHeight="1">
      <c r="A84" s="138"/>
      <c r="B84" s="145"/>
      <c r="C84" s="250"/>
      <c r="D84" s="253"/>
      <c r="E84" s="132"/>
      <c r="F84" s="133"/>
      <c r="G84" s="134"/>
      <c r="H84" s="245"/>
      <c r="I84" s="257"/>
      <c r="J84" s="143"/>
      <c r="K84" s="245"/>
      <c r="L84" s="245"/>
      <c r="M84" s="242"/>
      <c r="N84" s="245"/>
      <c r="O84" s="248"/>
      <c r="P84" s="46">
        <f t="shared" si="2"/>
        <v>0</v>
      </c>
      <c r="Q84" s="46">
        <f t="shared" si="2"/>
        <v>0</v>
      </c>
      <c r="R84" s="46">
        <f t="shared" si="3"/>
        <v>0</v>
      </c>
    </row>
    <row r="85" spans="1:54" ht="18" customHeight="1">
      <c r="A85" s="138"/>
      <c r="B85" s="146"/>
      <c r="C85" s="251"/>
      <c r="D85" s="254"/>
      <c r="E85" s="132"/>
      <c r="F85" s="133"/>
      <c r="G85" s="134"/>
      <c r="H85" s="246"/>
      <c r="I85" s="258"/>
      <c r="J85" s="143"/>
      <c r="K85" s="246"/>
      <c r="L85" s="246"/>
      <c r="M85" s="243"/>
      <c r="N85" s="246"/>
      <c r="O85" s="248"/>
      <c r="P85" s="46">
        <f t="shared" si="2"/>
        <v>0</v>
      </c>
      <c r="Q85" s="46">
        <f t="shared" si="2"/>
        <v>0</v>
      </c>
      <c r="R85" s="46">
        <f t="shared" si="3"/>
        <v>0</v>
      </c>
    </row>
    <row r="86" spans="1:54">
      <c r="C86" s="152"/>
      <c r="D86" s="152"/>
      <c r="E86" s="152"/>
      <c r="F86" s="152"/>
      <c r="G86" s="152"/>
      <c r="H86" s="152" t="s">
        <v>164</v>
      </c>
      <c r="I86" s="152">
        <f>SUM(I20:I85)</f>
        <v>21</v>
      </c>
      <c r="J86" s="152">
        <f>SUM(J20:J85)</f>
        <v>0</v>
      </c>
      <c r="K86" s="152"/>
      <c r="L86" s="152"/>
      <c r="M86" s="152"/>
      <c r="N86" s="152"/>
      <c r="O86" s="152"/>
    </row>
    <row r="87" spans="1:54" ht="16.5" customHeight="1">
      <c r="C87" s="153" t="s">
        <v>165</v>
      </c>
      <c r="D87" s="154"/>
      <c r="E87" s="154"/>
      <c r="F87" s="154"/>
      <c r="G87" s="154"/>
      <c r="H87" s="154"/>
      <c r="I87" s="154"/>
      <c r="J87" s="154"/>
      <c r="K87" s="154"/>
      <c r="L87" s="155"/>
      <c r="M87" s="155"/>
      <c r="N87" s="155"/>
      <c r="O87" s="156"/>
    </row>
    <row r="88" spans="1:54" ht="18.95" customHeight="1">
      <c r="C88" s="262" t="s">
        <v>166</v>
      </c>
      <c r="D88" s="263"/>
      <c r="E88" s="263"/>
      <c r="F88" s="263"/>
      <c r="G88" s="263"/>
      <c r="H88" s="263"/>
      <c r="I88" s="263"/>
      <c r="J88" s="263"/>
      <c r="K88" s="263"/>
      <c r="L88" s="264"/>
      <c r="M88" s="264"/>
      <c r="N88" s="264"/>
      <c r="O88" s="265"/>
    </row>
    <row r="89" spans="1:54" ht="18.95" customHeight="1">
      <c r="C89" s="262"/>
      <c r="D89" s="268"/>
      <c r="E89" s="268"/>
      <c r="F89" s="268"/>
      <c r="G89" s="268"/>
      <c r="H89" s="268"/>
      <c r="I89" s="268"/>
      <c r="J89" s="268"/>
      <c r="K89" s="268"/>
      <c r="L89" s="269"/>
      <c r="M89" s="269"/>
      <c r="N89" s="269"/>
      <c r="O89" s="270"/>
    </row>
    <row r="90" spans="1:54" ht="18.95" customHeight="1">
      <c r="C90" s="262"/>
      <c r="D90" s="268"/>
      <c r="E90" s="268"/>
      <c r="F90" s="268"/>
      <c r="G90" s="268"/>
      <c r="H90" s="268"/>
      <c r="I90" s="268"/>
      <c r="J90" s="268"/>
      <c r="K90" s="268"/>
      <c r="L90" s="269"/>
      <c r="M90" s="269"/>
      <c r="N90" s="269"/>
      <c r="O90" s="270"/>
    </row>
    <row r="91" spans="1:54" ht="18.95" customHeight="1">
      <c r="C91" s="262"/>
      <c r="D91" s="263"/>
      <c r="E91" s="263"/>
      <c r="F91" s="263"/>
      <c r="G91" s="263"/>
      <c r="H91" s="263"/>
      <c r="I91" s="263"/>
      <c r="J91" s="263"/>
      <c r="K91" s="263"/>
      <c r="L91" s="264"/>
      <c r="M91" s="264"/>
      <c r="N91" s="264"/>
      <c r="O91" s="265"/>
    </row>
    <row r="92" spans="1:54" s="160" customFormat="1">
      <c r="A92" s="157"/>
      <c r="B92" s="158"/>
      <c r="C92" s="266"/>
      <c r="D92" s="267"/>
      <c r="E92" s="267"/>
      <c r="F92" s="267"/>
      <c r="G92" s="267"/>
      <c r="H92" s="267"/>
      <c r="I92" s="267"/>
      <c r="J92" s="267"/>
      <c r="K92" s="267"/>
      <c r="L92" s="267"/>
      <c r="M92" s="267"/>
      <c r="N92" s="267"/>
      <c r="O92" s="267"/>
      <c r="P92" s="159"/>
      <c r="Q92" s="159"/>
      <c r="R92" s="159"/>
      <c r="X92" s="157"/>
      <c r="AH92" s="161"/>
      <c r="AI92" s="161"/>
      <c r="AJ92" s="162"/>
      <c r="AK92" s="163"/>
      <c r="AL92" s="163"/>
      <c r="AM92" s="163"/>
      <c r="AN92" s="163"/>
      <c r="AO92" s="163"/>
      <c r="AP92" s="163"/>
      <c r="AQ92" s="163"/>
      <c r="AR92" s="163"/>
      <c r="AS92" s="163"/>
      <c r="AT92" s="163"/>
      <c r="AU92" s="163"/>
      <c r="AV92" s="163"/>
      <c r="AW92" s="163"/>
      <c r="AX92" s="163"/>
      <c r="AY92" s="163"/>
      <c r="AZ92" s="163"/>
      <c r="BA92" s="163"/>
      <c r="BB92" s="163"/>
    </row>
    <row r="93" spans="1:54" s="47" customFormat="1">
      <c r="A93" s="70"/>
      <c r="B93" s="55"/>
      <c r="C93" s="164"/>
      <c r="D93" s="165"/>
      <c r="E93" s="165"/>
      <c r="F93" s="165"/>
      <c r="G93" s="165"/>
      <c r="H93" s="165"/>
      <c r="I93" s="165"/>
      <c r="J93" s="165"/>
      <c r="K93" s="165"/>
      <c r="L93" s="165"/>
      <c r="M93" s="165"/>
      <c r="N93" s="165"/>
      <c r="O93" s="165"/>
      <c r="P93" s="46"/>
      <c r="Q93" s="46"/>
      <c r="R93" s="46"/>
      <c r="X93" s="70"/>
      <c r="AH93" s="136"/>
      <c r="AI93" s="136"/>
      <c r="AJ93" s="137"/>
      <c r="AK93" s="37"/>
      <c r="AL93" s="37"/>
      <c r="AM93" s="37"/>
      <c r="AN93" s="37"/>
      <c r="AO93" s="37"/>
      <c r="AP93" s="37"/>
      <c r="AQ93" s="37"/>
      <c r="AR93" s="37"/>
      <c r="AS93" s="37"/>
      <c r="AT93" s="37"/>
      <c r="AU93" s="37"/>
      <c r="AV93" s="37"/>
      <c r="AW93" s="37"/>
      <c r="AX93" s="37"/>
      <c r="AY93" s="37"/>
      <c r="AZ93" s="37"/>
      <c r="BA93" s="37"/>
      <c r="BB93" s="37"/>
    </row>
    <row r="94" spans="1:54">
      <c r="C94" s="166"/>
    </row>
    <row r="95" spans="1:54" s="47" customFormat="1">
      <c r="A95" s="70"/>
      <c r="B95" s="55"/>
      <c r="C95" s="164"/>
      <c r="D95" s="165"/>
      <c r="E95" s="165"/>
      <c r="F95" s="165"/>
      <c r="G95" s="165"/>
      <c r="H95" s="165"/>
      <c r="I95" s="165"/>
      <c r="J95" s="165"/>
      <c r="K95" s="165"/>
      <c r="L95" s="165"/>
      <c r="M95" s="126" t="s">
        <v>123</v>
      </c>
      <c r="N95" s="167" t="s">
        <v>167</v>
      </c>
      <c r="O95" s="165"/>
      <c r="P95" s="46"/>
      <c r="Q95" s="46"/>
      <c r="R95" s="46"/>
      <c r="X95" s="70"/>
      <c r="AH95" s="136"/>
      <c r="AI95" s="136"/>
      <c r="AJ95" s="137"/>
      <c r="AK95" s="37"/>
      <c r="AL95" s="37"/>
      <c r="AM95" s="37"/>
      <c r="AN95" s="37"/>
      <c r="AO95" s="37"/>
      <c r="AP95" s="37"/>
      <c r="AQ95" s="37"/>
      <c r="AR95" s="37"/>
      <c r="AS95" s="37"/>
      <c r="AT95" s="37"/>
      <c r="AU95" s="37"/>
      <c r="AV95" s="37"/>
      <c r="AW95" s="37"/>
      <c r="AX95" s="37"/>
      <c r="AY95" s="37"/>
      <c r="AZ95" s="37"/>
      <c r="BA95" s="37"/>
      <c r="BB95" s="37"/>
    </row>
    <row r="96" spans="1:54" s="47" customFormat="1">
      <c r="A96" s="70"/>
      <c r="B96" s="55"/>
      <c r="C96" s="164"/>
      <c r="D96" s="165"/>
      <c r="E96" s="165"/>
      <c r="F96" s="165"/>
      <c r="G96" s="165"/>
      <c r="H96" s="165"/>
      <c r="I96" s="165"/>
      <c r="J96" s="165"/>
      <c r="K96" s="165"/>
      <c r="L96" s="165"/>
      <c r="M96" s="168" t="s">
        <v>168</v>
      </c>
      <c r="N96" s="167">
        <f>SUMIF($O$20:$O$85,"A",$I$20:$I$85)</f>
        <v>21</v>
      </c>
      <c r="O96" s="165"/>
      <c r="P96" s="46"/>
      <c r="Q96" s="46"/>
      <c r="R96" s="46"/>
      <c r="X96" s="70"/>
      <c r="AH96" s="136"/>
      <c r="AI96" s="136"/>
      <c r="AJ96" s="137"/>
      <c r="AK96" s="37"/>
      <c r="AL96" s="37"/>
      <c r="AM96" s="37"/>
      <c r="AN96" s="37"/>
      <c r="AO96" s="37"/>
      <c r="AP96" s="37"/>
      <c r="AQ96" s="37"/>
      <c r="AR96" s="37"/>
      <c r="AS96" s="37"/>
      <c r="AT96" s="37"/>
      <c r="AU96" s="37"/>
      <c r="AV96" s="37"/>
      <c r="AW96" s="37"/>
      <c r="AX96" s="37"/>
      <c r="AY96" s="37"/>
      <c r="AZ96" s="37"/>
      <c r="BA96" s="37"/>
      <c r="BB96" s="37"/>
    </row>
    <row r="97" spans="1:54" s="47" customFormat="1">
      <c r="A97" s="70"/>
      <c r="B97" s="55"/>
      <c r="C97" s="164"/>
      <c r="D97" s="165"/>
      <c r="E97" s="165"/>
      <c r="F97" s="165"/>
      <c r="G97" s="165"/>
      <c r="H97" s="165"/>
      <c r="I97" s="165"/>
      <c r="J97" s="165"/>
      <c r="K97" s="165"/>
      <c r="L97" s="165"/>
      <c r="M97" s="168" t="s">
        <v>169</v>
      </c>
      <c r="N97" s="167">
        <f>SUMIF($O$20:$O$85,"B",$I$20:$I$85)</f>
        <v>0</v>
      </c>
      <c r="O97" s="165"/>
      <c r="P97" s="46"/>
      <c r="Q97" s="46"/>
      <c r="R97" s="46"/>
      <c r="X97" s="70"/>
      <c r="AH97" s="136"/>
      <c r="AI97" s="136"/>
      <c r="AJ97" s="137"/>
      <c r="AK97" s="37"/>
      <c r="AL97" s="37"/>
      <c r="AM97" s="37"/>
      <c r="AN97" s="37"/>
      <c r="AO97" s="37"/>
      <c r="AP97" s="37"/>
      <c r="AQ97" s="37"/>
      <c r="AR97" s="37"/>
      <c r="AS97" s="37"/>
      <c r="AT97" s="37"/>
      <c r="AU97" s="37"/>
      <c r="AV97" s="37"/>
      <c r="AW97" s="37"/>
      <c r="AX97" s="37"/>
      <c r="AY97" s="37"/>
      <c r="AZ97" s="37"/>
      <c r="BA97" s="37"/>
      <c r="BB97" s="37"/>
    </row>
    <row r="98" spans="1:54" s="47" customFormat="1">
      <c r="A98" s="70"/>
      <c r="B98" s="55"/>
      <c r="C98" s="164"/>
      <c r="D98" s="165"/>
      <c r="E98" s="165"/>
      <c r="F98" s="165"/>
      <c r="G98" s="165"/>
      <c r="H98" s="165"/>
      <c r="I98" s="165"/>
      <c r="J98" s="165"/>
      <c r="K98" s="165"/>
      <c r="L98" s="165"/>
      <c r="M98" s="168" t="s">
        <v>170</v>
      </c>
      <c r="N98" s="167">
        <f>SUMIF($O$20:$O$85,"C",$I$20:$I$85)</f>
        <v>0</v>
      </c>
      <c r="O98" s="165"/>
      <c r="P98" s="46"/>
      <c r="Q98" s="46"/>
      <c r="R98" s="46"/>
      <c r="X98" s="70"/>
      <c r="AH98" s="136"/>
      <c r="AI98" s="136"/>
      <c r="AJ98" s="137"/>
      <c r="AK98" s="37"/>
      <c r="AL98" s="37"/>
      <c r="AM98" s="37"/>
      <c r="AN98" s="37"/>
      <c r="AO98" s="37"/>
      <c r="AP98" s="37"/>
      <c r="AQ98" s="37"/>
      <c r="AR98" s="37"/>
      <c r="AS98" s="37"/>
      <c r="AT98" s="37"/>
      <c r="AU98" s="37"/>
      <c r="AV98" s="37"/>
      <c r="AW98" s="37"/>
      <c r="AX98" s="37"/>
      <c r="AY98" s="37"/>
      <c r="AZ98" s="37"/>
      <c r="BA98" s="37"/>
      <c r="BB98" s="37"/>
    </row>
    <row r="99" spans="1:54" s="47" customFormat="1">
      <c r="A99" s="70"/>
      <c r="B99" s="55"/>
      <c r="C99" s="164"/>
      <c r="D99" s="165"/>
      <c r="E99" s="165"/>
      <c r="F99" s="165"/>
      <c r="G99" s="165"/>
      <c r="H99" s="165"/>
      <c r="I99" s="165"/>
      <c r="J99" s="165"/>
      <c r="K99" s="165"/>
      <c r="L99" s="165"/>
      <c r="M99" s="168" t="s">
        <v>171</v>
      </c>
      <c r="N99" s="167">
        <f>SUMIF($O$20:$O$85,"D",$I$20:$I$85)</f>
        <v>0</v>
      </c>
      <c r="O99" s="165"/>
      <c r="P99" s="46"/>
      <c r="Q99" s="46"/>
      <c r="R99" s="46"/>
      <c r="X99" s="70"/>
      <c r="AH99" s="136"/>
      <c r="AI99" s="136"/>
      <c r="AJ99" s="137"/>
      <c r="AK99" s="37"/>
      <c r="AL99" s="37"/>
      <c r="AM99" s="37"/>
      <c r="AN99" s="37"/>
      <c r="AO99" s="37"/>
      <c r="AP99" s="37"/>
      <c r="AQ99" s="37"/>
      <c r="AR99" s="37"/>
      <c r="AS99" s="37"/>
      <c r="AT99" s="37"/>
      <c r="AU99" s="37"/>
      <c r="AV99" s="37"/>
      <c r="AW99" s="37"/>
      <c r="AX99" s="37"/>
      <c r="AY99" s="37"/>
      <c r="AZ99" s="37"/>
      <c r="BA99" s="37"/>
      <c r="BB99" s="37"/>
    </row>
    <row r="100" spans="1:54" s="47" customFormat="1">
      <c r="A100" s="70"/>
      <c r="B100" s="55"/>
      <c r="C100" s="164"/>
      <c r="D100" s="165"/>
      <c r="E100" s="165"/>
      <c r="F100" s="165"/>
      <c r="G100" s="165"/>
      <c r="H100" s="165"/>
      <c r="I100" s="165"/>
      <c r="J100" s="165"/>
      <c r="K100" s="165"/>
      <c r="L100" s="165"/>
      <c r="M100" s="165"/>
      <c r="N100" s="165"/>
      <c r="O100" s="165"/>
      <c r="P100" s="46"/>
      <c r="Q100" s="46"/>
      <c r="R100" s="46"/>
      <c r="X100" s="70"/>
      <c r="AH100" s="136"/>
      <c r="AI100" s="136"/>
      <c r="AJ100" s="137"/>
      <c r="AK100" s="37"/>
      <c r="AL100" s="37"/>
      <c r="AM100" s="37"/>
      <c r="AN100" s="37"/>
      <c r="AO100" s="37"/>
      <c r="AP100" s="37"/>
      <c r="AQ100" s="37"/>
      <c r="AR100" s="37"/>
      <c r="AS100" s="37"/>
      <c r="AT100" s="37"/>
      <c r="AU100" s="37"/>
      <c r="AV100" s="37"/>
      <c r="AW100" s="37"/>
      <c r="AX100" s="37"/>
      <c r="AY100" s="37"/>
      <c r="AZ100" s="37"/>
      <c r="BA100" s="37"/>
      <c r="BB100" s="37"/>
    </row>
    <row r="101" spans="1:54" s="47" customFormat="1">
      <c r="B101" s="55"/>
      <c r="C101" s="164"/>
      <c r="D101" s="165"/>
      <c r="E101" s="165"/>
      <c r="F101" s="165"/>
      <c r="G101" s="165"/>
      <c r="H101" s="165"/>
      <c r="I101" s="165"/>
      <c r="J101" s="165"/>
      <c r="K101" s="165"/>
      <c r="L101" s="165"/>
      <c r="M101" s="165"/>
      <c r="N101" s="165"/>
      <c r="O101" s="165"/>
      <c r="P101" s="46"/>
      <c r="Q101" s="46"/>
      <c r="R101" s="46"/>
      <c r="X101" s="70"/>
      <c r="AH101" s="136"/>
      <c r="AI101" s="136"/>
      <c r="AJ101" s="137"/>
      <c r="AK101" s="37"/>
      <c r="AL101" s="37"/>
      <c r="AM101" s="37"/>
      <c r="AN101" s="37"/>
      <c r="AO101" s="37"/>
      <c r="AP101" s="37"/>
      <c r="AQ101" s="37"/>
      <c r="AR101" s="37"/>
      <c r="AS101" s="37"/>
      <c r="AT101" s="37"/>
      <c r="AU101" s="37"/>
      <c r="AV101" s="37"/>
      <c r="AW101" s="37"/>
      <c r="AX101" s="37"/>
      <c r="AY101" s="37"/>
      <c r="AZ101" s="37"/>
      <c r="BA101" s="37"/>
      <c r="BB101" s="37"/>
    </row>
    <row r="102" spans="1:54">
      <c r="A102" s="169"/>
    </row>
    <row r="103" spans="1:54" s="47" customFormat="1">
      <c r="A103" s="171"/>
      <c r="B103" s="55"/>
      <c r="C103" s="170"/>
      <c r="H103" s="70"/>
      <c r="P103" s="46"/>
      <c r="Q103" s="46"/>
      <c r="R103" s="46"/>
      <c r="X103" s="70"/>
      <c r="AH103" s="136"/>
      <c r="AI103" s="136"/>
      <c r="AJ103" s="137"/>
      <c r="AK103" s="37"/>
      <c r="AL103" s="37"/>
      <c r="AM103" s="37"/>
      <c r="AN103" s="37"/>
      <c r="AO103" s="37"/>
      <c r="AP103" s="37"/>
      <c r="AQ103" s="37"/>
      <c r="AR103" s="37"/>
      <c r="AS103" s="37"/>
      <c r="AT103" s="37"/>
      <c r="AU103" s="37"/>
      <c r="AV103" s="37"/>
      <c r="AW103" s="37"/>
      <c r="AX103" s="37"/>
      <c r="AY103" s="37"/>
      <c r="AZ103" s="37"/>
      <c r="BA103" s="37"/>
      <c r="BB103" s="37"/>
    </row>
    <row r="104" spans="1:54" s="47" customFormat="1">
      <c r="A104" s="169" t="s">
        <v>54</v>
      </c>
      <c r="B104" s="172"/>
      <c r="C104" s="173" t="s">
        <v>172</v>
      </c>
      <c r="H104" s="70"/>
      <c r="P104" s="46"/>
      <c r="Q104" s="46"/>
      <c r="R104" s="46"/>
      <c r="X104" s="70"/>
      <c r="AH104" s="136"/>
      <c r="AI104" s="136"/>
      <c r="AJ104" s="137"/>
      <c r="AK104" s="37"/>
      <c r="AL104" s="37"/>
      <c r="AM104" s="37"/>
      <c r="AN104" s="37"/>
      <c r="AO104" s="37"/>
      <c r="AP104" s="37"/>
      <c r="AQ104" s="37"/>
      <c r="AR104" s="37"/>
      <c r="AS104" s="37"/>
      <c r="AT104" s="37"/>
      <c r="AU104" s="37"/>
      <c r="AV104" s="37"/>
      <c r="AW104" s="37"/>
      <c r="AX104" s="37"/>
      <c r="AY104" s="37"/>
      <c r="AZ104" s="37"/>
      <c r="BA104" s="37"/>
      <c r="BB104" s="37"/>
    </row>
    <row r="105" spans="1:54" s="47" customFormat="1">
      <c r="A105" s="171" t="s">
        <v>173</v>
      </c>
      <c r="B105" s="172"/>
      <c r="C105" s="173" t="s">
        <v>174</v>
      </c>
      <c r="H105" s="70"/>
      <c r="P105" s="46"/>
      <c r="Q105" s="46"/>
      <c r="R105" s="46"/>
      <c r="X105" s="70"/>
      <c r="AH105" s="136"/>
      <c r="AI105" s="136"/>
      <c r="AJ105" s="137"/>
      <c r="AK105" s="37"/>
      <c r="AL105" s="37"/>
      <c r="AM105" s="37"/>
      <c r="AN105" s="37"/>
      <c r="AO105" s="37"/>
      <c r="AP105" s="37"/>
      <c r="AQ105" s="37"/>
      <c r="AR105" s="37"/>
      <c r="AS105" s="37"/>
      <c r="AT105" s="37"/>
      <c r="AU105" s="37"/>
      <c r="AV105" s="37"/>
      <c r="AW105" s="37"/>
      <c r="AX105" s="37"/>
      <c r="AY105" s="37"/>
      <c r="AZ105" s="37"/>
      <c r="BA105" s="37"/>
      <c r="BB105" s="37"/>
    </row>
    <row r="106" spans="1:54" s="47" customFormat="1" ht="19.5">
      <c r="A106" s="174" t="s">
        <v>175</v>
      </c>
      <c r="B106" s="172"/>
      <c r="C106" s="173" t="s">
        <v>176</v>
      </c>
      <c r="H106" s="70"/>
      <c r="P106" s="46"/>
      <c r="Q106" s="46"/>
      <c r="R106" s="46"/>
      <c r="X106" s="70"/>
      <c r="AH106" s="136"/>
      <c r="AI106" s="136"/>
      <c r="AJ106" s="137"/>
      <c r="AK106" s="37"/>
      <c r="AL106" s="37"/>
      <c r="AM106" s="37"/>
      <c r="AN106" s="37"/>
      <c r="AO106" s="37"/>
      <c r="AP106" s="37"/>
      <c r="AQ106" s="37"/>
      <c r="AR106" s="37"/>
      <c r="AS106" s="37"/>
      <c r="AT106" s="37"/>
      <c r="AU106" s="37"/>
      <c r="AV106" s="37"/>
      <c r="AW106" s="37"/>
      <c r="AX106" s="37"/>
      <c r="AY106" s="37"/>
      <c r="AZ106" s="37"/>
      <c r="BA106" s="37"/>
      <c r="BB106" s="37"/>
    </row>
    <row r="107" spans="1:54" s="47" customFormat="1" ht="19.5">
      <c r="A107" s="175" t="s">
        <v>177</v>
      </c>
      <c r="B107" s="172"/>
      <c r="C107" s="173" t="s">
        <v>178</v>
      </c>
      <c r="H107" s="70"/>
      <c r="P107" s="46"/>
      <c r="Q107" s="46"/>
      <c r="R107" s="46"/>
      <c r="X107" s="70"/>
      <c r="AH107" s="136"/>
      <c r="AI107" s="136"/>
      <c r="AJ107" s="137"/>
      <c r="AK107" s="37"/>
      <c r="AL107" s="37"/>
      <c r="AM107" s="37"/>
      <c r="AN107" s="37"/>
      <c r="AO107" s="37"/>
      <c r="AP107" s="37"/>
      <c r="AQ107" s="37"/>
      <c r="AR107" s="37"/>
      <c r="AS107" s="37"/>
      <c r="AT107" s="37"/>
      <c r="AU107" s="37"/>
      <c r="AV107" s="37"/>
      <c r="AW107" s="37"/>
      <c r="AX107" s="37"/>
      <c r="AY107" s="37"/>
      <c r="AZ107" s="37"/>
      <c r="BA107" s="37"/>
      <c r="BB107" s="37"/>
    </row>
    <row r="108" spans="1:54" s="47" customFormat="1" ht="39">
      <c r="A108" s="175" t="s">
        <v>58</v>
      </c>
      <c r="B108" s="172"/>
      <c r="C108" s="173" t="s">
        <v>179</v>
      </c>
      <c r="H108" s="70"/>
      <c r="P108" s="46"/>
      <c r="Q108" s="46"/>
      <c r="R108" s="46"/>
      <c r="X108" s="70"/>
      <c r="AH108" s="136"/>
      <c r="AI108" s="136"/>
      <c r="AJ108" s="137"/>
      <c r="AK108" s="37"/>
      <c r="AL108" s="37"/>
      <c r="AM108" s="37"/>
      <c r="AN108" s="37"/>
      <c r="AO108" s="37"/>
      <c r="AP108" s="37"/>
      <c r="AQ108" s="37"/>
      <c r="AR108" s="37"/>
      <c r="AS108" s="37"/>
      <c r="AT108" s="37"/>
      <c r="AU108" s="37"/>
      <c r="AV108" s="37"/>
      <c r="AW108" s="37"/>
      <c r="AX108" s="37"/>
      <c r="AY108" s="37"/>
      <c r="AZ108" s="37"/>
      <c r="BA108" s="37"/>
      <c r="BB108" s="37"/>
    </row>
    <row r="109" spans="1:54" ht="19.5">
      <c r="A109" s="175" t="s">
        <v>59</v>
      </c>
      <c r="B109" s="172"/>
      <c r="C109" s="173" t="s">
        <v>180</v>
      </c>
    </row>
    <row r="110" spans="1:54" ht="19.5">
      <c r="A110" s="175" t="s">
        <v>181</v>
      </c>
      <c r="B110" s="172"/>
      <c r="C110" s="173" t="s">
        <v>182</v>
      </c>
    </row>
    <row r="111" spans="1:54" ht="39">
      <c r="A111" s="175" t="s">
        <v>61</v>
      </c>
      <c r="B111" s="172"/>
      <c r="C111" s="173" t="s">
        <v>183</v>
      </c>
    </row>
    <row r="112" spans="1:54" ht="27.75">
      <c r="A112" s="175" t="s">
        <v>184</v>
      </c>
      <c r="B112" s="172"/>
      <c r="C112" s="173" t="s">
        <v>185</v>
      </c>
      <c r="D112" s="176"/>
      <c r="E112" s="176"/>
      <c r="F112" s="176"/>
      <c r="G112" s="176"/>
      <c r="H112" s="176"/>
      <c r="I112" s="176"/>
      <c r="J112" s="176"/>
      <c r="K112" s="176"/>
      <c r="L112" s="176"/>
      <c r="M112" s="176"/>
      <c r="N112" s="176"/>
      <c r="O112" s="176"/>
      <c r="P112" s="177"/>
      <c r="Q112" s="177"/>
      <c r="R112" s="55"/>
      <c r="S112" s="56"/>
      <c r="T112" s="58"/>
      <c r="U112" s="58"/>
      <c r="V112" s="58"/>
      <c r="W112" s="58"/>
      <c r="X112" s="58"/>
      <c r="Y112" s="58"/>
      <c r="Z112" s="58"/>
      <c r="AA112" s="58"/>
      <c r="AB112" s="58"/>
      <c r="AC112" s="58"/>
      <c r="AD112" s="58"/>
      <c r="AE112" s="58"/>
      <c r="AF112" s="58"/>
      <c r="AG112" s="58"/>
      <c r="AH112" s="58"/>
      <c r="AI112" s="58"/>
      <c r="AJ112" s="58"/>
      <c r="AK112" s="58"/>
      <c r="AL112" s="58"/>
      <c r="AM112" s="58"/>
      <c r="AN112" s="58"/>
      <c r="AO112" s="58"/>
      <c r="AP112" s="58"/>
      <c r="AQ112" s="58"/>
      <c r="AR112" s="58"/>
      <c r="AS112" s="58"/>
      <c r="AT112" s="58"/>
      <c r="AU112" s="58"/>
      <c r="AV112" s="58"/>
      <c r="AW112" s="58"/>
      <c r="AX112" s="58"/>
      <c r="AY112" s="58"/>
      <c r="AZ112" s="58"/>
      <c r="BA112" s="58"/>
    </row>
    <row r="113" spans="1:53" ht="21">
      <c r="A113" s="175" t="s">
        <v>186</v>
      </c>
      <c r="B113" s="172"/>
      <c r="C113" s="173" t="s">
        <v>187</v>
      </c>
      <c r="D113" s="176"/>
      <c r="E113" s="176"/>
      <c r="F113" s="176"/>
      <c r="G113" s="176"/>
      <c r="H113" s="176"/>
      <c r="I113" s="176"/>
      <c r="J113" s="176"/>
      <c r="K113" s="176"/>
      <c r="L113" s="176"/>
      <c r="M113" s="176"/>
      <c r="N113" s="176"/>
      <c r="O113" s="176"/>
      <c r="P113" s="177"/>
      <c r="Q113" s="177"/>
      <c r="R113" s="55"/>
      <c r="S113" s="56"/>
      <c r="T113" s="66"/>
      <c r="U113" s="66"/>
      <c r="V113" s="66"/>
      <c r="W113" s="66"/>
      <c r="X113" s="66"/>
      <c r="Y113" s="66"/>
      <c r="Z113" s="66"/>
      <c r="AA113" s="66"/>
      <c r="AB113" s="66"/>
      <c r="AC113" s="66"/>
      <c r="AD113" s="66"/>
      <c r="AE113" s="66"/>
      <c r="AF113" s="66"/>
      <c r="AG113" s="66"/>
      <c r="AH113" s="66"/>
      <c r="AI113" s="66"/>
      <c r="AJ113" s="66"/>
      <c r="AK113" s="66"/>
      <c r="AL113" s="66"/>
      <c r="AM113" s="66"/>
      <c r="AN113" s="66"/>
      <c r="AO113" s="66"/>
      <c r="AP113" s="66"/>
      <c r="AQ113" s="66"/>
      <c r="AR113" s="66"/>
      <c r="AS113" s="66"/>
      <c r="AT113" s="66"/>
      <c r="AU113" s="56"/>
      <c r="AV113" s="56"/>
      <c r="AW113" s="69"/>
      <c r="AX113" s="69"/>
      <c r="AY113" s="69"/>
      <c r="AZ113" s="69"/>
      <c r="BA113" s="66"/>
    </row>
    <row r="114" spans="1:53" ht="21">
      <c r="A114" s="175"/>
      <c r="B114" s="172"/>
      <c r="C114" s="173"/>
      <c r="D114" s="176"/>
      <c r="E114" s="176"/>
      <c r="F114" s="176"/>
      <c r="G114" s="176"/>
      <c r="H114" s="176"/>
      <c r="I114" s="176"/>
      <c r="J114" s="176"/>
      <c r="K114" s="176"/>
      <c r="L114" s="176"/>
      <c r="M114" s="176"/>
      <c r="N114" s="176"/>
      <c r="O114" s="176"/>
      <c r="P114" s="177"/>
      <c r="Q114" s="177"/>
      <c r="R114" s="55"/>
      <c r="S114" s="56"/>
      <c r="T114" s="66"/>
      <c r="U114" s="66"/>
      <c r="V114" s="66"/>
      <c r="W114" s="66"/>
      <c r="X114" s="66"/>
      <c r="Y114" s="66"/>
      <c r="Z114" s="66"/>
      <c r="AA114" s="66"/>
      <c r="AB114" s="66"/>
      <c r="AC114" s="66"/>
      <c r="AD114" s="66"/>
      <c r="AE114" s="66"/>
      <c r="AF114" s="66"/>
      <c r="AG114" s="66"/>
      <c r="AH114" s="66"/>
      <c r="AI114" s="66"/>
      <c r="AJ114" s="66"/>
      <c r="AK114" s="66"/>
      <c r="AL114" s="66"/>
      <c r="AM114" s="66"/>
      <c r="AN114" s="66"/>
      <c r="AO114" s="66"/>
      <c r="AP114" s="66"/>
      <c r="AQ114" s="66"/>
      <c r="AR114" s="66"/>
      <c r="AS114" s="66"/>
      <c r="AT114" s="66"/>
      <c r="AU114" s="56"/>
      <c r="AV114" s="56"/>
      <c r="AW114" s="69"/>
      <c r="AX114" s="69"/>
      <c r="AY114" s="69"/>
      <c r="AZ114" s="69"/>
      <c r="BA114" s="66"/>
    </row>
    <row r="115" spans="1:53" ht="39">
      <c r="A115" s="175" t="s">
        <v>188</v>
      </c>
      <c r="B115" s="172"/>
      <c r="C115" s="173" t="s">
        <v>189</v>
      </c>
      <c r="D115" s="176"/>
      <c r="E115" s="176"/>
      <c r="F115" s="176"/>
      <c r="G115" s="176"/>
      <c r="H115" s="176"/>
      <c r="I115" s="176"/>
      <c r="J115" s="176"/>
      <c r="K115" s="176"/>
      <c r="L115" s="176"/>
      <c r="M115" s="176"/>
      <c r="N115" s="176"/>
      <c r="O115" s="176"/>
      <c r="P115" s="177"/>
      <c r="Q115" s="177"/>
      <c r="R115" s="55"/>
      <c r="S115" s="56"/>
      <c r="T115" s="78"/>
      <c r="U115" s="78"/>
      <c r="V115" s="78"/>
      <c r="W115" s="78"/>
      <c r="X115" s="78"/>
      <c r="Y115" s="78"/>
      <c r="Z115" s="78"/>
      <c r="AA115" s="78"/>
      <c r="AB115" s="78"/>
      <c r="AC115" s="78"/>
      <c r="AD115" s="78"/>
      <c r="AE115" s="78"/>
      <c r="AF115" s="78"/>
      <c r="AG115" s="78"/>
      <c r="AH115" s="78"/>
      <c r="AI115" s="78"/>
      <c r="AJ115" s="66"/>
      <c r="AK115" s="66"/>
      <c r="AL115" s="66"/>
      <c r="AM115" s="66"/>
      <c r="AN115" s="66"/>
      <c r="AO115" s="66"/>
      <c r="AP115" s="66"/>
      <c r="AQ115" s="66"/>
      <c r="AR115" s="66"/>
      <c r="AS115" s="66"/>
      <c r="AT115" s="66"/>
      <c r="AU115" s="56"/>
      <c r="AV115" s="56"/>
      <c r="AW115" s="69"/>
      <c r="AX115" s="69"/>
      <c r="AY115" s="69"/>
      <c r="AZ115" s="69"/>
      <c r="BA115" s="66"/>
    </row>
    <row r="116" spans="1:53" ht="39">
      <c r="A116" s="175" t="s">
        <v>51</v>
      </c>
      <c r="B116" s="172"/>
      <c r="C116" s="173" t="s">
        <v>52</v>
      </c>
      <c r="D116" s="176"/>
      <c r="E116" s="176"/>
      <c r="F116" s="176"/>
      <c r="G116" s="176"/>
      <c r="H116" s="176"/>
      <c r="I116" s="176"/>
      <c r="J116" s="176"/>
      <c r="K116" s="176"/>
      <c r="L116" s="176"/>
      <c r="M116" s="176"/>
      <c r="N116" s="176"/>
      <c r="O116" s="176"/>
      <c r="P116" s="177"/>
      <c r="Q116" s="177"/>
      <c r="R116" s="55"/>
      <c r="S116" s="81"/>
      <c r="T116" s="67"/>
      <c r="U116" s="67"/>
      <c r="V116" s="67"/>
      <c r="W116" s="67"/>
      <c r="X116" s="67"/>
      <c r="Y116" s="67"/>
      <c r="Z116" s="67"/>
      <c r="AA116" s="67"/>
      <c r="AB116" s="67"/>
      <c r="AC116" s="67"/>
      <c r="AD116" s="67"/>
      <c r="AE116" s="67"/>
      <c r="AF116" s="67"/>
      <c r="AG116" s="67"/>
      <c r="AH116" s="82"/>
      <c r="AI116" s="82"/>
      <c r="AJ116" s="82"/>
      <c r="AK116" s="82"/>
      <c r="AL116" s="82"/>
      <c r="AM116" s="82"/>
      <c r="AN116" s="82"/>
      <c r="AO116" s="82"/>
      <c r="AP116" s="82"/>
      <c r="AQ116" s="82"/>
      <c r="AR116" s="82"/>
      <c r="AS116" s="82"/>
      <c r="AT116" s="82"/>
      <c r="AU116" s="82"/>
      <c r="AV116" s="82"/>
      <c r="AW116" s="82"/>
      <c r="AX116" s="82"/>
      <c r="AY116" s="82"/>
      <c r="AZ116" s="82"/>
      <c r="BA116" s="82"/>
    </row>
    <row r="117" spans="1:53" ht="39">
      <c r="A117" s="175" t="s">
        <v>65</v>
      </c>
      <c r="B117" s="172"/>
      <c r="C117" s="173" t="s">
        <v>190</v>
      </c>
      <c r="D117" s="176"/>
      <c r="E117" s="176"/>
      <c r="F117" s="176"/>
      <c r="G117" s="176"/>
      <c r="H117" s="176"/>
      <c r="I117" s="176"/>
      <c r="J117" s="176"/>
      <c r="K117" s="176"/>
      <c r="L117" s="176"/>
      <c r="M117" s="176"/>
      <c r="N117" s="176"/>
      <c r="O117" s="176"/>
      <c r="P117" s="177"/>
      <c r="Q117" s="177"/>
      <c r="R117" s="55"/>
      <c r="S117" s="81"/>
      <c r="T117" s="67"/>
      <c r="U117" s="67"/>
      <c r="V117" s="67"/>
      <c r="W117" s="67"/>
      <c r="X117" s="67"/>
      <c r="Y117" s="67"/>
      <c r="Z117" s="67"/>
      <c r="AA117" s="67"/>
      <c r="AB117" s="67"/>
      <c r="AC117" s="67"/>
      <c r="AD117" s="67"/>
      <c r="AE117" s="67"/>
      <c r="AF117" s="67"/>
      <c r="AG117" s="67"/>
      <c r="AH117" s="82"/>
      <c r="AI117" s="82"/>
      <c r="AJ117" s="82"/>
      <c r="AK117" s="82"/>
      <c r="AL117" s="82"/>
      <c r="AM117" s="82"/>
      <c r="AN117" s="82"/>
      <c r="AO117" s="82"/>
      <c r="AP117" s="82"/>
      <c r="AQ117" s="82"/>
      <c r="AR117" s="82"/>
      <c r="AS117" s="82"/>
      <c r="AT117" s="82"/>
      <c r="AU117" s="82"/>
      <c r="AV117" s="82"/>
      <c r="AW117" s="82"/>
      <c r="AX117" s="82"/>
      <c r="AY117" s="82"/>
      <c r="AZ117" s="82"/>
      <c r="BA117" s="82"/>
    </row>
    <row r="118" spans="1:53" ht="25.5">
      <c r="B118" s="172"/>
      <c r="C118" s="173" t="s">
        <v>191</v>
      </c>
      <c r="D118" s="178"/>
      <c r="E118" s="178"/>
      <c r="F118" s="178"/>
      <c r="G118" s="178"/>
      <c r="H118" s="178"/>
      <c r="I118" s="178"/>
      <c r="J118" s="178"/>
      <c r="K118" s="178"/>
      <c r="L118" s="178"/>
      <c r="M118" s="178"/>
      <c r="N118" s="178"/>
      <c r="O118" s="178"/>
      <c r="P118" s="179"/>
      <c r="Q118" s="179"/>
      <c r="R118" s="55"/>
      <c r="S118" s="81"/>
      <c r="T118" s="67"/>
      <c r="U118" s="67"/>
      <c r="V118" s="67"/>
      <c r="W118" s="67"/>
      <c r="X118" s="67"/>
      <c r="Y118" s="67"/>
      <c r="Z118" s="67"/>
      <c r="AA118" s="67"/>
      <c r="AB118" s="67"/>
      <c r="AC118" s="67"/>
      <c r="AD118" s="67"/>
      <c r="AE118" s="67"/>
      <c r="AF118" s="67"/>
      <c r="AG118" s="67"/>
      <c r="AH118" s="82"/>
      <c r="AI118" s="82"/>
      <c r="AJ118" s="82"/>
      <c r="AK118" s="82"/>
      <c r="AL118" s="82"/>
      <c r="AM118" s="82"/>
      <c r="AN118" s="82"/>
      <c r="AO118" s="82"/>
      <c r="AP118" s="82"/>
      <c r="AQ118" s="82"/>
      <c r="AR118" s="82"/>
      <c r="AS118" s="82"/>
      <c r="AT118" s="82"/>
      <c r="AU118" s="82"/>
      <c r="AV118" s="82"/>
      <c r="AW118" s="82"/>
      <c r="AX118" s="82"/>
      <c r="AY118" s="82"/>
      <c r="AZ118" s="82"/>
      <c r="BA118" s="82"/>
    </row>
    <row r="119" spans="1:53" ht="25.5">
      <c r="A119" s="180"/>
      <c r="B119" s="172"/>
      <c r="C119" s="173" t="s">
        <v>192</v>
      </c>
      <c r="D119" s="181"/>
      <c r="E119" s="181"/>
      <c r="F119" s="181"/>
      <c r="G119" s="181"/>
      <c r="H119" s="181"/>
      <c r="I119" s="181"/>
      <c r="J119" s="181"/>
      <c r="K119" s="181"/>
      <c r="L119" s="181"/>
      <c r="M119" s="181"/>
      <c r="N119" s="181"/>
      <c r="O119" s="181"/>
      <c r="P119" s="182"/>
      <c r="Q119" s="182"/>
      <c r="R119" s="55"/>
      <c r="S119" s="81"/>
      <c r="T119" s="67"/>
      <c r="U119" s="67"/>
      <c r="V119" s="67"/>
      <c r="W119" s="67"/>
      <c r="X119" s="67"/>
      <c r="Y119" s="67"/>
      <c r="Z119" s="67"/>
      <c r="AA119" s="67"/>
      <c r="AB119" s="67"/>
      <c r="AC119" s="67"/>
      <c r="AD119" s="67"/>
      <c r="AE119" s="67"/>
      <c r="AF119" s="67"/>
      <c r="AG119" s="67"/>
      <c r="AH119" s="82"/>
      <c r="AI119" s="82"/>
      <c r="AJ119" s="82"/>
      <c r="AK119" s="82"/>
      <c r="AL119" s="82"/>
      <c r="AM119" s="82"/>
      <c r="AN119" s="82"/>
      <c r="AO119" s="82"/>
      <c r="AP119" s="82"/>
      <c r="AQ119" s="82"/>
      <c r="AR119" s="82"/>
      <c r="AS119" s="82"/>
      <c r="AT119" s="82"/>
      <c r="AU119" s="82"/>
      <c r="AV119" s="82"/>
      <c r="AW119" s="82"/>
      <c r="AX119" s="82"/>
      <c r="AY119" s="82"/>
      <c r="AZ119" s="82"/>
      <c r="BA119" s="82"/>
    </row>
    <row r="120" spans="1:53" ht="25.5">
      <c r="A120" s="180"/>
      <c r="B120" s="172"/>
      <c r="C120" s="173" t="s">
        <v>193</v>
      </c>
      <c r="D120" s="181"/>
      <c r="E120" s="181"/>
      <c r="F120" s="181"/>
      <c r="G120" s="181"/>
      <c r="H120" s="181"/>
      <c r="I120" s="181"/>
      <c r="J120" s="181"/>
      <c r="K120" s="181"/>
      <c r="L120" s="181"/>
      <c r="M120" s="181"/>
      <c r="N120" s="181"/>
      <c r="O120" s="181"/>
      <c r="P120" s="182"/>
      <c r="Q120" s="182"/>
      <c r="R120" s="55"/>
      <c r="S120" s="81"/>
      <c r="T120" s="67"/>
      <c r="U120" s="67"/>
      <c r="V120" s="67"/>
      <c r="W120" s="67"/>
      <c r="X120" s="67"/>
      <c r="Y120" s="67"/>
      <c r="Z120" s="67"/>
      <c r="AA120" s="67"/>
      <c r="AB120" s="67"/>
      <c r="AC120" s="67"/>
      <c r="AD120" s="67"/>
      <c r="AE120" s="67"/>
      <c r="AF120" s="67"/>
      <c r="AG120" s="67"/>
      <c r="AH120" s="82"/>
      <c r="AI120" s="82"/>
      <c r="AJ120" s="82"/>
      <c r="AK120" s="82"/>
      <c r="AL120" s="82"/>
      <c r="AM120" s="82"/>
      <c r="AN120" s="82"/>
      <c r="AO120" s="82"/>
      <c r="AP120" s="82"/>
      <c r="AQ120" s="82"/>
      <c r="AR120" s="82"/>
      <c r="AS120" s="82"/>
      <c r="AT120" s="82"/>
      <c r="AU120" s="82"/>
      <c r="AV120" s="82"/>
      <c r="AW120" s="82"/>
      <c r="AX120" s="82"/>
      <c r="AY120" s="82"/>
      <c r="AZ120" s="82"/>
      <c r="BA120" s="82"/>
    </row>
    <row r="121" spans="1:53" ht="25.5">
      <c r="A121" s="181"/>
      <c r="B121" s="181"/>
      <c r="C121" s="181"/>
      <c r="D121" s="181"/>
      <c r="E121" s="181"/>
      <c r="F121" s="181"/>
      <c r="G121" s="181"/>
      <c r="H121" s="181"/>
      <c r="I121" s="181"/>
      <c r="J121" s="181"/>
      <c r="K121" s="181"/>
      <c r="L121" s="181"/>
      <c r="M121" s="181"/>
      <c r="N121" s="181"/>
      <c r="O121" s="181"/>
      <c r="P121" s="182"/>
      <c r="Q121" s="182"/>
      <c r="R121" s="55"/>
      <c r="S121" s="81"/>
      <c r="T121" s="67"/>
      <c r="U121" s="67"/>
      <c r="V121" s="67"/>
      <c r="W121" s="67"/>
      <c r="X121" s="67"/>
      <c r="Y121" s="67"/>
      <c r="Z121" s="67"/>
      <c r="AA121" s="67"/>
      <c r="AB121" s="67"/>
      <c r="AC121" s="67"/>
      <c r="AD121" s="67"/>
      <c r="AE121" s="67"/>
      <c r="AF121" s="67"/>
      <c r="AG121" s="67"/>
      <c r="AH121" s="82"/>
      <c r="AI121" s="82"/>
      <c r="AJ121" s="82"/>
      <c r="AK121" s="82"/>
      <c r="AL121" s="82"/>
      <c r="AM121" s="82"/>
      <c r="AN121" s="82"/>
      <c r="AO121" s="82"/>
      <c r="AP121" s="82"/>
      <c r="AQ121" s="82"/>
      <c r="AR121" s="82"/>
      <c r="AS121" s="82"/>
      <c r="AT121" s="82"/>
      <c r="AU121" s="82"/>
      <c r="AV121" s="82"/>
      <c r="AW121" s="82"/>
      <c r="AX121" s="82"/>
      <c r="AY121" s="82"/>
      <c r="AZ121" s="82"/>
      <c r="BA121" s="82"/>
    </row>
    <row r="122" spans="1:53" ht="25.5">
      <c r="A122" s="181"/>
      <c r="B122" s="181"/>
      <c r="C122" s="181"/>
      <c r="D122" s="181"/>
      <c r="E122" s="181"/>
      <c r="F122" s="181"/>
      <c r="G122" s="181"/>
      <c r="H122" s="181"/>
      <c r="I122" s="181"/>
      <c r="J122" s="181"/>
      <c r="K122" s="181"/>
      <c r="L122" s="181"/>
      <c r="M122" s="181"/>
      <c r="N122" s="181"/>
      <c r="O122" s="181"/>
      <c r="P122" s="182"/>
      <c r="Q122" s="182"/>
      <c r="R122" s="55"/>
      <c r="S122" s="81"/>
      <c r="T122" s="67"/>
      <c r="U122" s="67"/>
      <c r="V122" s="67"/>
      <c r="W122" s="67"/>
      <c r="X122" s="67"/>
      <c r="Y122" s="67"/>
      <c r="Z122" s="67"/>
      <c r="AA122" s="67"/>
      <c r="AB122" s="67"/>
      <c r="AC122" s="67"/>
      <c r="AD122" s="67"/>
      <c r="AE122" s="67"/>
      <c r="AF122" s="67"/>
      <c r="AG122" s="67"/>
      <c r="AH122" s="82"/>
      <c r="AI122" s="82"/>
      <c r="AJ122" s="82"/>
      <c r="AK122" s="82"/>
      <c r="AL122" s="82"/>
      <c r="AM122" s="82"/>
      <c r="AN122" s="82"/>
      <c r="AO122" s="82"/>
      <c r="AP122" s="82"/>
      <c r="AQ122" s="82"/>
      <c r="AR122" s="82"/>
      <c r="AS122" s="82"/>
      <c r="AT122" s="82"/>
      <c r="AU122" s="82"/>
      <c r="AV122" s="82"/>
      <c r="AW122" s="82"/>
      <c r="AX122" s="82"/>
      <c r="AY122" s="82"/>
      <c r="AZ122" s="82"/>
      <c r="BA122" s="82"/>
    </row>
    <row r="123" spans="1:53" ht="25.5">
      <c r="A123" s="183" t="s">
        <v>194</v>
      </c>
      <c r="B123" s="181"/>
      <c r="C123" s="181"/>
      <c r="D123" s="181"/>
      <c r="E123" s="181"/>
      <c r="F123" s="181"/>
      <c r="G123" s="181"/>
      <c r="H123" s="181"/>
      <c r="I123" s="181"/>
      <c r="J123" s="181"/>
      <c r="K123" s="181"/>
      <c r="L123" s="181"/>
      <c r="M123" s="181"/>
      <c r="N123" s="181"/>
      <c r="O123" s="181"/>
      <c r="P123" s="182"/>
      <c r="Q123" s="182"/>
      <c r="R123" s="55"/>
      <c r="S123" s="81"/>
      <c r="T123" s="67"/>
      <c r="U123" s="67"/>
      <c r="V123" s="67"/>
      <c r="W123" s="67"/>
      <c r="X123" s="67"/>
      <c r="Y123" s="67"/>
      <c r="Z123" s="67"/>
      <c r="AA123" s="67"/>
      <c r="AB123" s="67"/>
      <c r="AC123" s="67"/>
      <c r="AD123" s="67"/>
      <c r="AE123" s="67"/>
      <c r="AF123" s="67"/>
      <c r="AG123" s="67"/>
      <c r="AH123" s="82"/>
      <c r="AI123" s="82"/>
      <c r="AJ123" s="82"/>
      <c r="AK123" s="82"/>
      <c r="AL123" s="82"/>
      <c r="AM123" s="82"/>
      <c r="AN123" s="82"/>
      <c r="AO123" s="82"/>
      <c r="AP123" s="82"/>
      <c r="AQ123" s="82"/>
      <c r="AR123" s="82"/>
      <c r="AS123" s="82"/>
      <c r="AT123" s="82"/>
      <c r="AU123" s="82"/>
      <c r="AV123" s="82"/>
      <c r="AW123" s="82"/>
      <c r="AX123" s="82"/>
      <c r="AY123" s="82"/>
      <c r="AZ123" s="82"/>
      <c r="BA123" s="82"/>
    </row>
    <row r="124" spans="1:53" ht="25.5">
      <c r="A124" s="184" t="s">
        <v>195</v>
      </c>
      <c r="B124" s="181"/>
      <c r="C124" s="181"/>
      <c r="D124" s="181"/>
      <c r="E124" s="181"/>
      <c r="F124" s="181"/>
      <c r="G124" s="181"/>
      <c r="H124" s="181"/>
      <c r="I124" s="181"/>
      <c r="J124" s="181"/>
      <c r="K124" s="181"/>
      <c r="L124" s="181"/>
      <c r="M124" s="181"/>
      <c r="N124" s="181"/>
      <c r="O124" s="181"/>
      <c r="P124" s="182"/>
      <c r="Q124" s="182"/>
      <c r="R124" s="55"/>
      <c r="S124" s="81"/>
      <c r="T124" s="67"/>
      <c r="U124" s="67"/>
      <c r="V124" s="67"/>
      <c r="W124" s="67"/>
      <c r="X124" s="67"/>
      <c r="Y124" s="67"/>
      <c r="Z124" s="67"/>
      <c r="AA124" s="67"/>
      <c r="AB124" s="67"/>
      <c r="AC124" s="67"/>
      <c r="AD124" s="67"/>
      <c r="AE124" s="67"/>
      <c r="AF124" s="67"/>
      <c r="AG124" s="67"/>
      <c r="AH124" s="82"/>
      <c r="AI124" s="82"/>
      <c r="AJ124" s="82"/>
      <c r="AK124" s="82"/>
      <c r="AL124" s="82"/>
      <c r="AM124" s="82"/>
      <c r="AN124" s="82"/>
      <c r="AO124" s="82"/>
      <c r="AP124" s="82"/>
      <c r="AQ124" s="82"/>
      <c r="AR124" s="82"/>
      <c r="AS124" s="82"/>
      <c r="AT124" s="82"/>
      <c r="AU124" s="82"/>
      <c r="AV124" s="82"/>
      <c r="AW124" s="82"/>
      <c r="AX124" s="82"/>
      <c r="AY124" s="82"/>
      <c r="AZ124" s="82"/>
      <c r="BA124" s="82"/>
    </row>
    <row r="125" spans="1:53" ht="25.5">
      <c r="A125" s="184" t="s">
        <v>196</v>
      </c>
      <c r="B125" s="181"/>
      <c r="C125" s="181"/>
      <c r="D125" s="181"/>
      <c r="E125" s="181"/>
      <c r="F125" s="181"/>
      <c r="G125" s="181"/>
      <c r="H125" s="181"/>
      <c r="I125" s="181"/>
      <c r="J125" s="181"/>
      <c r="K125" s="181"/>
      <c r="L125" s="181"/>
      <c r="M125" s="181"/>
      <c r="N125" s="181"/>
      <c r="O125" s="181"/>
      <c r="P125" s="182"/>
      <c r="Q125" s="182"/>
      <c r="R125" s="55"/>
      <c r="S125" s="81"/>
      <c r="T125" s="67"/>
      <c r="U125" s="67"/>
      <c r="V125" s="67"/>
      <c r="W125" s="67"/>
      <c r="X125" s="67"/>
      <c r="Y125" s="67"/>
      <c r="Z125" s="67"/>
      <c r="AA125" s="67"/>
      <c r="AB125" s="67"/>
      <c r="AC125" s="67"/>
      <c r="AD125" s="67"/>
      <c r="AE125" s="67"/>
      <c r="AF125" s="67"/>
      <c r="AG125" s="67"/>
      <c r="AH125" s="82"/>
      <c r="AI125" s="82"/>
      <c r="AJ125" s="82"/>
      <c r="AK125" s="82"/>
      <c r="AL125" s="82"/>
      <c r="AM125" s="82"/>
      <c r="AN125" s="82"/>
      <c r="AO125" s="82"/>
      <c r="AP125" s="82"/>
      <c r="AQ125" s="82"/>
      <c r="AR125" s="82"/>
      <c r="AS125" s="82"/>
      <c r="AT125" s="82"/>
      <c r="AU125" s="82"/>
      <c r="AV125" s="82"/>
      <c r="AW125" s="82"/>
      <c r="AX125" s="82"/>
      <c r="AY125" s="82"/>
      <c r="AZ125" s="82"/>
      <c r="BA125" s="82"/>
    </row>
    <row r="126" spans="1:53" ht="25.5">
      <c r="A126" s="184" t="s">
        <v>197</v>
      </c>
      <c r="B126" s="181"/>
      <c r="C126" s="181"/>
      <c r="D126" s="181"/>
      <c r="E126" s="181"/>
      <c r="F126" s="181"/>
      <c r="G126" s="181"/>
      <c r="H126" s="181"/>
      <c r="I126" s="181"/>
      <c r="J126" s="181"/>
      <c r="K126" s="181"/>
      <c r="L126" s="181"/>
      <c r="M126" s="181"/>
      <c r="N126" s="181"/>
      <c r="O126" s="181"/>
      <c r="P126" s="182"/>
      <c r="Q126" s="182"/>
      <c r="R126" s="55"/>
      <c r="S126" s="81"/>
      <c r="T126" s="67"/>
      <c r="U126" s="67"/>
      <c r="V126" s="67"/>
      <c r="W126" s="67"/>
      <c r="X126" s="67"/>
      <c r="Y126" s="67"/>
      <c r="Z126" s="67"/>
      <c r="AA126" s="67"/>
      <c r="AB126" s="67"/>
      <c r="AC126" s="67"/>
      <c r="AD126" s="67"/>
      <c r="AE126" s="67"/>
      <c r="AF126" s="67"/>
      <c r="AG126" s="67"/>
      <c r="AH126" s="82"/>
      <c r="AI126" s="82"/>
      <c r="AJ126" s="82"/>
      <c r="AK126" s="82"/>
      <c r="AL126" s="82"/>
      <c r="AM126" s="82"/>
      <c r="AN126" s="82"/>
      <c r="AO126" s="82"/>
      <c r="AP126" s="82"/>
      <c r="AQ126" s="82"/>
      <c r="AR126" s="82"/>
      <c r="AS126" s="82"/>
      <c r="AT126" s="82"/>
      <c r="AU126" s="82"/>
      <c r="AV126" s="82"/>
      <c r="AW126" s="82"/>
      <c r="AX126" s="82"/>
      <c r="AY126" s="82"/>
      <c r="AZ126" s="82"/>
      <c r="BA126" s="82"/>
    </row>
    <row r="127" spans="1:53" ht="25.5">
      <c r="A127" s="184" t="s">
        <v>198</v>
      </c>
      <c r="B127" s="181"/>
      <c r="C127" s="181"/>
      <c r="D127" s="181"/>
      <c r="E127" s="181"/>
      <c r="F127" s="181"/>
      <c r="G127" s="181"/>
      <c r="H127" s="181"/>
      <c r="I127" s="181"/>
      <c r="J127" s="181"/>
      <c r="K127" s="181"/>
      <c r="L127" s="181"/>
      <c r="M127" s="181"/>
      <c r="N127" s="181"/>
      <c r="O127" s="181"/>
      <c r="P127" s="182"/>
      <c r="Q127" s="182"/>
      <c r="R127" s="55"/>
      <c r="S127" s="81"/>
      <c r="T127" s="67"/>
      <c r="U127" s="67"/>
      <c r="V127" s="67"/>
      <c r="W127" s="67"/>
      <c r="X127" s="67"/>
      <c r="Y127" s="67"/>
      <c r="Z127" s="67"/>
      <c r="AA127" s="67"/>
      <c r="AB127" s="67"/>
      <c r="AC127" s="67"/>
      <c r="AD127" s="67"/>
      <c r="AE127" s="67"/>
      <c r="AF127" s="67"/>
      <c r="AG127" s="67"/>
      <c r="AH127" s="82"/>
      <c r="AI127" s="82"/>
      <c r="AJ127" s="82"/>
      <c r="AK127" s="82"/>
      <c r="AL127" s="82"/>
      <c r="AM127" s="82"/>
      <c r="AN127" s="82"/>
      <c r="AO127" s="82"/>
      <c r="AP127" s="82"/>
      <c r="AQ127" s="82"/>
      <c r="AR127" s="82"/>
      <c r="AS127" s="82"/>
      <c r="AT127" s="82"/>
      <c r="AU127" s="82"/>
      <c r="AV127" s="82"/>
      <c r="AW127" s="82"/>
      <c r="AX127" s="82"/>
      <c r="AY127" s="82"/>
      <c r="AZ127" s="82"/>
      <c r="BA127" s="82"/>
    </row>
    <row r="128" spans="1:53" ht="25.5">
      <c r="A128" s="184" t="s">
        <v>199</v>
      </c>
      <c r="B128" s="181"/>
      <c r="C128" s="181"/>
      <c r="D128" s="181"/>
      <c r="E128" s="181"/>
      <c r="F128" s="181"/>
      <c r="G128" s="181"/>
      <c r="H128" s="181"/>
      <c r="I128" s="181"/>
      <c r="J128" s="181"/>
      <c r="K128" s="181"/>
      <c r="L128" s="181"/>
      <c r="M128" s="181"/>
      <c r="N128" s="181"/>
      <c r="O128" s="181"/>
      <c r="P128" s="182"/>
      <c r="Q128" s="182"/>
      <c r="R128" s="55"/>
      <c r="S128" s="128"/>
      <c r="T128" s="129"/>
      <c r="U128" s="129"/>
      <c r="V128" s="129"/>
      <c r="W128" s="129"/>
      <c r="X128" s="129"/>
      <c r="Y128" s="129"/>
      <c r="Z128" s="129"/>
      <c r="AA128" s="129"/>
      <c r="AB128" s="129"/>
      <c r="AC128" s="129"/>
      <c r="AD128" s="129"/>
      <c r="AE128" s="129"/>
      <c r="AF128" s="129"/>
      <c r="AG128" s="129"/>
      <c r="AH128" s="82"/>
      <c r="AI128" s="82"/>
      <c r="AJ128" s="82"/>
      <c r="AK128" s="82"/>
      <c r="AL128" s="82"/>
      <c r="AM128" s="82"/>
      <c r="AN128" s="82"/>
      <c r="AO128" s="82"/>
      <c r="AP128" s="82"/>
      <c r="AQ128" s="82"/>
      <c r="AR128" s="82"/>
      <c r="AS128" s="82"/>
      <c r="AT128" s="82"/>
      <c r="AU128" s="82"/>
      <c r="AV128" s="82"/>
      <c r="AW128" s="82"/>
      <c r="AX128" s="82"/>
      <c r="AY128" s="82"/>
      <c r="AZ128" s="82"/>
      <c r="BA128" s="82"/>
    </row>
    <row r="129" spans="1:53">
      <c r="A129" s="184" t="s">
        <v>200</v>
      </c>
      <c r="S129" s="33"/>
      <c r="T129" s="33"/>
      <c r="U129" s="33"/>
      <c r="V129" s="33"/>
      <c r="W129" s="33"/>
      <c r="X129" s="185"/>
      <c r="Y129" s="33"/>
      <c r="Z129" s="33"/>
      <c r="AA129" s="33"/>
      <c r="AB129" s="33"/>
      <c r="AC129" s="33"/>
      <c r="AD129" s="33"/>
      <c r="AE129" s="33"/>
      <c r="AF129" s="33"/>
      <c r="AG129" s="33"/>
      <c r="AH129" s="186"/>
      <c r="AI129" s="186"/>
      <c r="AJ129" s="187"/>
      <c r="AK129" s="188"/>
      <c r="AL129" s="188"/>
      <c r="AM129" s="188"/>
      <c r="AN129" s="188"/>
      <c r="AO129" s="188"/>
      <c r="AP129" s="188"/>
      <c r="AQ129" s="188"/>
      <c r="AR129" s="188"/>
      <c r="AS129" s="188"/>
      <c r="AT129" s="188"/>
      <c r="AU129" s="188"/>
      <c r="AV129" s="188"/>
      <c r="AW129" s="188"/>
      <c r="AX129" s="188"/>
      <c r="AY129" s="188"/>
      <c r="AZ129" s="188"/>
      <c r="BA129" s="188"/>
    </row>
    <row r="130" spans="1:53">
      <c r="A130" s="184" t="s">
        <v>201</v>
      </c>
    </row>
    <row r="131" spans="1:53">
      <c r="A131" s="184" t="s">
        <v>202</v>
      </c>
    </row>
    <row r="132" spans="1:53">
      <c r="A132" s="184" t="s">
        <v>203</v>
      </c>
    </row>
    <row r="133" spans="1:53">
      <c r="A133" s="184" t="s">
        <v>204</v>
      </c>
    </row>
    <row r="134" spans="1:53">
      <c r="A134" s="184" t="s">
        <v>205</v>
      </c>
    </row>
    <row r="135" spans="1:53">
      <c r="A135" s="184" t="s">
        <v>206</v>
      </c>
    </row>
    <row r="136" spans="1:53">
      <c r="A136" s="184" t="s">
        <v>207</v>
      </c>
    </row>
    <row r="137" spans="1:53">
      <c r="A137" s="184" t="s">
        <v>208</v>
      </c>
    </row>
    <row r="138" spans="1:53">
      <c r="A138" s="184" t="s">
        <v>209</v>
      </c>
    </row>
    <row r="139" spans="1:53">
      <c r="A139" s="184" t="s">
        <v>210</v>
      </c>
    </row>
    <row r="200" spans="1:1">
      <c r="A200" s="70">
        <v>32</v>
      </c>
    </row>
    <row r="201" spans="1:1">
      <c r="A201" s="70">
        <v>11</v>
      </c>
    </row>
  </sheetData>
  <sheetProtection selectLockedCells="1"/>
  <mergeCells count="221">
    <mergeCell ref="C92:O92"/>
    <mergeCell ref="N83:N85"/>
    <mergeCell ref="O83:O85"/>
    <mergeCell ref="C88:O88"/>
    <mergeCell ref="C89:O89"/>
    <mergeCell ref="C90:O90"/>
    <mergeCell ref="C91:O91"/>
    <mergeCell ref="M80:M82"/>
    <mergeCell ref="N80:N82"/>
    <mergeCell ref="O80:O82"/>
    <mergeCell ref="C83:C85"/>
    <mergeCell ref="D83:D85"/>
    <mergeCell ref="H83:H85"/>
    <mergeCell ref="I83:I85"/>
    <mergeCell ref="K83:K85"/>
    <mergeCell ref="L83:L85"/>
    <mergeCell ref="M83:M85"/>
    <mergeCell ref="C80:C82"/>
    <mergeCell ref="D80:D82"/>
    <mergeCell ref="H80:H82"/>
    <mergeCell ref="I80:I82"/>
    <mergeCell ref="K80:K82"/>
    <mergeCell ref="L80:L82"/>
    <mergeCell ref="C77:C79"/>
    <mergeCell ref="D77:D79"/>
    <mergeCell ref="H77:H79"/>
    <mergeCell ref="I77:I79"/>
    <mergeCell ref="K77:K79"/>
    <mergeCell ref="L77:L79"/>
    <mergeCell ref="M77:M79"/>
    <mergeCell ref="N77:N79"/>
    <mergeCell ref="O77:O79"/>
    <mergeCell ref="C74:C76"/>
    <mergeCell ref="D74:D76"/>
    <mergeCell ref="H74:H76"/>
    <mergeCell ref="I74:I76"/>
    <mergeCell ref="K74:K76"/>
    <mergeCell ref="L74:L76"/>
    <mergeCell ref="M74:M76"/>
    <mergeCell ref="N74:N76"/>
    <mergeCell ref="O74:O76"/>
    <mergeCell ref="M68:M70"/>
    <mergeCell ref="N68:N70"/>
    <mergeCell ref="O68:O70"/>
    <mergeCell ref="C71:C73"/>
    <mergeCell ref="D71:D73"/>
    <mergeCell ref="H71:H73"/>
    <mergeCell ref="I71:I73"/>
    <mergeCell ref="K71:K73"/>
    <mergeCell ref="L71:L73"/>
    <mergeCell ref="M71:M73"/>
    <mergeCell ref="C68:C70"/>
    <mergeCell ref="D68:D70"/>
    <mergeCell ref="H68:H70"/>
    <mergeCell ref="I68:I70"/>
    <mergeCell ref="K68:K70"/>
    <mergeCell ref="L68:L70"/>
    <mergeCell ref="N71:N73"/>
    <mergeCell ref="O71:O73"/>
    <mergeCell ref="C65:C67"/>
    <mergeCell ref="D65:D67"/>
    <mergeCell ref="H65:H67"/>
    <mergeCell ref="I65:I67"/>
    <mergeCell ref="K65:K67"/>
    <mergeCell ref="L65:L67"/>
    <mergeCell ref="M65:M67"/>
    <mergeCell ref="N65:N67"/>
    <mergeCell ref="O65:O67"/>
    <mergeCell ref="C62:C64"/>
    <mergeCell ref="D62:D64"/>
    <mergeCell ref="H62:H64"/>
    <mergeCell ref="I62:I64"/>
    <mergeCell ref="K62:K64"/>
    <mergeCell ref="L62:L64"/>
    <mergeCell ref="M62:M64"/>
    <mergeCell ref="N62:N64"/>
    <mergeCell ref="O62:O64"/>
    <mergeCell ref="M56:M58"/>
    <mergeCell ref="N56:N58"/>
    <mergeCell ref="O56:O58"/>
    <mergeCell ref="C59:C61"/>
    <mergeCell ref="D59:D61"/>
    <mergeCell ref="H59:H61"/>
    <mergeCell ref="I59:I61"/>
    <mergeCell ref="K59:K61"/>
    <mergeCell ref="L59:L61"/>
    <mergeCell ref="M59:M61"/>
    <mergeCell ref="C56:C58"/>
    <mergeCell ref="D56:D58"/>
    <mergeCell ref="H56:H58"/>
    <mergeCell ref="I56:I58"/>
    <mergeCell ref="K56:K58"/>
    <mergeCell ref="L56:L58"/>
    <mergeCell ref="N59:N61"/>
    <mergeCell ref="O59:O61"/>
    <mergeCell ref="C53:C55"/>
    <mergeCell ref="D53:D55"/>
    <mergeCell ref="H53:H55"/>
    <mergeCell ref="I53:I55"/>
    <mergeCell ref="K53:K55"/>
    <mergeCell ref="L53:L55"/>
    <mergeCell ref="M53:M55"/>
    <mergeCell ref="N53:N55"/>
    <mergeCell ref="O53:O55"/>
    <mergeCell ref="C50:C52"/>
    <mergeCell ref="D50:D52"/>
    <mergeCell ref="H50:H52"/>
    <mergeCell ref="I50:I52"/>
    <mergeCell ref="K50:K52"/>
    <mergeCell ref="L50:L52"/>
    <mergeCell ref="M50:M52"/>
    <mergeCell ref="N50:N52"/>
    <mergeCell ref="O50:O52"/>
    <mergeCell ref="M44:M46"/>
    <mergeCell ref="N44:N46"/>
    <mergeCell ref="O44:O46"/>
    <mergeCell ref="C47:C49"/>
    <mergeCell ref="D47:D49"/>
    <mergeCell ref="H47:H49"/>
    <mergeCell ref="I47:I49"/>
    <mergeCell ref="K47:K49"/>
    <mergeCell ref="L47:L49"/>
    <mergeCell ref="M47:M49"/>
    <mergeCell ref="C44:C46"/>
    <mergeCell ref="D44:D46"/>
    <mergeCell ref="H44:H46"/>
    <mergeCell ref="I44:I46"/>
    <mergeCell ref="K44:K46"/>
    <mergeCell ref="L44:L46"/>
    <mergeCell ref="N47:N49"/>
    <mergeCell ref="O47:O49"/>
    <mergeCell ref="C41:C43"/>
    <mergeCell ref="D41:D43"/>
    <mergeCell ref="H41:H43"/>
    <mergeCell ref="I41:I43"/>
    <mergeCell ref="K41:K43"/>
    <mergeCell ref="L41:L43"/>
    <mergeCell ref="M41:M43"/>
    <mergeCell ref="N41:N43"/>
    <mergeCell ref="O41:O43"/>
    <mergeCell ref="C38:C40"/>
    <mergeCell ref="D38:D40"/>
    <mergeCell ref="H38:H40"/>
    <mergeCell ref="I38:I40"/>
    <mergeCell ref="K38:K40"/>
    <mergeCell ref="L38:L40"/>
    <mergeCell ref="M38:M40"/>
    <mergeCell ref="N38:N40"/>
    <mergeCell ref="O38:O40"/>
    <mergeCell ref="M32:M34"/>
    <mergeCell ref="N32:N34"/>
    <mergeCell ref="O32:O34"/>
    <mergeCell ref="C35:C37"/>
    <mergeCell ref="D35:D37"/>
    <mergeCell ref="H35:H37"/>
    <mergeCell ref="I35:I37"/>
    <mergeCell ref="K35:K37"/>
    <mergeCell ref="L35:L37"/>
    <mergeCell ref="M35:M37"/>
    <mergeCell ref="C32:C34"/>
    <mergeCell ref="D32:D34"/>
    <mergeCell ref="H32:H34"/>
    <mergeCell ref="I32:I34"/>
    <mergeCell ref="K32:K34"/>
    <mergeCell ref="L32:L34"/>
    <mergeCell ref="N35:N37"/>
    <mergeCell ref="O35:O37"/>
    <mergeCell ref="C29:C31"/>
    <mergeCell ref="D29:D31"/>
    <mergeCell ref="H29:H31"/>
    <mergeCell ref="I29:I31"/>
    <mergeCell ref="K29:K31"/>
    <mergeCell ref="L29:L31"/>
    <mergeCell ref="M29:M31"/>
    <mergeCell ref="N29:N31"/>
    <mergeCell ref="O29:O31"/>
    <mergeCell ref="C26:C28"/>
    <mergeCell ref="D26:D28"/>
    <mergeCell ref="H26:H28"/>
    <mergeCell ref="I26:I28"/>
    <mergeCell ref="K26:K28"/>
    <mergeCell ref="L26:L28"/>
    <mergeCell ref="M26:M28"/>
    <mergeCell ref="N26:N28"/>
    <mergeCell ref="O26:O28"/>
    <mergeCell ref="M20:M22"/>
    <mergeCell ref="N20:N22"/>
    <mergeCell ref="O20:O22"/>
    <mergeCell ref="C23:C25"/>
    <mergeCell ref="D23:D25"/>
    <mergeCell ref="H23:H25"/>
    <mergeCell ref="I23:I25"/>
    <mergeCell ref="K23:K25"/>
    <mergeCell ref="L23:L25"/>
    <mergeCell ref="M23:M25"/>
    <mergeCell ref="C20:C22"/>
    <mergeCell ref="D20:D22"/>
    <mergeCell ref="H20:H22"/>
    <mergeCell ref="I20:I22"/>
    <mergeCell ref="K20:K22"/>
    <mergeCell ref="L20:L22"/>
    <mergeCell ref="N23:N25"/>
    <mergeCell ref="O23:O25"/>
    <mergeCell ref="G16:N16"/>
    <mergeCell ref="G17:N17"/>
    <mergeCell ref="E18:N18"/>
    <mergeCell ref="C8:D8"/>
    <mergeCell ref="E8:N8"/>
    <mergeCell ref="G9:N9"/>
    <mergeCell ref="G10:N10"/>
    <mergeCell ref="G11:N11"/>
    <mergeCell ref="G12:N12"/>
    <mergeCell ref="C5:D5"/>
    <mergeCell ref="M5:N5"/>
    <mergeCell ref="C6:D6"/>
    <mergeCell ref="M6:N6"/>
    <mergeCell ref="C7:D7"/>
    <mergeCell ref="E7:O7"/>
    <mergeCell ref="G13:N13"/>
    <mergeCell ref="G14:N14"/>
    <mergeCell ref="G15:N15"/>
  </mergeCells>
  <phoneticPr fontId="1" type="noConversion"/>
  <conditionalFormatting sqref="AH129:AH65536 AX112:AX128 AH20:AH73 AH95:AH111 AH77:AH93">
    <cfRule type="cellIs" dxfId="279" priority="57" stopIfTrue="1" operator="equal">
      <formula>"N"</formula>
    </cfRule>
    <cfRule type="cellIs" dxfId="278" priority="58" stopIfTrue="1" operator="equal">
      <formula>"Y"</formula>
    </cfRule>
  </conditionalFormatting>
  <conditionalFormatting sqref="AB129:AB65536 AR112:AR128 AB20:AB73 AB95:AB111 AS3:AS8 AS10:AS19 AU8 AB77:AB93">
    <cfRule type="cellIs" dxfId="277" priority="59" stopIfTrue="1" operator="equal">
      <formula>"N"</formula>
    </cfRule>
    <cfRule type="cellIs" dxfId="276" priority="60" stopIfTrue="1" operator="equal">
      <formula>"Y"</formula>
    </cfRule>
  </conditionalFormatting>
  <conditionalFormatting sqref="M20 O20">
    <cfRule type="cellIs" dxfId="275" priority="56" stopIfTrue="1" operator="equal">
      <formula>"*"</formula>
    </cfRule>
  </conditionalFormatting>
  <conditionalFormatting sqref="M23">
    <cfRule type="cellIs" dxfId="274" priority="55" stopIfTrue="1" operator="equal">
      <formula>"*"</formula>
    </cfRule>
  </conditionalFormatting>
  <conditionalFormatting sqref="M26">
    <cfRule type="cellIs" dxfId="273" priority="54" stopIfTrue="1" operator="equal">
      <formula>"*"</formula>
    </cfRule>
  </conditionalFormatting>
  <conditionalFormatting sqref="M29">
    <cfRule type="cellIs" dxfId="272" priority="53" stopIfTrue="1" operator="equal">
      <formula>"*"</formula>
    </cfRule>
  </conditionalFormatting>
  <conditionalFormatting sqref="M32">
    <cfRule type="cellIs" dxfId="271" priority="52" stopIfTrue="1" operator="equal">
      <formula>"*"</formula>
    </cfRule>
  </conditionalFormatting>
  <conditionalFormatting sqref="M35:N35">
    <cfRule type="cellIs" dxfId="270" priority="51" stopIfTrue="1" operator="equal">
      <formula>"*"</formula>
    </cfRule>
  </conditionalFormatting>
  <conditionalFormatting sqref="M83:N83">
    <cfRule type="cellIs" dxfId="269" priority="36" stopIfTrue="1" operator="equal">
      <formula>"*"</formula>
    </cfRule>
  </conditionalFormatting>
  <conditionalFormatting sqref="M38:N38">
    <cfRule type="cellIs" dxfId="268" priority="50" stopIfTrue="1" operator="equal">
      <formula>"*"</formula>
    </cfRule>
  </conditionalFormatting>
  <conditionalFormatting sqref="M41:N41">
    <cfRule type="cellIs" dxfId="267" priority="49" stopIfTrue="1" operator="equal">
      <formula>"*"</formula>
    </cfRule>
  </conditionalFormatting>
  <conditionalFormatting sqref="M44:N44">
    <cfRule type="cellIs" dxfId="266" priority="48" stopIfTrue="1" operator="equal">
      <formula>"*"</formula>
    </cfRule>
  </conditionalFormatting>
  <conditionalFormatting sqref="M47:N47">
    <cfRule type="cellIs" dxfId="265" priority="47" stopIfTrue="1" operator="equal">
      <formula>"*"</formula>
    </cfRule>
  </conditionalFormatting>
  <conditionalFormatting sqref="M50:N50">
    <cfRule type="cellIs" dxfId="264" priority="46" stopIfTrue="1" operator="equal">
      <formula>"*"</formula>
    </cfRule>
  </conditionalFormatting>
  <conditionalFormatting sqref="M53:N53">
    <cfRule type="cellIs" dxfId="263" priority="45" stopIfTrue="1" operator="equal">
      <formula>"*"</formula>
    </cfRule>
  </conditionalFormatting>
  <conditionalFormatting sqref="M56:N56">
    <cfRule type="cellIs" dxfId="262" priority="44" stopIfTrue="1" operator="equal">
      <formula>"*"</formula>
    </cfRule>
  </conditionalFormatting>
  <conditionalFormatting sqref="M59:N59">
    <cfRule type="cellIs" dxfId="261" priority="43" stopIfTrue="1" operator="equal">
      <formula>"*"</formula>
    </cfRule>
  </conditionalFormatting>
  <conditionalFormatting sqref="M62:N62">
    <cfRule type="cellIs" dxfId="260" priority="42" stopIfTrue="1" operator="equal">
      <formula>"*"</formula>
    </cfRule>
  </conditionalFormatting>
  <conditionalFormatting sqref="M65:N65">
    <cfRule type="cellIs" dxfId="259" priority="41" stopIfTrue="1" operator="equal">
      <formula>"*"</formula>
    </cfRule>
  </conditionalFormatting>
  <conditionalFormatting sqref="M68:N68">
    <cfRule type="cellIs" dxfId="258" priority="40" stopIfTrue="1" operator="equal">
      <formula>"*"</formula>
    </cfRule>
  </conditionalFormatting>
  <conditionalFormatting sqref="M71:N71">
    <cfRule type="cellIs" dxfId="257" priority="39" stopIfTrue="1" operator="equal">
      <formula>"*"</formula>
    </cfRule>
  </conditionalFormatting>
  <conditionalFormatting sqref="M77:N77">
    <cfRule type="cellIs" dxfId="256" priority="38" stopIfTrue="1" operator="equal">
      <formula>"*"</formula>
    </cfRule>
  </conditionalFormatting>
  <conditionalFormatting sqref="M80:N80">
    <cfRule type="cellIs" dxfId="255" priority="37" stopIfTrue="1" operator="equal">
      <formula>"*"</formula>
    </cfRule>
  </conditionalFormatting>
  <conditionalFormatting sqref="O23">
    <cfRule type="cellIs" dxfId="254" priority="35" stopIfTrue="1" operator="equal">
      <formula>"*"</formula>
    </cfRule>
  </conditionalFormatting>
  <conditionalFormatting sqref="O26">
    <cfRule type="cellIs" dxfId="253" priority="34" stopIfTrue="1" operator="equal">
      <formula>"*"</formula>
    </cfRule>
  </conditionalFormatting>
  <conditionalFormatting sqref="O29">
    <cfRule type="cellIs" dxfId="252" priority="33" stopIfTrue="1" operator="equal">
      <formula>"*"</formula>
    </cfRule>
  </conditionalFormatting>
  <conditionalFormatting sqref="O32">
    <cfRule type="cellIs" dxfId="251" priority="32" stopIfTrue="1" operator="equal">
      <formula>"*"</formula>
    </cfRule>
  </conditionalFormatting>
  <conditionalFormatting sqref="O35">
    <cfRule type="cellIs" dxfId="250" priority="31" stopIfTrue="1" operator="equal">
      <formula>"*"</formula>
    </cfRule>
  </conditionalFormatting>
  <conditionalFormatting sqref="O38">
    <cfRule type="cellIs" dxfId="249" priority="30" stopIfTrue="1" operator="equal">
      <formula>"*"</formula>
    </cfRule>
  </conditionalFormatting>
  <conditionalFormatting sqref="O41">
    <cfRule type="cellIs" dxfId="248" priority="29" stopIfTrue="1" operator="equal">
      <formula>"*"</formula>
    </cfRule>
  </conditionalFormatting>
  <conditionalFormatting sqref="O44">
    <cfRule type="cellIs" dxfId="247" priority="28" stopIfTrue="1" operator="equal">
      <formula>"*"</formula>
    </cfRule>
  </conditionalFormatting>
  <conditionalFormatting sqref="O47">
    <cfRule type="cellIs" dxfId="246" priority="27" stopIfTrue="1" operator="equal">
      <formula>"*"</formula>
    </cfRule>
  </conditionalFormatting>
  <conditionalFormatting sqref="O50">
    <cfRule type="cellIs" dxfId="245" priority="26" stopIfTrue="1" operator="equal">
      <formula>"*"</formula>
    </cfRule>
  </conditionalFormatting>
  <conditionalFormatting sqref="O53">
    <cfRule type="cellIs" dxfId="244" priority="25" stopIfTrue="1" operator="equal">
      <formula>"*"</formula>
    </cfRule>
  </conditionalFormatting>
  <conditionalFormatting sqref="O56">
    <cfRule type="cellIs" dxfId="243" priority="24" stopIfTrue="1" operator="equal">
      <formula>"*"</formula>
    </cfRule>
  </conditionalFormatting>
  <conditionalFormatting sqref="O59">
    <cfRule type="cellIs" dxfId="242" priority="23" stopIfTrue="1" operator="equal">
      <formula>"*"</formula>
    </cfRule>
  </conditionalFormatting>
  <conditionalFormatting sqref="O62">
    <cfRule type="cellIs" dxfId="241" priority="22" stopIfTrue="1" operator="equal">
      <formula>"*"</formula>
    </cfRule>
  </conditionalFormatting>
  <conditionalFormatting sqref="O65">
    <cfRule type="cellIs" dxfId="240" priority="21" stopIfTrue="1" operator="equal">
      <formula>"*"</formula>
    </cfRule>
  </conditionalFormatting>
  <conditionalFormatting sqref="O68">
    <cfRule type="cellIs" dxfId="239" priority="20" stopIfTrue="1" operator="equal">
      <formula>"*"</formula>
    </cfRule>
  </conditionalFormatting>
  <conditionalFormatting sqref="O71">
    <cfRule type="cellIs" dxfId="238" priority="19" stopIfTrue="1" operator="equal">
      <formula>"*"</formula>
    </cfRule>
  </conditionalFormatting>
  <conditionalFormatting sqref="O77">
    <cfRule type="cellIs" dxfId="237" priority="18" stopIfTrue="1" operator="equal">
      <formula>"*"</formula>
    </cfRule>
  </conditionalFormatting>
  <conditionalFormatting sqref="O80">
    <cfRule type="cellIs" dxfId="236" priority="17" stopIfTrue="1" operator="equal">
      <formula>"*"</formula>
    </cfRule>
  </conditionalFormatting>
  <conditionalFormatting sqref="O83">
    <cfRule type="cellIs" dxfId="235" priority="16" stopIfTrue="1" operator="equal">
      <formula>"*"</formula>
    </cfRule>
  </conditionalFormatting>
  <conditionalFormatting sqref="AY3:AY19 AZ7">
    <cfRule type="cellIs" dxfId="234" priority="14" stopIfTrue="1" operator="equal">
      <formula>"N"</formula>
    </cfRule>
    <cfRule type="cellIs" dxfId="233" priority="15" stopIfTrue="1" operator="equal">
      <formula>"Y"</formula>
    </cfRule>
  </conditionalFormatting>
  <conditionalFormatting sqref="AL2:AP2">
    <cfRule type="cellIs" dxfId="232" priority="13" stopIfTrue="1" operator="greaterThan">
      <formula>0</formula>
    </cfRule>
  </conditionalFormatting>
  <conditionalFormatting sqref="AH74:AH76">
    <cfRule type="cellIs" dxfId="231" priority="9" stopIfTrue="1" operator="equal">
      <formula>"N"</formula>
    </cfRule>
    <cfRule type="cellIs" dxfId="230" priority="10" stopIfTrue="1" operator="equal">
      <formula>"Y"</formula>
    </cfRule>
  </conditionalFormatting>
  <conditionalFormatting sqref="AB74:AB76">
    <cfRule type="cellIs" dxfId="229" priority="11" stopIfTrue="1" operator="equal">
      <formula>"N"</formula>
    </cfRule>
    <cfRule type="cellIs" dxfId="228" priority="12" stopIfTrue="1" operator="equal">
      <formula>"Y"</formula>
    </cfRule>
  </conditionalFormatting>
  <conditionalFormatting sqref="M74:N74">
    <cfRule type="cellIs" dxfId="227" priority="8" stopIfTrue="1" operator="equal">
      <formula>"*"</formula>
    </cfRule>
  </conditionalFormatting>
  <conditionalFormatting sqref="O74">
    <cfRule type="cellIs" dxfId="226" priority="7" stopIfTrue="1" operator="equal">
      <formula>"*"</formula>
    </cfRule>
  </conditionalFormatting>
  <conditionalFormatting sqref="U2:AK2">
    <cfRule type="cellIs" dxfId="225" priority="6" stopIfTrue="1" operator="greaterThan">
      <formula>0</formula>
    </cfRule>
  </conditionalFormatting>
  <conditionalFormatting sqref="N32">
    <cfRule type="cellIs" dxfId="224" priority="5" stopIfTrue="1" operator="equal">
      <formula>"*"</formula>
    </cfRule>
  </conditionalFormatting>
  <conditionalFormatting sqref="N20">
    <cfRule type="cellIs" dxfId="223" priority="4" stopIfTrue="1" operator="equal">
      <formula>"*"</formula>
    </cfRule>
  </conditionalFormatting>
  <conditionalFormatting sqref="N23">
    <cfRule type="cellIs" dxfId="222" priority="3" stopIfTrue="1" operator="equal">
      <formula>"*"</formula>
    </cfRule>
  </conditionalFormatting>
  <conditionalFormatting sqref="N26">
    <cfRule type="cellIs" dxfId="221" priority="2" stopIfTrue="1" operator="equal">
      <formula>"*"</formula>
    </cfRule>
  </conditionalFormatting>
  <conditionalFormatting sqref="N29">
    <cfRule type="cellIs" dxfId="220" priority="1" stopIfTrue="1" operator="equal">
      <formula>"*"</formula>
    </cfRule>
  </conditionalFormatting>
  <dataValidations count="9">
    <dataValidation type="list" allowBlank="1" showInputMessage="1" showErrorMessage="1" sqref="A67:A68 A29 A41 A44 A47 A50 A35 A56 A59 A62 A65 A37:A38 A53 A20 A31:A32 A23:A26">
      <formula1>"A國語文,B本土語文,C英語文,D數學,E生活課程,F,G,H健康與體育,I,R,J班級活動d,K國際文化,L閱讀探索"</formula1>
    </dataValidation>
    <dataValidation type="list" allowBlank="1" showInputMessage="1" showErrorMessage="1" sqref="O20:O85">
      <formula1>"a,b,c,d"</formula1>
    </dataValidation>
    <dataValidation type="list" allowBlank="1" showInputMessage="1" showErrorMessage="1" sqref="G1">
      <formula1>A104:A120</formula1>
    </dataValidation>
    <dataValidation type="list" allowBlank="1" showInputMessage="1" showErrorMessage="1" sqref="E86 X3:X19 U112:U128 E129:E200 E95:E111 E92:E93">
      <formula1>領域107</formula1>
    </dataValidation>
    <dataValidation type="list" allowBlank="1" showInputMessage="1" showErrorMessage="1" sqref="D1">
      <formula1>"上,下"</formula1>
    </dataValidation>
    <dataValidation type="list" allowBlank="1" showInputMessage="1" showErrorMessage="1" sqref="E1">
      <formula1>"一年級,二年級,三年級,四年級,五年級,六年級"</formula1>
    </dataValidation>
    <dataValidation type="list" allowBlank="1" showInputMessage="1" showErrorMessage="1" sqref="B1">
      <formula1>"107,108,109,110,111,112,113,114,115,116,117,118,119,120"</formula1>
    </dataValidation>
    <dataValidation type="list" allowBlank="1" showInputMessage="1" showErrorMessage="1" sqref="E20:E85 A21:A22 A66 A27:A28 A36 A33:A34 A69:A85 A39:A40 A42:A43 A45:A46 A48:A49 A51:A52 A54:A55 A57:A58 A60:A61 A63:A64 A30">
      <formula1>$A$104:$A$120</formula1>
    </dataValidation>
    <dataValidation type="list" allowBlank="1" showInputMessage="1" showErrorMessage="1" sqref="J20:J85">
      <formula1>"1,2,3,4,5,6,7,8,9"</formula1>
    </dataValidation>
  </dataValidations>
  <pageMargins left="0.75" right="0.75" top="1" bottom="1" header="0.5" footer="0.5"/>
  <pageSetup paperSize="9" orientation="portrait"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1025" r:id="rId4" name="Spinner 1">
              <controlPr defaultSize="0" print="0" autoPict="0" macro="[6]!CC欄寬設定">
                <anchor moveWithCells="1" sizeWithCells="1">
                  <from>
                    <xdr:col>10</xdr:col>
                    <xdr:colOff>85725</xdr:colOff>
                    <xdr:row>18</xdr:row>
                    <xdr:rowOff>142875</xdr:rowOff>
                  </from>
                  <to>
                    <xdr:col>10</xdr:col>
                    <xdr:colOff>171450</xdr:colOff>
                    <xdr:row>18</xdr:row>
                    <xdr:rowOff>495300</xdr:rowOff>
                  </to>
                </anchor>
              </controlPr>
            </control>
          </mc:Choice>
        </mc:AlternateContent>
        <mc:AlternateContent xmlns:mc="http://schemas.openxmlformats.org/markup-compatibility/2006">
          <mc:Choice Requires="x14">
            <control shapeId="1026" r:id="rId5" name="Spinner 2">
              <controlPr defaultSize="0" print="0" autoPict="0" macro="[6]!CC_G欄寬設定">
                <anchor moveWithCells="1" sizeWithCells="1">
                  <from>
                    <xdr:col>6</xdr:col>
                    <xdr:colOff>104775</xdr:colOff>
                    <xdr:row>18</xdr:row>
                    <xdr:rowOff>133350</xdr:rowOff>
                  </from>
                  <to>
                    <xdr:col>6</xdr:col>
                    <xdr:colOff>209550</xdr:colOff>
                    <xdr:row>18</xdr:row>
                    <xdr:rowOff>476250</xdr:rowOff>
                  </to>
                </anchor>
              </controlPr>
            </control>
          </mc:Choice>
        </mc:AlternateContent>
        <mc:AlternateContent xmlns:mc="http://schemas.openxmlformats.org/markup-compatibility/2006">
          <mc:Choice Requires="x14">
            <control shapeId="1027" r:id="rId6" name="Spinner 3">
              <controlPr defaultSize="0" print="0" autoPict="0" macro="[6]!CC_F欄寬設定">
                <anchor moveWithCells="1" sizeWithCells="1">
                  <from>
                    <xdr:col>5</xdr:col>
                    <xdr:colOff>57150</xdr:colOff>
                    <xdr:row>18</xdr:row>
                    <xdr:rowOff>171450</xdr:rowOff>
                  </from>
                  <to>
                    <xdr:col>5</xdr:col>
                    <xdr:colOff>152400</xdr:colOff>
                    <xdr:row>18</xdr:row>
                    <xdr:rowOff>523875</xdr:rowOff>
                  </to>
                </anchor>
              </controlPr>
            </control>
          </mc:Choice>
        </mc:AlternateContent>
        <mc:AlternateContent xmlns:mc="http://schemas.openxmlformats.org/markup-compatibility/2006">
          <mc:Choice Requires="x14">
            <control shapeId="1028" r:id="rId7" name="Spinner 4">
              <controlPr defaultSize="0" print="0" autoPict="0" macro="[6]!CC_H欄寬設定">
                <anchor moveWithCells="1" sizeWithCells="1">
                  <from>
                    <xdr:col>7</xdr:col>
                    <xdr:colOff>95250</xdr:colOff>
                    <xdr:row>18</xdr:row>
                    <xdr:rowOff>95250</xdr:rowOff>
                  </from>
                  <to>
                    <xdr:col>7</xdr:col>
                    <xdr:colOff>247650</xdr:colOff>
                    <xdr:row>18</xdr:row>
                    <xdr:rowOff>466725</xdr:rowOff>
                  </to>
                </anchor>
              </controlPr>
            </control>
          </mc:Choice>
        </mc:AlternateContent>
        <mc:AlternateContent xmlns:mc="http://schemas.openxmlformats.org/markup-compatibility/2006">
          <mc:Choice Requires="x14">
            <control shapeId="1029" r:id="rId8" name="Spinner 5">
              <controlPr defaultSize="0" print="0" autoPict="0" macro="[6]!CC_L欄寬設定">
                <anchor moveWithCells="1" sizeWithCells="1">
                  <from>
                    <xdr:col>11</xdr:col>
                    <xdr:colOff>85725</xdr:colOff>
                    <xdr:row>18</xdr:row>
                    <xdr:rowOff>142875</xdr:rowOff>
                  </from>
                  <to>
                    <xdr:col>11</xdr:col>
                    <xdr:colOff>171450</xdr:colOff>
                    <xdr:row>18</xdr:row>
                    <xdr:rowOff>495300</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5">
    <tabColor theme="8" tint="0.39997558519241921"/>
  </sheetPr>
  <dimension ref="A1:BV201"/>
  <sheetViews>
    <sheetView zoomScale="66" zoomScaleNormal="66" workbookViewId="0">
      <pane ySplit="2" topLeftCell="A38" activePane="bottomLeft" state="frozen"/>
      <selection activeCell="B1" sqref="B1"/>
      <selection pane="bottomLeft" activeCell="E47" sqref="E47"/>
    </sheetView>
  </sheetViews>
  <sheetFormatPr defaultColWidth="8.875" defaultRowHeight="16.5"/>
  <cols>
    <col min="1" max="1" width="10.875" style="70" customWidth="1"/>
    <col min="2" max="2" width="11.25" style="55" customWidth="1"/>
    <col min="3" max="3" width="7" style="170" customWidth="1"/>
    <col min="4" max="4" width="16.375" style="47" customWidth="1"/>
    <col min="5" max="5" width="12.625" style="47" customWidth="1"/>
    <col min="6" max="6" width="33.625" style="47" customWidth="1"/>
    <col min="7" max="7" width="34.75" style="47" customWidth="1"/>
    <col min="8" max="8" width="20.75" style="70" customWidth="1"/>
    <col min="9" max="9" width="7.25" style="47" customWidth="1"/>
    <col min="10" max="10" width="6.375" style="47" customWidth="1"/>
    <col min="11" max="12" width="22.75" style="47" customWidth="1"/>
    <col min="13" max="13" width="13.625" style="47" customWidth="1"/>
    <col min="14" max="14" width="12.125" style="47" customWidth="1"/>
    <col min="15" max="15" width="5.375" style="47" customWidth="1"/>
    <col min="16" max="17" width="30.625" style="46" hidden="1" customWidth="1"/>
    <col min="18" max="18" width="9.625" style="46" customWidth="1"/>
    <col min="19" max="21" width="4.625" style="47" customWidth="1"/>
    <col min="22" max="22" width="7.875" style="47" customWidth="1"/>
    <col min="23" max="23" width="5.875" style="47" customWidth="1"/>
    <col min="24" max="24" width="5.875" style="70" customWidth="1"/>
    <col min="25" max="29" width="5.875" style="47" customWidth="1"/>
    <col min="30" max="30" width="5.875" style="47" hidden="1" customWidth="1"/>
    <col min="31" max="31" width="7" style="47" hidden="1" customWidth="1"/>
    <col min="32" max="32" width="7" style="47" customWidth="1"/>
    <col min="33" max="33" width="6.5" style="47" customWidth="1"/>
    <col min="34" max="35" width="6.5" style="136" customWidth="1"/>
    <col min="36" max="36" width="6.5" style="137" customWidth="1"/>
    <col min="37" max="37" width="7" style="37" customWidth="1"/>
    <col min="38" max="39" width="7.25" style="37" customWidth="1"/>
    <col min="40" max="45" width="8.875" style="37"/>
    <col min="46" max="47" width="8.875" style="37" hidden="1" customWidth="1"/>
    <col min="48" max="16384" width="8.875" style="37"/>
  </cols>
  <sheetData>
    <row r="1" spans="1:74" ht="49.5">
      <c r="A1" s="18" t="s">
        <v>482</v>
      </c>
      <c r="B1" s="19">
        <v>109</v>
      </c>
      <c r="C1" s="18" t="s">
        <v>483</v>
      </c>
      <c r="D1" s="20" t="s">
        <v>48</v>
      </c>
      <c r="E1" s="21" t="s">
        <v>311</v>
      </c>
      <c r="F1" s="22" t="s">
        <v>50</v>
      </c>
      <c r="G1" s="23" t="s">
        <v>63</v>
      </c>
      <c r="H1" s="24" t="s">
        <v>189</v>
      </c>
      <c r="I1" s="25"/>
      <c r="J1" s="26"/>
      <c r="K1" s="26"/>
      <c r="L1" s="27"/>
      <c r="M1" s="28">
        <v>20</v>
      </c>
      <c r="N1" s="29"/>
      <c r="O1" s="29"/>
      <c r="P1" s="30"/>
      <c r="Q1" s="31"/>
      <c r="R1" s="32">
        <v>34</v>
      </c>
      <c r="S1" s="33"/>
      <c r="T1" s="34" t="s">
        <v>397</v>
      </c>
      <c r="U1" s="35" t="s">
        <v>314</v>
      </c>
      <c r="V1" s="35" t="s">
        <v>484</v>
      </c>
      <c r="W1" s="35" t="s">
        <v>56</v>
      </c>
      <c r="X1" s="35" t="s">
        <v>391</v>
      </c>
      <c r="Y1" s="35" t="s">
        <v>485</v>
      </c>
      <c r="Z1" s="35" t="s">
        <v>59</v>
      </c>
      <c r="AA1" s="35" t="s">
        <v>221</v>
      </c>
      <c r="AB1" s="35" t="s">
        <v>222</v>
      </c>
      <c r="AC1" s="35" t="s">
        <v>321</v>
      </c>
      <c r="AD1" s="35"/>
      <c r="AE1" s="35"/>
      <c r="AF1" s="35" t="s">
        <v>486</v>
      </c>
      <c r="AG1" s="35" t="s">
        <v>64</v>
      </c>
      <c r="AH1" s="35" t="s">
        <v>487</v>
      </c>
      <c r="AI1" s="35"/>
      <c r="AJ1" s="35"/>
      <c r="AK1" s="35"/>
      <c r="AL1" s="36"/>
      <c r="AM1" s="36"/>
      <c r="AN1" s="36"/>
      <c r="AO1" s="36"/>
      <c r="AP1" s="36"/>
      <c r="BR1" s="37">
        <v>33</v>
      </c>
      <c r="BS1" s="37">
        <v>34</v>
      </c>
      <c r="BT1" s="37">
        <v>20</v>
      </c>
      <c r="BU1" s="37">
        <v>22</v>
      </c>
      <c r="BV1" s="37">
        <v>22</v>
      </c>
    </row>
    <row r="2" spans="1:74" ht="21">
      <c r="A2" s="38" t="s">
        <v>488</v>
      </c>
      <c r="B2" s="39" t="s">
        <v>322</v>
      </c>
      <c r="C2" s="40"/>
      <c r="D2" s="41"/>
      <c r="E2" s="42"/>
      <c r="F2" s="43"/>
      <c r="G2" s="43"/>
      <c r="H2" s="42"/>
      <c r="I2" s="44"/>
      <c r="J2" s="44"/>
      <c r="K2" s="44"/>
      <c r="L2" s="42"/>
      <c r="M2" s="42"/>
      <c r="N2" s="44"/>
      <c r="O2" s="44"/>
      <c r="P2" s="45"/>
      <c r="T2" s="34" t="s">
        <v>489</v>
      </c>
      <c r="U2" s="48">
        <f>SUMIF($E$20:$E$85,$A$104,$J$20:$J$85)</f>
        <v>0</v>
      </c>
      <c r="V2" s="48">
        <f>SUMIF($E$20:$E$85,$A$105,$J$20:$J$85)</f>
        <v>0</v>
      </c>
      <c r="W2" s="48">
        <f>SUMIF($E$20:$E$85,$A$106,$J$20:$J$85)</f>
        <v>0</v>
      </c>
      <c r="X2" s="48">
        <f>SUMIF($E$20:$E$85,$A$107,$J$20:$J$85)</f>
        <v>0</v>
      </c>
      <c r="Y2" s="48">
        <f>SUMIF($E$20:$E$85,$A$108,$J$20:$J$85)</f>
        <v>0</v>
      </c>
      <c r="Z2" s="48">
        <f>SUMIF($E$20:$E$85,$A$109,$J$20:$J$85)</f>
        <v>0</v>
      </c>
      <c r="AA2" s="48">
        <f>SUMIF($E$20:$E$85,$A$110,$J$20:$J$85)</f>
        <v>0</v>
      </c>
      <c r="AB2" s="48">
        <f>SUMIF($E$20:$E$85,$A$111,$J$20:$J$85)</f>
        <v>0</v>
      </c>
      <c r="AC2" s="48">
        <f>SUMIF($E$20:$E$85,$A$112,$J$20:$J$85)</f>
        <v>0</v>
      </c>
      <c r="AD2" s="48"/>
      <c r="AE2" s="48"/>
      <c r="AF2" s="48">
        <f>SUMIF($E$20:$E$85,$A$115,$J$20:$J$85)</f>
        <v>0</v>
      </c>
      <c r="AG2" s="48">
        <f>SUMIF($E$20:$E$85,$A$116,$J$20:$J$85)</f>
        <v>0</v>
      </c>
      <c r="AH2" s="48">
        <f>SUMIF($E$20:$E$85,$A$117,$J$20:$J$85)</f>
        <v>0</v>
      </c>
      <c r="AI2" s="48">
        <f>SUMIF($E$20:$E$85,$A$118,$J$20:$J$85)</f>
        <v>0</v>
      </c>
      <c r="AJ2" s="48">
        <f>SUMIF($E$20:$E$85,$A$119,$J$20:$J$85)</f>
        <v>0</v>
      </c>
      <c r="AK2" s="48">
        <f>SUMIF($E$20:$E$85,$A$120,$J$20:$J$85)</f>
        <v>0</v>
      </c>
      <c r="AL2" s="49"/>
      <c r="AM2" s="49"/>
      <c r="AN2" s="49"/>
      <c r="AO2" s="49"/>
      <c r="AP2" s="49"/>
      <c r="AT2" s="37">
        <v>41</v>
      </c>
      <c r="AU2" s="37">
        <v>6</v>
      </c>
      <c r="AV2" s="37">
        <v>0</v>
      </c>
      <c r="AW2" s="37">
        <v>0</v>
      </c>
      <c r="AX2" s="37">
        <v>0</v>
      </c>
      <c r="AY2" s="37">
        <v>0</v>
      </c>
      <c r="AZ2" s="37">
        <v>0</v>
      </c>
      <c r="BA2" s="37">
        <v>0</v>
      </c>
      <c r="BB2" s="37">
        <v>0</v>
      </c>
      <c r="BC2" s="37">
        <v>0</v>
      </c>
      <c r="BF2" s="37">
        <v>0</v>
      </c>
      <c r="BG2" s="37">
        <v>0</v>
      </c>
      <c r="BH2" s="37">
        <v>0</v>
      </c>
      <c r="BI2" s="37">
        <v>0</v>
      </c>
      <c r="BJ2" s="37">
        <v>0</v>
      </c>
      <c r="BK2" s="37">
        <v>0</v>
      </c>
    </row>
    <row r="3" spans="1:74" ht="28.5">
      <c r="A3" s="50" t="s">
        <v>490</v>
      </c>
      <c r="B3" s="51"/>
      <c r="C3" s="52"/>
      <c r="D3" s="52"/>
      <c r="E3" s="52"/>
      <c r="G3" s="53" t="s">
        <v>70</v>
      </c>
      <c r="H3" s="54"/>
      <c r="I3" s="54"/>
      <c r="J3" s="54"/>
      <c r="K3" s="54"/>
      <c r="L3" s="54"/>
      <c r="M3" s="54"/>
      <c r="N3" s="54"/>
      <c r="O3" s="55"/>
      <c r="V3" s="56"/>
      <c r="W3" s="57"/>
      <c r="X3" s="58"/>
      <c r="Y3" s="58"/>
      <c r="Z3" s="58"/>
      <c r="AA3" s="58"/>
      <c r="AB3" s="58"/>
      <c r="AC3" s="58"/>
      <c r="AD3" s="58"/>
      <c r="AE3" s="58"/>
      <c r="AF3" s="58"/>
      <c r="AG3" s="58"/>
      <c r="AH3" s="58"/>
      <c r="AI3" s="58"/>
      <c r="AJ3" s="58"/>
      <c r="AK3" s="58"/>
      <c r="AL3" s="58"/>
      <c r="AM3" s="58"/>
      <c r="AN3" s="58"/>
      <c r="AO3" s="58"/>
      <c r="AP3" s="58"/>
      <c r="AQ3" s="58"/>
      <c r="AR3" s="58"/>
      <c r="AS3" s="58"/>
      <c r="AT3" s="58"/>
      <c r="AU3" s="58"/>
      <c r="AV3" s="58"/>
      <c r="AW3" s="58"/>
      <c r="AX3" s="58"/>
      <c r="AY3" s="58"/>
      <c r="AZ3" s="58"/>
      <c r="BA3" s="58"/>
      <c r="BB3" s="58"/>
    </row>
    <row r="4" spans="1:74" ht="25.5">
      <c r="A4" s="59" t="s">
        <v>234</v>
      </c>
      <c r="B4" s="60" t="s">
        <v>491</v>
      </c>
      <c r="C4" s="61"/>
      <c r="D4" s="52"/>
      <c r="E4" s="52"/>
      <c r="F4" s="52"/>
      <c r="G4" s="62" t="s">
        <v>492</v>
      </c>
      <c r="H4" s="54"/>
      <c r="I4" s="54"/>
      <c r="J4" s="54"/>
      <c r="K4" s="54"/>
      <c r="L4" s="54"/>
      <c r="M4" s="54"/>
      <c r="N4" s="54"/>
      <c r="O4" s="55"/>
      <c r="P4" s="63"/>
      <c r="S4" s="64"/>
      <c r="V4" s="56"/>
      <c r="W4" s="65"/>
      <c r="X4" s="66"/>
      <c r="Y4" s="66"/>
      <c r="Z4" s="66"/>
      <c r="AA4" s="66"/>
      <c r="AB4" s="66"/>
      <c r="AC4" s="66"/>
      <c r="AD4" s="66"/>
      <c r="AE4" s="66"/>
      <c r="AF4" s="66"/>
      <c r="AG4" s="66"/>
      <c r="AH4" s="66"/>
      <c r="AI4" s="66"/>
      <c r="AJ4" s="66"/>
      <c r="AK4" s="66"/>
      <c r="AL4" s="67"/>
      <c r="AM4" s="67"/>
      <c r="AN4" s="67"/>
      <c r="AO4" s="67"/>
      <c r="AP4" s="67"/>
      <c r="AQ4" s="67"/>
      <c r="AR4" s="67"/>
      <c r="AS4" s="67"/>
      <c r="AT4" s="67"/>
      <c r="AU4" s="67"/>
      <c r="AV4" s="68"/>
      <c r="AW4" s="56"/>
      <c r="AX4" s="69"/>
      <c r="AY4" s="69"/>
      <c r="AZ4" s="69"/>
      <c r="BA4" s="69"/>
      <c r="BB4" s="66"/>
    </row>
    <row r="5" spans="1:74" ht="21">
      <c r="C5" s="233" t="s">
        <v>73</v>
      </c>
      <c r="D5" s="234"/>
      <c r="E5" s="71" t="s">
        <v>493</v>
      </c>
      <c r="F5" s="72"/>
      <c r="G5" s="72"/>
      <c r="H5" s="71"/>
      <c r="I5" s="73"/>
      <c r="J5" s="73"/>
      <c r="K5" s="74"/>
      <c r="L5" s="75" t="s">
        <v>494</v>
      </c>
      <c r="M5" s="235" t="s">
        <v>495</v>
      </c>
      <c r="N5" s="235"/>
      <c r="O5" s="76"/>
      <c r="V5" s="56"/>
      <c r="W5" s="66"/>
      <c r="X5" s="66"/>
      <c r="Y5" s="66"/>
      <c r="Z5" s="66"/>
      <c r="AA5" s="66"/>
      <c r="AB5" s="66"/>
      <c r="AC5" s="66"/>
      <c r="AD5" s="66"/>
      <c r="AE5" s="66"/>
      <c r="AF5" s="66"/>
      <c r="AG5" s="66"/>
      <c r="AH5" s="66"/>
      <c r="AI5" s="66"/>
      <c r="AJ5" s="66"/>
      <c r="AK5" s="66"/>
      <c r="AL5" s="66"/>
      <c r="AM5" s="66"/>
      <c r="AN5" s="66"/>
      <c r="AO5" s="66"/>
      <c r="AP5" s="66"/>
      <c r="AQ5" s="66"/>
      <c r="AR5" s="66"/>
      <c r="AS5" s="66"/>
      <c r="AT5" s="66"/>
      <c r="AU5" s="66"/>
      <c r="AV5" s="56"/>
      <c r="AW5" s="56"/>
      <c r="AX5" s="69"/>
      <c r="AY5" s="69"/>
      <c r="AZ5" s="69"/>
      <c r="BA5" s="69"/>
      <c r="BB5" s="66"/>
    </row>
    <row r="6" spans="1:74" ht="21">
      <c r="C6" s="233" t="s">
        <v>77</v>
      </c>
      <c r="D6" s="234"/>
      <c r="E6" s="71" t="s">
        <v>496</v>
      </c>
      <c r="F6" s="72"/>
      <c r="G6" s="72"/>
      <c r="H6" s="77"/>
      <c r="I6" s="73"/>
      <c r="J6" s="73"/>
      <c r="K6" s="74"/>
      <c r="L6" s="75" t="s">
        <v>79</v>
      </c>
      <c r="M6" s="235" t="s">
        <v>80</v>
      </c>
      <c r="N6" s="235"/>
      <c r="O6" s="76"/>
      <c r="V6" s="56"/>
      <c r="W6" s="78"/>
      <c r="X6" s="78"/>
      <c r="Y6" s="78"/>
      <c r="Z6" s="78"/>
      <c r="AA6" s="78"/>
      <c r="AB6" s="78"/>
      <c r="AC6" s="78"/>
      <c r="AD6" s="78"/>
      <c r="AE6" s="78"/>
      <c r="AF6" s="78"/>
      <c r="AG6" s="78"/>
      <c r="AH6" s="78"/>
      <c r="AI6" s="78"/>
      <c r="AJ6" s="78"/>
      <c r="AK6" s="66"/>
      <c r="AL6" s="66"/>
      <c r="AM6" s="66"/>
      <c r="AN6" s="66"/>
      <c r="AO6" s="66"/>
      <c r="AP6" s="66"/>
      <c r="AQ6" s="66"/>
      <c r="AR6" s="66"/>
      <c r="AS6" s="66"/>
      <c r="AT6" s="66"/>
      <c r="AU6" s="66"/>
      <c r="AV6" s="56"/>
      <c r="AW6" s="56"/>
      <c r="AX6" s="69"/>
      <c r="AY6" s="69"/>
      <c r="AZ6" s="69"/>
      <c r="BA6" s="69"/>
      <c r="BB6" s="66"/>
    </row>
    <row r="7" spans="1:74" ht="39.950000000000003" customHeight="1">
      <c r="A7" s="79" t="s">
        <v>234</v>
      </c>
      <c r="C7" s="233" t="s">
        <v>82</v>
      </c>
      <c r="D7" s="234"/>
      <c r="E7" s="271" t="s">
        <v>497</v>
      </c>
      <c r="F7" s="236"/>
      <c r="G7" s="236"/>
      <c r="H7" s="236"/>
      <c r="I7" s="236"/>
      <c r="J7" s="236"/>
      <c r="K7" s="236"/>
      <c r="L7" s="236"/>
      <c r="M7" s="236"/>
      <c r="N7" s="236"/>
      <c r="O7" s="83"/>
      <c r="P7" s="80" t="str">
        <f>E7</f>
        <v>課程內容配合學校於本學期推行的宣導活動、學期例行活動、節慶活動及各班班級經營的需求，配合編寫符合學校願景之課程設計，透過融入健體領域與生活領域，透過多元學習，於學年活動課程中，讓孩子的學習觸角延伸，達成學習目標。進行加深加廣的教學。</v>
      </c>
      <c r="V7" s="81"/>
      <c r="W7" s="67"/>
      <c r="X7" s="67"/>
      <c r="Y7" s="67"/>
      <c r="Z7" s="67"/>
      <c r="AA7" s="67"/>
      <c r="AB7" s="67"/>
      <c r="AC7" s="67"/>
      <c r="AD7" s="67"/>
      <c r="AE7" s="67"/>
      <c r="AF7" s="67"/>
      <c r="AG7" s="67"/>
      <c r="AH7" s="67"/>
      <c r="AI7" s="82"/>
      <c r="AJ7" s="82"/>
      <c r="AK7" s="82"/>
      <c r="AL7" s="82"/>
      <c r="AM7" s="82"/>
      <c r="AN7" s="82"/>
      <c r="AO7" s="82"/>
      <c r="AP7" s="82"/>
      <c r="AQ7" s="82"/>
      <c r="AR7" s="82"/>
      <c r="AS7" s="82"/>
      <c r="AT7" s="82"/>
      <c r="AU7" s="82"/>
      <c r="AV7" s="82"/>
      <c r="AW7" s="82"/>
      <c r="AX7" s="82"/>
      <c r="AY7" s="82"/>
      <c r="AZ7" s="82"/>
      <c r="BA7" s="82"/>
      <c r="BB7" s="82"/>
    </row>
    <row r="8" spans="1:74" ht="90" customHeight="1">
      <c r="A8" s="79" t="s">
        <v>234</v>
      </c>
      <c r="C8" s="233" t="s">
        <v>84</v>
      </c>
      <c r="D8" s="238"/>
      <c r="E8" s="271" t="s">
        <v>405</v>
      </c>
      <c r="F8" s="236"/>
      <c r="G8" s="236"/>
      <c r="H8" s="236"/>
      <c r="I8" s="236"/>
      <c r="J8" s="236"/>
      <c r="K8" s="236"/>
      <c r="L8" s="236"/>
      <c r="M8" s="236"/>
      <c r="N8" s="236"/>
      <c r="O8" s="83"/>
      <c r="P8" s="80" t="str">
        <f>E8</f>
        <v>1.能配合學校行事活動，充實各項學習內容，培養健全之基本能力。
2.能充分了解自己，喜歡自我，養成自省樂觀及良好的品德，並建立正確的價值觀。
3.能與同儕合力參與學校團體活動，增進團隊合作的精神，展現互助、守紀律的行為。
4.能認識自我，喜歡自我，增進自我傷害防治的觀念，並學會珍重生命價值。
5.能了解自己身體成長情形，妥善愛惜自己身體及衛生保健常識。</v>
      </c>
      <c r="V8" s="81"/>
      <c r="W8" s="67"/>
      <c r="X8" s="67"/>
      <c r="Y8" s="67"/>
      <c r="Z8" s="67"/>
      <c r="AA8" s="67"/>
      <c r="AB8" s="67"/>
      <c r="AC8" s="67"/>
      <c r="AD8" s="67"/>
      <c r="AE8" s="67"/>
      <c r="AF8" s="67"/>
      <c r="AG8" s="67"/>
      <c r="AH8" s="67"/>
      <c r="AI8" s="82"/>
      <c r="AJ8" s="82"/>
      <c r="AK8" s="82"/>
      <c r="AL8" s="82"/>
      <c r="AM8" s="82"/>
      <c r="AN8" s="82"/>
      <c r="AO8" s="82"/>
      <c r="AP8" s="82"/>
      <c r="AQ8" s="82"/>
      <c r="AR8" s="82"/>
      <c r="AS8" s="82"/>
      <c r="AT8" s="82"/>
      <c r="AU8" s="82"/>
      <c r="AV8" s="82"/>
      <c r="AW8" s="82"/>
      <c r="AX8" s="82"/>
      <c r="AY8" s="82"/>
      <c r="AZ8" s="82"/>
      <c r="BA8" s="82"/>
      <c r="BB8" s="82"/>
    </row>
    <row r="9" spans="1:74" s="163" customFormat="1" ht="54" customHeight="1">
      <c r="A9" s="195"/>
      <c r="B9" s="158"/>
      <c r="C9" s="196"/>
      <c r="D9" s="197"/>
      <c r="E9" s="198" t="s">
        <v>498</v>
      </c>
      <c r="F9" s="199"/>
      <c r="G9" s="278" t="s">
        <v>499</v>
      </c>
      <c r="H9" s="279"/>
      <c r="I9" s="279"/>
      <c r="J9" s="279"/>
      <c r="K9" s="279"/>
      <c r="L9" s="279"/>
      <c r="M9" s="279"/>
      <c r="N9" s="279"/>
      <c r="O9" s="108"/>
      <c r="P9" s="200"/>
      <c r="Q9" s="159" t="str">
        <f t="shared" ref="Q9:Q14" si="0">SUBSTITUTE(E9,"▓","□")</f>
        <v>□A1身心素質與自我精進</v>
      </c>
      <c r="R9" s="201"/>
      <c r="S9" s="160"/>
      <c r="T9" s="160"/>
      <c r="U9" s="160"/>
      <c r="V9" s="81"/>
      <c r="W9" s="67"/>
      <c r="X9" s="67"/>
      <c r="Y9" s="67"/>
      <c r="Z9" s="67"/>
      <c r="AA9" s="109" t="s">
        <v>89</v>
      </c>
      <c r="AB9" s="109" t="s">
        <v>407</v>
      </c>
      <c r="AC9" s="109"/>
      <c r="AD9" s="109"/>
      <c r="AE9" s="109"/>
      <c r="AF9" s="109"/>
      <c r="AG9" s="109"/>
      <c r="AH9" s="109"/>
      <c r="AI9" s="110"/>
      <c r="AJ9" s="110"/>
      <c r="AK9" s="110"/>
      <c r="AL9" s="110"/>
      <c r="AM9" s="111"/>
      <c r="AN9" s="111"/>
      <c r="AO9" s="111"/>
      <c r="AP9" s="111"/>
      <c r="AQ9" s="202"/>
      <c r="AR9" s="203"/>
      <c r="AS9" s="202"/>
      <c r="AV9" s="82"/>
      <c r="AW9" s="82"/>
      <c r="AX9" s="82"/>
      <c r="AY9" s="82"/>
      <c r="AZ9" s="82"/>
      <c r="BA9" s="82"/>
      <c r="BB9" s="82"/>
    </row>
    <row r="10" spans="1:74" ht="18" customHeight="1">
      <c r="A10" s="104"/>
      <c r="C10" s="105"/>
      <c r="D10" s="106"/>
      <c r="E10" s="88" t="s">
        <v>500</v>
      </c>
      <c r="F10" s="107"/>
      <c r="G10" s="237" t="s">
        <v>501</v>
      </c>
      <c r="H10" s="236"/>
      <c r="I10" s="236"/>
      <c r="J10" s="236"/>
      <c r="K10" s="236"/>
      <c r="L10" s="236"/>
      <c r="M10" s="236"/>
      <c r="N10" s="236"/>
      <c r="O10" s="108"/>
      <c r="P10" s="80"/>
      <c r="Q10" s="46" t="str">
        <f t="shared" si="0"/>
        <v>□A2系統思考與解決問題</v>
      </c>
      <c r="V10" s="81"/>
      <c r="W10" s="67"/>
      <c r="X10" s="67"/>
      <c r="Y10" s="67"/>
      <c r="Z10" s="67"/>
      <c r="AA10" s="109" t="s">
        <v>502</v>
      </c>
      <c r="AB10" s="109"/>
      <c r="AC10" s="109"/>
      <c r="AD10" s="109"/>
      <c r="AE10" s="109"/>
      <c r="AF10" s="109"/>
      <c r="AG10" s="109"/>
      <c r="AH10" s="109"/>
      <c r="AI10" s="110"/>
      <c r="AJ10" s="110"/>
      <c r="AK10" s="110"/>
      <c r="AL10" s="110"/>
      <c r="AM10" s="111"/>
      <c r="AN10" s="111"/>
      <c r="AO10" s="111"/>
      <c r="AP10" s="111"/>
      <c r="AQ10" s="111"/>
      <c r="AR10" s="111" t="str">
        <f t="shared" ref="AR10:AR17" si="1">IF(O10="","",VLOOKUP(LEFT(O10,2),A1到C3,MATCH(RIGHT(O10),A到I,0)+1,FALSE))</f>
        <v/>
      </c>
      <c r="AS10" s="111"/>
      <c r="AT10" s="112" t="s">
        <v>503</v>
      </c>
      <c r="AU10" s="112" t="str">
        <f>IF(AT10="","",VLOOKUP(LEFT(AT10,2),A1到C3,MATCH(RIGHT(AT10),A到I,0)+1,FALSE))</f>
        <v xml:space="preserve">健體-E-C2  具備同理他人感受，在體育活動和健康生活中樂於與人互動，並與團隊成員合作，促進身心健康。 </v>
      </c>
      <c r="AV10" s="82"/>
      <c r="AW10" s="82"/>
      <c r="AX10" s="82"/>
      <c r="AY10" s="82"/>
      <c r="AZ10" s="82"/>
      <c r="BA10" s="82"/>
      <c r="BB10" s="82"/>
    </row>
    <row r="11" spans="1:74" ht="18" customHeight="1">
      <c r="A11" s="104"/>
      <c r="C11" s="105"/>
      <c r="D11" s="106"/>
      <c r="E11" s="88" t="s">
        <v>410</v>
      </c>
      <c r="F11" s="107"/>
      <c r="G11" s="237"/>
      <c r="H11" s="236"/>
      <c r="I11" s="236"/>
      <c r="J11" s="236"/>
      <c r="K11" s="236"/>
      <c r="L11" s="236"/>
      <c r="M11" s="236"/>
      <c r="N11" s="236"/>
      <c r="O11" s="108"/>
      <c r="P11" s="80"/>
      <c r="Q11" s="46" t="str">
        <f t="shared" si="0"/>
        <v>□A3規劃執行與創新應變</v>
      </c>
      <c r="V11" s="81"/>
      <c r="W11" s="67"/>
      <c r="X11" s="67"/>
      <c r="Y11" s="67"/>
      <c r="Z11" s="67"/>
      <c r="AA11" s="109"/>
      <c r="AB11" s="109"/>
      <c r="AC11" s="109"/>
      <c r="AD11" s="109"/>
      <c r="AE11" s="109"/>
      <c r="AF11" s="109"/>
      <c r="AG11" s="109"/>
      <c r="AH11" s="109"/>
      <c r="AI11" s="110"/>
      <c r="AJ11" s="110"/>
      <c r="AK11" s="110"/>
      <c r="AL11" s="110"/>
      <c r="AM11" s="111"/>
      <c r="AN11" s="111"/>
      <c r="AO11" s="111"/>
      <c r="AP11" s="111"/>
      <c r="AQ11" s="113"/>
      <c r="AR11" s="113"/>
      <c r="AS11" s="111"/>
      <c r="AV11" s="82"/>
      <c r="AW11" s="82"/>
      <c r="AX11" s="82"/>
      <c r="AY11" s="82"/>
      <c r="AZ11" s="82"/>
      <c r="BA11" s="82"/>
      <c r="BB11" s="82"/>
    </row>
    <row r="12" spans="1:74" ht="18" customHeight="1">
      <c r="A12" s="104"/>
      <c r="C12" s="105"/>
      <c r="D12" s="106"/>
      <c r="E12" s="88" t="s">
        <v>411</v>
      </c>
      <c r="F12" s="107"/>
      <c r="G12" s="237"/>
      <c r="H12" s="236"/>
      <c r="I12" s="236"/>
      <c r="J12" s="236"/>
      <c r="K12" s="236"/>
      <c r="L12" s="236"/>
      <c r="M12" s="236"/>
      <c r="N12" s="236"/>
      <c r="O12" s="108"/>
      <c r="P12" s="80"/>
      <c r="Q12" s="46" t="str">
        <f t="shared" si="0"/>
        <v>□B1符號運用與溝通表達</v>
      </c>
      <c r="V12" s="81"/>
      <c r="W12" s="67"/>
      <c r="X12" s="67"/>
      <c r="Y12" s="67"/>
      <c r="Z12" s="67"/>
      <c r="AA12" s="109"/>
      <c r="AB12" s="109"/>
      <c r="AC12" s="109"/>
      <c r="AD12" s="109"/>
      <c r="AE12" s="109"/>
      <c r="AF12" s="109"/>
      <c r="AG12" s="109"/>
      <c r="AH12" s="109"/>
      <c r="AI12" s="110"/>
      <c r="AJ12" s="110"/>
      <c r="AK12" s="110"/>
      <c r="AL12" s="110"/>
      <c r="AM12" s="111"/>
      <c r="AN12" s="111"/>
      <c r="AO12" s="111"/>
      <c r="AP12" s="111"/>
      <c r="AQ12" s="111"/>
      <c r="AR12" s="111"/>
      <c r="AS12" s="111"/>
      <c r="AT12" s="82"/>
      <c r="AU12" s="82"/>
      <c r="AV12" s="82"/>
      <c r="AW12" s="82"/>
      <c r="AX12" s="82"/>
      <c r="AY12" s="82"/>
      <c r="AZ12" s="82"/>
      <c r="BA12" s="82"/>
      <c r="BB12" s="82"/>
    </row>
    <row r="13" spans="1:74" ht="18" customHeight="1">
      <c r="A13" s="104"/>
      <c r="C13" s="114" t="s">
        <v>339</v>
      </c>
      <c r="D13" s="106"/>
      <c r="E13" s="88" t="s">
        <v>99</v>
      </c>
      <c r="F13" s="107"/>
      <c r="G13" s="237"/>
      <c r="H13" s="236"/>
      <c r="I13" s="236"/>
      <c r="J13" s="236"/>
      <c r="K13" s="236"/>
      <c r="L13" s="236"/>
      <c r="M13" s="236"/>
      <c r="N13" s="236"/>
      <c r="O13" s="115"/>
      <c r="P13" s="80"/>
      <c r="Q13" s="46" t="str">
        <f t="shared" si="0"/>
        <v>□B2科技資訊與媒體素養</v>
      </c>
      <c r="V13" s="81"/>
      <c r="W13" s="67"/>
      <c r="X13" s="67"/>
      <c r="Y13" s="67"/>
      <c r="Z13" s="67"/>
      <c r="AA13" s="109"/>
      <c r="AB13" s="109"/>
      <c r="AC13" s="109"/>
      <c r="AD13" s="109"/>
      <c r="AE13" s="109"/>
      <c r="AF13" s="109"/>
      <c r="AG13" s="109"/>
      <c r="AH13" s="109"/>
      <c r="AI13" s="110"/>
      <c r="AJ13" s="110"/>
      <c r="AK13" s="110"/>
      <c r="AL13" s="110"/>
      <c r="AM13" s="111"/>
      <c r="AN13" s="111"/>
      <c r="AO13" s="111"/>
      <c r="AP13" s="111"/>
      <c r="AQ13" s="111"/>
      <c r="AR13" s="111" t="str">
        <f t="shared" si="1"/>
        <v/>
      </c>
      <c r="AS13" s="111"/>
      <c r="AT13" s="82"/>
      <c r="AU13" s="82"/>
      <c r="AV13" s="82"/>
      <c r="AW13" s="82"/>
      <c r="AX13" s="82"/>
      <c r="AY13" s="82"/>
      <c r="AZ13" s="82"/>
      <c r="BA13" s="82"/>
      <c r="BB13" s="82"/>
    </row>
    <row r="14" spans="1:74" ht="18" customHeight="1">
      <c r="A14" s="104"/>
      <c r="C14" s="105"/>
      <c r="D14" s="106"/>
      <c r="E14" s="88" t="s">
        <v>504</v>
      </c>
      <c r="F14" s="107"/>
      <c r="G14" s="237"/>
      <c r="H14" s="236"/>
      <c r="I14" s="236"/>
      <c r="J14" s="236"/>
      <c r="K14" s="236"/>
      <c r="L14" s="236"/>
      <c r="M14" s="236"/>
      <c r="N14" s="236"/>
      <c r="O14" s="115"/>
      <c r="P14" s="80"/>
      <c r="Q14" s="46" t="str">
        <f t="shared" si="0"/>
        <v>□B3藝術涵養與美感素養</v>
      </c>
      <c r="V14" s="81"/>
      <c r="W14" s="67"/>
      <c r="X14" s="67"/>
      <c r="Y14" s="67"/>
      <c r="Z14" s="67"/>
      <c r="AA14" s="109"/>
      <c r="AB14" s="109"/>
      <c r="AC14" s="109"/>
      <c r="AD14" s="109"/>
      <c r="AE14" s="109"/>
      <c r="AF14" s="109"/>
      <c r="AG14" s="109"/>
      <c r="AH14" s="109"/>
      <c r="AI14" s="110"/>
      <c r="AJ14" s="110"/>
      <c r="AK14" s="110"/>
      <c r="AL14" s="110"/>
      <c r="AM14" s="111"/>
      <c r="AN14" s="111"/>
      <c r="AO14" s="111"/>
      <c r="AP14" s="111"/>
      <c r="AQ14" s="111"/>
      <c r="AR14" s="111" t="str">
        <f t="shared" si="1"/>
        <v/>
      </c>
      <c r="AS14" s="111"/>
      <c r="AT14" s="82"/>
      <c r="AU14" s="82"/>
      <c r="AV14" s="82"/>
      <c r="AW14" s="82"/>
      <c r="AX14" s="82"/>
      <c r="AY14" s="82"/>
      <c r="AZ14" s="82"/>
      <c r="BA14" s="82"/>
      <c r="BB14" s="82"/>
    </row>
    <row r="15" spans="1:74" ht="39.950000000000003" customHeight="1">
      <c r="A15" s="104"/>
      <c r="C15" s="105"/>
      <c r="D15" s="106"/>
      <c r="E15" s="88" t="s">
        <v>505</v>
      </c>
      <c r="F15" s="107"/>
      <c r="G15" s="237" t="s">
        <v>506</v>
      </c>
      <c r="H15" s="236"/>
      <c r="I15" s="236"/>
      <c r="J15" s="236"/>
      <c r="K15" s="236"/>
      <c r="L15" s="236"/>
      <c r="M15" s="236"/>
      <c r="N15" s="236"/>
      <c r="O15" s="115"/>
      <c r="P15" s="80"/>
      <c r="V15" s="81"/>
      <c r="W15" s="67"/>
      <c r="X15" s="67"/>
      <c r="Y15" s="67"/>
      <c r="Z15" s="67"/>
      <c r="AA15" s="109" t="s">
        <v>343</v>
      </c>
      <c r="AB15" s="109"/>
      <c r="AC15" s="109"/>
      <c r="AD15" s="109"/>
      <c r="AE15" s="109"/>
      <c r="AF15" s="109"/>
      <c r="AG15" s="109"/>
      <c r="AH15" s="109"/>
      <c r="AI15" s="110"/>
      <c r="AJ15" s="110"/>
      <c r="AK15" s="110"/>
      <c r="AL15" s="110"/>
      <c r="AM15" s="111"/>
      <c r="AN15" s="111"/>
      <c r="AO15" s="111"/>
      <c r="AP15" s="111"/>
      <c r="AQ15" s="111"/>
      <c r="AR15" s="111" t="str">
        <f t="shared" si="1"/>
        <v/>
      </c>
      <c r="AS15" s="111"/>
      <c r="AT15" s="82"/>
      <c r="AU15" s="82"/>
      <c r="AV15" s="82"/>
      <c r="AW15" s="82"/>
      <c r="AX15" s="82"/>
      <c r="AY15" s="82"/>
      <c r="AZ15" s="82"/>
      <c r="BA15" s="82"/>
      <c r="BB15" s="82"/>
    </row>
    <row r="16" spans="1:74" ht="54" customHeight="1">
      <c r="A16" s="104"/>
      <c r="C16" s="105"/>
      <c r="D16" s="106"/>
      <c r="E16" s="88" t="s">
        <v>507</v>
      </c>
      <c r="F16" s="107"/>
      <c r="G16" s="237" t="s">
        <v>508</v>
      </c>
      <c r="H16" s="236"/>
      <c r="I16" s="236"/>
      <c r="J16" s="236"/>
      <c r="K16" s="236"/>
      <c r="L16" s="236"/>
      <c r="M16" s="236"/>
      <c r="N16" s="236"/>
      <c r="O16" s="115"/>
      <c r="P16" s="80"/>
      <c r="V16" s="81"/>
      <c r="W16" s="67"/>
      <c r="X16" s="67"/>
      <c r="Y16" s="67"/>
      <c r="Z16" s="67"/>
      <c r="AA16" s="109" t="s">
        <v>251</v>
      </c>
      <c r="AB16" s="109" t="s">
        <v>416</v>
      </c>
      <c r="AC16" s="109"/>
      <c r="AD16" s="109"/>
      <c r="AE16" s="109"/>
      <c r="AF16" s="109"/>
      <c r="AG16" s="109"/>
      <c r="AH16" s="109"/>
      <c r="AI16" s="110"/>
      <c r="AJ16" s="110"/>
      <c r="AK16" s="110"/>
      <c r="AL16" s="110"/>
      <c r="AM16" s="111"/>
      <c r="AN16" s="111"/>
      <c r="AO16" s="111"/>
      <c r="AP16" s="111"/>
      <c r="AQ16" s="111"/>
      <c r="AR16" s="111" t="str">
        <f t="shared" si="1"/>
        <v/>
      </c>
      <c r="AS16" s="111"/>
      <c r="AT16" s="82"/>
      <c r="AU16" s="82"/>
      <c r="AV16" s="82"/>
      <c r="AW16" s="82"/>
      <c r="AX16" s="82"/>
      <c r="AY16" s="82"/>
      <c r="AZ16" s="82"/>
      <c r="BA16" s="82"/>
      <c r="BB16" s="82"/>
    </row>
    <row r="17" spans="1:54" ht="18" customHeight="1">
      <c r="A17" s="104"/>
      <c r="C17" s="116"/>
      <c r="D17" s="117"/>
      <c r="E17" s="88" t="s">
        <v>509</v>
      </c>
      <c r="F17" s="107"/>
      <c r="G17" s="237"/>
      <c r="H17" s="236"/>
      <c r="I17" s="236"/>
      <c r="J17" s="236"/>
      <c r="K17" s="236"/>
      <c r="L17" s="236"/>
      <c r="M17" s="236"/>
      <c r="N17" s="236"/>
      <c r="O17" s="115"/>
      <c r="P17" s="80"/>
      <c r="Q17" s="46" t="str">
        <f>SUBSTITUTE(E17,"▓","□")</f>
        <v>□C3多元文化與國際理解</v>
      </c>
      <c r="V17" s="81"/>
      <c r="W17" s="67"/>
      <c r="X17" s="67"/>
      <c r="Y17" s="67"/>
      <c r="Z17" s="67"/>
      <c r="AA17" s="109"/>
      <c r="AB17" s="109"/>
      <c r="AC17" s="109"/>
      <c r="AD17" s="109"/>
      <c r="AE17" s="109"/>
      <c r="AF17" s="109"/>
      <c r="AG17" s="109"/>
      <c r="AH17" s="109"/>
      <c r="AI17" s="110"/>
      <c r="AJ17" s="110"/>
      <c r="AK17" s="110"/>
      <c r="AL17" s="110"/>
      <c r="AM17" s="111"/>
      <c r="AN17" s="111"/>
      <c r="AO17" s="111"/>
      <c r="AP17" s="111"/>
      <c r="AQ17" s="111"/>
      <c r="AR17" s="111" t="str">
        <f t="shared" si="1"/>
        <v/>
      </c>
      <c r="AS17" s="111"/>
      <c r="AT17" s="82"/>
      <c r="AU17" s="82"/>
      <c r="AV17" s="82"/>
      <c r="AW17" s="82"/>
      <c r="AX17" s="82"/>
      <c r="AY17" s="82"/>
      <c r="AZ17" s="82"/>
      <c r="BA17" s="82"/>
      <c r="BB17" s="82"/>
    </row>
    <row r="18" spans="1:54" ht="25.5">
      <c r="A18" s="79" t="s">
        <v>234</v>
      </c>
      <c r="C18" s="118" t="s">
        <v>107</v>
      </c>
      <c r="D18" s="118"/>
      <c r="E18" s="193"/>
      <c r="F18" s="194"/>
      <c r="G18" s="236"/>
      <c r="H18" s="236"/>
      <c r="I18" s="236"/>
      <c r="J18" s="236"/>
      <c r="K18" s="236"/>
      <c r="L18" s="236"/>
      <c r="M18" s="236"/>
      <c r="N18" s="236"/>
      <c r="O18" s="119"/>
      <c r="P18" s="80">
        <f>E18</f>
        <v>0</v>
      </c>
      <c r="V18" s="81"/>
      <c r="W18" s="67"/>
      <c r="X18" s="67"/>
      <c r="Y18" s="67"/>
      <c r="Z18" s="67"/>
      <c r="AA18" s="109"/>
      <c r="AB18" s="109"/>
      <c r="AC18" s="109"/>
      <c r="AD18" s="109"/>
      <c r="AE18" s="109"/>
      <c r="AF18" s="109"/>
      <c r="AG18" s="109"/>
      <c r="AH18" s="109"/>
      <c r="AI18" s="110"/>
      <c r="AJ18" s="110"/>
      <c r="AK18" s="110"/>
      <c r="AL18" s="110"/>
      <c r="AM18" s="82"/>
      <c r="AN18" s="82"/>
      <c r="AO18" s="82"/>
      <c r="AP18" s="82"/>
      <c r="AQ18" s="82"/>
      <c r="AR18" s="82"/>
      <c r="AS18" s="82"/>
      <c r="AT18" s="82"/>
      <c r="AU18" s="82"/>
      <c r="AV18" s="82"/>
      <c r="AW18" s="82"/>
      <c r="AX18" s="82"/>
      <c r="AY18" s="82"/>
      <c r="AZ18" s="82"/>
      <c r="BA18" s="82"/>
      <c r="BB18" s="82"/>
    </row>
    <row r="19" spans="1:54" ht="49.5">
      <c r="A19" s="120" t="s">
        <v>418</v>
      </c>
      <c r="B19" s="121" t="s">
        <v>347</v>
      </c>
      <c r="C19" s="122" t="s">
        <v>111</v>
      </c>
      <c r="D19" s="122" t="s">
        <v>510</v>
      </c>
      <c r="E19" s="123" t="s">
        <v>348</v>
      </c>
      <c r="F19" s="124" t="s">
        <v>511</v>
      </c>
      <c r="G19" s="124" t="s">
        <v>512</v>
      </c>
      <c r="H19" s="125" t="s">
        <v>421</v>
      </c>
      <c r="I19" s="126" t="s">
        <v>117</v>
      </c>
      <c r="J19" s="126" t="s">
        <v>264</v>
      </c>
      <c r="K19" s="125" t="s">
        <v>265</v>
      </c>
      <c r="L19" s="127" t="s">
        <v>266</v>
      </c>
      <c r="M19" s="124" t="s">
        <v>513</v>
      </c>
      <c r="N19" s="127" t="s">
        <v>354</v>
      </c>
      <c r="O19" s="126" t="s">
        <v>123</v>
      </c>
      <c r="V19" s="128"/>
      <c r="W19" s="129"/>
      <c r="X19" s="129"/>
      <c r="Y19" s="129"/>
      <c r="Z19" s="129"/>
      <c r="AA19" s="129"/>
      <c r="AB19" s="129"/>
      <c r="AC19" s="129"/>
      <c r="AD19" s="129"/>
      <c r="AE19" s="129"/>
      <c r="AF19" s="129"/>
      <c r="AG19" s="129"/>
      <c r="AH19" s="129"/>
      <c r="AI19" s="82"/>
      <c r="AJ19" s="82"/>
      <c r="AK19" s="82"/>
      <c r="AL19" s="82"/>
      <c r="AM19" s="82"/>
      <c r="AN19" s="82"/>
      <c r="AO19" s="82"/>
      <c r="AP19" s="82"/>
      <c r="AQ19" s="82"/>
      <c r="AR19" s="82"/>
      <c r="AS19" s="82"/>
      <c r="AT19" s="82"/>
      <c r="AU19" s="82"/>
      <c r="AV19" s="82"/>
      <c r="AW19" s="82"/>
      <c r="AX19" s="82"/>
      <c r="AY19" s="82"/>
      <c r="AZ19" s="82"/>
      <c r="BA19" s="82"/>
      <c r="BB19" s="82"/>
    </row>
    <row r="20" spans="1:54" ht="48" customHeight="1">
      <c r="A20" s="130" t="s">
        <v>124</v>
      </c>
      <c r="B20" s="131" t="s">
        <v>514</v>
      </c>
      <c r="C20" s="249">
        <v>1</v>
      </c>
      <c r="D20" s="261" t="s">
        <v>423</v>
      </c>
      <c r="E20" s="132" t="s">
        <v>424</v>
      </c>
      <c r="F20" s="133" t="s">
        <v>515</v>
      </c>
      <c r="G20" s="134" t="s">
        <v>426</v>
      </c>
      <c r="H20" s="255" t="s">
        <v>427</v>
      </c>
      <c r="I20" s="256">
        <v>1</v>
      </c>
      <c r="J20" s="135"/>
      <c r="K20" s="259" t="s">
        <v>516</v>
      </c>
      <c r="L20" s="260" t="s">
        <v>428</v>
      </c>
      <c r="M20" s="241" t="s">
        <v>203</v>
      </c>
      <c r="N20" s="244"/>
      <c r="O20" s="247"/>
      <c r="P20" s="46" t="str">
        <f>F20</f>
        <v xml:space="preserve">
2甲 1-I-2 覺察每個人均有其獨特性與長處，進而欣賞自己的優點、喜歡自己。A1</v>
      </c>
      <c r="Q20" s="46" t="str">
        <f>G20</f>
        <v>甲 D-I-1 自我與他人關係的認識。</v>
      </c>
      <c r="R20" s="46" t="str">
        <f>D20</f>
        <v>第1週</v>
      </c>
    </row>
    <row r="21" spans="1:54" ht="48" customHeight="1">
      <c r="A21" s="138"/>
      <c r="B21" s="139"/>
      <c r="C21" s="250"/>
      <c r="D21" s="253"/>
      <c r="E21" s="140"/>
      <c r="F21" s="141"/>
      <c r="G21" s="142"/>
      <c r="H21" s="245"/>
      <c r="I21" s="257"/>
      <c r="J21" s="143"/>
      <c r="K21" s="245"/>
      <c r="L21" s="245"/>
      <c r="M21" s="242"/>
      <c r="N21" s="245"/>
      <c r="O21" s="248"/>
      <c r="P21" s="46">
        <f>F21</f>
        <v>0</v>
      </c>
      <c r="Q21" s="46">
        <f>G21</f>
        <v>0</v>
      </c>
      <c r="R21" s="46">
        <f>D21</f>
        <v>0</v>
      </c>
    </row>
    <row r="22" spans="1:54" ht="48" customHeight="1">
      <c r="A22" s="138"/>
      <c r="B22" s="144"/>
      <c r="C22" s="251"/>
      <c r="D22" s="254"/>
      <c r="E22" s="140"/>
      <c r="F22" s="141"/>
      <c r="G22" s="142"/>
      <c r="H22" s="246"/>
      <c r="I22" s="258"/>
      <c r="J22" s="143"/>
      <c r="K22" s="246"/>
      <c r="L22" s="246"/>
      <c r="M22" s="243"/>
      <c r="N22" s="246"/>
      <c r="O22" s="248"/>
      <c r="P22" s="46">
        <f t="shared" ref="P22:Q85" si="2">F22</f>
        <v>0</v>
      </c>
      <c r="Q22" s="46">
        <f t="shared" si="2"/>
        <v>0</v>
      </c>
      <c r="R22" s="46">
        <f t="shared" ref="R22:R85" si="3">D22</f>
        <v>0</v>
      </c>
    </row>
    <row r="23" spans="1:54" ht="48" customHeight="1">
      <c r="A23" s="138" t="s">
        <v>124</v>
      </c>
      <c r="B23" s="131" t="s">
        <v>517</v>
      </c>
      <c r="C23" s="249">
        <v>2</v>
      </c>
      <c r="D23" s="252" t="s">
        <v>276</v>
      </c>
      <c r="E23" s="140" t="s">
        <v>424</v>
      </c>
      <c r="F23" s="141" t="s">
        <v>515</v>
      </c>
      <c r="G23" s="142" t="s">
        <v>426</v>
      </c>
      <c r="H23" s="255" t="s">
        <v>429</v>
      </c>
      <c r="I23" s="256">
        <v>1</v>
      </c>
      <c r="J23" s="135"/>
      <c r="K23" s="259"/>
      <c r="L23" s="260" t="s">
        <v>518</v>
      </c>
      <c r="M23" s="241" t="s">
        <v>203</v>
      </c>
      <c r="N23" s="244"/>
      <c r="O23" s="247"/>
      <c r="P23" s="46" t="str">
        <f t="shared" si="2"/>
        <v xml:space="preserve">
2甲 1-I-2 覺察每個人均有其獨特性與長處，進而欣賞自己的優點、喜歡自己。A1</v>
      </c>
      <c r="Q23" s="46" t="str">
        <f t="shared" si="2"/>
        <v>甲 D-I-1 自我與他人關係的認識。</v>
      </c>
      <c r="R23" s="46" t="str">
        <f t="shared" si="3"/>
        <v>第2週</v>
      </c>
    </row>
    <row r="24" spans="1:54" ht="48" customHeight="1">
      <c r="A24" s="138"/>
      <c r="B24" s="139"/>
      <c r="C24" s="250"/>
      <c r="D24" s="253"/>
      <c r="E24" s="140"/>
      <c r="F24" s="141"/>
      <c r="G24" s="142"/>
      <c r="H24" s="245"/>
      <c r="I24" s="257"/>
      <c r="J24" s="143"/>
      <c r="K24" s="245"/>
      <c r="L24" s="245"/>
      <c r="M24" s="242"/>
      <c r="N24" s="245"/>
      <c r="O24" s="248"/>
      <c r="P24" s="46">
        <f t="shared" si="2"/>
        <v>0</v>
      </c>
      <c r="Q24" s="46">
        <f t="shared" si="2"/>
        <v>0</v>
      </c>
      <c r="R24" s="46">
        <f t="shared" si="3"/>
        <v>0</v>
      </c>
    </row>
    <row r="25" spans="1:54" ht="48" customHeight="1">
      <c r="A25" s="138"/>
      <c r="B25" s="144"/>
      <c r="C25" s="251"/>
      <c r="D25" s="254"/>
      <c r="E25" s="140"/>
      <c r="F25" s="141"/>
      <c r="G25" s="142"/>
      <c r="H25" s="246"/>
      <c r="I25" s="258"/>
      <c r="J25" s="143"/>
      <c r="K25" s="246"/>
      <c r="L25" s="246"/>
      <c r="M25" s="243"/>
      <c r="N25" s="246"/>
      <c r="O25" s="248"/>
      <c r="P25" s="46">
        <f t="shared" si="2"/>
        <v>0</v>
      </c>
      <c r="Q25" s="46">
        <f t="shared" si="2"/>
        <v>0</v>
      </c>
      <c r="R25" s="46">
        <f t="shared" si="3"/>
        <v>0</v>
      </c>
    </row>
    <row r="26" spans="1:54" ht="50.1" customHeight="1">
      <c r="A26" s="138" t="s">
        <v>431</v>
      </c>
      <c r="B26" s="131" t="s">
        <v>446</v>
      </c>
      <c r="C26" s="249">
        <v>3</v>
      </c>
      <c r="D26" s="252" t="s">
        <v>433</v>
      </c>
      <c r="E26" s="140" t="s">
        <v>424</v>
      </c>
      <c r="F26" s="141" t="s">
        <v>519</v>
      </c>
      <c r="G26" s="142" t="s">
        <v>435</v>
      </c>
      <c r="H26" s="255" t="s">
        <v>436</v>
      </c>
      <c r="I26" s="256">
        <v>1</v>
      </c>
      <c r="J26" s="135"/>
      <c r="K26" s="259"/>
      <c r="L26" s="260" t="s">
        <v>520</v>
      </c>
      <c r="M26" s="241" t="s">
        <v>203</v>
      </c>
      <c r="N26" s="244"/>
      <c r="O26" s="247"/>
      <c r="P26" s="46" t="str">
        <f t="shared" si="2"/>
        <v xml:space="preserve">
1a-Ⅰ-1 認識基本的健康常識。A2/A1</v>
      </c>
      <c r="Q26" s="46" t="str">
        <f t="shared" si="2"/>
        <v>Aa-Ⅰ-1 不同人生階段成長情形的觀察與描述</v>
      </c>
      <c r="R26" s="46" t="str">
        <f t="shared" si="3"/>
        <v>第3週</v>
      </c>
    </row>
    <row r="27" spans="1:54" ht="50.1" customHeight="1">
      <c r="A27" s="138"/>
      <c r="B27" s="145"/>
      <c r="C27" s="250"/>
      <c r="D27" s="253"/>
      <c r="E27" s="140"/>
      <c r="F27" s="141"/>
      <c r="G27" s="142"/>
      <c r="H27" s="245"/>
      <c r="I27" s="257"/>
      <c r="J27" s="143"/>
      <c r="K27" s="245"/>
      <c r="L27" s="245"/>
      <c r="M27" s="242"/>
      <c r="N27" s="245"/>
      <c r="O27" s="248"/>
      <c r="P27" s="46">
        <f t="shared" si="2"/>
        <v>0</v>
      </c>
      <c r="Q27" s="46">
        <f t="shared" si="2"/>
        <v>0</v>
      </c>
      <c r="R27" s="46">
        <f t="shared" si="3"/>
        <v>0</v>
      </c>
    </row>
    <row r="28" spans="1:54" ht="50.1" customHeight="1">
      <c r="A28" s="138"/>
      <c r="B28" s="146"/>
      <c r="C28" s="251"/>
      <c r="D28" s="254"/>
      <c r="E28" s="140"/>
      <c r="F28" s="141"/>
      <c r="G28" s="142"/>
      <c r="H28" s="246"/>
      <c r="I28" s="258"/>
      <c r="J28" s="143"/>
      <c r="K28" s="246"/>
      <c r="L28" s="246"/>
      <c r="M28" s="243"/>
      <c r="N28" s="246"/>
      <c r="O28" s="248"/>
      <c r="P28" s="46">
        <f t="shared" si="2"/>
        <v>0</v>
      </c>
      <c r="Q28" s="46">
        <f t="shared" si="2"/>
        <v>0</v>
      </c>
      <c r="R28" s="46">
        <f t="shared" si="3"/>
        <v>0</v>
      </c>
    </row>
    <row r="29" spans="1:54" ht="60" customHeight="1">
      <c r="A29" s="138" t="s">
        <v>431</v>
      </c>
      <c r="B29" s="131" t="s">
        <v>521</v>
      </c>
      <c r="C29" s="249">
        <v>4</v>
      </c>
      <c r="D29" s="252" t="s">
        <v>440</v>
      </c>
      <c r="E29" s="140" t="s">
        <v>424</v>
      </c>
      <c r="F29" s="141" t="s">
        <v>522</v>
      </c>
      <c r="G29" s="142" t="s">
        <v>453</v>
      </c>
      <c r="H29" s="255" t="s">
        <v>523</v>
      </c>
      <c r="I29" s="256">
        <v>1</v>
      </c>
      <c r="J29" s="135"/>
      <c r="K29" s="259"/>
      <c r="L29" s="260" t="s">
        <v>524</v>
      </c>
      <c r="M29" s="241" t="s">
        <v>203</v>
      </c>
      <c r="N29" s="244"/>
      <c r="O29" s="247"/>
      <c r="P29" s="46" t="str">
        <f t="shared" si="2"/>
        <v xml:space="preserve">
2a-Ⅰ-2 感受健康問題對自己造成的威脅性。C1/A2</v>
      </c>
      <c r="Q29" s="46" t="str">
        <f t="shared" si="2"/>
        <v>Ca-Ⅰ-1 生活中健康環境的認識、體驗與感受</v>
      </c>
      <c r="R29" s="46" t="str">
        <f t="shared" si="3"/>
        <v>第4週</v>
      </c>
    </row>
    <row r="30" spans="1:54" ht="60" customHeight="1">
      <c r="A30" s="138"/>
      <c r="B30" s="145"/>
      <c r="C30" s="250"/>
      <c r="D30" s="253"/>
      <c r="E30" s="140"/>
      <c r="F30" s="141"/>
      <c r="G30" s="142"/>
      <c r="H30" s="245"/>
      <c r="I30" s="257"/>
      <c r="J30" s="143"/>
      <c r="K30" s="245"/>
      <c r="L30" s="245"/>
      <c r="M30" s="242"/>
      <c r="N30" s="245"/>
      <c r="O30" s="248"/>
      <c r="P30" s="46">
        <f t="shared" si="2"/>
        <v>0</v>
      </c>
      <c r="Q30" s="46">
        <f t="shared" si="2"/>
        <v>0</v>
      </c>
      <c r="R30" s="46">
        <f t="shared" si="3"/>
        <v>0</v>
      </c>
      <c r="V30" s="55"/>
      <c r="W30" s="55"/>
      <c r="X30" s="37"/>
      <c r="Y30" s="37"/>
      <c r="Z30" s="37"/>
      <c r="AA30" s="37"/>
      <c r="AB30" s="37"/>
      <c r="AC30" s="37"/>
      <c r="AD30" s="37"/>
      <c r="AE30" s="37"/>
      <c r="AF30" s="147"/>
      <c r="AG30" s="148"/>
      <c r="AH30" s="149"/>
      <c r="AI30" s="149"/>
      <c r="AJ30" s="149"/>
      <c r="AK30" s="149"/>
      <c r="AL30" s="149"/>
      <c r="AM30" s="149"/>
      <c r="AN30" s="149"/>
      <c r="AO30" s="149"/>
      <c r="AP30" s="150"/>
    </row>
    <row r="31" spans="1:54" ht="60" customHeight="1">
      <c r="A31" s="138"/>
      <c r="B31" s="146"/>
      <c r="C31" s="251"/>
      <c r="D31" s="254"/>
      <c r="E31" s="140"/>
      <c r="F31" s="141"/>
      <c r="G31" s="142"/>
      <c r="H31" s="246"/>
      <c r="I31" s="258"/>
      <c r="J31" s="143"/>
      <c r="K31" s="246"/>
      <c r="L31" s="246"/>
      <c r="M31" s="243"/>
      <c r="N31" s="246"/>
      <c r="O31" s="248"/>
      <c r="P31" s="46">
        <f t="shared" si="2"/>
        <v>0</v>
      </c>
      <c r="Q31" s="46">
        <f t="shared" si="2"/>
        <v>0</v>
      </c>
      <c r="R31" s="46">
        <f t="shared" si="3"/>
        <v>0</v>
      </c>
    </row>
    <row r="32" spans="1:54" ht="50.1" customHeight="1">
      <c r="A32" s="138" t="s">
        <v>431</v>
      </c>
      <c r="B32" s="131" t="s">
        <v>432</v>
      </c>
      <c r="C32" s="249">
        <v>5</v>
      </c>
      <c r="D32" s="252" t="s">
        <v>447</v>
      </c>
      <c r="E32" s="140" t="s">
        <v>424</v>
      </c>
      <c r="F32" s="141" t="s">
        <v>434</v>
      </c>
      <c r="G32" s="142" t="s">
        <v>435</v>
      </c>
      <c r="H32" s="255" t="s">
        <v>448</v>
      </c>
      <c r="I32" s="256">
        <v>1</v>
      </c>
      <c r="J32" s="135"/>
      <c r="K32" s="259"/>
      <c r="L32" s="260" t="s">
        <v>525</v>
      </c>
      <c r="M32" s="241" t="s">
        <v>203</v>
      </c>
      <c r="N32" s="244"/>
      <c r="O32" s="247"/>
      <c r="P32" s="46" t="str">
        <f t="shared" si="2"/>
        <v>1a-Ⅰ-1 認識基本的健康常識。A2/A1</v>
      </c>
      <c r="Q32" s="46" t="str">
        <f t="shared" si="2"/>
        <v>Aa-Ⅰ-1 不同人生階段成長情形的觀察與描述</v>
      </c>
      <c r="R32" s="46" t="str">
        <f t="shared" si="3"/>
        <v>第5週</v>
      </c>
    </row>
    <row r="33" spans="1:18" ht="50.1" customHeight="1">
      <c r="A33" s="138"/>
      <c r="B33" s="145"/>
      <c r="C33" s="250"/>
      <c r="D33" s="253"/>
      <c r="E33" s="140"/>
      <c r="F33" s="141"/>
      <c r="G33" s="142"/>
      <c r="H33" s="245"/>
      <c r="I33" s="257"/>
      <c r="J33" s="143"/>
      <c r="K33" s="245"/>
      <c r="L33" s="245"/>
      <c r="M33" s="242"/>
      <c r="N33" s="245"/>
      <c r="O33" s="248"/>
      <c r="P33" s="46">
        <f t="shared" si="2"/>
        <v>0</v>
      </c>
      <c r="Q33" s="46">
        <f t="shared" si="2"/>
        <v>0</v>
      </c>
      <c r="R33" s="46">
        <f t="shared" si="3"/>
        <v>0</v>
      </c>
    </row>
    <row r="34" spans="1:18" ht="50.1" customHeight="1">
      <c r="A34" s="138"/>
      <c r="B34" s="146"/>
      <c r="C34" s="251"/>
      <c r="D34" s="254"/>
      <c r="E34" s="140"/>
      <c r="F34" s="141"/>
      <c r="G34" s="142"/>
      <c r="H34" s="246"/>
      <c r="I34" s="258"/>
      <c r="J34" s="143"/>
      <c r="K34" s="246"/>
      <c r="L34" s="246"/>
      <c r="M34" s="243"/>
      <c r="N34" s="246"/>
      <c r="O34" s="248"/>
      <c r="P34" s="46">
        <f t="shared" si="2"/>
        <v>0</v>
      </c>
      <c r="Q34" s="46">
        <f t="shared" si="2"/>
        <v>0</v>
      </c>
      <c r="R34" s="46">
        <f t="shared" si="3"/>
        <v>0</v>
      </c>
    </row>
    <row r="35" spans="1:18" ht="50.1" customHeight="1">
      <c r="A35" s="138" t="s">
        <v>431</v>
      </c>
      <c r="B35" s="131" t="s">
        <v>526</v>
      </c>
      <c r="C35" s="249">
        <v>6</v>
      </c>
      <c r="D35" s="252" t="s">
        <v>458</v>
      </c>
      <c r="E35" s="140" t="s">
        <v>424</v>
      </c>
      <c r="F35" s="141" t="s">
        <v>527</v>
      </c>
      <c r="G35" s="142" t="s">
        <v>453</v>
      </c>
      <c r="H35" s="255" t="s">
        <v>454</v>
      </c>
      <c r="I35" s="256">
        <v>1</v>
      </c>
      <c r="J35" s="135"/>
      <c r="K35" s="259" t="s">
        <v>280</v>
      </c>
      <c r="L35" s="260" t="s">
        <v>528</v>
      </c>
      <c r="M35" s="241" t="s">
        <v>203</v>
      </c>
      <c r="N35" s="244"/>
      <c r="O35" s="247"/>
      <c r="P35" s="46" t="str">
        <f t="shared" si="2"/>
        <v>2c-Ⅰ-1 表現尊重的團體互動行為。C1/C2</v>
      </c>
      <c r="Q35" s="46" t="str">
        <f t="shared" si="2"/>
        <v>Ca-Ⅰ-1 生活中健康環境的認識、體驗與感受</v>
      </c>
      <c r="R35" s="46" t="str">
        <f t="shared" si="3"/>
        <v>第7週</v>
      </c>
    </row>
    <row r="36" spans="1:18" ht="50.1" customHeight="1">
      <c r="A36" s="138"/>
      <c r="B36" s="145"/>
      <c r="C36" s="250"/>
      <c r="D36" s="253"/>
      <c r="E36" s="140"/>
      <c r="F36" s="141"/>
      <c r="G36" s="142"/>
      <c r="H36" s="245"/>
      <c r="I36" s="257"/>
      <c r="J36" s="143"/>
      <c r="K36" s="245"/>
      <c r="L36" s="245"/>
      <c r="M36" s="242"/>
      <c r="N36" s="245"/>
      <c r="O36" s="248"/>
      <c r="P36" s="46">
        <f t="shared" si="2"/>
        <v>0</v>
      </c>
      <c r="Q36" s="46">
        <f t="shared" si="2"/>
        <v>0</v>
      </c>
      <c r="R36" s="46">
        <f t="shared" si="3"/>
        <v>0</v>
      </c>
    </row>
    <row r="37" spans="1:18" ht="50.1" customHeight="1">
      <c r="A37" s="138"/>
      <c r="B37" s="146"/>
      <c r="C37" s="251"/>
      <c r="D37" s="254"/>
      <c r="E37" s="140"/>
      <c r="F37" s="141"/>
      <c r="G37" s="142"/>
      <c r="H37" s="246"/>
      <c r="I37" s="258"/>
      <c r="J37" s="143"/>
      <c r="K37" s="246"/>
      <c r="L37" s="246"/>
      <c r="M37" s="243"/>
      <c r="N37" s="246"/>
      <c r="O37" s="248"/>
      <c r="P37" s="46">
        <f t="shared" si="2"/>
        <v>0</v>
      </c>
      <c r="Q37" s="46">
        <f t="shared" si="2"/>
        <v>0</v>
      </c>
      <c r="R37" s="46">
        <f t="shared" si="3"/>
        <v>0</v>
      </c>
    </row>
    <row r="38" spans="1:18" ht="50.1" customHeight="1">
      <c r="A38" s="204" t="s">
        <v>58</v>
      </c>
      <c r="B38" s="131" t="s">
        <v>529</v>
      </c>
      <c r="C38" s="249">
        <v>7</v>
      </c>
      <c r="D38" s="252" t="s">
        <v>530</v>
      </c>
      <c r="E38" s="140" t="s">
        <v>424</v>
      </c>
      <c r="F38" s="141" t="s">
        <v>531</v>
      </c>
      <c r="G38" s="142" t="s">
        <v>478</v>
      </c>
      <c r="H38" s="255" t="s">
        <v>532</v>
      </c>
      <c r="I38" s="256">
        <v>2</v>
      </c>
      <c r="J38" s="135"/>
      <c r="K38" s="259"/>
      <c r="L38" s="260" t="s">
        <v>533</v>
      </c>
      <c r="M38" s="241" t="s">
        <v>203</v>
      </c>
      <c r="N38" s="244"/>
      <c r="O38" s="247"/>
      <c r="P38" s="46" t="str">
        <f t="shared" si="2"/>
        <v xml:space="preserve">
28辛 7-I-2 傾聽他人的想法，並嘗試用各種方法理解他人所表達的意見。C2</v>
      </c>
      <c r="Q38" s="46" t="str">
        <f t="shared" si="2"/>
        <v>乙 F-I-1 工作任務理解與工作目標設定的練習。</v>
      </c>
      <c r="R38" s="46" t="str">
        <f t="shared" si="3"/>
        <v>第11週
第12週</v>
      </c>
    </row>
    <row r="39" spans="1:18" ht="50.1" customHeight="1">
      <c r="A39" s="138"/>
      <c r="B39" s="145"/>
      <c r="C39" s="250"/>
      <c r="D39" s="253"/>
      <c r="E39" s="140"/>
      <c r="F39" s="141"/>
      <c r="G39" s="142"/>
      <c r="H39" s="245"/>
      <c r="I39" s="257"/>
      <c r="J39" s="143"/>
      <c r="K39" s="245"/>
      <c r="L39" s="245"/>
      <c r="M39" s="242"/>
      <c r="N39" s="245"/>
      <c r="O39" s="248"/>
      <c r="P39" s="46">
        <f t="shared" si="2"/>
        <v>0</v>
      </c>
      <c r="Q39" s="46">
        <f t="shared" si="2"/>
        <v>0</v>
      </c>
      <c r="R39" s="46">
        <f t="shared" si="3"/>
        <v>0</v>
      </c>
    </row>
    <row r="40" spans="1:18" ht="50.1" customHeight="1">
      <c r="A40" s="138"/>
      <c r="B40" s="146"/>
      <c r="C40" s="251"/>
      <c r="D40" s="254"/>
      <c r="E40" s="140"/>
      <c r="F40" s="141"/>
      <c r="G40" s="142"/>
      <c r="H40" s="246"/>
      <c r="I40" s="258"/>
      <c r="J40" s="143"/>
      <c r="K40" s="246"/>
      <c r="L40" s="246"/>
      <c r="M40" s="243"/>
      <c r="N40" s="246"/>
      <c r="O40" s="248"/>
      <c r="P40" s="46">
        <f t="shared" si="2"/>
        <v>0</v>
      </c>
      <c r="Q40" s="46">
        <f t="shared" si="2"/>
        <v>0</v>
      </c>
      <c r="R40" s="46">
        <f t="shared" si="3"/>
        <v>0</v>
      </c>
    </row>
    <row r="41" spans="1:18" ht="54.95" customHeight="1">
      <c r="A41" s="138" t="s">
        <v>124</v>
      </c>
      <c r="B41" s="151" t="s">
        <v>463</v>
      </c>
      <c r="C41" s="249">
        <v>8</v>
      </c>
      <c r="D41" s="252" t="s">
        <v>534</v>
      </c>
      <c r="E41" s="140" t="s">
        <v>424</v>
      </c>
      <c r="F41" s="141" t="s">
        <v>465</v>
      </c>
      <c r="G41" s="142" t="s">
        <v>466</v>
      </c>
      <c r="H41" s="255" t="s">
        <v>535</v>
      </c>
      <c r="I41" s="256">
        <v>1</v>
      </c>
      <c r="J41" s="135"/>
      <c r="K41" s="259"/>
      <c r="L41" s="260" t="s">
        <v>536</v>
      </c>
      <c r="M41" s="241" t="s">
        <v>203</v>
      </c>
      <c r="N41" s="244"/>
      <c r="O41" s="247"/>
      <c r="P41" s="46" t="str">
        <f t="shared" si="2"/>
        <v>25庚 6-I-4 關懷生活中的人、事、物，願意提供協助與服務。C1</v>
      </c>
      <c r="Q41" s="46" t="str">
        <f t="shared" si="2"/>
        <v>甲 E-I-4 對他人的感謝與服務。</v>
      </c>
      <c r="R41" s="46" t="str">
        <f t="shared" si="3"/>
        <v>第17週</v>
      </c>
    </row>
    <row r="42" spans="1:18" ht="54.95" customHeight="1">
      <c r="A42" s="138"/>
      <c r="B42" s="145"/>
      <c r="C42" s="250"/>
      <c r="D42" s="253"/>
      <c r="E42" s="140"/>
      <c r="F42" s="141"/>
      <c r="G42" s="142"/>
      <c r="H42" s="245"/>
      <c r="I42" s="257"/>
      <c r="J42" s="143"/>
      <c r="K42" s="245"/>
      <c r="L42" s="245"/>
      <c r="M42" s="242"/>
      <c r="N42" s="245"/>
      <c r="O42" s="248"/>
      <c r="P42" s="46">
        <f t="shared" si="2"/>
        <v>0</v>
      </c>
      <c r="Q42" s="46">
        <f t="shared" si="2"/>
        <v>0</v>
      </c>
      <c r="R42" s="46">
        <f t="shared" si="3"/>
        <v>0</v>
      </c>
    </row>
    <row r="43" spans="1:18" ht="54.95" customHeight="1">
      <c r="A43" s="138"/>
      <c r="B43" s="146"/>
      <c r="C43" s="251"/>
      <c r="D43" s="254"/>
      <c r="E43" s="140"/>
      <c r="F43" s="141"/>
      <c r="G43" s="142"/>
      <c r="H43" s="246"/>
      <c r="I43" s="258"/>
      <c r="J43" s="143"/>
      <c r="K43" s="246"/>
      <c r="L43" s="246"/>
      <c r="M43" s="243"/>
      <c r="N43" s="246"/>
      <c r="O43" s="248"/>
      <c r="P43" s="46">
        <f t="shared" si="2"/>
        <v>0</v>
      </c>
      <c r="Q43" s="46">
        <f t="shared" si="2"/>
        <v>0</v>
      </c>
      <c r="R43" s="46">
        <f t="shared" si="3"/>
        <v>0</v>
      </c>
    </row>
    <row r="44" spans="1:18" ht="50.1" customHeight="1">
      <c r="A44" s="138" t="s">
        <v>124</v>
      </c>
      <c r="B44" s="151" t="s">
        <v>475</v>
      </c>
      <c r="C44" s="249">
        <v>9</v>
      </c>
      <c r="D44" s="252" t="s">
        <v>537</v>
      </c>
      <c r="E44" s="140" t="s">
        <v>424</v>
      </c>
      <c r="F44" s="141" t="s">
        <v>477</v>
      </c>
      <c r="G44" s="142" t="s">
        <v>478</v>
      </c>
      <c r="H44" s="255" t="s">
        <v>479</v>
      </c>
      <c r="I44" s="256">
        <v>1</v>
      </c>
      <c r="J44" s="135"/>
      <c r="K44" s="259" t="s">
        <v>538</v>
      </c>
      <c r="L44" s="260" t="s">
        <v>539</v>
      </c>
      <c r="M44" s="241" t="s">
        <v>203</v>
      </c>
      <c r="N44" s="244"/>
      <c r="O44" s="247"/>
      <c r="P44" s="46" t="str">
        <f t="shared" si="2"/>
        <v>27辛 7-I-1 以對方能理解的語彙或合宜的方式，表達對人、事、物的觀察與意見。C2</v>
      </c>
      <c r="Q44" s="46" t="str">
        <f t="shared" si="2"/>
        <v>乙 F-I-1 工作任務理解與工作目標設定的練習。</v>
      </c>
      <c r="R44" s="46" t="str">
        <f t="shared" si="3"/>
        <v>第20週</v>
      </c>
    </row>
    <row r="45" spans="1:18" ht="50.1" customHeight="1">
      <c r="A45" s="138"/>
      <c r="B45" s="145"/>
      <c r="C45" s="250"/>
      <c r="D45" s="253"/>
      <c r="E45" s="140"/>
      <c r="F45" s="141"/>
      <c r="G45" s="142"/>
      <c r="H45" s="245"/>
      <c r="I45" s="257"/>
      <c r="J45" s="143"/>
      <c r="K45" s="245"/>
      <c r="L45" s="245"/>
      <c r="M45" s="242"/>
      <c r="N45" s="245"/>
      <c r="O45" s="248"/>
      <c r="P45" s="46">
        <f t="shared" si="2"/>
        <v>0</v>
      </c>
      <c r="Q45" s="46">
        <f t="shared" si="2"/>
        <v>0</v>
      </c>
      <c r="R45" s="46">
        <f t="shared" si="3"/>
        <v>0</v>
      </c>
    </row>
    <row r="46" spans="1:18" ht="50.1" customHeight="1">
      <c r="A46" s="138"/>
      <c r="B46" s="146"/>
      <c r="C46" s="251"/>
      <c r="D46" s="254"/>
      <c r="E46" s="140"/>
      <c r="F46" s="141"/>
      <c r="G46" s="142"/>
      <c r="H46" s="246"/>
      <c r="I46" s="258"/>
      <c r="J46" s="143"/>
      <c r="K46" s="246"/>
      <c r="L46" s="246"/>
      <c r="M46" s="243"/>
      <c r="N46" s="246"/>
      <c r="O46" s="248"/>
      <c r="P46" s="46">
        <f t="shared" si="2"/>
        <v>0</v>
      </c>
      <c r="Q46" s="46">
        <f t="shared" si="2"/>
        <v>0</v>
      </c>
      <c r="R46" s="46">
        <f t="shared" si="3"/>
        <v>0</v>
      </c>
    </row>
    <row r="47" spans="1:18" ht="50.1" customHeight="1">
      <c r="A47" s="138" t="s">
        <v>431</v>
      </c>
      <c r="B47" s="151" t="s">
        <v>432</v>
      </c>
      <c r="C47" s="249">
        <v>10</v>
      </c>
      <c r="D47" s="252" t="s">
        <v>540</v>
      </c>
      <c r="E47" s="140" t="s">
        <v>616</v>
      </c>
      <c r="F47" s="141" t="s">
        <v>541</v>
      </c>
      <c r="G47" s="142" t="s">
        <v>542</v>
      </c>
      <c r="H47" s="255" t="s">
        <v>543</v>
      </c>
      <c r="I47" s="256">
        <v>2</v>
      </c>
      <c r="J47" s="135"/>
      <c r="K47" s="259"/>
      <c r="L47" s="260" t="s">
        <v>544</v>
      </c>
      <c r="M47" s="241" t="s">
        <v>203</v>
      </c>
      <c r="N47" s="244"/>
      <c r="O47" s="247"/>
      <c r="P47" s="46" t="str">
        <f t="shared" si="2"/>
        <v>3c-Ⅰ-2 表現安全的身體活動行為。A2/A1</v>
      </c>
      <c r="Q47" s="46" t="str">
        <f t="shared" si="2"/>
        <v>Ba-Ⅰ-1 遊戲場所與上下學情境的覺察與安全須知</v>
      </c>
      <c r="R47" s="46" t="str">
        <f t="shared" si="3"/>
        <v>第21週</v>
      </c>
    </row>
    <row r="48" spans="1:18" ht="50.1" customHeight="1">
      <c r="A48" s="138"/>
      <c r="B48" s="145"/>
      <c r="C48" s="250"/>
      <c r="D48" s="253"/>
      <c r="E48" s="140"/>
      <c r="F48" s="141"/>
      <c r="G48" s="142"/>
      <c r="H48" s="245"/>
      <c r="I48" s="257"/>
      <c r="J48" s="143"/>
      <c r="K48" s="245"/>
      <c r="L48" s="245"/>
      <c r="M48" s="242"/>
      <c r="N48" s="245"/>
      <c r="O48" s="248"/>
      <c r="P48" s="46">
        <f t="shared" si="2"/>
        <v>0</v>
      </c>
      <c r="Q48" s="46">
        <f t="shared" si="2"/>
        <v>0</v>
      </c>
      <c r="R48" s="46">
        <f t="shared" si="3"/>
        <v>0</v>
      </c>
    </row>
    <row r="49" spans="1:18" ht="50.1" customHeight="1">
      <c r="A49" s="138"/>
      <c r="B49" s="146"/>
      <c r="C49" s="251"/>
      <c r="D49" s="254"/>
      <c r="E49" s="140"/>
      <c r="F49" s="141"/>
      <c r="G49" s="142"/>
      <c r="H49" s="246"/>
      <c r="I49" s="258"/>
      <c r="J49" s="143"/>
      <c r="K49" s="246"/>
      <c r="L49" s="246"/>
      <c r="M49" s="243"/>
      <c r="N49" s="246"/>
      <c r="O49" s="248"/>
      <c r="P49" s="46">
        <f t="shared" si="2"/>
        <v>0</v>
      </c>
      <c r="Q49" s="46">
        <f t="shared" si="2"/>
        <v>0</v>
      </c>
      <c r="R49" s="46">
        <f t="shared" si="3"/>
        <v>0</v>
      </c>
    </row>
    <row r="50" spans="1:18" ht="18" customHeight="1">
      <c r="A50" s="138"/>
      <c r="B50" s="151"/>
      <c r="C50" s="249">
        <v>11</v>
      </c>
      <c r="D50" s="252"/>
      <c r="E50" s="140"/>
      <c r="F50" s="141"/>
      <c r="G50" s="142"/>
      <c r="H50" s="255"/>
      <c r="I50" s="256"/>
      <c r="J50" s="135"/>
      <c r="K50" s="259"/>
      <c r="L50" s="260"/>
      <c r="M50" s="241"/>
      <c r="N50" s="244"/>
      <c r="O50" s="247"/>
      <c r="P50" s="46">
        <f t="shared" si="2"/>
        <v>0</v>
      </c>
      <c r="Q50" s="46">
        <f t="shared" si="2"/>
        <v>0</v>
      </c>
      <c r="R50" s="46">
        <f t="shared" si="3"/>
        <v>0</v>
      </c>
    </row>
    <row r="51" spans="1:18" ht="18" customHeight="1">
      <c r="A51" s="138"/>
      <c r="B51" s="145"/>
      <c r="C51" s="250"/>
      <c r="D51" s="253"/>
      <c r="E51" s="140"/>
      <c r="F51" s="141"/>
      <c r="G51" s="142"/>
      <c r="H51" s="245"/>
      <c r="I51" s="257"/>
      <c r="J51" s="143"/>
      <c r="K51" s="245"/>
      <c r="L51" s="245"/>
      <c r="M51" s="242"/>
      <c r="N51" s="245"/>
      <c r="O51" s="248"/>
      <c r="P51" s="46">
        <f t="shared" si="2"/>
        <v>0</v>
      </c>
      <c r="Q51" s="46">
        <f t="shared" si="2"/>
        <v>0</v>
      </c>
      <c r="R51" s="46">
        <f t="shared" si="3"/>
        <v>0</v>
      </c>
    </row>
    <row r="52" spans="1:18" ht="18" customHeight="1">
      <c r="A52" s="138"/>
      <c r="B52" s="146"/>
      <c r="C52" s="251"/>
      <c r="D52" s="254"/>
      <c r="E52" s="140"/>
      <c r="F52" s="141"/>
      <c r="G52" s="142"/>
      <c r="H52" s="246"/>
      <c r="I52" s="258"/>
      <c r="J52" s="143"/>
      <c r="K52" s="246"/>
      <c r="L52" s="246"/>
      <c r="M52" s="243"/>
      <c r="N52" s="246"/>
      <c r="O52" s="248"/>
      <c r="P52" s="46">
        <f t="shared" si="2"/>
        <v>0</v>
      </c>
      <c r="Q52" s="46">
        <f t="shared" si="2"/>
        <v>0</v>
      </c>
      <c r="R52" s="46">
        <f t="shared" si="3"/>
        <v>0</v>
      </c>
    </row>
    <row r="53" spans="1:18" ht="18" customHeight="1">
      <c r="A53" s="138"/>
      <c r="B53" s="151"/>
      <c r="C53" s="249">
        <v>12</v>
      </c>
      <c r="D53" s="252"/>
      <c r="E53" s="140"/>
      <c r="F53" s="141"/>
      <c r="G53" s="142"/>
      <c r="H53" s="255"/>
      <c r="I53" s="256"/>
      <c r="J53" s="135"/>
      <c r="K53" s="259"/>
      <c r="L53" s="260"/>
      <c r="M53" s="241"/>
      <c r="N53" s="244"/>
      <c r="O53" s="247"/>
      <c r="P53" s="46">
        <f t="shared" si="2"/>
        <v>0</v>
      </c>
      <c r="Q53" s="46">
        <f t="shared" si="2"/>
        <v>0</v>
      </c>
      <c r="R53" s="46">
        <f t="shared" si="3"/>
        <v>0</v>
      </c>
    </row>
    <row r="54" spans="1:18" ht="18" customHeight="1">
      <c r="A54" s="138"/>
      <c r="B54" s="145"/>
      <c r="C54" s="250"/>
      <c r="D54" s="253"/>
      <c r="E54" s="140"/>
      <c r="F54" s="141"/>
      <c r="G54" s="142"/>
      <c r="H54" s="245"/>
      <c r="I54" s="257"/>
      <c r="J54" s="143"/>
      <c r="K54" s="245"/>
      <c r="L54" s="245"/>
      <c r="M54" s="242"/>
      <c r="N54" s="245"/>
      <c r="O54" s="248"/>
      <c r="P54" s="46">
        <f t="shared" si="2"/>
        <v>0</v>
      </c>
      <c r="Q54" s="46">
        <f t="shared" si="2"/>
        <v>0</v>
      </c>
      <c r="R54" s="46">
        <f t="shared" si="3"/>
        <v>0</v>
      </c>
    </row>
    <row r="55" spans="1:18" ht="18" customHeight="1">
      <c r="A55" s="138"/>
      <c r="B55" s="146"/>
      <c r="C55" s="251"/>
      <c r="D55" s="254"/>
      <c r="E55" s="140"/>
      <c r="F55" s="141"/>
      <c r="G55" s="142"/>
      <c r="H55" s="246"/>
      <c r="I55" s="258"/>
      <c r="J55" s="143"/>
      <c r="K55" s="246"/>
      <c r="L55" s="246"/>
      <c r="M55" s="243"/>
      <c r="N55" s="246"/>
      <c r="O55" s="248"/>
      <c r="P55" s="46">
        <f t="shared" si="2"/>
        <v>0</v>
      </c>
      <c r="Q55" s="46">
        <f t="shared" si="2"/>
        <v>0</v>
      </c>
      <c r="R55" s="46">
        <f t="shared" si="3"/>
        <v>0</v>
      </c>
    </row>
    <row r="56" spans="1:18" ht="18" customHeight="1">
      <c r="A56" s="138"/>
      <c r="B56" s="151"/>
      <c r="C56" s="249">
        <v>13</v>
      </c>
      <c r="D56" s="252"/>
      <c r="E56" s="140"/>
      <c r="F56" s="141"/>
      <c r="G56" s="142"/>
      <c r="H56" s="255"/>
      <c r="I56" s="256"/>
      <c r="J56" s="135"/>
      <c r="K56" s="259"/>
      <c r="L56" s="260"/>
      <c r="M56" s="241"/>
      <c r="N56" s="244"/>
      <c r="O56" s="247"/>
      <c r="P56" s="46">
        <f t="shared" si="2"/>
        <v>0</v>
      </c>
      <c r="Q56" s="46">
        <f t="shared" si="2"/>
        <v>0</v>
      </c>
      <c r="R56" s="46">
        <f t="shared" si="3"/>
        <v>0</v>
      </c>
    </row>
    <row r="57" spans="1:18" ht="18" customHeight="1">
      <c r="A57" s="138"/>
      <c r="B57" s="145"/>
      <c r="C57" s="250"/>
      <c r="D57" s="253"/>
      <c r="E57" s="140"/>
      <c r="F57" s="141"/>
      <c r="G57" s="142"/>
      <c r="H57" s="245"/>
      <c r="I57" s="257"/>
      <c r="J57" s="143"/>
      <c r="K57" s="245"/>
      <c r="L57" s="245"/>
      <c r="M57" s="242"/>
      <c r="N57" s="245"/>
      <c r="O57" s="248"/>
      <c r="P57" s="46">
        <f t="shared" si="2"/>
        <v>0</v>
      </c>
      <c r="Q57" s="46">
        <f t="shared" si="2"/>
        <v>0</v>
      </c>
      <c r="R57" s="46">
        <f t="shared" si="3"/>
        <v>0</v>
      </c>
    </row>
    <row r="58" spans="1:18" ht="18" customHeight="1">
      <c r="A58" s="138"/>
      <c r="B58" s="146"/>
      <c r="C58" s="251"/>
      <c r="D58" s="254"/>
      <c r="E58" s="140"/>
      <c r="F58" s="141"/>
      <c r="G58" s="142"/>
      <c r="H58" s="246"/>
      <c r="I58" s="258"/>
      <c r="J58" s="143"/>
      <c r="K58" s="246"/>
      <c r="L58" s="246"/>
      <c r="M58" s="243"/>
      <c r="N58" s="246"/>
      <c r="O58" s="248"/>
      <c r="P58" s="46">
        <f t="shared" si="2"/>
        <v>0</v>
      </c>
      <c r="Q58" s="46">
        <f t="shared" si="2"/>
        <v>0</v>
      </c>
      <c r="R58" s="46">
        <f t="shared" si="3"/>
        <v>0</v>
      </c>
    </row>
    <row r="59" spans="1:18" ht="18" customHeight="1">
      <c r="A59" s="138"/>
      <c r="B59" s="151"/>
      <c r="C59" s="249">
        <v>14</v>
      </c>
      <c r="D59" s="252"/>
      <c r="E59" s="140"/>
      <c r="F59" s="141"/>
      <c r="G59" s="142"/>
      <c r="H59" s="255"/>
      <c r="I59" s="256"/>
      <c r="J59" s="135"/>
      <c r="K59" s="259"/>
      <c r="L59" s="260"/>
      <c r="M59" s="241"/>
      <c r="N59" s="244"/>
      <c r="O59" s="247"/>
      <c r="P59" s="46">
        <f t="shared" si="2"/>
        <v>0</v>
      </c>
      <c r="Q59" s="46">
        <f t="shared" si="2"/>
        <v>0</v>
      </c>
      <c r="R59" s="46">
        <f t="shared" si="3"/>
        <v>0</v>
      </c>
    </row>
    <row r="60" spans="1:18" ht="18" customHeight="1">
      <c r="A60" s="138"/>
      <c r="B60" s="145"/>
      <c r="C60" s="250"/>
      <c r="D60" s="253"/>
      <c r="E60" s="140"/>
      <c r="F60" s="141"/>
      <c r="G60" s="142"/>
      <c r="H60" s="245"/>
      <c r="I60" s="257"/>
      <c r="J60" s="143"/>
      <c r="K60" s="245"/>
      <c r="L60" s="245"/>
      <c r="M60" s="242"/>
      <c r="N60" s="245"/>
      <c r="O60" s="248"/>
      <c r="P60" s="46">
        <f t="shared" si="2"/>
        <v>0</v>
      </c>
      <c r="Q60" s="46">
        <f t="shared" si="2"/>
        <v>0</v>
      </c>
      <c r="R60" s="46">
        <f t="shared" si="3"/>
        <v>0</v>
      </c>
    </row>
    <row r="61" spans="1:18" ht="18" customHeight="1">
      <c r="A61" s="138"/>
      <c r="B61" s="146"/>
      <c r="C61" s="251"/>
      <c r="D61" s="254"/>
      <c r="E61" s="140"/>
      <c r="F61" s="141"/>
      <c r="G61" s="142"/>
      <c r="H61" s="246"/>
      <c r="I61" s="258"/>
      <c r="J61" s="143"/>
      <c r="K61" s="246"/>
      <c r="L61" s="246"/>
      <c r="M61" s="243"/>
      <c r="N61" s="246"/>
      <c r="O61" s="248"/>
      <c r="P61" s="46">
        <f t="shared" si="2"/>
        <v>0</v>
      </c>
      <c r="Q61" s="46">
        <f t="shared" si="2"/>
        <v>0</v>
      </c>
      <c r="R61" s="46">
        <f t="shared" si="3"/>
        <v>0</v>
      </c>
    </row>
    <row r="62" spans="1:18" ht="18" customHeight="1">
      <c r="A62" s="138"/>
      <c r="B62" s="151"/>
      <c r="C62" s="249">
        <v>15</v>
      </c>
      <c r="D62" s="252"/>
      <c r="E62" s="140"/>
      <c r="F62" s="141"/>
      <c r="G62" s="142"/>
      <c r="H62" s="255"/>
      <c r="I62" s="256"/>
      <c r="J62" s="135"/>
      <c r="K62" s="259"/>
      <c r="L62" s="260"/>
      <c r="M62" s="241"/>
      <c r="N62" s="244"/>
      <c r="O62" s="247"/>
      <c r="P62" s="46">
        <f t="shared" si="2"/>
        <v>0</v>
      </c>
      <c r="Q62" s="46">
        <f t="shared" si="2"/>
        <v>0</v>
      </c>
      <c r="R62" s="46">
        <f t="shared" si="3"/>
        <v>0</v>
      </c>
    </row>
    <row r="63" spans="1:18" ht="18" customHeight="1">
      <c r="A63" s="138"/>
      <c r="B63" s="145"/>
      <c r="C63" s="250"/>
      <c r="D63" s="253"/>
      <c r="E63" s="140"/>
      <c r="F63" s="141"/>
      <c r="G63" s="142"/>
      <c r="H63" s="245"/>
      <c r="I63" s="257"/>
      <c r="J63" s="143"/>
      <c r="K63" s="245"/>
      <c r="L63" s="245"/>
      <c r="M63" s="242"/>
      <c r="N63" s="245"/>
      <c r="O63" s="248"/>
      <c r="P63" s="46">
        <f t="shared" si="2"/>
        <v>0</v>
      </c>
      <c r="Q63" s="46">
        <f t="shared" si="2"/>
        <v>0</v>
      </c>
      <c r="R63" s="46">
        <f t="shared" si="3"/>
        <v>0</v>
      </c>
    </row>
    <row r="64" spans="1:18" ht="18" customHeight="1">
      <c r="A64" s="138"/>
      <c r="B64" s="146"/>
      <c r="C64" s="251"/>
      <c r="D64" s="254"/>
      <c r="E64" s="140"/>
      <c r="F64" s="141"/>
      <c r="G64" s="142"/>
      <c r="H64" s="246"/>
      <c r="I64" s="258"/>
      <c r="J64" s="143"/>
      <c r="K64" s="246"/>
      <c r="L64" s="246"/>
      <c r="M64" s="243"/>
      <c r="N64" s="246"/>
      <c r="O64" s="248"/>
      <c r="P64" s="46">
        <f t="shared" si="2"/>
        <v>0</v>
      </c>
      <c r="Q64" s="46">
        <f t="shared" si="2"/>
        <v>0</v>
      </c>
      <c r="R64" s="46">
        <f t="shared" si="3"/>
        <v>0</v>
      </c>
    </row>
    <row r="65" spans="1:18" ht="18" customHeight="1">
      <c r="A65" s="138"/>
      <c r="B65" s="151"/>
      <c r="C65" s="249">
        <v>16</v>
      </c>
      <c r="D65" s="252"/>
      <c r="E65" s="140"/>
      <c r="F65" s="141"/>
      <c r="G65" s="142"/>
      <c r="H65" s="255"/>
      <c r="I65" s="256"/>
      <c r="J65" s="135"/>
      <c r="K65" s="259"/>
      <c r="L65" s="260"/>
      <c r="M65" s="241"/>
      <c r="N65" s="244"/>
      <c r="O65" s="247"/>
      <c r="P65" s="46">
        <f t="shared" si="2"/>
        <v>0</v>
      </c>
      <c r="Q65" s="46">
        <f t="shared" si="2"/>
        <v>0</v>
      </c>
      <c r="R65" s="46">
        <f t="shared" si="3"/>
        <v>0</v>
      </c>
    </row>
    <row r="66" spans="1:18" ht="18" customHeight="1">
      <c r="A66" s="138"/>
      <c r="B66" s="145"/>
      <c r="C66" s="250"/>
      <c r="D66" s="253"/>
      <c r="E66" s="140"/>
      <c r="F66" s="141"/>
      <c r="G66" s="142"/>
      <c r="H66" s="245"/>
      <c r="I66" s="257"/>
      <c r="J66" s="143"/>
      <c r="K66" s="245"/>
      <c r="L66" s="245"/>
      <c r="M66" s="242"/>
      <c r="N66" s="245"/>
      <c r="O66" s="248"/>
      <c r="P66" s="46">
        <f t="shared" si="2"/>
        <v>0</v>
      </c>
      <c r="Q66" s="46">
        <f t="shared" si="2"/>
        <v>0</v>
      </c>
      <c r="R66" s="46">
        <f t="shared" si="3"/>
        <v>0</v>
      </c>
    </row>
    <row r="67" spans="1:18" ht="18" customHeight="1">
      <c r="A67" s="138"/>
      <c r="B67" s="146"/>
      <c r="C67" s="251"/>
      <c r="D67" s="254"/>
      <c r="E67" s="140"/>
      <c r="F67" s="141"/>
      <c r="G67" s="142"/>
      <c r="H67" s="246"/>
      <c r="I67" s="258"/>
      <c r="J67" s="143"/>
      <c r="K67" s="246"/>
      <c r="L67" s="246"/>
      <c r="M67" s="243"/>
      <c r="N67" s="246"/>
      <c r="O67" s="248"/>
      <c r="P67" s="46">
        <f t="shared" si="2"/>
        <v>0</v>
      </c>
      <c r="Q67" s="46">
        <f t="shared" si="2"/>
        <v>0</v>
      </c>
      <c r="R67" s="46">
        <f t="shared" si="3"/>
        <v>0</v>
      </c>
    </row>
    <row r="68" spans="1:18" ht="18" customHeight="1">
      <c r="A68" s="138"/>
      <c r="B68" s="151"/>
      <c r="C68" s="249">
        <v>17</v>
      </c>
      <c r="D68" s="252"/>
      <c r="E68" s="140"/>
      <c r="F68" s="141"/>
      <c r="G68" s="142"/>
      <c r="H68" s="255"/>
      <c r="I68" s="256"/>
      <c r="J68" s="135"/>
      <c r="K68" s="259"/>
      <c r="L68" s="260"/>
      <c r="M68" s="241"/>
      <c r="N68" s="244"/>
      <c r="O68" s="247"/>
      <c r="P68" s="46">
        <f t="shared" si="2"/>
        <v>0</v>
      </c>
      <c r="Q68" s="46">
        <f t="shared" si="2"/>
        <v>0</v>
      </c>
      <c r="R68" s="46">
        <f t="shared" si="3"/>
        <v>0</v>
      </c>
    </row>
    <row r="69" spans="1:18" ht="18" customHeight="1">
      <c r="A69" s="138"/>
      <c r="B69" s="145"/>
      <c r="C69" s="250"/>
      <c r="D69" s="253"/>
      <c r="E69" s="140"/>
      <c r="F69" s="141"/>
      <c r="G69" s="142"/>
      <c r="H69" s="245"/>
      <c r="I69" s="257"/>
      <c r="J69" s="143"/>
      <c r="K69" s="245"/>
      <c r="L69" s="245"/>
      <c r="M69" s="242"/>
      <c r="N69" s="245"/>
      <c r="O69" s="248"/>
      <c r="P69" s="46">
        <f t="shared" si="2"/>
        <v>0</v>
      </c>
      <c r="Q69" s="46">
        <f t="shared" si="2"/>
        <v>0</v>
      </c>
      <c r="R69" s="46">
        <f t="shared" si="3"/>
        <v>0</v>
      </c>
    </row>
    <row r="70" spans="1:18" ht="18" customHeight="1">
      <c r="A70" s="138"/>
      <c r="B70" s="146"/>
      <c r="C70" s="251"/>
      <c r="D70" s="254"/>
      <c r="E70" s="140"/>
      <c r="F70" s="141"/>
      <c r="G70" s="142"/>
      <c r="H70" s="246"/>
      <c r="I70" s="258"/>
      <c r="J70" s="143"/>
      <c r="K70" s="246"/>
      <c r="L70" s="246"/>
      <c r="M70" s="243"/>
      <c r="N70" s="246"/>
      <c r="O70" s="248"/>
      <c r="P70" s="46">
        <f t="shared" si="2"/>
        <v>0</v>
      </c>
      <c r="Q70" s="46">
        <f t="shared" si="2"/>
        <v>0</v>
      </c>
      <c r="R70" s="46">
        <f t="shared" si="3"/>
        <v>0</v>
      </c>
    </row>
    <row r="71" spans="1:18" ht="18" customHeight="1">
      <c r="A71" s="138"/>
      <c r="B71" s="151"/>
      <c r="C71" s="249">
        <v>18</v>
      </c>
      <c r="D71" s="252"/>
      <c r="E71" s="140"/>
      <c r="F71" s="141"/>
      <c r="G71" s="142"/>
      <c r="H71" s="255"/>
      <c r="I71" s="256"/>
      <c r="J71" s="135"/>
      <c r="K71" s="259"/>
      <c r="L71" s="260"/>
      <c r="M71" s="241"/>
      <c r="N71" s="244"/>
      <c r="O71" s="247"/>
      <c r="P71" s="46">
        <f t="shared" si="2"/>
        <v>0</v>
      </c>
      <c r="Q71" s="46">
        <f t="shared" si="2"/>
        <v>0</v>
      </c>
      <c r="R71" s="46">
        <f t="shared" si="3"/>
        <v>0</v>
      </c>
    </row>
    <row r="72" spans="1:18" ht="18" customHeight="1">
      <c r="A72" s="138"/>
      <c r="B72" s="145"/>
      <c r="C72" s="250"/>
      <c r="D72" s="253"/>
      <c r="E72" s="140"/>
      <c r="F72" s="141"/>
      <c r="G72" s="142"/>
      <c r="H72" s="245"/>
      <c r="I72" s="257"/>
      <c r="J72" s="143"/>
      <c r="K72" s="245"/>
      <c r="L72" s="245"/>
      <c r="M72" s="242"/>
      <c r="N72" s="245"/>
      <c r="O72" s="248"/>
      <c r="P72" s="46">
        <f t="shared" si="2"/>
        <v>0</v>
      </c>
      <c r="Q72" s="46">
        <f t="shared" si="2"/>
        <v>0</v>
      </c>
      <c r="R72" s="46">
        <f t="shared" si="3"/>
        <v>0</v>
      </c>
    </row>
    <row r="73" spans="1:18" ht="18" customHeight="1">
      <c r="A73" s="138"/>
      <c r="B73" s="146"/>
      <c r="C73" s="251"/>
      <c r="D73" s="254"/>
      <c r="E73" s="140"/>
      <c r="F73" s="141"/>
      <c r="G73" s="142"/>
      <c r="H73" s="246"/>
      <c r="I73" s="258"/>
      <c r="J73" s="143"/>
      <c r="K73" s="246"/>
      <c r="L73" s="246"/>
      <c r="M73" s="243"/>
      <c r="N73" s="246"/>
      <c r="O73" s="248"/>
      <c r="P73" s="46">
        <f t="shared" si="2"/>
        <v>0</v>
      </c>
      <c r="Q73" s="46">
        <f t="shared" si="2"/>
        <v>0</v>
      </c>
      <c r="R73" s="46">
        <f t="shared" si="3"/>
        <v>0</v>
      </c>
    </row>
    <row r="74" spans="1:18" ht="18" customHeight="1">
      <c r="A74" s="138"/>
      <c r="B74" s="151"/>
      <c r="C74" s="249">
        <v>19</v>
      </c>
      <c r="D74" s="252"/>
      <c r="E74" s="140"/>
      <c r="F74" s="141"/>
      <c r="G74" s="142"/>
      <c r="H74" s="255"/>
      <c r="I74" s="256"/>
      <c r="J74" s="135"/>
      <c r="K74" s="259"/>
      <c r="L74" s="260"/>
      <c r="M74" s="241"/>
      <c r="N74" s="244"/>
      <c r="O74" s="247"/>
      <c r="P74" s="46">
        <f t="shared" si="2"/>
        <v>0</v>
      </c>
      <c r="Q74" s="46">
        <f t="shared" si="2"/>
        <v>0</v>
      </c>
      <c r="R74" s="46">
        <f>D74</f>
        <v>0</v>
      </c>
    </row>
    <row r="75" spans="1:18" ht="18" customHeight="1">
      <c r="A75" s="138"/>
      <c r="B75" s="145"/>
      <c r="C75" s="250"/>
      <c r="D75" s="253"/>
      <c r="E75" s="140"/>
      <c r="F75" s="141"/>
      <c r="G75" s="142"/>
      <c r="H75" s="245"/>
      <c r="I75" s="257"/>
      <c r="J75" s="143"/>
      <c r="K75" s="245"/>
      <c r="L75" s="245"/>
      <c r="M75" s="242"/>
      <c r="N75" s="245"/>
      <c r="O75" s="248"/>
      <c r="P75" s="46">
        <f t="shared" si="2"/>
        <v>0</v>
      </c>
      <c r="Q75" s="46">
        <f t="shared" si="2"/>
        <v>0</v>
      </c>
      <c r="R75" s="46">
        <f>D75</f>
        <v>0</v>
      </c>
    </row>
    <row r="76" spans="1:18" ht="18" customHeight="1">
      <c r="A76" s="138"/>
      <c r="B76" s="146"/>
      <c r="C76" s="251"/>
      <c r="D76" s="254"/>
      <c r="E76" s="140"/>
      <c r="F76" s="141"/>
      <c r="G76" s="142"/>
      <c r="H76" s="246"/>
      <c r="I76" s="258"/>
      <c r="J76" s="143"/>
      <c r="K76" s="246"/>
      <c r="L76" s="246"/>
      <c r="M76" s="243"/>
      <c r="N76" s="246"/>
      <c r="O76" s="248"/>
      <c r="P76" s="46">
        <f t="shared" si="2"/>
        <v>0</v>
      </c>
      <c r="Q76" s="46">
        <f t="shared" si="2"/>
        <v>0</v>
      </c>
      <c r="R76" s="46">
        <f>D76</f>
        <v>0</v>
      </c>
    </row>
    <row r="77" spans="1:18" ht="18" customHeight="1">
      <c r="A77" s="138"/>
      <c r="B77" s="151"/>
      <c r="C77" s="249">
        <v>20</v>
      </c>
      <c r="D77" s="252"/>
      <c r="E77" s="140"/>
      <c r="F77" s="141"/>
      <c r="G77" s="142"/>
      <c r="H77" s="255"/>
      <c r="I77" s="256"/>
      <c r="J77" s="135"/>
      <c r="K77" s="259"/>
      <c r="L77" s="260"/>
      <c r="M77" s="241"/>
      <c r="N77" s="244"/>
      <c r="O77" s="247"/>
      <c r="P77" s="46">
        <f t="shared" si="2"/>
        <v>0</v>
      </c>
      <c r="Q77" s="46">
        <f t="shared" si="2"/>
        <v>0</v>
      </c>
      <c r="R77" s="46">
        <f t="shared" si="3"/>
        <v>0</v>
      </c>
    </row>
    <row r="78" spans="1:18" ht="18" customHeight="1">
      <c r="A78" s="138"/>
      <c r="B78" s="145"/>
      <c r="C78" s="250"/>
      <c r="D78" s="253"/>
      <c r="E78" s="140"/>
      <c r="F78" s="141"/>
      <c r="G78" s="142"/>
      <c r="H78" s="245"/>
      <c r="I78" s="257"/>
      <c r="J78" s="143"/>
      <c r="K78" s="245"/>
      <c r="L78" s="245"/>
      <c r="M78" s="242"/>
      <c r="N78" s="245"/>
      <c r="O78" s="248"/>
      <c r="P78" s="46">
        <f t="shared" si="2"/>
        <v>0</v>
      </c>
      <c r="Q78" s="46">
        <f t="shared" si="2"/>
        <v>0</v>
      </c>
      <c r="R78" s="46">
        <f t="shared" si="3"/>
        <v>0</v>
      </c>
    </row>
    <row r="79" spans="1:18" ht="18" customHeight="1">
      <c r="A79" s="138"/>
      <c r="B79" s="146"/>
      <c r="C79" s="251"/>
      <c r="D79" s="254"/>
      <c r="E79" s="140"/>
      <c r="F79" s="141"/>
      <c r="G79" s="142"/>
      <c r="H79" s="246"/>
      <c r="I79" s="258"/>
      <c r="J79" s="143"/>
      <c r="K79" s="246"/>
      <c r="L79" s="246"/>
      <c r="M79" s="243"/>
      <c r="N79" s="246"/>
      <c r="O79" s="248"/>
      <c r="P79" s="46">
        <f t="shared" si="2"/>
        <v>0</v>
      </c>
      <c r="Q79" s="46">
        <f t="shared" si="2"/>
        <v>0</v>
      </c>
      <c r="R79" s="46">
        <f t="shared" si="3"/>
        <v>0</v>
      </c>
    </row>
    <row r="80" spans="1:18" ht="18" customHeight="1">
      <c r="A80" s="138"/>
      <c r="B80" s="151"/>
      <c r="C80" s="249">
        <v>21</v>
      </c>
      <c r="D80" s="252"/>
      <c r="E80" s="140"/>
      <c r="F80" s="141"/>
      <c r="G80" s="142"/>
      <c r="H80" s="255"/>
      <c r="I80" s="256"/>
      <c r="J80" s="135"/>
      <c r="K80" s="259"/>
      <c r="L80" s="260"/>
      <c r="M80" s="241"/>
      <c r="N80" s="244"/>
      <c r="O80" s="247"/>
      <c r="P80" s="46">
        <f t="shared" si="2"/>
        <v>0</v>
      </c>
      <c r="Q80" s="46">
        <f t="shared" si="2"/>
        <v>0</v>
      </c>
      <c r="R80" s="46">
        <f t="shared" si="3"/>
        <v>0</v>
      </c>
    </row>
    <row r="81" spans="1:54" ht="18" customHeight="1">
      <c r="A81" s="138"/>
      <c r="B81" s="145"/>
      <c r="C81" s="250"/>
      <c r="D81" s="253"/>
      <c r="E81" s="140"/>
      <c r="F81" s="141"/>
      <c r="G81" s="142"/>
      <c r="H81" s="245"/>
      <c r="I81" s="257"/>
      <c r="J81" s="143"/>
      <c r="K81" s="245"/>
      <c r="L81" s="245"/>
      <c r="M81" s="242"/>
      <c r="N81" s="245"/>
      <c r="O81" s="248"/>
      <c r="P81" s="46">
        <f t="shared" si="2"/>
        <v>0</v>
      </c>
      <c r="Q81" s="46">
        <f t="shared" si="2"/>
        <v>0</v>
      </c>
      <c r="R81" s="46">
        <f t="shared" si="3"/>
        <v>0</v>
      </c>
    </row>
    <row r="82" spans="1:54" ht="18" customHeight="1">
      <c r="A82" s="138"/>
      <c r="B82" s="146"/>
      <c r="C82" s="251"/>
      <c r="D82" s="254"/>
      <c r="E82" s="140"/>
      <c r="F82" s="141"/>
      <c r="G82" s="142"/>
      <c r="H82" s="246"/>
      <c r="I82" s="258"/>
      <c r="J82" s="143"/>
      <c r="K82" s="246"/>
      <c r="L82" s="246"/>
      <c r="M82" s="243"/>
      <c r="N82" s="246"/>
      <c r="O82" s="248"/>
      <c r="P82" s="46">
        <f t="shared" si="2"/>
        <v>0</v>
      </c>
      <c r="Q82" s="46">
        <f t="shared" si="2"/>
        <v>0</v>
      </c>
      <c r="R82" s="46">
        <f t="shared" si="3"/>
        <v>0</v>
      </c>
    </row>
    <row r="83" spans="1:54" ht="18" customHeight="1">
      <c r="A83" s="138"/>
      <c r="B83" s="151"/>
      <c r="C83" s="249">
        <v>22</v>
      </c>
      <c r="D83" s="252"/>
      <c r="E83" s="132"/>
      <c r="F83" s="133"/>
      <c r="G83" s="134"/>
      <c r="H83" s="255"/>
      <c r="I83" s="256"/>
      <c r="J83" s="135"/>
      <c r="K83" s="259"/>
      <c r="L83" s="260"/>
      <c r="M83" s="241"/>
      <c r="N83" s="244"/>
      <c r="O83" s="247"/>
      <c r="P83" s="46">
        <f t="shared" si="2"/>
        <v>0</v>
      </c>
      <c r="Q83" s="46">
        <f t="shared" si="2"/>
        <v>0</v>
      </c>
      <c r="R83" s="46">
        <f t="shared" si="3"/>
        <v>0</v>
      </c>
    </row>
    <row r="84" spans="1:54" ht="18" customHeight="1">
      <c r="A84" s="138"/>
      <c r="B84" s="145"/>
      <c r="C84" s="250"/>
      <c r="D84" s="253"/>
      <c r="E84" s="132"/>
      <c r="F84" s="133"/>
      <c r="G84" s="134"/>
      <c r="H84" s="245"/>
      <c r="I84" s="257"/>
      <c r="J84" s="143"/>
      <c r="K84" s="245"/>
      <c r="L84" s="245"/>
      <c r="M84" s="242"/>
      <c r="N84" s="245"/>
      <c r="O84" s="248"/>
      <c r="P84" s="46">
        <f t="shared" si="2"/>
        <v>0</v>
      </c>
      <c r="Q84" s="46">
        <f t="shared" si="2"/>
        <v>0</v>
      </c>
      <c r="R84" s="46">
        <f t="shared" si="3"/>
        <v>0</v>
      </c>
    </row>
    <row r="85" spans="1:54" ht="18" customHeight="1">
      <c r="A85" s="138"/>
      <c r="B85" s="146"/>
      <c r="C85" s="251"/>
      <c r="D85" s="254"/>
      <c r="E85" s="132"/>
      <c r="F85" s="133"/>
      <c r="G85" s="134"/>
      <c r="H85" s="246"/>
      <c r="I85" s="258"/>
      <c r="J85" s="143"/>
      <c r="K85" s="246"/>
      <c r="L85" s="246"/>
      <c r="M85" s="243"/>
      <c r="N85" s="246"/>
      <c r="O85" s="248"/>
      <c r="P85" s="46">
        <f t="shared" si="2"/>
        <v>0</v>
      </c>
      <c r="Q85" s="46">
        <f t="shared" si="2"/>
        <v>0</v>
      </c>
      <c r="R85" s="46">
        <f t="shared" si="3"/>
        <v>0</v>
      </c>
    </row>
    <row r="86" spans="1:54">
      <c r="C86" s="152"/>
      <c r="D86" s="152"/>
      <c r="E86" s="152"/>
      <c r="F86" s="152"/>
      <c r="G86" s="152"/>
      <c r="H86" s="152" t="s">
        <v>164</v>
      </c>
      <c r="I86" s="152">
        <f>SUM(I20:I85)</f>
        <v>12</v>
      </c>
      <c r="J86" s="152">
        <f>SUM(J20:J85)</f>
        <v>0</v>
      </c>
      <c r="K86" s="152"/>
      <c r="L86" s="152"/>
      <c r="M86" s="152"/>
      <c r="N86" s="152"/>
      <c r="O86" s="152"/>
    </row>
    <row r="87" spans="1:54" ht="16.5" customHeight="1">
      <c r="C87" s="153" t="s">
        <v>545</v>
      </c>
      <c r="D87" s="154"/>
      <c r="E87" s="154"/>
      <c r="F87" s="154"/>
      <c r="G87" s="154"/>
      <c r="H87" s="154"/>
      <c r="I87" s="154"/>
      <c r="J87" s="154"/>
      <c r="K87" s="154"/>
      <c r="L87" s="155"/>
      <c r="M87" s="155"/>
      <c r="N87" s="155"/>
      <c r="O87" s="156"/>
    </row>
    <row r="88" spans="1:54" ht="18.95" customHeight="1">
      <c r="C88" s="262" t="s">
        <v>546</v>
      </c>
      <c r="D88" s="263"/>
      <c r="E88" s="263"/>
      <c r="F88" s="263"/>
      <c r="G88" s="263"/>
      <c r="H88" s="263"/>
      <c r="I88" s="263"/>
      <c r="J88" s="263"/>
      <c r="K88" s="263"/>
      <c r="L88" s="264"/>
      <c r="M88" s="264"/>
      <c r="N88" s="264"/>
      <c r="O88" s="265"/>
    </row>
    <row r="89" spans="1:54" ht="18.95" customHeight="1">
      <c r="C89" s="262"/>
      <c r="D89" s="268"/>
      <c r="E89" s="268"/>
      <c r="F89" s="268"/>
      <c r="G89" s="268"/>
      <c r="H89" s="268"/>
      <c r="I89" s="268"/>
      <c r="J89" s="268"/>
      <c r="K89" s="268"/>
      <c r="L89" s="269"/>
      <c r="M89" s="269"/>
      <c r="N89" s="269"/>
      <c r="O89" s="270"/>
    </row>
    <row r="90" spans="1:54" ht="18.95" customHeight="1">
      <c r="C90" s="262"/>
      <c r="D90" s="268"/>
      <c r="E90" s="268"/>
      <c r="F90" s="268"/>
      <c r="G90" s="268"/>
      <c r="H90" s="268"/>
      <c r="I90" s="268"/>
      <c r="J90" s="268"/>
      <c r="K90" s="268"/>
      <c r="L90" s="269"/>
      <c r="M90" s="269"/>
      <c r="N90" s="269"/>
      <c r="O90" s="270"/>
    </row>
    <row r="91" spans="1:54" ht="18.95" customHeight="1">
      <c r="C91" s="262"/>
      <c r="D91" s="263"/>
      <c r="E91" s="263"/>
      <c r="F91" s="263"/>
      <c r="G91" s="263"/>
      <c r="H91" s="263"/>
      <c r="I91" s="263"/>
      <c r="J91" s="263"/>
      <c r="K91" s="263"/>
      <c r="L91" s="264"/>
      <c r="M91" s="264"/>
      <c r="N91" s="264"/>
      <c r="O91" s="265"/>
    </row>
    <row r="92" spans="1:54" s="160" customFormat="1">
      <c r="A92" s="157"/>
      <c r="B92" s="158"/>
      <c r="C92" s="266"/>
      <c r="D92" s="267"/>
      <c r="E92" s="267"/>
      <c r="F92" s="267"/>
      <c r="G92" s="267"/>
      <c r="H92" s="267"/>
      <c r="I92" s="267"/>
      <c r="J92" s="267"/>
      <c r="K92" s="267"/>
      <c r="L92" s="267"/>
      <c r="M92" s="267"/>
      <c r="N92" s="267"/>
      <c r="O92" s="267"/>
      <c r="P92" s="159"/>
      <c r="Q92" s="159"/>
      <c r="R92" s="159"/>
      <c r="X92" s="157"/>
      <c r="AH92" s="161"/>
      <c r="AI92" s="161"/>
      <c r="AJ92" s="162"/>
      <c r="AK92" s="163"/>
      <c r="AL92" s="163"/>
      <c r="AM92" s="163"/>
      <c r="AN92" s="163"/>
      <c r="AO92" s="163"/>
      <c r="AP92" s="163"/>
      <c r="AQ92" s="163"/>
      <c r="AR92" s="163"/>
      <c r="AS92" s="163"/>
      <c r="AT92" s="163"/>
      <c r="AU92" s="163"/>
      <c r="AV92" s="163"/>
      <c r="AW92" s="163"/>
      <c r="AX92" s="163"/>
      <c r="AY92" s="163"/>
      <c r="AZ92" s="163"/>
      <c r="BA92" s="163"/>
      <c r="BB92" s="163"/>
    </row>
    <row r="93" spans="1:54" s="47" customFormat="1">
      <c r="A93" s="70"/>
      <c r="B93" s="55"/>
      <c r="C93" s="164"/>
      <c r="D93" s="165"/>
      <c r="E93" s="165"/>
      <c r="F93" s="165"/>
      <c r="G93" s="165"/>
      <c r="H93" s="165"/>
      <c r="I93" s="165"/>
      <c r="J93" s="165"/>
      <c r="K93" s="165"/>
      <c r="L93" s="165"/>
      <c r="M93" s="165"/>
      <c r="N93" s="165"/>
      <c r="O93" s="165"/>
      <c r="P93" s="46"/>
      <c r="Q93" s="46"/>
      <c r="R93" s="46"/>
      <c r="X93" s="70"/>
      <c r="AH93" s="136"/>
      <c r="AI93" s="136"/>
      <c r="AJ93" s="137"/>
      <c r="AK93" s="37"/>
      <c r="AL93" s="37"/>
      <c r="AM93" s="37"/>
      <c r="AN93" s="37"/>
      <c r="AO93" s="37"/>
      <c r="AP93" s="37"/>
      <c r="AQ93" s="37"/>
      <c r="AR93" s="37"/>
      <c r="AS93" s="37"/>
      <c r="AT93" s="37"/>
      <c r="AU93" s="37"/>
      <c r="AV93" s="37"/>
      <c r="AW93" s="37"/>
      <c r="AX93" s="37"/>
      <c r="AY93" s="37"/>
      <c r="AZ93" s="37"/>
      <c r="BA93" s="37"/>
      <c r="BB93" s="37"/>
    </row>
    <row r="94" spans="1:54">
      <c r="C94" s="166"/>
    </row>
    <row r="95" spans="1:54" s="47" customFormat="1">
      <c r="A95" s="70"/>
      <c r="B95" s="55"/>
      <c r="C95" s="164"/>
      <c r="D95" s="165"/>
      <c r="E95" s="165"/>
      <c r="F95" s="165"/>
      <c r="G95" s="165"/>
      <c r="H95" s="165"/>
      <c r="I95" s="165"/>
      <c r="J95" s="165"/>
      <c r="K95" s="165"/>
      <c r="L95" s="165"/>
      <c r="M95" s="126" t="s">
        <v>123</v>
      </c>
      <c r="N95" s="167" t="s">
        <v>167</v>
      </c>
      <c r="O95" s="165"/>
      <c r="P95" s="46"/>
      <c r="Q95" s="46"/>
      <c r="R95" s="46"/>
      <c r="X95" s="70"/>
      <c r="AH95" s="136"/>
      <c r="AI95" s="136"/>
      <c r="AJ95" s="137"/>
      <c r="AK95" s="37"/>
      <c r="AL95" s="37"/>
      <c r="AM95" s="37"/>
      <c r="AN95" s="37"/>
      <c r="AO95" s="37"/>
      <c r="AP95" s="37"/>
      <c r="AQ95" s="37"/>
      <c r="AR95" s="37"/>
      <c r="AS95" s="37"/>
      <c r="AT95" s="37"/>
      <c r="AU95" s="37"/>
      <c r="AV95" s="37"/>
      <c r="AW95" s="37"/>
      <c r="AX95" s="37"/>
      <c r="AY95" s="37"/>
      <c r="AZ95" s="37"/>
      <c r="BA95" s="37"/>
      <c r="BB95" s="37"/>
    </row>
    <row r="96" spans="1:54" s="47" customFormat="1">
      <c r="A96" s="70"/>
      <c r="B96" s="55"/>
      <c r="C96" s="164"/>
      <c r="D96" s="165"/>
      <c r="E96" s="165"/>
      <c r="F96" s="165"/>
      <c r="G96" s="165"/>
      <c r="H96" s="165"/>
      <c r="I96" s="165"/>
      <c r="J96" s="165"/>
      <c r="K96" s="165"/>
      <c r="L96" s="165"/>
      <c r="M96" s="168" t="s">
        <v>547</v>
      </c>
      <c r="N96" s="167">
        <f>SUMIF($O$20:$O$85,"A",$I$20:$I$85)</f>
        <v>0</v>
      </c>
      <c r="O96" s="165"/>
      <c r="P96" s="46"/>
      <c r="Q96" s="46"/>
      <c r="R96" s="46"/>
      <c r="X96" s="70"/>
      <c r="AH96" s="136"/>
      <c r="AI96" s="136"/>
      <c r="AJ96" s="137"/>
      <c r="AK96" s="37"/>
      <c r="AL96" s="37"/>
      <c r="AM96" s="37"/>
      <c r="AN96" s="37"/>
      <c r="AO96" s="37"/>
      <c r="AP96" s="37"/>
      <c r="AQ96" s="37"/>
      <c r="AR96" s="37"/>
      <c r="AS96" s="37"/>
      <c r="AT96" s="37"/>
      <c r="AU96" s="37"/>
      <c r="AV96" s="37"/>
      <c r="AW96" s="37"/>
      <c r="AX96" s="37"/>
      <c r="AY96" s="37"/>
      <c r="AZ96" s="37"/>
      <c r="BA96" s="37"/>
      <c r="BB96" s="37"/>
    </row>
    <row r="97" spans="1:54" s="47" customFormat="1">
      <c r="A97" s="70"/>
      <c r="B97" s="55"/>
      <c r="C97" s="164"/>
      <c r="D97" s="165"/>
      <c r="E97" s="165"/>
      <c r="F97" s="165"/>
      <c r="G97" s="165"/>
      <c r="H97" s="165"/>
      <c r="I97" s="165"/>
      <c r="J97" s="165"/>
      <c r="K97" s="165"/>
      <c r="L97" s="165"/>
      <c r="M97" s="168" t="s">
        <v>548</v>
      </c>
      <c r="N97" s="167">
        <f>SUMIF($O$20:$O$85,"B",$I$20:$I$85)</f>
        <v>0</v>
      </c>
      <c r="O97" s="165"/>
      <c r="P97" s="46"/>
      <c r="Q97" s="46"/>
      <c r="R97" s="46"/>
      <c r="X97" s="70"/>
      <c r="AH97" s="136"/>
      <c r="AI97" s="136"/>
      <c r="AJ97" s="137"/>
      <c r="AK97" s="37"/>
      <c r="AL97" s="37"/>
      <c r="AM97" s="37"/>
      <c r="AN97" s="37"/>
      <c r="AO97" s="37"/>
      <c r="AP97" s="37"/>
      <c r="AQ97" s="37"/>
      <c r="AR97" s="37"/>
      <c r="AS97" s="37"/>
      <c r="AT97" s="37"/>
      <c r="AU97" s="37"/>
      <c r="AV97" s="37"/>
      <c r="AW97" s="37"/>
      <c r="AX97" s="37"/>
      <c r="AY97" s="37"/>
      <c r="AZ97" s="37"/>
      <c r="BA97" s="37"/>
      <c r="BB97" s="37"/>
    </row>
    <row r="98" spans="1:54" s="47" customFormat="1">
      <c r="A98" s="70"/>
      <c r="B98" s="55"/>
      <c r="C98" s="164"/>
      <c r="D98" s="165"/>
      <c r="E98" s="165"/>
      <c r="F98" s="165"/>
      <c r="G98" s="165"/>
      <c r="H98" s="165"/>
      <c r="I98" s="165"/>
      <c r="J98" s="165"/>
      <c r="K98" s="165"/>
      <c r="L98" s="165"/>
      <c r="M98" s="168" t="s">
        <v>389</v>
      </c>
      <c r="N98" s="167">
        <f>SUMIF($O$20:$O$85,"C",$I$20:$I$85)</f>
        <v>0</v>
      </c>
      <c r="O98" s="165"/>
      <c r="P98" s="46"/>
      <c r="Q98" s="46"/>
      <c r="R98" s="46"/>
      <c r="X98" s="70"/>
      <c r="AH98" s="136"/>
      <c r="AI98" s="136"/>
      <c r="AJ98" s="137"/>
      <c r="AK98" s="37"/>
      <c r="AL98" s="37"/>
      <c r="AM98" s="37"/>
      <c r="AN98" s="37"/>
      <c r="AO98" s="37"/>
      <c r="AP98" s="37"/>
      <c r="AQ98" s="37"/>
      <c r="AR98" s="37"/>
      <c r="AS98" s="37"/>
      <c r="AT98" s="37"/>
      <c r="AU98" s="37"/>
      <c r="AV98" s="37"/>
      <c r="AW98" s="37"/>
      <c r="AX98" s="37"/>
      <c r="AY98" s="37"/>
      <c r="AZ98" s="37"/>
      <c r="BA98" s="37"/>
      <c r="BB98" s="37"/>
    </row>
    <row r="99" spans="1:54" s="47" customFormat="1">
      <c r="A99" s="70"/>
      <c r="B99" s="55"/>
      <c r="C99" s="164"/>
      <c r="D99" s="165"/>
      <c r="E99" s="165"/>
      <c r="F99" s="165"/>
      <c r="G99" s="165"/>
      <c r="H99" s="165"/>
      <c r="I99" s="165"/>
      <c r="J99" s="165"/>
      <c r="K99" s="165"/>
      <c r="L99" s="165"/>
      <c r="M99" s="168" t="s">
        <v>390</v>
      </c>
      <c r="N99" s="167">
        <f>SUMIF($O$20:$O$85,"D",$I$20:$I$85)</f>
        <v>0</v>
      </c>
      <c r="O99" s="165"/>
      <c r="P99" s="46"/>
      <c r="Q99" s="46"/>
      <c r="R99" s="46"/>
      <c r="X99" s="70"/>
      <c r="AH99" s="136"/>
      <c r="AI99" s="136"/>
      <c r="AJ99" s="137"/>
      <c r="AK99" s="37"/>
      <c r="AL99" s="37"/>
      <c r="AM99" s="37"/>
      <c r="AN99" s="37"/>
      <c r="AO99" s="37"/>
      <c r="AP99" s="37"/>
      <c r="AQ99" s="37"/>
      <c r="AR99" s="37"/>
      <c r="AS99" s="37"/>
      <c r="AT99" s="37"/>
      <c r="AU99" s="37"/>
      <c r="AV99" s="37"/>
      <c r="AW99" s="37"/>
      <c r="AX99" s="37"/>
      <c r="AY99" s="37"/>
      <c r="AZ99" s="37"/>
      <c r="BA99" s="37"/>
      <c r="BB99" s="37"/>
    </row>
    <row r="100" spans="1:54" s="47" customFormat="1">
      <c r="A100" s="70"/>
      <c r="B100" s="55"/>
      <c r="C100" s="164"/>
      <c r="D100" s="165"/>
      <c r="E100" s="165"/>
      <c r="F100" s="165"/>
      <c r="G100" s="165"/>
      <c r="H100" s="165"/>
      <c r="I100" s="165"/>
      <c r="J100" s="165"/>
      <c r="K100" s="165"/>
      <c r="L100" s="165"/>
      <c r="M100" s="165"/>
      <c r="N100" s="165"/>
      <c r="O100" s="165"/>
      <c r="P100" s="46"/>
      <c r="Q100" s="46"/>
      <c r="R100" s="46"/>
      <c r="X100" s="70"/>
      <c r="AH100" s="136"/>
      <c r="AI100" s="136"/>
      <c r="AJ100" s="137"/>
      <c r="AK100" s="37"/>
      <c r="AL100" s="37"/>
      <c r="AM100" s="37"/>
      <c r="AN100" s="37"/>
      <c r="AO100" s="37"/>
      <c r="AP100" s="37"/>
      <c r="AQ100" s="37"/>
      <c r="AR100" s="37"/>
      <c r="AS100" s="37"/>
      <c r="AT100" s="37"/>
      <c r="AU100" s="37"/>
      <c r="AV100" s="37"/>
      <c r="AW100" s="37"/>
      <c r="AX100" s="37"/>
      <c r="AY100" s="37"/>
      <c r="AZ100" s="37"/>
      <c r="BA100" s="37"/>
      <c r="BB100" s="37"/>
    </row>
    <row r="101" spans="1:54" s="47" customFormat="1">
      <c r="B101" s="55"/>
      <c r="C101" s="164"/>
      <c r="D101" s="165"/>
      <c r="E101" s="165"/>
      <c r="F101" s="165"/>
      <c r="G101" s="165"/>
      <c r="H101" s="165"/>
      <c r="I101" s="165"/>
      <c r="J101" s="165"/>
      <c r="K101" s="165"/>
      <c r="L101" s="165"/>
      <c r="M101" s="165"/>
      <c r="N101" s="165"/>
      <c r="O101" s="165"/>
      <c r="P101" s="46"/>
      <c r="Q101" s="46"/>
      <c r="R101" s="46"/>
      <c r="X101" s="70"/>
      <c r="AH101" s="136"/>
      <c r="AI101" s="136"/>
      <c r="AJ101" s="137"/>
      <c r="AK101" s="37"/>
      <c r="AL101" s="37"/>
      <c r="AM101" s="37"/>
      <c r="AN101" s="37"/>
      <c r="AO101" s="37"/>
      <c r="AP101" s="37"/>
      <c r="AQ101" s="37"/>
      <c r="AR101" s="37"/>
      <c r="AS101" s="37"/>
      <c r="AT101" s="37"/>
      <c r="AU101" s="37"/>
      <c r="AV101" s="37"/>
      <c r="AW101" s="37"/>
      <c r="AX101" s="37"/>
      <c r="AY101" s="37"/>
      <c r="AZ101" s="37"/>
      <c r="BA101" s="37"/>
      <c r="BB101" s="37"/>
    </row>
    <row r="102" spans="1:54">
      <c r="A102" s="169"/>
    </row>
    <row r="103" spans="1:54" s="47" customFormat="1">
      <c r="A103" s="171"/>
      <c r="B103" s="55"/>
      <c r="C103" s="170"/>
      <c r="H103" s="70"/>
      <c r="P103" s="46"/>
      <c r="Q103" s="46"/>
      <c r="R103" s="46"/>
      <c r="X103" s="70"/>
      <c r="AH103" s="136"/>
      <c r="AI103" s="136"/>
      <c r="AJ103" s="137"/>
      <c r="AK103" s="37"/>
      <c r="AL103" s="37"/>
      <c r="AM103" s="37"/>
      <c r="AN103" s="37"/>
      <c r="AO103" s="37"/>
      <c r="AP103" s="37"/>
      <c r="AQ103" s="37"/>
      <c r="AR103" s="37"/>
      <c r="AS103" s="37"/>
      <c r="AT103" s="37"/>
      <c r="AU103" s="37"/>
      <c r="AV103" s="37"/>
      <c r="AW103" s="37"/>
      <c r="AX103" s="37"/>
      <c r="AY103" s="37"/>
      <c r="AZ103" s="37"/>
      <c r="BA103" s="37"/>
      <c r="BB103" s="37"/>
    </row>
    <row r="104" spans="1:54" s="47" customFormat="1">
      <c r="A104" s="169" t="s">
        <v>54</v>
      </c>
      <c r="B104" s="172"/>
      <c r="C104" s="173" t="s">
        <v>172</v>
      </c>
      <c r="H104" s="70"/>
      <c r="P104" s="46"/>
      <c r="Q104" s="46"/>
      <c r="R104" s="46"/>
      <c r="X104" s="70"/>
      <c r="AH104" s="136"/>
      <c r="AI104" s="136"/>
      <c r="AJ104" s="137"/>
      <c r="AK104" s="37"/>
      <c r="AL104" s="37"/>
      <c r="AM104" s="37"/>
      <c r="AN104" s="37"/>
      <c r="AO104" s="37"/>
      <c r="AP104" s="37"/>
      <c r="AQ104" s="37"/>
      <c r="AR104" s="37"/>
      <c r="AS104" s="37"/>
      <c r="AT104" s="37"/>
      <c r="AU104" s="37"/>
      <c r="AV104" s="37"/>
      <c r="AW104" s="37"/>
      <c r="AX104" s="37"/>
      <c r="AY104" s="37"/>
      <c r="AZ104" s="37"/>
      <c r="BA104" s="37"/>
      <c r="BB104" s="37"/>
    </row>
    <row r="105" spans="1:54" s="47" customFormat="1">
      <c r="A105" s="171" t="s">
        <v>303</v>
      </c>
      <c r="B105" s="172"/>
      <c r="C105" s="173" t="s">
        <v>174</v>
      </c>
      <c r="H105" s="70"/>
      <c r="P105" s="46"/>
      <c r="Q105" s="46"/>
      <c r="R105" s="46"/>
      <c r="X105" s="70"/>
      <c r="AH105" s="136"/>
      <c r="AI105" s="136"/>
      <c r="AJ105" s="137"/>
      <c r="AK105" s="37"/>
      <c r="AL105" s="37"/>
      <c r="AM105" s="37"/>
      <c r="AN105" s="37"/>
      <c r="AO105" s="37"/>
      <c r="AP105" s="37"/>
      <c r="AQ105" s="37"/>
      <c r="AR105" s="37"/>
      <c r="AS105" s="37"/>
      <c r="AT105" s="37"/>
      <c r="AU105" s="37"/>
      <c r="AV105" s="37"/>
      <c r="AW105" s="37"/>
      <c r="AX105" s="37"/>
      <c r="AY105" s="37"/>
      <c r="AZ105" s="37"/>
      <c r="BA105" s="37"/>
      <c r="BB105" s="37"/>
    </row>
    <row r="106" spans="1:54" s="47" customFormat="1" ht="19.5">
      <c r="A106" s="174" t="s">
        <v>304</v>
      </c>
      <c r="B106" s="172"/>
      <c r="C106" s="173" t="s">
        <v>176</v>
      </c>
      <c r="H106" s="70"/>
      <c r="P106" s="46"/>
      <c r="Q106" s="46"/>
      <c r="R106" s="46"/>
      <c r="X106" s="70"/>
      <c r="AH106" s="136"/>
      <c r="AI106" s="136"/>
      <c r="AJ106" s="137"/>
      <c r="AK106" s="37"/>
      <c r="AL106" s="37"/>
      <c r="AM106" s="37"/>
      <c r="AN106" s="37"/>
      <c r="AO106" s="37"/>
      <c r="AP106" s="37"/>
      <c r="AQ106" s="37"/>
      <c r="AR106" s="37"/>
      <c r="AS106" s="37"/>
      <c r="AT106" s="37"/>
      <c r="AU106" s="37"/>
      <c r="AV106" s="37"/>
      <c r="AW106" s="37"/>
      <c r="AX106" s="37"/>
      <c r="AY106" s="37"/>
      <c r="AZ106" s="37"/>
      <c r="BA106" s="37"/>
      <c r="BB106" s="37"/>
    </row>
    <row r="107" spans="1:54" s="47" customFormat="1" ht="19.5">
      <c r="A107" s="175" t="s">
        <v>549</v>
      </c>
      <c r="B107" s="172"/>
      <c r="C107" s="173" t="s">
        <v>178</v>
      </c>
      <c r="H107" s="70"/>
      <c r="P107" s="46"/>
      <c r="Q107" s="46"/>
      <c r="R107" s="46"/>
      <c r="X107" s="70"/>
      <c r="AH107" s="136"/>
      <c r="AI107" s="136"/>
      <c r="AJ107" s="137"/>
      <c r="AK107" s="37"/>
      <c r="AL107" s="37"/>
      <c r="AM107" s="37"/>
      <c r="AN107" s="37"/>
      <c r="AO107" s="37"/>
      <c r="AP107" s="37"/>
      <c r="AQ107" s="37"/>
      <c r="AR107" s="37"/>
      <c r="AS107" s="37"/>
      <c r="AT107" s="37"/>
      <c r="AU107" s="37"/>
      <c r="AV107" s="37"/>
      <c r="AW107" s="37"/>
      <c r="AX107" s="37"/>
      <c r="AY107" s="37"/>
      <c r="AZ107" s="37"/>
      <c r="BA107" s="37"/>
      <c r="BB107" s="37"/>
    </row>
    <row r="108" spans="1:54" s="47" customFormat="1" ht="39">
      <c r="A108" s="175" t="s">
        <v>485</v>
      </c>
      <c r="B108" s="172"/>
      <c r="C108" s="173" t="s">
        <v>179</v>
      </c>
      <c r="H108" s="70"/>
      <c r="P108" s="46"/>
      <c r="Q108" s="46"/>
      <c r="R108" s="46"/>
      <c r="X108" s="70"/>
      <c r="AH108" s="136"/>
      <c r="AI108" s="136"/>
      <c r="AJ108" s="137"/>
      <c r="AK108" s="37"/>
      <c r="AL108" s="37"/>
      <c r="AM108" s="37"/>
      <c r="AN108" s="37"/>
      <c r="AO108" s="37"/>
      <c r="AP108" s="37"/>
      <c r="AQ108" s="37"/>
      <c r="AR108" s="37"/>
      <c r="AS108" s="37"/>
      <c r="AT108" s="37"/>
      <c r="AU108" s="37"/>
      <c r="AV108" s="37"/>
      <c r="AW108" s="37"/>
      <c r="AX108" s="37"/>
      <c r="AY108" s="37"/>
      <c r="AZ108" s="37"/>
      <c r="BA108" s="37"/>
      <c r="BB108" s="37"/>
    </row>
    <row r="109" spans="1:54" ht="19.5">
      <c r="A109" s="175" t="s">
        <v>59</v>
      </c>
      <c r="B109" s="172"/>
      <c r="C109" s="173" t="s">
        <v>180</v>
      </c>
    </row>
    <row r="110" spans="1:54" ht="19.5">
      <c r="A110" s="175" t="s">
        <v>550</v>
      </c>
      <c r="B110" s="172"/>
      <c r="C110" s="173" t="s">
        <v>182</v>
      </c>
    </row>
    <row r="111" spans="1:54" ht="39">
      <c r="A111" s="175" t="s">
        <v>222</v>
      </c>
      <c r="B111" s="172"/>
      <c r="C111" s="173" t="s">
        <v>183</v>
      </c>
    </row>
    <row r="112" spans="1:54" ht="27.75">
      <c r="A112" s="175" t="s">
        <v>321</v>
      </c>
      <c r="B112" s="172"/>
      <c r="C112" s="173" t="s">
        <v>185</v>
      </c>
      <c r="D112" s="176"/>
      <c r="E112" s="176"/>
      <c r="F112" s="176"/>
      <c r="G112" s="176"/>
      <c r="H112" s="176"/>
      <c r="I112" s="176"/>
      <c r="J112" s="176"/>
      <c r="K112" s="176"/>
      <c r="L112" s="176"/>
      <c r="M112" s="176"/>
      <c r="N112" s="176"/>
      <c r="O112" s="176"/>
      <c r="P112" s="177"/>
      <c r="Q112" s="177"/>
      <c r="R112" s="55"/>
      <c r="S112" s="56"/>
      <c r="T112" s="58"/>
      <c r="U112" s="58"/>
      <c r="V112" s="58"/>
      <c r="W112" s="58"/>
      <c r="X112" s="58"/>
      <c r="Y112" s="58"/>
      <c r="Z112" s="58"/>
      <c r="AA112" s="58"/>
      <c r="AB112" s="58"/>
      <c r="AC112" s="58"/>
      <c r="AD112" s="58"/>
      <c r="AE112" s="58"/>
      <c r="AF112" s="58"/>
      <c r="AG112" s="58"/>
      <c r="AH112" s="58"/>
      <c r="AI112" s="58"/>
      <c r="AJ112" s="58"/>
      <c r="AK112" s="58"/>
      <c r="AL112" s="58"/>
      <c r="AM112" s="58"/>
      <c r="AN112" s="58"/>
      <c r="AO112" s="58"/>
      <c r="AP112" s="58"/>
      <c r="AQ112" s="58"/>
      <c r="AR112" s="58"/>
      <c r="AS112" s="58"/>
      <c r="AT112" s="58"/>
      <c r="AU112" s="58"/>
      <c r="AV112" s="58"/>
      <c r="AW112" s="58"/>
      <c r="AX112" s="58"/>
      <c r="AY112" s="58"/>
      <c r="AZ112" s="58"/>
      <c r="BA112" s="58"/>
    </row>
    <row r="113" spans="1:53" ht="21">
      <c r="A113" s="175" t="s">
        <v>307</v>
      </c>
      <c r="B113" s="172"/>
      <c r="C113" s="173" t="s">
        <v>187</v>
      </c>
      <c r="D113" s="176"/>
      <c r="E113" s="176"/>
      <c r="F113" s="176"/>
      <c r="G113" s="176"/>
      <c r="H113" s="176"/>
      <c r="I113" s="176"/>
      <c r="J113" s="176"/>
      <c r="K113" s="176"/>
      <c r="L113" s="176"/>
      <c r="M113" s="176"/>
      <c r="N113" s="176"/>
      <c r="O113" s="176"/>
      <c r="P113" s="177"/>
      <c r="Q113" s="177"/>
      <c r="R113" s="55"/>
      <c r="S113" s="56"/>
      <c r="T113" s="66"/>
      <c r="U113" s="66"/>
      <c r="V113" s="66"/>
      <c r="W113" s="66"/>
      <c r="X113" s="66"/>
      <c r="Y113" s="66"/>
      <c r="Z113" s="66"/>
      <c r="AA113" s="66"/>
      <c r="AB113" s="66"/>
      <c r="AC113" s="66"/>
      <c r="AD113" s="66"/>
      <c r="AE113" s="66"/>
      <c r="AF113" s="66"/>
      <c r="AG113" s="66"/>
      <c r="AH113" s="66"/>
      <c r="AI113" s="66"/>
      <c r="AJ113" s="66"/>
      <c r="AK113" s="66"/>
      <c r="AL113" s="66"/>
      <c r="AM113" s="66"/>
      <c r="AN113" s="66"/>
      <c r="AO113" s="66"/>
      <c r="AP113" s="66"/>
      <c r="AQ113" s="66"/>
      <c r="AR113" s="66"/>
      <c r="AS113" s="66"/>
      <c r="AT113" s="66"/>
      <c r="AU113" s="56"/>
      <c r="AV113" s="56"/>
      <c r="AW113" s="69"/>
      <c r="AX113" s="69"/>
      <c r="AY113" s="69"/>
      <c r="AZ113" s="69"/>
      <c r="BA113" s="66"/>
    </row>
    <row r="114" spans="1:53" ht="21">
      <c r="A114" s="175"/>
      <c r="B114" s="172"/>
      <c r="C114" s="173"/>
      <c r="D114" s="176"/>
      <c r="E114" s="176"/>
      <c r="F114" s="176"/>
      <c r="G114" s="176"/>
      <c r="H114" s="176"/>
      <c r="I114" s="176"/>
      <c r="J114" s="176"/>
      <c r="K114" s="176"/>
      <c r="L114" s="176"/>
      <c r="M114" s="176"/>
      <c r="N114" s="176"/>
      <c r="O114" s="176"/>
      <c r="P114" s="177"/>
      <c r="Q114" s="177"/>
      <c r="R114" s="55"/>
      <c r="S114" s="56"/>
      <c r="T114" s="66"/>
      <c r="U114" s="66"/>
      <c r="V114" s="66"/>
      <c r="W114" s="66"/>
      <c r="X114" s="66"/>
      <c r="Y114" s="66"/>
      <c r="Z114" s="66"/>
      <c r="AA114" s="66"/>
      <c r="AB114" s="66"/>
      <c r="AC114" s="66"/>
      <c r="AD114" s="66"/>
      <c r="AE114" s="66"/>
      <c r="AF114" s="66"/>
      <c r="AG114" s="66"/>
      <c r="AH114" s="66"/>
      <c r="AI114" s="66"/>
      <c r="AJ114" s="66"/>
      <c r="AK114" s="66"/>
      <c r="AL114" s="66"/>
      <c r="AM114" s="66"/>
      <c r="AN114" s="66"/>
      <c r="AO114" s="66"/>
      <c r="AP114" s="66"/>
      <c r="AQ114" s="66"/>
      <c r="AR114" s="66"/>
      <c r="AS114" s="66"/>
      <c r="AT114" s="66"/>
      <c r="AU114" s="56"/>
      <c r="AV114" s="56"/>
      <c r="AW114" s="69"/>
      <c r="AX114" s="69"/>
      <c r="AY114" s="69"/>
      <c r="AZ114" s="69"/>
      <c r="BA114" s="66"/>
    </row>
    <row r="115" spans="1:53" ht="39">
      <c r="A115" s="175" t="s">
        <v>188</v>
      </c>
      <c r="B115" s="172"/>
      <c r="C115" s="173" t="s">
        <v>189</v>
      </c>
      <c r="D115" s="176"/>
      <c r="E115" s="176"/>
      <c r="F115" s="176"/>
      <c r="G115" s="176"/>
      <c r="H115" s="176"/>
      <c r="I115" s="176"/>
      <c r="J115" s="176"/>
      <c r="K115" s="176"/>
      <c r="L115" s="176"/>
      <c r="M115" s="176"/>
      <c r="N115" s="176"/>
      <c r="O115" s="176"/>
      <c r="P115" s="177"/>
      <c r="Q115" s="177"/>
      <c r="R115" s="55"/>
      <c r="S115" s="56"/>
      <c r="T115" s="78"/>
      <c r="U115" s="78"/>
      <c r="V115" s="78"/>
      <c r="W115" s="78"/>
      <c r="X115" s="78"/>
      <c r="Y115" s="78"/>
      <c r="Z115" s="78"/>
      <c r="AA115" s="78"/>
      <c r="AB115" s="78"/>
      <c r="AC115" s="78"/>
      <c r="AD115" s="78"/>
      <c r="AE115" s="78"/>
      <c r="AF115" s="78"/>
      <c r="AG115" s="78"/>
      <c r="AH115" s="78"/>
      <c r="AI115" s="78"/>
      <c r="AJ115" s="66"/>
      <c r="AK115" s="66"/>
      <c r="AL115" s="66"/>
      <c r="AM115" s="66"/>
      <c r="AN115" s="66"/>
      <c r="AO115" s="66"/>
      <c r="AP115" s="66"/>
      <c r="AQ115" s="66"/>
      <c r="AR115" s="66"/>
      <c r="AS115" s="66"/>
      <c r="AT115" s="66"/>
      <c r="AU115" s="56"/>
      <c r="AV115" s="56"/>
      <c r="AW115" s="69"/>
      <c r="AX115" s="69"/>
      <c r="AY115" s="69"/>
      <c r="AZ115" s="69"/>
      <c r="BA115" s="66"/>
    </row>
    <row r="116" spans="1:53" ht="39">
      <c r="A116" s="175" t="s">
        <v>51</v>
      </c>
      <c r="B116" s="172"/>
      <c r="C116" s="173" t="s">
        <v>52</v>
      </c>
      <c r="D116" s="176"/>
      <c r="E116" s="176"/>
      <c r="F116" s="176"/>
      <c r="G116" s="176"/>
      <c r="H116" s="176"/>
      <c r="I116" s="176"/>
      <c r="J116" s="176"/>
      <c r="K116" s="176"/>
      <c r="L116" s="176"/>
      <c r="M116" s="176"/>
      <c r="N116" s="176"/>
      <c r="O116" s="176"/>
      <c r="P116" s="177"/>
      <c r="Q116" s="177"/>
      <c r="R116" s="55"/>
      <c r="S116" s="81"/>
      <c r="T116" s="67"/>
      <c r="U116" s="67"/>
      <c r="V116" s="67"/>
      <c r="W116" s="67"/>
      <c r="X116" s="67"/>
      <c r="Y116" s="67"/>
      <c r="Z116" s="67"/>
      <c r="AA116" s="67"/>
      <c r="AB116" s="67"/>
      <c r="AC116" s="67"/>
      <c r="AD116" s="67"/>
      <c r="AE116" s="67"/>
      <c r="AF116" s="67"/>
      <c r="AG116" s="67"/>
      <c r="AH116" s="82"/>
      <c r="AI116" s="82"/>
      <c r="AJ116" s="82"/>
      <c r="AK116" s="82"/>
      <c r="AL116" s="82"/>
      <c r="AM116" s="82"/>
      <c r="AN116" s="82"/>
      <c r="AO116" s="82"/>
      <c r="AP116" s="82"/>
      <c r="AQ116" s="82"/>
      <c r="AR116" s="82"/>
      <c r="AS116" s="82"/>
      <c r="AT116" s="82"/>
      <c r="AU116" s="82"/>
      <c r="AV116" s="82"/>
      <c r="AW116" s="82"/>
      <c r="AX116" s="82"/>
      <c r="AY116" s="82"/>
      <c r="AZ116" s="82"/>
      <c r="BA116" s="82"/>
    </row>
    <row r="117" spans="1:53" ht="39">
      <c r="A117" s="175" t="s">
        <v>65</v>
      </c>
      <c r="B117" s="172"/>
      <c r="C117" s="173" t="s">
        <v>190</v>
      </c>
      <c r="D117" s="176"/>
      <c r="E117" s="176"/>
      <c r="F117" s="176"/>
      <c r="G117" s="176"/>
      <c r="H117" s="176"/>
      <c r="I117" s="176"/>
      <c r="J117" s="176"/>
      <c r="K117" s="176"/>
      <c r="L117" s="176"/>
      <c r="M117" s="176"/>
      <c r="N117" s="176"/>
      <c r="O117" s="176"/>
      <c r="P117" s="177"/>
      <c r="Q117" s="177"/>
      <c r="R117" s="55"/>
      <c r="S117" s="81"/>
      <c r="T117" s="67"/>
      <c r="U117" s="67"/>
      <c r="V117" s="67"/>
      <c r="W117" s="67"/>
      <c r="X117" s="67"/>
      <c r="Y117" s="67"/>
      <c r="Z117" s="67"/>
      <c r="AA117" s="67"/>
      <c r="AB117" s="67"/>
      <c r="AC117" s="67"/>
      <c r="AD117" s="67"/>
      <c r="AE117" s="67"/>
      <c r="AF117" s="67"/>
      <c r="AG117" s="67"/>
      <c r="AH117" s="82"/>
      <c r="AI117" s="82"/>
      <c r="AJ117" s="82"/>
      <c r="AK117" s="82"/>
      <c r="AL117" s="82"/>
      <c r="AM117" s="82"/>
      <c r="AN117" s="82"/>
      <c r="AO117" s="82"/>
      <c r="AP117" s="82"/>
      <c r="AQ117" s="82"/>
      <c r="AR117" s="82"/>
      <c r="AS117" s="82"/>
      <c r="AT117" s="82"/>
      <c r="AU117" s="82"/>
      <c r="AV117" s="82"/>
      <c r="AW117" s="82"/>
      <c r="AX117" s="82"/>
      <c r="AY117" s="82"/>
      <c r="AZ117" s="82"/>
      <c r="BA117" s="82"/>
    </row>
    <row r="118" spans="1:53" ht="25.5">
      <c r="B118" s="172"/>
      <c r="C118" s="173" t="s">
        <v>191</v>
      </c>
      <c r="D118" s="178"/>
      <c r="E118" s="178"/>
      <c r="F118" s="178"/>
      <c r="G118" s="178"/>
      <c r="H118" s="178"/>
      <c r="I118" s="178"/>
      <c r="J118" s="178"/>
      <c r="K118" s="178"/>
      <c r="L118" s="178"/>
      <c r="M118" s="178"/>
      <c r="N118" s="178"/>
      <c r="O118" s="178"/>
      <c r="P118" s="179"/>
      <c r="Q118" s="179"/>
      <c r="R118" s="55"/>
      <c r="S118" s="81"/>
      <c r="T118" s="67"/>
      <c r="U118" s="67"/>
      <c r="V118" s="67"/>
      <c r="W118" s="67"/>
      <c r="X118" s="67"/>
      <c r="Y118" s="67"/>
      <c r="Z118" s="67"/>
      <c r="AA118" s="67"/>
      <c r="AB118" s="67"/>
      <c r="AC118" s="67"/>
      <c r="AD118" s="67"/>
      <c r="AE118" s="67"/>
      <c r="AF118" s="67"/>
      <c r="AG118" s="67"/>
      <c r="AH118" s="82"/>
      <c r="AI118" s="82"/>
      <c r="AJ118" s="82"/>
      <c r="AK118" s="82"/>
      <c r="AL118" s="82"/>
      <c r="AM118" s="82"/>
      <c r="AN118" s="82"/>
      <c r="AO118" s="82"/>
      <c r="AP118" s="82"/>
      <c r="AQ118" s="82"/>
      <c r="AR118" s="82"/>
      <c r="AS118" s="82"/>
      <c r="AT118" s="82"/>
      <c r="AU118" s="82"/>
      <c r="AV118" s="82"/>
      <c r="AW118" s="82"/>
      <c r="AX118" s="82"/>
      <c r="AY118" s="82"/>
      <c r="AZ118" s="82"/>
      <c r="BA118" s="82"/>
    </row>
    <row r="119" spans="1:53" ht="25.5">
      <c r="A119" s="180"/>
      <c r="B119" s="172"/>
      <c r="C119" s="173" t="s">
        <v>192</v>
      </c>
      <c r="D119" s="181"/>
      <c r="E119" s="181"/>
      <c r="F119" s="181"/>
      <c r="G119" s="181"/>
      <c r="H119" s="181"/>
      <c r="I119" s="181"/>
      <c r="J119" s="181"/>
      <c r="K119" s="181"/>
      <c r="L119" s="181"/>
      <c r="M119" s="181"/>
      <c r="N119" s="181"/>
      <c r="O119" s="181"/>
      <c r="P119" s="182"/>
      <c r="Q119" s="182"/>
      <c r="R119" s="55"/>
      <c r="S119" s="81"/>
      <c r="T119" s="67"/>
      <c r="U119" s="67"/>
      <c r="V119" s="67"/>
      <c r="W119" s="67"/>
      <c r="X119" s="67"/>
      <c r="Y119" s="67"/>
      <c r="Z119" s="67"/>
      <c r="AA119" s="67"/>
      <c r="AB119" s="67"/>
      <c r="AC119" s="67"/>
      <c r="AD119" s="67"/>
      <c r="AE119" s="67"/>
      <c r="AF119" s="67"/>
      <c r="AG119" s="67"/>
      <c r="AH119" s="82"/>
      <c r="AI119" s="82"/>
      <c r="AJ119" s="82"/>
      <c r="AK119" s="82"/>
      <c r="AL119" s="82"/>
      <c r="AM119" s="82"/>
      <c r="AN119" s="82"/>
      <c r="AO119" s="82"/>
      <c r="AP119" s="82"/>
      <c r="AQ119" s="82"/>
      <c r="AR119" s="82"/>
      <c r="AS119" s="82"/>
      <c r="AT119" s="82"/>
      <c r="AU119" s="82"/>
      <c r="AV119" s="82"/>
      <c r="AW119" s="82"/>
      <c r="AX119" s="82"/>
      <c r="AY119" s="82"/>
      <c r="AZ119" s="82"/>
      <c r="BA119" s="82"/>
    </row>
    <row r="120" spans="1:53" ht="25.5">
      <c r="A120" s="180"/>
      <c r="B120" s="172"/>
      <c r="C120" s="173" t="s">
        <v>193</v>
      </c>
      <c r="D120" s="181"/>
      <c r="E120" s="181"/>
      <c r="F120" s="181"/>
      <c r="G120" s="181"/>
      <c r="H120" s="181"/>
      <c r="I120" s="181"/>
      <c r="J120" s="181"/>
      <c r="K120" s="181"/>
      <c r="L120" s="181"/>
      <c r="M120" s="181"/>
      <c r="N120" s="181"/>
      <c r="O120" s="181"/>
      <c r="P120" s="182"/>
      <c r="Q120" s="182"/>
      <c r="R120" s="55"/>
      <c r="S120" s="81"/>
      <c r="T120" s="67"/>
      <c r="U120" s="67"/>
      <c r="V120" s="67"/>
      <c r="W120" s="67"/>
      <c r="X120" s="67"/>
      <c r="Y120" s="67"/>
      <c r="Z120" s="67"/>
      <c r="AA120" s="67"/>
      <c r="AB120" s="67"/>
      <c r="AC120" s="67"/>
      <c r="AD120" s="67"/>
      <c r="AE120" s="67"/>
      <c r="AF120" s="67"/>
      <c r="AG120" s="67"/>
      <c r="AH120" s="82"/>
      <c r="AI120" s="82"/>
      <c r="AJ120" s="82"/>
      <c r="AK120" s="82"/>
      <c r="AL120" s="82"/>
      <c r="AM120" s="82"/>
      <c r="AN120" s="82"/>
      <c r="AO120" s="82"/>
      <c r="AP120" s="82"/>
      <c r="AQ120" s="82"/>
      <c r="AR120" s="82"/>
      <c r="AS120" s="82"/>
      <c r="AT120" s="82"/>
      <c r="AU120" s="82"/>
      <c r="AV120" s="82"/>
      <c r="AW120" s="82"/>
      <c r="AX120" s="82"/>
      <c r="AY120" s="82"/>
      <c r="AZ120" s="82"/>
      <c r="BA120" s="82"/>
    </row>
    <row r="121" spans="1:53" ht="25.5">
      <c r="A121" s="181"/>
      <c r="B121" s="181"/>
      <c r="C121" s="181"/>
      <c r="D121" s="181"/>
      <c r="E121" s="181"/>
      <c r="F121" s="181"/>
      <c r="G121" s="181"/>
      <c r="H121" s="181"/>
      <c r="I121" s="181"/>
      <c r="J121" s="181"/>
      <c r="K121" s="181"/>
      <c r="L121" s="181"/>
      <c r="M121" s="181"/>
      <c r="N121" s="181"/>
      <c r="O121" s="181"/>
      <c r="P121" s="182"/>
      <c r="Q121" s="182"/>
      <c r="R121" s="55"/>
      <c r="S121" s="81"/>
      <c r="T121" s="67"/>
      <c r="U121" s="67"/>
      <c r="V121" s="67"/>
      <c r="W121" s="67"/>
      <c r="X121" s="67"/>
      <c r="Y121" s="67"/>
      <c r="Z121" s="67"/>
      <c r="AA121" s="67"/>
      <c r="AB121" s="67"/>
      <c r="AC121" s="67"/>
      <c r="AD121" s="67"/>
      <c r="AE121" s="67"/>
      <c r="AF121" s="67"/>
      <c r="AG121" s="67"/>
      <c r="AH121" s="82"/>
      <c r="AI121" s="82"/>
      <c r="AJ121" s="82"/>
      <c r="AK121" s="82"/>
      <c r="AL121" s="82"/>
      <c r="AM121" s="82"/>
      <c r="AN121" s="82"/>
      <c r="AO121" s="82"/>
      <c r="AP121" s="82"/>
      <c r="AQ121" s="82"/>
      <c r="AR121" s="82"/>
      <c r="AS121" s="82"/>
      <c r="AT121" s="82"/>
      <c r="AU121" s="82"/>
      <c r="AV121" s="82"/>
      <c r="AW121" s="82"/>
      <c r="AX121" s="82"/>
      <c r="AY121" s="82"/>
      <c r="AZ121" s="82"/>
      <c r="BA121" s="82"/>
    </row>
    <row r="122" spans="1:53" ht="25.5">
      <c r="A122" s="181"/>
      <c r="B122" s="181"/>
      <c r="C122" s="181"/>
      <c r="D122" s="181"/>
      <c r="E122" s="181"/>
      <c r="F122" s="181"/>
      <c r="G122" s="181"/>
      <c r="H122" s="181"/>
      <c r="I122" s="181"/>
      <c r="J122" s="181"/>
      <c r="K122" s="181"/>
      <c r="L122" s="181"/>
      <c r="M122" s="181"/>
      <c r="N122" s="181"/>
      <c r="O122" s="181"/>
      <c r="P122" s="182"/>
      <c r="Q122" s="182"/>
      <c r="R122" s="55"/>
      <c r="S122" s="81"/>
      <c r="T122" s="67"/>
      <c r="U122" s="67"/>
      <c r="V122" s="67"/>
      <c r="W122" s="67"/>
      <c r="X122" s="67"/>
      <c r="Y122" s="67"/>
      <c r="Z122" s="67"/>
      <c r="AA122" s="67"/>
      <c r="AB122" s="67"/>
      <c r="AC122" s="67"/>
      <c r="AD122" s="67"/>
      <c r="AE122" s="67"/>
      <c r="AF122" s="67"/>
      <c r="AG122" s="67"/>
      <c r="AH122" s="82"/>
      <c r="AI122" s="82"/>
      <c r="AJ122" s="82"/>
      <c r="AK122" s="82"/>
      <c r="AL122" s="82"/>
      <c r="AM122" s="82"/>
      <c r="AN122" s="82"/>
      <c r="AO122" s="82"/>
      <c r="AP122" s="82"/>
      <c r="AQ122" s="82"/>
      <c r="AR122" s="82"/>
      <c r="AS122" s="82"/>
      <c r="AT122" s="82"/>
      <c r="AU122" s="82"/>
      <c r="AV122" s="82"/>
      <c r="AW122" s="82"/>
      <c r="AX122" s="82"/>
      <c r="AY122" s="82"/>
      <c r="AZ122" s="82"/>
      <c r="BA122" s="82"/>
    </row>
    <row r="123" spans="1:53" ht="25.5">
      <c r="A123" s="183" t="s">
        <v>194</v>
      </c>
      <c r="B123" s="181"/>
      <c r="C123" s="181"/>
      <c r="D123" s="181"/>
      <c r="E123" s="181"/>
      <c r="F123" s="181"/>
      <c r="G123" s="181"/>
      <c r="H123" s="181"/>
      <c r="I123" s="181"/>
      <c r="J123" s="181"/>
      <c r="K123" s="181"/>
      <c r="L123" s="181"/>
      <c r="M123" s="181"/>
      <c r="N123" s="181"/>
      <c r="O123" s="181"/>
      <c r="P123" s="182"/>
      <c r="Q123" s="182"/>
      <c r="R123" s="55"/>
      <c r="S123" s="81"/>
      <c r="T123" s="67"/>
      <c r="U123" s="67"/>
      <c r="V123" s="67"/>
      <c r="W123" s="67"/>
      <c r="X123" s="67"/>
      <c r="Y123" s="67"/>
      <c r="Z123" s="67"/>
      <c r="AA123" s="67"/>
      <c r="AB123" s="67"/>
      <c r="AC123" s="67"/>
      <c r="AD123" s="67"/>
      <c r="AE123" s="67"/>
      <c r="AF123" s="67"/>
      <c r="AG123" s="67"/>
      <c r="AH123" s="82"/>
      <c r="AI123" s="82"/>
      <c r="AJ123" s="82"/>
      <c r="AK123" s="82"/>
      <c r="AL123" s="82"/>
      <c r="AM123" s="82"/>
      <c r="AN123" s="82"/>
      <c r="AO123" s="82"/>
      <c r="AP123" s="82"/>
      <c r="AQ123" s="82"/>
      <c r="AR123" s="82"/>
      <c r="AS123" s="82"/>
      <c r="AT123" s="82"/>
      <c r="AU123" s="82"/>
      <c r="AV123" s="82"/>
      <c r="AW123" s="82"/>
      <c r="AX123" s="82"/>
      <c r="AY123" s="82"/>
      <c r="AZ123" s="82"/>
      <c r="BA123" s="82"/>
    </row>
    <row r="124" spans="1:53" ht="25.5">
      <c r="A124" s="184" t="s">
        <v>195</v>
      </c>
      <c r="B124" s="181"/>
      <c r="C124" s="181"/>
      <c r="D124" s="181"/>
      <c r="E124" s="181"/>
      <c r="F124" s="181"/>
      <c r="G124" s="181"/>
      <c r="H124" s="181"/>
      <c r="I124" s="181"/>
      <c r="J124" s="181"/>
      <c r="K124" s="181"/>
      <c r="L124" s="181"/>
      <c r="M124" s="181"/>
      <c r="N124" s="181"/>
      <c r="O124" s="181"/>
      <c r="P124" s="182"/>
      <c r="Q124" s="182"/>
      <c r="R124" s="55"/>
      <c r="S124" s="81"/>
      <c r="T124" s="67"/>
      <c r="U124" s="67"/>
      <c r="V124" s="67"/>
      <c r="W124" s="67"/>
      <c r="X124" s="67"/>
      <c r="Y124" s="67"/>
      <c r="Z124" s="67"/>
      <c r="AA124" s="67"/>
      <c r="AB124" s="67"/>
      <c r="AC124" s="67"/>
      <c r="AD124" s="67"/>
      <c r="AE124" s="67"/>
      <c r="AF124" s="67"/>
      <c r="AG124" s="67"/>
      <c r="AH124" s="82"/>
      <c r="AI124" s="82"/>
      <c r="AJ124" s="82"/>
      <c r="AK124" s="82"/>
      <c r="AL124" s="82"/>
      <c r="AM124" s="82"/>
      <c r="AN124" s="82"/>
      <c r="AO124" s="82"/>
      <c r="AP124" s="82"/>
      <c r="AQ124" s="82"/>
      <c r="AR124" s="82"/>
      <c r="AS124" s="82"/>
      <c r="AT124" s="82"/>
      <c r="AU124" s="82"/>
      <c r="AV124" s="82"/>
      <c r="AW124" s="82"/>
      <c r="AX124" s="82"/>
      <c r="AY124" s="82"/>
      <c r="AZ124" s="82"/>
      <c r="BA124" s="82"/>
    </row>
    <row r="125" spans="1:53" ht="25.5">
      <c r="A125" s="184" t="s">
        <v>196</v>
      </c>
      <c r="B125" s="181"/>
      <c r="C125" s="181"/>
      <c r="D125" s="181"/>
      <c r="E125" s="181"/>
      <c r="F125" s="181"/>
      <c r="G125" s="181"/>
      <c r="H125" s="181"/>
      <c r="I125" s="181"/>
      <c r="J125" s="181"/>
      <c r="K125" s="181"/>
      <c r="L125" s="181"/>
      <c r="M125" s="181"/>
      <c r="N125" s="181"/>
      <c r="O125" s="181"/>
      <c r="P125" s="182"/>
      <c r="Q125" s="182"/>
      <c r="R125" s="55"/>
      <c r="S125" s="81"/>
      <c r="T125" s="67"/>
      <c r="U125" s="67"/>
      <c r="V125" s="67"/>
      <c r="W125" s="67"/>
      <c r="X125" s="67"/>
      <c r="Y125" s="67"/>
      <c r="Z125" s="67"/>
      <c r="AA125" s="67"/>
      <c r="AB125" s="67"/>
      <c r="AC125" s="67"/>
      <c r="AD125" s="67"/>
      <c r="AE125" s="67"/>
      <c r="AF125" s="67"/>
      <c r="AG125" s="67"/>
      <c r="AH125" s="82"/>
      <c r="AI125" s="82"/>
      <c r="AJ125" s="82"/>
      <c r="AK125" s="82"/>
      <c r="AL125" s="82"/>
      <c r="AM125" s="82"/>
      <c r="AN125" s="82"/>
      <c r="AO125" s="82"/>
      <c r="AP125" s="82"/>
      <c r="AQ125" s="82"/>
      <c r="AR125" s="82"/>
      <c r="AS125" s="82"/>
      <c r="AT125" s="82"/>
      <c r="AU125" s="82"/>
      <c r="AV125" s="82"/>
      <c r="AW125" s="82"/>
      <c r="AX125" s="82"/>
      <c r="AY125" s="82"/>
      <c r="AZ125" s="82"/>
      <c r="BA125" s="82"/>
    </row>
    <row r="126" spans="1:53" ht="25.5">
      <c r="A126" s="184" t="s">
        <v>197</v>
      </c>
      <c r="B126" s="181"/>
      <c r="C126" s="181"/>
      <c r="D126" s="181"/>
      <c r="E126" s="181"/>
      <c r="F126" s="181"/>
      <c r="G126" s="181"/>
      <c r="H126" s="181"/>
      <c r="I126" s="181"/>
      <c r="J126" s="181"/>
      <c r="K126" s="181"/>
      <c r="L126" s="181"/>
      <c r="M126" s="181"/>
      <c r="N126" s="181"/>
      <c r="O126" s="181"/>
      <c r="P126" s="182"/>
      <c r="Q126" s="182"/>
      <c r="R126" s="55"/>
      <c r="S126" s="81"/>
      <c r="T126" s="67"/>
      <c r="U126" s="67"/>
      <c r="V126" s="67"/>
      <c r="W126" s="67"/>
      <c r="X126" s="67"/>
      <c r="Y126" s="67"/>
      <c r="Z126" s="67"/>
      <c r="AA126" s="67"/>
      <c r="AB126" s="67"/>
      <c r="AC126" s="67"/>
      <c r="AD126" s="67"/>
      <c r="AE126" s="67"/>
      <c r="AF126" s="67"/>
      <c r="AG126" s="67"/>
      <c r="AH126" s="82"/>
      <c r="AI126" s="82"/>
      <c r="AJ126" s="82"/>
      <c r="AK126" s="82"/>
      <c r="AL126" s="82"/>
      <c r="AM126" s="82"/>
      <c r="AN126" s="82"/>
      <c r="AO126" s="82"/>
      <c r="AP126" s="82"/>
      <c r="AQ126" s="82"/>
      <c r="AR126" s="82"/>
      <c r="AS126" s="82"/>
      <c r="AT126" s="82"/>
      <c r="AU126" s="82"/>
      <c r="AV126" s="82"/>
      <c r="AW126" s="82"/>
      <c r="AX126" s="82"/>
      <c r="AY126" s="82"/>
      <c r="AZ126" s="82"/>
      <c r="BA126" s="82"/>
    </row>
    <row r="127" spans="1:53" ht="25.5">
      <c r="A127" s="184" t="s">
        <v>198</v>
      </c>
      <c r="B127" s="181"/>
      <c r="C127" s="181"/>
      <c r="D127" s="181"/>
      <c r="E127" s="181"/>
      <c r="F127" s="181"/>
      <c r="G127" s="181"/>
      <c r="H127" s="181"/>
      <c r="I127" s="181"/>
      <c r="J127" s="181"/>
      <c r="K127" s="181"/>
      <c r="L127" s="181"/>
      <c r="M127" s="181"/>
      <c r="N127" s="181"/>
      <c r="O127" s="181"/>
      <c r="P127" s="182"/>
      <c r="Q127" s="182"/>
      <c r="R127" s="55"/>
      <c r="S127" s="81"/>
      <c r="T127" s="67"/>
      <c r="U127" s="67"/>
      <c r="V127" s="67"/>
      <c r="W127" s="67"/>
      <c r="X127" s="67"/>
      <c r="Y127" s="67"/>
      <c r="Z127" s="67"/>
      <c r="AA127" s="67"/>
      <c r="AB127" s="67"/>
      <c r="AC127" s="67"/>
      <c r="AD127" s="67"/>
      <c r="AE127" s="67"/>
      <c r="AF127" s="67"/>
      <c r="AG127" s="67"/>
      <c r="AH127" s="82"/>
      <c r="AI127" s="82"/>
      <c r="AJ127" s="82"/>
      <c r="AK127" s="82"/>
      <c r="AL127" s="82"/>
      <c r="AM127" s="82"/>
      <c r="AN127" s="82"/>
      <c r="AO127" s="82"/>
      <c r="AP127" s="82"/>
      <c r="AQ127" s="82"/>
      <c r="AR127" s="82"/>
      <c r="AS127" s="82"/>
      <c r="AT127" s="82"/>
      <c r="AU127" s="82"/>
      <c r="AV127" s="82"/>
      <c r="AW127" s="82"/>
      <c r="AX127" s="82"/>
      <c r="AY127" s="82"/>
      <c r="AZ127" s="82"/>
      <c r="BA127" s="82"/>
    </row>
    <row r="128" spans="1:53" ht="25.5">
      <c r="A128" s="184" t="s">
        <v>199</v>
      </c>
      <c r="B128" s="181"/>
      <c r="C128" s="181"/>
      <c r="D128" s="181"/>
      <c r="E128" s="181"/>
      <c r="F128" s="181"/>
      <c r="G128" s="181"/>
      <c r="H128" s="181"/>
      <c r="I128" s="181"/>
      <c r="J128" s="181"/>
      <c r="K128" s="181"/>
      <c r="L128" s="181"/>
      <c r="M128" s="181"/>
      <c r="N128" s="181"/>
      <c r="O128" s="181"/>
      <c r="P128" s="182"/>
      <c r="Q128" s="182"/>
      <c r="R128" s="55"/>
      <c r="S128" s="128"/>
      <c r="T128" s="129"/>
      <c r="U128" s="129"/>
      <c r="V128" s="129"/>
      <c r="W128" s="129"/>
      <c r="X128" s="129"/>
      <c r="Y128" s="129"/>
      <c r="Z128" s="129"/>
      <c r="AA128" s="129"/>
      <c r="AB128" s="129"/>
      <c r="AC128" s="129"/>
      <c r="AD128" s="129"/>
      <c r="AE128" s="129"/>
      <c r="AF128" s="129"/>
      <c r="AG128" s="129"/>
      <c r="AH128" s="82"/>
      <c r="AI128" s="82"/>
      <c r="AJ128" s="82"/>
      <c r="AK128" s="82"/>
      <c r="AL128" s="82"/>
      <c r="AM128" s="82"/>
      <c r="AN128" s="82"/>
      <c r="AO128" s="82"/>
      <c r="AP128" s="82"/>
      <c r="AQ128" s="82"/>
      <c r="AR128" s="82"/>
      <c r="AS128" s="82"/>
      <c r="AT128" s="82"/>
      <c r="AU128" s="82"/>
      <c r="AV128" s="82"/>
      <c r="AW128" s="82"/>
      <c r="AX128" s="82"/>
      <c r="AY128" s="82"/>
      <c r="AZ128" s="82"/>
      <c r="BA128" s="82"/>
    </row>
    <row r="129" spans="1:53">
      <c r="A129" s="184" t="s">
        <v>200</v>
      </c>
      <c r="S129" s="33"/>
      <c r="T129" s="33"/>
      <c r="U129" s="33"/>
      <c r="V129" s="33"/>
      <c r="W129" s="33"/>
      <c r="X129" s="185"/>
      <c r="Y129" s="33"/>
      <c r="Z129" s="33"/>
      <c r="AA129" s="33"/>
      <c r="AB129" s="33"/>
      <c r="AC129" s="33"/>
      <c r="AD129" s="33"/>
      <c r="AE129" s="33"/>
      <c r="AF129" s="33"/>
      <c r="AG129" s="33"/>
      <c r="AH129" s="186"/>
      <c r="AI129" s="186"/>
      <c r="AJ129" s="187"/>
      <c r="AK129" s="188"/>
      <c r="AL129" s="188"/>
      <c r="AM129" s="188"/>
      <c r="AN129" s="188"/>
      <c r="AO129" s="188"/>
      <c r="AP129" s="188"/>
      <c r="AQ129" s="188"/>
      <c r="AR129" s="188"/>
      <c r="AS129" s="188"/>
      <c r="AT129" s="188"/>
      <c r="AU129" s="188"/>
      <c r="AV129" s="188"/>
      <c r="AW129" s="188"/>
      <c r="AX129" s="188"/>
      <c r="AY129" s="188"/>
      <c r="AZ129" s="188"/>
      <c r="BA129" s="188"/>
    </row>
    <row r="130" spans="1:53">
      <c r="A130" s="184" t="s">
        <v>201</v>
      </c>
    </row>
    <row r="131" spans="1:53">
      <c r="A131" s="184" t="s">
        <v>202</v>
      </c>
    </row>
    <row r="132" spans="1:53">
      <c r="A132" s="184" t="s">
        <v>203</v>
      </c>
    </row>
    <row r="133" spans="1:53">
      <c r="A133" s="184" t="s">
        <v>204</v>
      </c>
    </row>
    <row r="134" spans="1:53">
      <c r="A134" s="184" t="s">
        <v>205</v>
      </c>
    </row>
    <row r="135" spans="1:53">
      <c r="A135" s="184" t="s">
        <v>206</v>
      </c>
    </row>
    <row r="136" spans="1:53">
      <c r="A136" s="184" t="s">
        <v>207</v>
      </c>
    </row>
    <row r="137" spans="1:53">
      <c r="A137" s="184" t="s">
        <v>208</v>
      </c>
    </row>
    <row r="138" spans="1:53">
      <c r="A138" s="184" t="s">
        <v>209</v>
      </c>
    </row>
    <row r="139" spans="1:53">
      <c r="A139" s="184" t="s">
        <v>210</v>
      </c>
    </row>
    <row r="200" spans="1:1">
      <c r="A200" s="70">
        <v>44</v>
      </c>
    </row>
    <row r="201" spans="1:1">
      <c r="A201" s="70">
        <v>11</v>
      </c>
    </row>
  </sheetData>
  <sheetProtection selectLockedCells="1"/>
  <mergeCells count="221">
    <mergeCell ref="C92:O92"/>
    <mergeCell ref="N83:N85"/>
    <mergeCell ref="O83:O85"/>
    <mergeCell ref="C88:O88"/>
    <mergeCell ref="C89:O89"/>
    <mergeCell ref="C90:O90"/>
    <mergeCell ref="C91:O91"/>
    <mergeCell ref="M80:M82"/>
    <mergeCell ref="N80:N82"/>
    <mergeCell ref="O80:O82"/>
    <mergeCell ref="C83:C85"/>
    <mergeCell ref="D83:D85"/>
    <mergeCell ref="H83:H85"/>
    <mergeCell ref="I83:I85"/>
    <mergeCell ref="K83:K85"/>
    <mergeCell ref="L83:L85"/>
    <mergeCell ref="M83:M85"/>
    <mergeCell ref="C80:C82"/>
    <mergeCell ref="D80:D82"/>
    <mergeCell ref="H80:H82"/>
    <mergeCell ref="I80:I82"/>
    <mergeCell ref="K80:K82"/>
    <mergeCell ref="L80:L82"/>
    <mergeCell ref="C77:C79"/>
    <mergeCell ref="D77:D79"/>
    <mergeCell ref="H77:H79"/>
    <mergeCell ref="I77:I79"/>
    <mergeCell ref="K77:K79"/>
    <mergeCell ref="L77:L79"/>
    <mergeCell ref="M77:M79"/>
    <mergeCell ref="N77:N79"/>
    <mergeCell ref="O77:O79"/>
    <mergeCell ref="C74:C76"/>
    <mergeCell ref="D74:D76"/>
    <mergeCell ref="H74:H76"/>
    <mergeCell ref="I74:I76"/>
    <mergeCell ref="K74:K76"/>
    <mergeCell ref="L74:L76"/>
    <mergeCell ref="M74:M76"/>
    <mergeCell ref="N74:N76"/>
    <mergeCell ref="O74:O76"/>
    <mergeCell ref="M68:M70"/>
    <mergeCell ref="N68:N70"/>
    <mergeCell ref="O68:O70"/>
    <mergeCell ref="C71:C73"/>
    <mergeCell ref="D71:D73"/>
    <mergeCell ref="H71:H73"/>
    <mergeCell ref="I71:I73"/>
    <mergeCell ref="K71:K73"/>
    <mergeCell ref="L71:L73"/>
    <mergeCell ref="M71:M73"/>
    <mergeCell ref="C68:C70"/>
    <mergeCell ref="D68:D70"/>
    <mergeCell ref="H68:H70"/>
    <mergeCell ref="I68:I70"/>
    <mergeCell ref="K68:K70"/>
    <mergeCell ref="L68:L70"/>
    <mergeCell ref="N71:N73"/>
    <mergeCell ref="O71:O73"/>
    <mergeCell ref="C65:C67"/>
    <mergeCell ref="D65:D67"/>
    <mergeCell ref="H65:H67"/>
    <mergeCell ref="I65:I67"/>
    <mergeCell ref="K65:K67"/>
    <mergeCell ref="L65:L67"/>
    <mergeCell ref="M65:M67"/>
    <mergeCell ref="N65:N67"/>
    <mergeCell ref="O65:O67"/>
    <mergeCell ref="C62:C64"/>
    <mergeCell ref="D62:D64"/>
    <mergeCell ref="H62:H64"/>
    <mergeCell ref="I62:I64"/>
    <mergeCell ref="K62:K64"/>
    <mergeCell ref="L62:L64"/>
    <mergeCell ref="M62:M64"/>
    <mergeCell ref="N62:N64"/>
    <mergeCell ref="O62:O64"/>
    <mergeCell ref="M56:M58"/>
    <mergeCell ref="N56:N58"/>
    <mergeCell ref="O56:O58"/>
    <mergeCell ref="C59:C61"/>
    <mergeCell ref="D59:D61"/>
    <mergeCell ref="H59:H61"/>
    <mergeCell ref="I59:I61"/>
    <mergeCell ref="K59:K61"/>
    <mergeCell ref="L59:L61"/>
    <mergeCell ref="M59:M61"/>
    <mergeCell ref="C56:C58"/>
    <mergeCell ref="D56:D58"/>
    <mergeCell ref="H56:H58"/>
    <mergeCell ref="I56:I58"/>
    <mergeCell ref="K56:K58"/>
    <mergeCell ref="L56:L58"/>
    <mergeCell ref="N59:N61"/>
    <mergeCell ref="O59:O61"/>
    <mergeCell ref="C53:C55"/>
    <mergeCell ref="D53:D55"/>
    <mergeCell ref="H53:H55"/>
    <mergeCell ref="I53:I55"/>
    <mergeCell ref="K53:K55"/>
    <mergeCell ref="L53:L55"/>
    <mergeCell ref="M53:M55"/>
    <mergeCell ref="N53:N55"/>
    <mergeCell ref="O53:O55"/>
    <mergeCell ref="C50:C52"/>
    <mergeCell ref="D50:D52"/>
    <mergeCell ref="H50:H52"/>
    <mergeCell ref="I50:I52"/>
    <mergeCell ref="K50:K52"/>
    <mergeCell ref="L50:L52"/>
    <mergeCell ref="M50:M52"/>
    <mergeCell ref="N50:N52"/>
    <mergeCell ref="O50:O52"/>
    <mergeCell ref="M44:M46"/>
    <mergeCell ref="N44:N46"/>
    <mergeCell ref="O44:O46"/>
    <mergeCell ref="C47:C49"/>
    <mergeCell ref="D47:D49"/>
    <mergeCell ref="H47:H49"/>
    <mergeCell ref="I47:I49"/>
    <mergeCell ref="K47:K49"/>
    <mergeCell ref="L47:L49"/>
    <mergeCell ref="M47:M49"/>
    <mergeCell ref="C44:C46"/>
    <mergeCell ref="D44:D46"/>
    <mergeCell ref="H44:H46"/>
    <mergeCell ref="I44:I46"/>
    <mergeCell ref="K44:K46"/>
    <mergeCell ref="L44:L46"/>
    <mergeCell ref="N47:N49"/>
    <mergeCell ref="O47:O49"/>
    <mergeCell ref="C41:C43"/>
    <mergeCell ref="D41:D43"/>
    <mergeCell ref="H41:H43"/>
    <mergeCell ref="I41:I43"/>
    <mergeCell ref="K41:K43"/>
    <mergeCell ref="L41:L43"/>
    <mergeCell ref="M41:M43"/>
    <mergeCell ref="N41:N43"/>
    <mergeCell ref="O41:O43"/>
    <mergeCell ref="C38:C40"/>
    <mergeCell ref="D38:D40"/>
    <mergeCell ref="H38:H40"/>
    <mergeCell ref="I38:I40"/>
    <mergeCell ref="K38:K40"/>
    <mergeCell ref="L38:L40"/>
    <mergeCell ref="M38:M40"/>
    <mergeCell ref="N38:N40"/>
    <mergeCell ref="O38:O40"/>
    <mergeCell ref="M32:M34"/>
    <mergeCell ref="N32:N34"/>
    <mergeCell ref="O32:O34"/>
    <mergeCell ref="C35:C37"/>
    <mergeCell ref="D35:D37"/>
    <mergeCell ref="H35:H37"/>
    <mergeCell ref="I35:I37"/>
    <mergeCell ref="K35:K37"/>
    <mergeCell ref="L35:L37"/>
    <mergeCell ref="M35:M37"/>
    <mergeCell ref="C32:C34"/>
    <mergeCell ref="D32:D34"/>
    <mergeCell ref="H32:H34"/>
    <mergeCell ref="I32:I34"/>
    <mergeCell ref="K32:K34"/>
    <mergeCell ref="L32:L34"/>
    <mergeCell ref="N35:N37"/>
    <mergeCell ref="O35:O37"/>
    <mergeCell ref="C29:C31"/>
    <mergeCell ref="D29:D31"/>
    <mergeCell ref="H29:H31"/>
    <mergeCell ref="I29:I31"/>
    <mergeCell ref="K29:K31"/>
    <mergeCell ref="L29:L31"/>
    <mergeCell ref="M29:M31"/>
    <mergeCell ref="N29:N31"/>
    <mergeCell ref="O29:O31"/>
    <mergeCell ref="C26:C28"/>
    <mergeCell ref="D26:D28"/>
    <mergeCell ref="H26:H28"/>
    <mergeCell ref="I26:I28"/>
    <mergeCell ref="K26:K28"/>
    <mergeCell ref="L26:L28"/>
    <mergeCell ref="M26:M28"/>
    <mergeCell ref="N26:N28"/>
    <mergeCell ref="O26:O28"/>
    <mergeCell ref="M20:M22"/>
    <mergeCell ref="N20:N22"/>
    <mergeCell ref="O20:O22"/>
    <mergeCell ref="C23:C25"/>
    <mergeCell ref="D23:D25"/>
    <mergeCell ref="H23:H25"/>
    <mergeCell ref="I23:I25"/>
    <mergeCell ref="K23:K25"/>
    <mergeCell ref="L23:L25"/>
    <mergeCell ref="M23:M25"/>
    <mergeCell ref="C20:C22"/>
    <mergeCell ref="D20:D22"/>
    <mergeCell ref="H20:H22"/>
    <mergeCell ref="I20:I22"/>
    <mergeCell ref="K20:K22"/>
    <mergeCell ref="L20:L22"/>
    <mergeCell ref="N23:N25"/>
    <mergeCell ref="O23:O25"/>
    <mergeCell ref="G16:N16"/>
    <mergeCell ref="G17:N17"/>
    <mergeCell ref="G18:N18"/>
    <mergeCell ref="C8:D8"/>
    <mergeCell ref="E8:N8"/>
    <mergeCell ref="G9:N9"/>
    <mergeCell ref="G10:N10"/>
    <mergeCell ref="G11:N11"/>
    <mergeCell ref="G12:N12"/>
    <mergeCell ref="C5:D5"/>
    <mergeCell ref="M5:N5"/>
    <mergeCell ref="C6:D6"/>
    <mergeCell ref="M6:N6"/>
    <mergeCell ref="C7:D7"/>
    <mergeCell ref="E7:N7"/>
    <mergeCell ref="G13:N13"/>
    <mergeCell ref="G14:N14"/>
    <mergeCell ref="G15:N15"/>
  </mergeCells>
  <phoneticPr fontId="1" type="noConversion"/>
  <conditionalFormatting sqref="AH129:AH65536 AX112:AX128 AH20:AH73 AH95:AH111 AH77:AH93">
    <cfRule type="cellIs" dxfId="219" priority="52" stopIfTrue="1" operator="equal">
      <formula>"N"</formula>
    </cfRule>
    <cfRule type="cellIs" dxfId="218" priority="53" stopIfTrue="1" operator="equal">
      <formula>"Y"</formula>
    </cfRule>
  </conditionalFormatting>
  <conditionalFormatting sqref="AB129:AB65536 AR112:AR128 AB20:AB73 AB95:AB111 AS3:AS8 AS10:AS19 AU8 AB77:AB93">
    <cfRule type="cellIs" dxfId="217" priority="54" stopIfTrue="1" operator="equal">
      <formula>"N"</formula>
    </cfRule>
    <cfRule type="cellIs" dxfId="216" priority="55" stopIfTrue="1" operator="equal">
      <formula>"Y"</formula>
    </cfRule>
  </conditionalFormatting>
  <conditionalFormatting sqref="M20:O20">
    <cfRule type="cellIs" dxfId="215" priority="51" stopIfTrue="1" operator="equal">
      <formula>"*"</formula>
    </cfRule>
  </conditionalFormatting>
  <conditionalFormatting sqref="M23:N23">
    <cfRule type="cellIs" dxfId="214" priority="50" stopIfTrue="1" operator="equal">
      <formula>"*"</formula>
    </cfRule>
  </conditionalFormatting>
  <conditionalFormatting sqref="M26:N26">
    <cfRule type="cellIs" dxfId="213" priority="49" stopIfTrue="1" operator="equal">
      <formula>"*"</formula>
    </cfRule>
  </conditionalFormatting>
  <conditionalFormatting sqref="M29:N29">
    <cfRule type="cellIs" dxfId="212" priority="48" stopIfTrue="1" operator="equal">
      <formula>"*"</formula>
    </cfRule>
  </conditionalFormatting>
  <conditionalFormatting sqref="M32:N32">
    <cfRule type="cellIs" dxfId="211" priority="47" stopIfTrue="1" operator="equal">
      <formula>"*"</formula>
    </cfRule>
  </conditionalFormatting>
  <conditionalFormatting sqref="M35:N35">
    <cfRule type="cellIs" dxfId="210" priority="46" stopIfTrue="1" operator="equal">
      <formula>"*"</formula>
    </cfRule>
  </conditionalFormatting>
  <conditionalFormatting sqref="M83:N83">
    <cfRule type="cellIs" dxfId="209" priority="31" stopIfTrue="1" operator="equal">
      <formula>"*"</formula>
    </cfRule>
  </conditionalFormatting>
  <conditionalFormatting sqref="M38:N38">
    <cfRule type="cellIs" dxfId="208" priority="45" stopIfTrue="1" operator="equal">
      <formula>"*"</formula>
    </cfRule>
  </conditionalFormatting>
  <conditionalFormatting sqref="M41:N41">
    <cfRule type="cellIs" dxfId="207" priority="44" stopIfTrue="1" operator="equal">
      <formula>"*"</formula>
    </cfRule>
  </conditionalFormatting>
  <conditionalFormatting sqref="M44:N44">
    <cfRule type="cellIs" dxfId="206" priority="43" stopIfTrue="1" operator="equal">
      <formula>"*"</formula>
    </cfRule>
  </conditionalFormatting>
  <conditionalFormatting sqref="M47:N47">
    <cfRule type="cellIs" dxfId="205" priority="42" stopIfTrue="1" operator="equal">
      <formula>"*"</formula>
    </cfRule>
  </conditionalFormatting>
  <conditionalFormatting sqref="M50:N50">
    <cfRule type="cellIs" dxfId="204" priority="41" stopIfTrue="1" operator="equal">
      <formula>"*"</formula>
    </cfRule>
  </conditionalFormatting>
  <conditionalFormatting sqref="M53:N53">
    <cfRule type="cellIs" dxfId="203" priority="40" stopIfTrue="1" operator="equal">
      <formula>"*"</formula>
    </cfRule>
  </conditionalFormatting>
  <conditionalFormatting sqref="M56:N56">
    <cfRule type="cellIs" dxfId="202" priority="39" stopIfTrue="1" operator="equal">
      <formula>"*"</formula>
    </cfRule>
  </conditionalFormatting>
  <conditionalFormatting sqref="M59:N59">
    <cfRule type="cellIs" dxfId="201" priority="38" stopIfTrue="1" operator="equal">
      <formula>"*"</formula>
    </cfRule>
  </conditionalFormatting>
  <conditionalFormatting sqref="M62:N62">
    <cfRule type="cellIs" dxfId="200" priority="37" stopIfTrue="1" operator="equal">
      <formula>"*"</formula>
    </cfRule>
  </conditionalFormatting>
  <conditionalFormatting sqref="M65:N65">
    <cfRule type="cellIs" dxfId="199" priority="36" stopIfTrue="1" operator="equal">
      <formula>"*"</formula>
    </cfRule>
  </conditionalFormatting>
  <conditionalFormatting sqref="M68:N68">
    <cfRule type="cellIs" dxfId="198" priority="35" stopIfTrue="1" operator="equal">
      <formula>"*"</formula>
    </cfRule>
  </conditionalFormatting>
  <conditionalFormatting sqref="M71:N71">
    <cfRule type="cellIs" dxfId="197" priority="34" stopIfTrue="1" operator="equal">
      <formula>"*"</formula>
    </cfRule>
  </conditionalFormatting>
  <conditionalFormatting sqref="M77:N77">
    <cfRule type="cellIs" dxfId="196" priority="33" stopIfTrue="1" operator="equal">
      <formula>"*"</formula>
    </cfRule>
  </conditionalFormatting>
  <conditionalFormatting sqref="M80:N80">
    <cfRule type="cellIs" dxfId="195" priority="32" stopIfTrue="1" operator="equal">
      <formula>"*"</formula>
    </cfRule>
  </conditionalFormatting>
  <conditionalFormatting sqref="O23">
    <cfRule type="cellIs" dxfId="194" priority="30" stopIfTrue="1" operator="equal">
      <formula>"*"</formula>
    </cfRule>
  </conditionalFormatting>
  <conditionalFormatting sqref="O26">
    <cfRule type="cellIs" dxfId="193" priority="29" stopIfTrue="1" operator="equal">
      <formula>"*"</formula>
    </cfRule>
  </conditionalFormatting>
  <conditionalFormatting sqref="O29">
    <cfRule type="cellIs" dxfId="192" priority="28" stopIfTrue="1" operator="equal">
      <formula>"*"</formula>
    </cfRule>
  </conditionalFormatting>
  <conditionalFormatting sqref="O32">
    <cfRule type="cellIs" dxfId="191" priority="27" stopIfTrue="1" operator="equal">
      <formula>"*"</formula>
    </cfRule>
  </conditionalFormatting>
  <conditionalFormatting sqref="O35">
    <cfRule type="cellIs" dxfId="190" priority="26" stopIfTrue="1" operator="equal">
      <formula>"*"</formula>
    </cfRule>
  </conditionalFormatting>
  <conditionalFormatting sqref="O38">
    <cfRule type="cellIs" dxfId="189" priority="25" stopIfTrue="1" operator="equal">
      <formula>"*"</formula>
    </cfRule>
  </conditionalFormatting>
  <conditionalFormatting sqref="O41">
    <cfRule type="cellIs" dxfId="188" priority="24" stopIfTrue="1" operator="equal">
      <formula>"*"</formula>
    </cfRule>
  </conditionalFormatting>
  <conditionalFormatting sqref="O44">
    <cfRule type="cellIs" dxfId="187" priority="23" stopIfTrue="1" operator="equal">
      <formula>"*"</formula>
    </cfRule>
  </conditionalFormatting>
  <conditionalFormatting sqref="O47">
    <cfRule type="cellIs" dxfId="186" priority="22" stopIfTrue="1" operator="equal">
      <formula>"*"</formula>
    </cfRule>
  </conditionalFormatting>
  <conditionalFormatting sqref="O50">
    <cfRule type="cellIs" dxfId="185" priority="21" stopIfTrue="1" operator="equal">
      <formula>"*"</formula>
    </cfRule>
  </conditionalFormatting>
  <conditionalFormatting sqref="O53">
    <cfRule type="cellIs" dxfId="184" priority="20" stopIfTrue="1" operator="equal">
      <formula>"*"</formula>
    </cfRule>
  </conditionalFormatting>
  <conditionalFormatting sqref="O56">
    <cfRule type="cellIs" dxfId="183" priority="19" stopIfTrue="1" operator="equal">
      <formula>"*"</formula>
    </cfRule>
  </conditionalFormatting>
  <conditionalFormatting sqref="O59">
    <cfRule type="cellIs" dxfId="182" priority="18" stopIfTrue="1" operator="equal">
      <formula>"*"</formula>
    </cfRule>
  </conditionalFormatting>
  <conditionalFormatting sqref="O62">
    <cfRule type="cellIs" dxfId="181" priority="17" stopIfTrue="1" operator="equal">
      <formula>"*"</formula>
    </cfRule>
  </conditionalFormatting>
  <conditionalFormatting sqref="O65">
    <cfRule type="cellIs" dxfId="180" priority="16" stopIfTrue="1" operator="equal">
      <formula>"*"</formula>
    </cfRule>
  </conditionalFormatting>
  <conditionalFormatting sqref="O68">
    <cfRule type="cellIs" dxfId="179" priority="15" stopIfTrue="1" operator="equal">
      <formula>"*"</formula>
    </cfRule>
  </conditionalFormatting>
  <conditionalFormatting sqref="O71">
    <cfRule type="cellIs" dxfId="178" priority="14" stopIfTrue="1" operator="equal">
      <formula>"*"</formula>
    </cfRule>
  </conditionalFormatting>
  <conditionalFormatting sqref="O77">
    <cfRule type="cellIs" dxfId="177" priority="13" stopIfTrue="1" operator="equal">
      <formula>"*"</formula>
    </cfRule>
  </conditionalFormatting>
  <conditionalFormatting sqref="O80">
    <cfRule type="cellIs" dxfId="176" priority="12" stopIfTrue="1" operator="equal">
      <formula>"*"</formula>
    </cfRule>
  </conditionalFormatting>
  <conditionalFormatting sqref="O83">
    <cfRule type="cellIs" dxfId="175" priority="11" stopIfTrue="1" operator="equal">
      <formula>"*"</formula>
    </cfRule>
  </conditionalFormatting>
  <conditionalFormatting sqref="AY3:AY19 AZ7">
    <cfRule type="cellIs" dxfId="174" priority="9" stopIfTrue="1" operator="equal">
      <formula>"N"</formula>
    </cfRule>
    <cfRule type="cellIs" dxfId="173" priority="10" stopIfTrue="1" operator="equal">
      <formula>"Y"</formula>
    </cfRule>
  </conditionalFormatting>
  <conditionalFormatting sqref="AL2:AP2">
    <cfRule type="cellIs" dxfId="172" priority="8" stopIfTrue="1" operator="greaterThan">
      <formula>0</formula>
    </cfRule>
  </conditionalFormatting>
  <conditionalFormatting sqref="AH74:AH76">
    <cfRule type="cellIs" dxfId="171" priority="4" stopIfTrue="1" operator="equal">
      <formula>"N"</formula>
    </cfRule>
    <cfRule type="cellIs" dxfId="170" priority="5" stopIfTrue="1" operator="equal">
      <formula>"Y"</formula>
    </cfRule>
  </conditionalFormatting>
  <conditionalFormatting sqref="AB74:AB76">
    <cfRule type="cellIs" dxfId="169" priority="6" stopIfTrue="1" operator="equal">
      <formula>"N"</formula>
    </cfRule>
    <cfRule type="cellIs" dxfId="168" priority="7" stopIfTrue="1" operator="equal">
      <formula>"Y"</formula>
    </cfRule>
  </conditionalFormatting>
  <conditionalFormatting sqref="M74:N74">
    <cfRule type="cellIs" dxfId="167" priority="3" stopIfTrue="1" operator="equal">
      <formula>"*"</formula>
    </cfRule>
  </conditionalFormatting>
  <conditionalFormatting sqref="O74">
    <cfRule type="cellIs" dxfId="166" priority="2" stopIfTrue="1" operator="equal">
      <formula>"*"</formula>
    </cfRule>
  </conditionalFormatting>
  <conditionalFormatting sqref="U2:AK2">
    <cfRule type="cellIs" dxfId="165" priority="1" stopIfTrue="1" operator="greaterThan">
      <formula>0</formula>
    </cfRule>
  </conditionalFormatting>
  <dataValidations count="9">
    <dataValidation type="list" allowBlank="1" showInputMessage="1" showErrorMessage="1" sqref="A20 A23 A38 A29 E32 E26 A34:A35 A47 A32 A41 A43:A44 A26">
      <formula1>"A國語文,B本土語文,C英語文,D數學,E生活課程,F,G,H健康與體育,I,R,J班級活動d,K國際文化,L閱讀探索"</formula1>
    </dataValidation>
    <dataValidation type="list" allowBlank="1" showInputMessage="1" showErrorMessage="1" sqref="O20:O85">
      <formula1>"a,b,c,d"</formula1>
    </dataValidation>
    <dataValidation type="list" allowBlank="1" showInputMessage="1" showErrorMessage="1" sqref="G1">
      <formula1>A104:A120</formula1>
    </dataValidation>
    <dataValidation type="list" allowBlank="1" showInputMessage="1" showErrorMessage="1" sqref="E86 X3:X19 U112:U128 E129:E200 E95:E111 E92:E93">
      <formula1>領域107</formula1>
    </dataValidation>
    <dataValidation type="list" allowBlank="1" showInputMessage="1" showErrorMessage="1" sqref="D1">
      <formula1>"上,下"</formula1>
    </dataValidation>
    <dataValidation type="list" allowBlank="1" showInputMessage="1" showErrorMessage="1" sqref="E1">
      <formula1>"一年級,二年級,三年級,四年級,五年級,六年級"</formula1>
    </dataValidation>
    <dataValidation type="list" allowBlank="1" showInputMessage="1" showErrorMessage="1" sqref="B1">
      <formula1>"107,108,109,110,111,112,113,114,115,116,117,118,119,120"</formula1>
    </dataValidation>
    <dataValidation type="list" allowBlank="1" showInputMessage="1" showErrorMessage="1" sqref="E33:E85 A21:A22 A24:A25 A27:A28 A30:A31 E20:E25 E27:E31 A48:A85 A36:A37 A39:A40 A33 A45:A46 A42">
      <formula1>$A$104:$A$120</formula1>
    </dataValidation>
    <dataValidation type="list" allowBlank="1" showInputMessage="1" showErrorMessage="1" sqref="J20:J85">
      <formula1>"1,2,3,4,5,6,7,8,9"</formula1>
    </dataValidation>
  </dataValidations>
  <pageMargins left="0.75" right="0.75" top="1" bottom="1" header="0.5" footer="0.5"/>
  <pageSetup paperSize="9" orientation="portrait"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6145" r:id="rId4" name="Spinner 1">
              <controlPr defaultSize="0" print="0" autoPict="0" macro="[1]!CC欄寬設定">
                <anchor moveWithCells="1" sizeWithCells="1">
                  <from>
                    <xdr:col>10</xdr:col>
                    <xdr:colOff>85725</xdr:colOff>
                    <xdr:row>18</xdr:row>
                    <xdr:rowOff>142875</xdr:rowOff>
                  </from>
                  <to>
                    <xdr:col>10</xdr:col>
                    <xdr:colOff>171450</xdr:colOff>
                    <xdr:row>18</xdr:row>
                    <xdr:rowOff>495300</xdr:rowOff>
                  </to>
                </anchor>
              </controlPr>
            </control>
          </mc:Choice>
        </mc:AlternateContent>
        <mc:AlternateContent xmlns:mc="http://schemas.openxmlformats.org/markup-compatibility/2006">
          <mc:Choice Requires="x14">
            <control shapeId="6146" r:id="rId5" name="Spinner 2">
              <controlPr defaultSize="0" print="0" autoPict="0" macro="[1]!CC_G欄寬設定">
                <anchor moveWithCells="1" sizeWithCells="1">
                  <from>
                    <xdr:col>6</xdr:col>
                    <xdr:colOff>104775</xdr:colOff>
                    <xdr:row>18</xdr:row>
                    <xdr:rowOff>133350</xdr:rowOff>
                  </from>
                  <to>
                    <xdr:col>6</xdr:col>
                    <xdr:colOff>209550</xdr:colOff>
                    <xdr:row>18</xdr:row>
                    <xdr:rowOff>476250</xdr:rowOff>
                  </to>
                </anchor>
              </controlPr>
            </control>
          </mc:Choice>
        </mc:AlternateContent>
        <mc:AlternateContent xmlns:mc="http://schemas.openxmlformats.org/markup-compatibility/2006">
          <mc:Choice Requires="x14">
            <control shapeId="6147" r:id="rId6" name="Spinner 3">
              <controlPr defaultSize="0" print="0" autoPict="0" macro="[1]!CC_F欄寬設定">
                <anchor moveWithCells="1" sizeWithCells="1">
                  <from>
                    <xdr:col>5</xdr:col>
                    <xdr:colOff>57150</xdr:colOff>
                    <xdr:row>18</xdr:row>
                    <xdr:rowOff>171450</xdr:rowOff>
                  </from>
                  <to>
                    <xdr:col>5</xdr:col>
                    <xdr:colOff>152400</xdr:colOff>
                    <xdr:row>18</xdr:row>
                    <xdr:rowOff>523875</xdr:rowOff>
                  </to>
                </anchor>
              </controlPr>
            </control>
          </mc:Choice>
        </mc:AlternateContent>
        <mc:AlternateContent xmlns:mc="http://schemas.openxmlformats.org/markup-compatibility/2006">
          <mc:Choice Requires="x14">
            <control shapeId="6148" r:id="rId7" name="Spinner 4">
              <controlPr defaultSize="0" print="0" autoPict="0" macro="[1]!CC_H欄寬設定">
                <anchor moveWithCells="1" sizeWithCells="1">
                  <from>
                    <xdr:col>7</xdr:col>
                    <xdr:colOff>95250</xdr:colOff>
                    <xdr:row>18</xdr:row>
                    <xdr:rowOff>95250</xdr:rowOff>
                  </from>
                  <to>
                    <xdr:col>7</xdr:col>
                    <xdr:colOff>247650</xdr:colOff>
                    <xdr:row>18</xdr:row>
                    <xdr:rowOff>466725</xdr:rowOff>
                  </to>
                </anchor>
              </controlPr>
            </control>
          </mc:Choice>
        </mc:AlternateContent>
        <mc:AlternateContent xmlns:mc="http://schemas.openxmlformats.org/markup-compatibility/2006">
          <mc:Choice Requires="x14">
            <control shapeId="6149" r:id="rId8" name="Spinner 5">
              <controlPr defaultSize="0" print="0" autoPict="0" macro="[1]!CC_L欄寬設定">
                <anchor moveWithCells="1" sizeWithCells="1">
                  <from>
                    <xdr:col>11</xdr:col>
                    <xdr:colOff>85725</xdr:colOff>
                    <xdr:row>18</xdr:row>
                    <xdr:rowOff>142875</xdr:rowOff>
                  </from>
                  <to>
                    <xdr:col>11</xdr:col>
                    <xdr:colOff>171450</xdr:colOff>
                    <xdr:row>18</xdr:row>
                    <xdr:rowOff>495300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3">
    <tabColor theme="8" tint="0.39997558519241921"/>
  </sheetPr>
  <dimension ref="A1:BV201"/>
  <sheetViews>
    <sheetView zoomScale="80" zoomScaleNormal="80" workbookViewId="0">
      <pane ySplit="2" topLeftCell="A12" activePane="bottomLeft" state="frozen"/>
      <selection activeCell="B1" sqref="B1"/>
      <selection pane="bottomLeft" activeCell="J27" sqref="J27"/>
    </sheetView>
  </sheetViews>
  <sheetFormatPr defaultColWidth="8.875" defaultRowHeight="16.5"/>
  <cols>
    <col min="1" max="1" width="10.875" style="70" customWidth="1"/>
    <col min="2" max="2" width="11.25" style="55" customWidth="1"/>
    <col min="3" max="3" width="7" style="170" customWidth="1"/>
    <col min="4" max="4" width="16.375" style="47" customWidth="1"/>
    <col min="5" max="5" width="12.625" style="47" customWidth="1"/>
    <col min="6" max="6" width="30.75" style="47" customWidth="1"/>
    <col min="7" max="7" width="34.75" style="47" customWidth="1"/>
    <col min="8" max="8" width="20.75" style="70" customWidth="1"/>
    <col min="9" max="9" width="7.25" style="47" customWidth="1"/>
    <col min="10" max="10" width="6.375" style="47" customWidth="1"/>
    <col min="11" max="11" width="22.75" style="47" customWidth="1"/>
    <col min="12" max="12" width="20.625" style="47" customWidth="1"/>
    <col min="13" max="13" width="13.625" style="47" customWidth="1"/>
    <col min="14" max="14" width="12.125" style="47" customWidth="1"/>
    <col min="15" max="15" width="5.375" style="47" customWidth="1"/>
    <col min="16" max="17" width="30.625" style="46" hidden="1" customWidth="1"/>
    <col min="18" max="18" width="9.625" style="46" customWidth="1"/>
    <col min="19" max="21" width="4.625" style="47" customWidth="1"/>
    <col min="22" max="22" width="7.875" style="47" customWidth="1"/>
    <col min="23" max="23" width="5.875" style="47" customWidth="1"/>
    <col min="24" max="24" width="5.875" style="70" customWidth="1"/>
    <col min="25" max="29" width="5.875" style="47" customWidth="1"/>
    <col min="30" max="30" width="5.875" style="47" hidden="1" customWidth="1"/>
    <col min="31" max="31" width="7" style="47" hidden="1" customWidth="1"/>
    <col min="32" max="32" width="7" style="47" customWidth="1"/>
    <col min="33" max="33" width="6.5" style="47" customWidth="1"/>
    <col min="34" max="35" width="6.5" style="136" customWidth="1"/>
    <col min="36" max="36" width="6.5" style="137" customWidth="1"/>
    <col min="37" max="37" width="7" style="37" customWidth="1"/>
    <col min="38" max="39" width="7.25" style="37" customWidth="1"/>
    <col min="40" max="45" width="8.875" style="37"/>
    <col min="46" max="47" width="8.875" style="37" hidden="1" customWidth="1"/>
    <col min="48" max="16384" width="8.875" style="37"/>
  </cols>
  <sheetData>
    <row r="1" spans="1:74" ht="49.5">
      <c r="A1" s="18" t="s">
        <v>308</v>
      </c>
      <c r="B1" s="19">
        <v>109</v>
      </c>
      <c r="C1" s="18" t="s">
        <v>309</v>
      </c>
      <c r="D1" s="20" t="s">
        <v>310</v>
      </c>
      <c r="E1" s="21" t="s">
        <v>311</v>
      </c>
      <c r="F1" s="22" t="s">
        <v>50</v>
      </c>
      <c r="G1" s="23" t="s">
        <v>312</v>
      </c>
      <c r="H1" s="24" t="s">
        <v>190</v>
      </c>
      <c r="I1" s="25"/>
      <c r="J1" s="26"/>
      <c r="K1" s="26"/>
      <c r="L1" s="27"/>
      <c r="M1" s="28">
        <v>20</v>
      </c>
      <c r="N1" s="29"/>
      <c r="O1" s="29"/>
      <c r="P1" s="30"/>
      <c r="Q1" s="31"/>
      <c r="R1" s="32">
        <v>34</v>
      </c>
      <c r="S1" s="33"/>
      <c r="T1" s="34" t="s">
        <v>313</v>
      </c>
      <c r="U1" s="35" t="s">
        <v>314</v>
      </c>
      <c r="V1" s="35" t="s">
        <v>315</v>
      </c>
      <c r="W1" s="35" t="s">
        <v>316</v>
      </c>
      <c r="X1" s="35" t="s">
        <v>317</v>
      </c>
      <c r="Y1" s="35" t="s">
        <v>318</v>
      </c>
      <c r="Z1" s="35" t="s">
        <v>319</v>
      </c>
      <c r="AA1" s="35" t="s">
        <v>320</v>
      </c>
      <c r="AB1" s="35" t="s">
        <v>61</v>
      </c>
      <c r="AC1" s="35" t="s">
        <v>321</v>
      </c>
      <c r="AD1" s="35"/>
      <c r="AE1" s="35"/>
      <c r="AF1" s="35" t="s">
        <v>188</v>
      </c>
      <c r="AG1" s="35" t="s">
        <v>51</v>
      </c>
      <c r="AH1" s="35" t="s">
        <v>65</v>
      </c>
      <c r="AI1" s="35"/>
      <c r="AJ1" s="35"/>
      <c r="AK1" s="35"/>
      <c r="AL1" s="36"/>
      <c r="AM1" s="36"/>
      <c r="AN1" s="36"/>
      <c r="AO1" s="36"/>
      <c r="AP1" s="36"/>
      <c r="BR1" s="37">
        <v>30</v>
      </c>
      <c r="BS1" s="37">
        <v>34</v>
      </c>
      <c r="BT1" s="37">
        <v>20</v>
      </c>
      <c r="BU1" s="37">
        <v>22</v>
      </c>
      <c r="BV1" s="37">
        <v>20</v>
      </c>
    </row>
    <row r="2" spans="1:74" ht="21">
      <c r="A2" s="38" t="s">
        <v>226</v>
      </c>
      <c r="B2" s="39" t="s">
        <v>322</v>
      </c>
      <c r="C2" s="40"/>
      <c r="D2" s="41"/>
      <c r="E2" s="42"/>
      <c r="F2" s="43"/>
      <c r="G2" s="43"/>
      <c r="H2" s="42"/>
      <c r="I2" s="44"/>
      <c r="J2" s="44"/>
      <c r="K2" s="44"/>
      <c r="L2" s="42"/>
      <c r="M2" s="42"/>
      <c r="N2" s="44"/>
      <c r="O2" s="44"/>
      <c r="P2" s="45"/>
      <c r="T2" s="34" t="s">
        <v>228</v>
      </c>
      <c r="U2" s="48">
        <f>SUMIF($E$20:$E$85,$A$104,$J$20:$J$85)</f>
        <v>0</v>
      </c>
      <c r="V2" s="48">
        <f>SUMIF($E$20:$E$85,$A$105,$J$20:$J$85)</f>
        <v>0</v>
      </c>
      <c r="W2" s="48">
        <f>SUMIF($E$20:$E$85,$A$106,$J$20:$J$85)</f>
        <v>0</v>
      </c>
      <c r="X2" s="48">
        <f>SUMIF($E$20:$E$85,$A$107,$J$20:$J$85)</f>
        <v>0</v>
      </c>
      <c r="Y2" s="48">
        <f>SUMIF($E$20:$E$85,$A$108,$J$20:$J$85)</f>
        <v>0</v>
      </c>
      <c r="Z2" s="48">
        <f>SUMIF($E$20:$E$85,$A$109,$J$20:$J$85)</f>
        <v>0</v>
      </c>
      <c r="AA2" s="48">
        <f>SUMIF($E$20:$E$85,$A$110,$J$20:$J$85)</f>
        <v>0</v>
      </c>
      <c r="AB2" s="48">
        <f>SUMIF($E$20:$E$85,$A$111,$J$20:$J$85)</f>
        <v>0</v>
      </c>
      <c r="AC2" s="48">
        <f>SUMIF($E$20:$E$85,$A$112,$J$20:$J$85)</f>
        <v>0</v>
      </c>
      <c r="AD2" s="48"/>
      <c r="AE2" s="48"/>
      <c r="AF2" s="48">
        <f>SUMIF($E$20:$E$85,$A$115,$J$20:$J$85)</f>
        <v>0</v>
      </c>
      <c r="AG2" s="48">
        <f>SUMIF($E$20:$E$85,$A$116,$J$20:$J$85)</f>
        <v>0</v>
      </c>
      <c r="AH2" s="48">
        <f>SUMIF($E$20:$E$85,$A$117,$J$20:$J$85)</f>
        <v>0</v>
      </c>
      <c r="AI2" s="48">
        <f>SUMIF($E$20:$E$85,$A$118,$J$20:$J$85)</f>
        <v>0</v>
      </c>
      <c r="AJ2" s="48">
        <f>SUMIF($E$20:$E$85,$A$119,$J$20:$J$85)</f>
        <v>0</v>
      </c>
      <c r="AK2" s="48">
        <f>SUMIF($E$20:$E$85,$A$120,$J$20:$J$85)</f>
        <v>0</v>
      </c>
      <c r="AL2" s="49"/>
      <c r="AM2" s="49"/>
      <c r="AN2" s="49"/>
      <c r="AO2" s="49"/>
      <c r="AP2" s="49"/>
      <c r="AT2" s="37">
        <v>27</v>
      </c>
      <c r="AU2" s="37">
        <v>6</v>
      </c>
      <c r="AV2" s="37">
        <v>0</v>
      </c>
      <c r="AW2" s="37">
        <v>0</v>
      </c>
      <c r="AX2" s="37">
        <v>0</v>
      </c>
      <c r="AY2" s="37">
        <v>0</v>
      </c>
      <c r="AZ2" s="37">
        <v>0</v>
      </c>
      <c r="BA2" s="37">
        <v>0</v>
      </c>
      <c r="BB2" s="37">
        <v>0</v>
      </c>
      <c r="BC2" s="37">
        <v>0</v>
      </c>
      <c r="BF2" s="37">
        <v>0</v>
      </c>
      <c r="BG2" s="37">
        <v>0</v>
      </c>
      <c r="BH2" s="37">
        <v>0</v>
      </c>
      <c r="BI2" s="37">
        <v>0</v>
      </c>
      <c r="BJ2" s="37">
        <v>0</v>
      </c>
      <c r="BK2" s="37">
        <v>0</v>
      </c>
    </row>
    <row r="3" spans="1:74" ht="28.5">
      <c r="A3" s="50" t="s">
        <v>323</v>
      </c>
      <c r="B3" s="51"/>
      <c r="C3" s="52"/>
      <c r="D3" s="52"/>
      <c r="E3" s="52"/>
      <c r="G3" s="53" t="s">
        <v>70</v>
      </c>
      <c r="H3" s="54"/>
      <c r="I3" s="54"/>
      <c r="J3" s="54"/>
      <c r="K3" s="54"/>
      <c r="L3" s="54"/>
      <c r="M3" s="54"/>
      <c r="N3" s="54"/>
      <c r="O3" s="55"/>
      <c r="V3" s="56"/>
      <c r="W3" s="57"/>
      <c r="X3" s="58"/>
      <c r="Y3" s="58"/>
      <c r="Z3" s="58"/>
      <c r="AA3" s="58"/>
      <c r="AB3" s="58"/>
      <c r="AC3" s="58"/>
      <c r="AD3" s="58"/>
      <c r="AE3" s="58"/>
      <c r="AF3" s="58"/>
      <c r="AG3" s="58"/>
      <c r="AH3" s="58"/>
      <c r="AI3" s="58"/>
      <c r="AJ3" s="58"/>
      <c r="AK3" s="58"/>
      <c r="AL3" s="58"/>
      <c r="AM3" s="58"/>
      <c r="AN3" s="58"/>
      <c r="AO3" s="58"/>
      <c r="AP3" s="58"/>
      <c r="AQ3" s="58"/>
      <c r="AR3" s="58"/>
      <c r="AS3" s="58"/>
      <c r="AT3" s="58"/>
      <c r="AU3" s="58"/>
      <c r="AV3" s="58"/>
      <c r="AW3" s="58"/>
      <c r="AX3" s="58"/>
      <c r="AY3" s="58"/>
      <c r="AZ3" s="58"/>
      <c r="BA3" s="58"/>
      <c r="BB3" s="58"/>
    </row>
    <row r="4" spans="1:74" ht="25.5">
      <c r="A4" s="59"/>
      <c r="B4" s="60" t="s">
        <v>71</v>
      </c>
      <c r="C4" s="61"/>
      <c r="D4" s="52"/>
      <c r="E4" s="52"/>
      <c r="F4" s="52"/>
      <c r="G4" s="62" t="s">
        <v>324</v>
      </c>
      <c r="H4" s="54"/>
      <c r="I4" s="54"/>
      <c r="J4" s="54"/>
      <c r="K4" s="54"/>
      <c r="L4" s="54"/>
      <c r="M4" s="54"/>
      <c r="N4" s="54"/>
      <c r="O4" s="55"/>
      <c r="P4" s="63"/>
      <c r="S4" s="64"/>
      <c r="V4" s="56"/>
      <c r="W4" s="65"/>
      <c r="X4" s="66"/>
      <c r="Y4" s="66"/>
      <c r="Z4" s="66"/>
      <c r="AA4" s="66"/>
      <c r="AB4" s="66"/>
      <c r="AC4" s="66"/>
      <c r="AD4" s="66"/>
      <c r="AE4" s="66"/>
      <c r="AF4" s="66"/>
      <c r="AG4" s="66"/>
      <c r="AH4" s="66"/>
      <c r="AI4" s="66"/>
      <c r="AJ4" s="66"/>
      <c r="AK4" s="66"/>
      <c r="AL4" s="67"/>
      <c r="AM4" s="67"/>
      <c r="AN4" s="67"/>
      <c r="AO4" s="67"/>
      <c r="AP4" s="67"/>
      <c r="AQ4" s="67"/>
      <c r="AR4" s="67"/>
      <c r="AS4" s="67"/>
      <c r="AT4" s="67"/>
      <c r="AU4" s="67"/>
      <c r="AV4" s="68"/>
      <c r="AW4" s="56"/>
      <c r="AX4" s="69"/>
      <c r="AY4" s="69"/>
      <c r="AZ4" s="69"/>
      <c r="BA4" s="69"/>
      <c r="BB4" s="66"/>
    </row>
    <row r="5" spans="1:74" ht="21">
      <c r="C5" s="233" t="s">
        <v>73</v>
      </c>
      <c r="D5" s="234"/>
      <c r="E5" s="71" t="s">
        <v>325</v>
      </c>
      <c r="F5" s="72"/>
      <c r="G5" s="72"/>
      <c r="H5" s="71"/>
      <c r="I5" s="73"/>
      <c r="J5" s="73"/>
      <c r="K5" s="74"/>
      <c r="L5" s="75" t="s">
        <v>326</v>
      </c>
      <c r="M5" s="235" t="s">
        <v>327</v>
      </c>
      <c r="N5" s="235"/>
      <c r="O5" s="76"/>
      <c r="V5" s="56"/>
      <c r="W5" s="66"/>
      <c r="X5" s="66"/>
      <c r="Y5" s="66"/>
      <c r="Z5" s="66"/>
      <c r="AA5" s="66"/>
      <c r="AB5" s="66"/>
      <c r="AC5" s="66"/>
      <c r="AD5" s="66"/>
      <c r="AE5" s="66"/>
      <c r="AF5" s="66"/>
      <c r="AG5" s="66"/>
      <c r="AH5" s="66"/>
      <c r="AI5" s="66"/>
      <c r="AJ5" s="66"/>
      <c r="AK5" s="66"/>
      <c r="AL5" s="66"/>
      <c r="AM5" s="66"/>
      <c r="AN5" s="66"/>
      <c r="AO5" s="66"/>
      <c r="AP5" s="66"/>
      <c r="AQ5" s="66"/>
      <c r="AR5" s="66"/>
      <c r="AS5" s="66"/>
      <c r="AT5" s="66"/>
      <c r="AU5" s="66"/>
      <c r="AV5" s="56"/>
      <c r="AW5" s="56"/>
      <c r="AX5" s="69"/>
      <c r="AY5" s="69"/>
      <c r="AZ5" s="69"/>
      <c r="BA5" s="69"/>
      <c r="BB5" s="66"/>
    </row>
    <row r="6" spans="1:74" ht="21">
      <c r="C6" s="233" t="s">
        <v>77</v>
      </c>
      <c r="D6" s="234"/>
      <c r="E6" s="71" t="s">
        <v>78</v>
      </c>
      <c r="F6" s="72"/>
      <c r="G6" s="72"/>
      <c r="H6" s="77"/>
      <c r="I6" s="73"/>
      <c r="J6" s="73"/>
      <c r="K6" s="74"/>
      <c r="L6" s="75" t="s">
        <v>79</v>
      </c>
      <c r="M6" s="235" t="s">
        <v>78</v>
      </c>
      <c r="N6" s="235"/>
      <c r="O6" s="76"/>
      <c r="V6" s="56"/>
      <c r="W6" s="78"/>
      <c r="X6" s="78"/>
      <c r="Y6" s="78"/>
      <c r="Z6" s="78"/>
      <c r="AA6" s="78"/>
      <c r="AB6" s="78"/>
      <c r="AC6" s="78"/>
      <c r="AD6" s="78"/>
      <c r="AE6" s="78"/>
      <c r="AF6" s="78"/>
      <c r="AG6" s="78"/>
      <c r="AH6" s="78"/>
      <c r="AI6" s="78"/>
      <c r="AJ6" s="78"/>
      <c r="AK6" s="66"/>
      <c r="AL6" s="66"/>
      <c r="AM6" s="66"/>
      <c r="AN6" s="66"/>
      <c r="AO6" s="66"/>
      <c r="AP6" s="66"/>
      <c r="AQ6" s="66"/>
      <c r="AR6" s="66"/>
      <c r="AS6" s="66"/>
      <c r="AT6" s="66"/>
      <c r="AU6" s="66"/>
      <c r="AV6" s="56"/>
      <c r="AW6" s="56"/>
      <c r="AX6" s="69"/>
      <c r="AY6" s="69"/>
      <c r="AZ6" s="69"/>
      <c r="BA6" s="69"/>
      <c r="BB6" s="66"/>
    </row>
    <row r="7" spans="1:74" ht="25.5">
      <c r="A7" s="79" t="s">
        <v>234</v>
      </c>
      <c r="C7" s="233" t="s">
        <v>82</v>
      </c>
      <c r="D7" s="234"/>
      <c r="E7" s="193"/>
      <c r="F7" s="194"/>
      <c r="G7" s="236"/>
      <c r="H7" s="236"/>
      <c r="I7" s="236"/>
      <c r="J7" s="236"/>
      <c r="K7" s="236"/>
      <c r="L7" s="236"/>
      <c r="M7" s="236"/>
      <c r="N7" s="236"/>
      <c r="O7" s="83"/>
      <c r="P7" s="80">
        <f>E7</f>
        <v>0</v>
      </c>
      <c r="V7" s="81"/>
      <c r="W7" s="67"/>
      <c r="X7" s="67"/>
      <c r="Y7" s="67"/>
      <c r="Z7" s="67"/>
      <c r="AA7" s="67"/>
      <c r="AB7" s="67"/>
      <c r="AC7" s="67"/>
      <c r="AD7" s="67"/>
      <c r="AE7" s="67"/>
      <c r="AF7" s="67"/>
      <c r="AG7" s="67"/>
      <c r="AH7" s="67"/>
      <c r="AI7" s="82"/>
      <c r="AJ7" s="82"/>
      <c r="AK7" s="82"/>
      <c r="AL7" s="82"/>
      <c r="AM7" s="82"/>
      <c r="AN7" s="82"/>
      <c r="AO7" s="82"/>
      <c r="AP7" s="82"/>
      <c r="AQ7" s="82"/>
      <c r="AR7" s="82"/>
      <c r="AS7" s="82"/>
      <c r="AT7" s="82"/>
      <c r="AU7" s="82"/>
      <c r="AV7" s="82"/>
      <c r="AW7" s="82"/>
      <c r="AX7" s="82"/>
      <c r="AY7" s="82"/>
      <c r="AZ7" s="82"/>
      <c r="BA7" s="82"/>
      <c r="BB7" s="82"/>
    </row>
    <row r="8" spans="1:74" ht="25.5">
      <c r="A8" s="79" t="s">
        <v>106</v>
      </c>
      <c r="C8" s="233" t="s">
        <v>84</v>
      </c>
      <c r="D8" s="238"/>
      <c r="E8" s="193"/>
      <c r="F8" s="194"/>
      <c r="G8" s="236"/>
      <c r="H8" s="236"/>
      <c r="I8" s="236"/>
      <c r="J8" s="236"/>
      <c r="K8" s="236"/>
      <c r="L8" s="236"/>
      <c r="M8" s="236"/>
      <c r="N8" s="236"/>
      <c r="O8" s="83"/>
      <c r="P8" s="80">
        <f>E8</f>
        <v>0</v>
      </c>
      <c r="V8" s="81"/>
      <c r="W8" s="67"/>
      <c r="X8" s="67"/>
      <c r="Y8" s="67"/>
      <c r="Z8" s="67"/>
      <c r="AA8" s="67"/>
      <c r="AB8" s="67"/>
      <c r="AC8" s="67"/>
      <c r="AD8" s="67"/>
      <c r="AE8" s="67"/>
      <c r="AF8" s="67"/>
      <c r="AG8" s="67"/>
      <c r="AH8" s="67"/>
      <c r="AI8" s="82"/>
      <c r="AJ8" s="82"/>
      <c r="AK8" s="82"/>
      <c r="AL8" s="82"/>
      <c r="AM8" s="82"/>
      <c r="AN8" s="82"/>
      <c r="AO8" s="82"/>
      <c r="AP8" s="82"/>
      <c r="AQ8" s="82"/>
      <c r="AR8" s="82"/>
      <c r="AS8" s="82"/>
      <c r="AT8" s="82"/>
      <c r="AU8" s="82"/>
      <c r="AV8" s="82"/>
      <c r="AW8" s="82"/>
      <c r="AX8" s="82"/>
      <c r="AY8" s="82"/>
      <c r="AZ8" s="82"/>
      <c r="BA8" s="82"/>
      <c r="BB8" s="82"/>
    </row>
    <row r="9" spans="1:74" s="102" customFormat="1" ht="54" customHeight="1">
      <c r="A9" s="84"/>
      <c r="B9" s="85"/>
      <c r="C9" s="86"/>
      <c r="D9" s="87"/>
      <c r="E9" s="88" t="s">
        <v>86</v>
      </c>
      <c r="F9" s="89"/>
      <c r="G9" s="239" t="s">
        <v>328</v>
      </c>
      <c r="H9" s="240"/>
      <c r="I9" s="240"/>
      <c r="J9" s="240"/>
      <c r="K9" s="240"/>
      <c r="L9" s="240"/>
      <c r="M9" s="240"/>
      <c r="N9" s="240"/>
      <c r="O9" s="90"/>
      <c r="P9" s="91"/>
      <c r="Q9" s="92" t="str">
        <f t="shared" ref="Q9:Q14" si="0">SUBSTITUTE(E9,"▓","□")</f>
        <v>□A1身心素質與自我精進</v>
      </c>
      <c r="R9" s="93"/>
      <c r="S9" s="94"/>
      <c r="T9" s="94"/>
      <c r="U9" s="94"/>
      <c r="V9" s="95"/>
      <c r="W9" s="96"/>
      <c r="X9" s="96"/>
      <c r="Y9" s="96"/>
      <c r="Z9" s="96"/>
      <c r="AA9" s="97" t="s">
        <v>89</v>
      </c>
      <c r="AB9" s="97" t="s">
        <v>329</v>
      </c>
      <c r="AC9" s="97"/>
      <c r="AD9" s="97"/>
      <c r="AE9" s="97"/>
      <c r="AF9" s="97"/>
      <c r="AG9" s="97"/>
      <c r="AH9" s="97"/>
      <c r="AI9" s="98"/>
      <c r="AJ9" s="98"/>
      <c r="AK9" s="98"/>
      <c r="AL9" s="98"/>
      <c r="AM9" s="99"/>
      <c r="AN9" s="99"/>
      <c r="AO9" s="99"/>
      <c r="AP9" s="99"/>
      <c r="AQ9" s="100"/>
      <c r="AR9" s="101"/>
      <c r="AS9" s="100"/>
      <c r="AV9" s="103"/>
      <c r="AW9" s="103"/>
      <c r="AX9" s="103"/>
      <c r="AY9" s="103"/>
      <c r="AZ9" s="103"/>
      <c r="BA9" s="103"/>
      <c r="BB9" s="103"/>
    </row>
    <row r="10" spans="1:74" ht="18" customHeight="1">
      <c r="A10" s="104"/>
      <c r="C10" s="105"/>
      <c r="D10" s="106"/>
      <c r="E10" s="88" t="s">
        <v>330</v>
      </c>
      <c r="F10" s="107"/>
      <c r="G10" s="237" t="s">
        <v>331</v>
      </c>
      <c r="H10" s="236"/>
      <c r="I10" s="236"/>
      <c r="J10" s="236"/>
      <c r="K10" s="236"/>
      <c r="L10" s="236"/>
      <c r="M10" s="236"/>
      <c r="N10" s="236"/>
      <c r="O10" s="108"/>
      <c r="P10" s="80"/>
      <c r="Q10" s="46" t="str">
        <f t="shared" si="0"/>
        <v>□A2系統思考與解決問題</v>
      </c>
      <c r="V10" s="81"/>
      <c r="W10" s="67"/>
      <c r="X10" s="67"/>
      <c r="Y10" s="67"/>
      <c r="Z10" s="67"/>
      <c r="AA10" s="109" t="s">
        <v>332</v>
      </c>
      <c r="AB10" s="109"/>
      <c r="AC10" s="109"/>
      <c r="AD10" s="109"/>
      <c r="AE10" s="109"/>
      <c r="AF10" s="109"/>
      <c r="AG10" s="109"/>
      <c r="AH10" s="109"/>
      <c r="AI10" s="110"/>
      <c r="AJ10" s="110"/>
      <c r="AK10" s="110"/>
      <c r="AL10" s="110"/>
      <c r="AM10" s="111"/>
      <c r="AN10" s="111"/>
      <c r="AO10" s="111"/>
      <c r="AP10" s="111"/>
      <c r="AQ10" s="111"/>
      <c r="AR10" s="111" t="str">
        <f t="shared" ref="AR10:AR17" si="1">IF(O10="","",VLOOKUP(LEFT(O10,2),A1到C3,MATCH(RIGHT(O10),A到I,0)+1,FALSE))</f>
        <v/>
      </c>
      <c r="AS10" s="111"/>
      <c r="AT10" s="112" t="s">
        <v>333</v>
      </c>
      <c r="AU10" s="112" t="str">
        <f>IF(AT10="","",VLOOKUP(LEFT(AT10,2),A1到C3,MATCH(RIGHT(AT10),A到I,0)+1,FALSE))</f>
        <v>生活-E-A2 學習各種探究人、 事、物的方法並理 解探究後所獲得的 道理，增進系統思 考與解決問題的能 力。</v>
      </c>
      <c r="AV10" s="82"/>
      <c r="AW10" s="82"/>
      <c r="AX10" s="82"/>
      <c r="AY10" s="82"/>
      <c r="AZ10" s="82"/>
      <c r="BA10" s="82"/>
      <c r="BB10" s="82"/>
    </row>
    <row r="11" spans="1:74" ht="18" customHeight="1">
      <c r="A11" s="104"/>
      <c r="C11" s="105"/>
      <c r="D11" s="106"/>
      <c r="E11" s="88" t="s">
        <v>334</v>
      </c>
      <c r="F11" s="107"/>
      <c r="G11" s="237" t="s">
        <v>335</v>
      </c>
      <c r="H11" s="236"/>
      <c r="I11" s="236"/>
      <c r="J11" s="236"/>
      <c r="K11" s="236"/>
      <c r="L11" s="236"/>
      <c r="M11" s="236"/>
      <c r="N11" s="236"/>
      <c r="O11" s="108"/>
      <c r="P11" s="80"/>
      <c r="Q11" s="46" t="str">
        <f t="shared" si="0"/>
        <v>□A3規劃執行與創新應變</v>
      </c>
      <c r="V11" s="81"/>
      <c r="W11" s="67"/>
      <c r="X11" s="67"/>
      <c r="Y11" s="67"/>
      <c r="Z11" s="67"/>
      <c r="AA11" s="109" t="s">
        <v>336</v>
      </c>
      <c r="AB11" s="109"/>
      <c r="AC11" s="109"/>
      <c r="AD11" s="109"/>
      <c r="AE11" s="109"/>
      <c r="AF11" s="109"/>
      <c r="AG11" s="109"/>
      <c r="AH11" s="109"/>
      <c r="AI11" s="110"/>
      <c r="AJ11" s="110"/>
      <c r="AK11" s="110"/>
      <c r="AL11" s="110"/>
      <c r="AM11" s="111"/>
      <c r="AN11" s="111"/>
      <c r="AO11" s="111"/>
      <c r="AP11" s="111"/>
      <c r="AQ11" s="113"/>
      <c r="AR11" s="113"/>
      <c r="AS11" s="111"/>
      <c r="AV11" s="82"/>
      <c r="AW11" s="82"/>
      <c r="AX11" s="82"/>
      <c r="AY11" s="82"/>
      <c r="AZ11" s="82"/>
      <c r="BA11" s="82"/>
      <c r="BB11" s="82"/>
    </row>
    <row r="12" spans="1:74" ht="36" customHeight="1">
      <c r="A12" s="104"/>
      <c r="C12" s="105"/>
      <c r="D12" s="106"/>
      <c r="E12" s="88" t="s">
        <v>337</v>
      </c>
      <c r="F12" s="107"/>
      <c r="G12" s="237" t="s">
        <v>338</v>
      </c>
      <c r="H12" s="236"/>
      <c r="I12" s="236"/>
      <c r="J12" s="236"/>
      <c r="K12" s="236"/>
      <c r="L12" s="236"/>
      <c r="M12" s="236"/>
      <c r="N12" s="236"/>
      <c r="O12" s="108"/>
      <c r="P12" s="80"/>
      <c r="Q12" s="46" t="str">
        <f t="shared" si="0"/>
        <v>□B1符號運用與溝通表達</v>
      </c>
      <c r="V12" s="81"/>
      <c r="W12" s="67"/>
      <c r="X12" s="67"/>
      <c r="Y12" s="67"/>
      <c r="Z12" s="67"/>
      <c r="AA12" s="109" t="s">
        <v>96</v>
      </c>
      <c r="AB12" s="109" t="s">
        <v>97</v>
      </c>
      <c r="AC12" s="109"/>
      <c r="AD12" s="109"/>
      <c r="AE12" s="109"/>
      <c r="AF12" s="109"/>
      <c r="AG12" s="109"/>
      <c r="AH12" s="109"/>
      <c r="AI12" s="110"/>
      <c r="AJ12" s="110"/>
      <c r="AK12" s="110"/>
      <c r="AL12" s="110"/>
      <c r="AM12" s="111"/>
      <c r="AN12" s="111"/>
      <c r="AO12" s="111"/>
      <c r="AP12" s="111"/>
      <c r="AQ12" s="111"/>
      <c r="AR12" s="111"/>
      <c r="AS12" s="111"/>
      <c r="AT12" s="82"/>
      <c r="AU12" s="82"/>
      <c r="AV12" s="82"/>
      <c r="AW12" s="82"/>
      <c r="AX12" s="82"/>
      <c r="AY12" s="82"/>
      <c r="AZ12" s="82"/>
      <c r="BA12" s="82"/>
      <c r="BB12" s="82"/>
    </row>
    <row r="13" spans="1:74" ht="18" customHeight="1">
      <c r="A13" s="104"/>
      <c r="C13" s="114" t="s">
        <v>339</v>
      </c>
      <c r="D13" s="106"/>
      <c r="E13" s="88" t="s">
        <v>340</v>
      </c>
      <c r="F13" s="107"/>
      <c r="G13" s="237"/>
      <c r="H13" s="236"/>
      <c r="I13" s="236"/>
      <c r="J13" s="236"/>
      <c r="K13" s="236"/>
      <c r="L13" s="236"/>
      <c r="M13" s="236"/>
      <c r="N13" s="236"/>
      <c r="O13" s="115"/>
      <c r="P13" s="80"/>
      <c r="Q13" s="46" t="str">
        <f t="shared" si="0"/>
        <v>□B2科技資訊與媒體素養</v>
      </c>
      <c r="V13" s="81"/>
      <c r="W13" s="67"/>
      <c r="X13" s="67"/>
      <c r="Y13" s="67"/>
      <c r="Z13" s="67"/>
      <c r="AA13" s="109"/>
      <c r="AB13" s="109"/>
      <c r="AC13" s="109"/>
      <c r="AD13" s="109"/>
      <c r="AE13" s="109"/>
      <c r="AF13" s="109"/>
      <c r="AG13" s="109"/>
      <c r="AH13" s="109"/>
      <c r="AI13" s="110"/>
      <c r="AJ13" s="110"/>
      <c r="AK13" s="110"/>
      <c r="AL13" s="110"/>
      <c r="AM13" s="111"/>
      <c r="AN13" s="111"/>
      <c r="AO13" s="111"/>
      <c r="AP13" s="111"/>
      <c r="AQ13" s="111"/>
      <c r="AR13" s="111" t="str">
        <f t="shared" si="1"/>
        <v/>
      </c>
      <c r="AS13" s="111"/>
      <c r="AT13" s="82"/>
      <c r="AU13" s="82"/>
      <c r="AV13" s="82"/>
      <c r="AW13" s="82"/>
      <c r="AX13" s="82"/>
      <c r="AY13" s="82"/>
      <c r="AZ13" s="82"/>
      <c r="BA13" s="82"/>
      <c r="BB13" s="82"/>
    </row>
    <row r="14" spans="1:74" ht="18" customHeight="1">
      <c r="A14" s="104"/>
      <c r="C14" s="105"/>
      <c r="D14" s="106"/>
      <c r="E14" s="88" t="s">
        <v>100</v>
      </c>
      <c r="F14" s="107"/>
      <c r="G14" s="237" t="s">
        <v>247</v>
      </c>
      <c r="H14" s="236"/>
      <c r="I14" s="236"/>
      <c r="J14" s="236"/>
      <c r="K14" s="236"/>
      <c r="L14" s="236"/>
      <c r="M14" s="236"/>
      <c r="N14" s="236"/>
      <c r="O14" s="115"/>
      <c r="P14" s="80"/>
      <c r="Q14" s="46" t="str">
        <f t="shared" si="0"/>
        <v>□B3藝術涵養與美感素養</v>
      </c>
      <c r="V14" s="81"/>
      <c r="W14" s="67"/>
      <c r="X14" s="67"/>
      <c r="Y14" s="67"/>
      <c r="Z14" s="67"/>
      <c r="AA14" s="109" t="s">
        <v>102</v>
      </c>
      <c r="AB14" s="109"/>
      <c r="AC14" s="109"/>
      <c r="AD14" s="109"/>
      <c r="AE14" s="109"/>
      <c r="AF14" s="109"/>
      <c r="AG14" s="109"/>
      <c r="AH14" s="109"/>
      <c r="AI14" s="110"/>
      <c r="AJ14" s="110"/>
      <c r="AK14" s="110"/>
      <c r="AL14" s="110"/>
      <c r="AM14" s="111"/>
      <c r="AN14" s="111"/>
      <c r="AO14" s="111"/>
      <c r="AP14" s="111"/>
      <c r="AQ14" s="111"/>
      <c r="AR14" s="111" t="str">
        <f t="shared" si="1"/>
        <v/>
      </c>
      <c r="AS14" s="111"/>
      <c r="AT14" s="82"/>
      <c r="AU14" s="82"/>
      <c r="AV14" s="82"/>
      <c r="AW14" s="82"/>
      <c r="AX14" s="82"/>
      <c r="AY14" s="82"/>
      <c r="AZ14" s="82"/>
      <c r="BA14" s="82"/>
      <c r="BB14" s="82"/>
    </row>
    <row r="15" spans="1:74" ht="18" customHeight="1">
      <c r="A15" s="104"/>
      <c r="C15" s="105"/>
      <c r="D15" s="106"/>
      <c r="E15" s="88" t="s">
        <v>341</v>
      </c>
      <c r="F15" s="107"/>
      <c r="G15" s="237" t="s">
        <v>342</v>
      </c>
      <c r="H15" s="236"/>
      <c r="I15" s="236"/>
      <c r="J15" s="236"/>
      <c r="K15" s="236"/>
      <c r="L15" s="236"/>
      <c r="M15" s="236"/>
      <c r="N15" s="236"/>
      <c r="O15" s="115"/>
      <c r="P15" s="80"/>
      <c r="V15" s="81"/>
      <c r="W15" s="67"/>
      <c r="X15" s="67"/>
      <c r="Y15" s="67"/>
      <c r="Z15" s="67"/>
      <c r="AA15" s="109" t="s">
        <v>343</v>
      </c>
      <c r="AB15" s="109"/>
      <c r="AC15" s="109"/>
      <c r="AD15" s="109"/>
      <c r="AE15" s="109"/>
      <c r="AF15" s="109"/>
      <c r="AG15" s="109"/>
      <c r="AH15" s="109"/>
      <c r="AI15" s="110"/>
      <c r="AJ15" s="110"/>
      <c r="AK15" s="110"/>
      <c r="AL15" s="110"/>
      <c r="AM15" s="111"/>
      <c r="AN15" s="111"/>
      <c r="AO15" s="111"/>
      <c r="AP15" s="111"/>
      <c r="AQ15" s="111"/>
      <c r="AR15" s="111" t="str">
        <f t="shared" si="1"/>
        <v/>
      </c>
      <c r="AS15" s="111"/>
      <c r="AT15" s="82"/>
      <c r="AU15" s="82"/>
      <c r="AV15" s="82"/>
      <c r="AW15" s="82"/>
      <c r="AX15" s="82"/>
      <c r="AY15" s="82"/>
      <c r="AZ15" s="82"/>
      <c r="BA15" s="82"/>
      <c r="BB15" s="82"/>
    </row>
    <row r="16" spans="1:74" ht="18" customHeight="1">
      <c r="A16" s="104"/>
      <c r="C16" s="105"/>
      <c r="D16" s="106"/>
      <c r="E16" s="88" t="s">
        <v>344</v>
      </c>
      <c r="F16" s="107"/>
      <c r="G16" s="237" t="s">
        <v>250</v>
      </c>
      <c r="H16" s="236"/>
      <c r="I16" s="236"/>
      <c r="J16" s="236"/>
      <c r="K16" s="236"/>
      <c r="L16" s="236"/>
      <c r="M16" s="236"/>
      <c r="N16" s="236"/>
      <c r="O16" s="115"/>
      <c r="P16" s="80"/>
      <c r="V16" s="81"/>
      <c r="W16" s="67"/>
      <c r="X16" s="67"/>
      <c r="Y16" s="67"/>
      <c r="Z16" s="67"/>
      <c r="AA16" s="109" t="s">
        <v>251</v>
      </c>
      <c r="AB16" s="109"/>
      <c r="AC16" s="109"/>
      <c r="AD16" s="109"/>
      <c r="AE16" s="109"/>
      <c r="AF16" s="109"/>
      <c r="AG16" s="109"/>
      <c r="AH16" s="109"/>
      <c r="AI16" s="110"/>
      <c r="AJ16" s="110"/>
      <c r="AK16" s="110"/>
      <c r="AL16" s="110"/>
      <c r="AM16" s="111"/>
      <c r="AN16" s="111"/>
      <c r="AO16" s="111"/>
      <c r="AP16" s="111"/>
      <c r="AQ16" s="111"/>
      <c r="AR16" s="111" t="str">
        <f t="shared" si="1"/>
        <v/>
      </c>
      <c r="AS16" s="111"/>
      <c r="AT16" s="82"/>
      <c r="AU16" s="82"/>
      <c r="AV16" s="82"/>
      <c r="AW16" s="82"/>
      <c r="AX16" s="82"/>
      <c r="AY16" s="82"/>
      <c r="AZ16" s="82"/>
      <c r="BA16" s="82"/>
      <c r="BB16" s="82"/>
    </row>
    <row r="17" spans="1:54" ht="18" customHeight="1">
      <c r="A17" s="104"/>
      <c r="C17" s="116"/>
      <c r="D17" s="117"/>
      <c r="E17" s="88" t="s">
        <v>345</v>
      </c>
      <c r="F17" s="107"/>
      <c r="G17" s="237"/>
      <c r="H17" s="236"/>
      <c r="I17" s="236"/>
      <c r="J17" s="236"/>
      <c r="K17" s="236"/>
      <c r="L17" s="236"/>
      <c r="M17" s="236"/>
      <c r="N17" s="236"/>
      <c r="O17" s="115"/>
      <c r="P17" s="80"/>
      <c r="Q17" s="46" t="str">
        <f>SUBSTITUTE(E17,"▓","□")</f>
        <v>□C3多元文化與國際理解</v>
      </c>
      <c r="V17" s="81"/>
      <c r="W17" s="67"/>
      <c r="X17" s="67"/>
      <c r="Y17" s="67"/>
      <c r="Z17" s="67"/>
      <c r="AA17" s="109"/>
      <c r="AB17" s="109"/>
      <c r="AC17" s="109"/>
      <c r="AD17" s="109"/>
      <c r="AE17" s="109"/>
      <c r="AF17" s="109"/>
      <c r="AG17" s="109"/>
      <c r="AH17" s="109"/>
      <c r="AI17" s="110"/>
      <c r="AJ17" s="110"/>
      <c r="AK17" s="110"/>
      <c r="AL17" s="110"/>
      <c r="AM17" s="111"/>
      <c r="AN17" s="111"/>
      <c r="AO17" s="111"/>
      <c r="AP17" s="111"/>
      <c r="AQ17" s="111"/>
      <c r="AR17" s="111" t="str">
        <f t="shared" si="1"/>
        <v/>
      </c>
      <c r="AS17" s="111"/>
      <c r="AT17" s="82"/>
      <c r="AU17" s="82"/>
      <c r="AV17" s="82"/>
      <c r="AW17" s="82"/>
      <c r="AX17" s="82"/>
      <c r="AY17" s="82"/>
      <c r="AZ17" s="82"/>
      <c r="BA17" s="82"/>
      <c r="BB17" s="82"/>
    </row>
    <row r="18" spans="1:54" ht="25.5">
      <c r="A18" s="79" t="s">
        <v>346</v>
      </c>
      <c r="C18" s="118" t="s">
        <v>107</v>
      </c>
      <c r="D18" s="118"/>
      <c r="E18" s="193"/>
      <c r="F18" s="194"/>
      <c r="G18" s="236"/>
      <c r="H18" s="236"/>
      <c r="I18" s="236"/>
      <c r="J18" s="236"/>
      <c r="K18" s="236"/>
      <c r="L18" s="236"/>
      <c r="M18" s="236"/>
      <c r="N18" s="236"/>
      <c r="O18" s="119"/>
      <c r="P18" s="80">
        <f>E18</f>
        <v>0</v>
      </c>
      <c r="V18" s="81"/>
      <c r="W18" s="67"/>
      <c r="X18" s="67"/>
      <c r="Y18" s="67"/>
      <c r="Z18" s="67"/>
      <c r="AA18" s="109"/>
      <c r="AB18" s="109"/>
      <c r="AC18" s="109"/>
      <c r="AD18" s="109"/>
      <c r="AE18" s="109"/>
      <c r="AF18" s="109"/>
      <c r="AG18" s="109"/>
      <c r="AH18" s="109"/>
      <c r="AI18" s="110"/>
      <c r="AJ18" s="110"/>
      <c r="AK18" s="110"/>
      <c r="AL18" s="110"/>
      <c r="AM18" s="82"/>
      <c r="AN18" s="82"/>
      <c r="AO18" s="82"/>
      <c r="AP18" s="82"/>
      <c r="AQ18" s="82"/>
      <c r="AR18" s="82"/>
      <c r="AS18" s="82"/>
      <c r="AT18" s="82"/>
      <c r="AU18" s="82"/>
      <c r="AV18" s="82"/>
      <c r="AW18" s="82"/>
      <c r="AX18" s="82"/>
      <c r="AY18" s="82"/>
      <c r="AZ18" s="82"/>
      <c r="BA18" s="82"/>
      <c r="BB18" s="82"/>
    </row>
    <row r="19" spans="1:54" ht="49.5">
      <c r="A19" s="120" t="s">
        <v>256</v>
      </c>
      <c r="B19" s="121" t="s">
        <v>347</v>
      </c>
      <c r="C19" s="122" t="s">
        <v>111</v>
      </c>
      <c r="D19" s="122" t="s">
        <v>258</v>
      </c>
      <c r="E19" s="123" t="s">
        <v>348</v>
      </c>
      <c r="F19" s="124" t="s">
        <v>260</v>
      </c>
      <c r="G19" s="124" t="s">
        <v>349</v>
      </c>
      <c r="H19" s="125" t="s">
        <v>350</v>
      </c>
      <c r="I19" s="126" t="s">
        <v>351</v>
      </c>
      <c r="J19" s="126" t="s">
        <v>352</v>
      </c>
      <c r="K19" s="125" t="s">
        <v>265</v>
      </c>
      <c r="L19" s="127" t="s">
        <v>266</v>
      </c>
      <c r="M19" s="124" t="s">
        <v>353</v>
      </c>
      <c r="N19" s="127" t="s">
        <v>354</v>
      </c>
      <c r="O19" s="126" t="s">
        <v>123</v>
      </c>
      <c r="V19" s="128"/>
      <c r="W19" s="129"/>
      <c r="X19" s="129"/>
      <c r="Y19" s="129"/>
      <c r="Z19" s="129"/>
      <c r="AA19" s="129"/>
      <c r="AB19" s="129"/>
      <c r="AC19" s="129"/>
      <c r="AD19" s="129"/>
      <c r="AE19" s="129"/>
      <c r="AF19" s="129"/>
      <c r="AG19" s="129"/>
      <c r="AH19" s="129"/>
      <c r="AI19" s="82"/>
      <c r="AJ19" s="82"/>
      <c r="AK19" s="82"/>
      <c r="AL19" s="82"/>
      <c r="AM19" s="82"/>
      <c r="AN19" s="82"/>
      <c r="AO19" s="82"/>
      <c r="AP19" s="82"/>
      <c r="AQ19" s="82"/>
      <c r="AR19" s="82"/>
      <c r="AS19" s="82"/>
      <c r="AT19" s="82"/>
      <c r="AU19" s="82"/>
      <c r="AV19" s="82"/>
      <c r="AW19" s="82"/>
      <c r="AX19" s="82"/>
      <c r="AY19" s="82"/>
      <c r="AZ19" s="82"/>
      <c r="BA19" s="82"/>
      <c r="BB19" s="82"/>
    </row>
    <row r="20" spans="1:54" ht="185.25">
      <c r="A20" s="130" t="s">
        <v>124</v>
      </c>
      <c r="B20" s="131" t="s">
        <v>355</v>
      </c>
      <c r="C20" s="249">
        <v>1</v>
      </c>
      <c r="D20" s="261" t="s">
        <v>356</v>
      </c>
      <c r="E20" s="132" t="s">
        <v>357</v>
      </c>
      <c r="F20" s="133" t="s">
        <v>358</v>
      </c>
      <c r="G20" s="134" t="s">
        <v>359</v>
      </c>
      <c r="H20" s="255" t="s">
        <v>360</v>
      </c>
      <c r="I20" s="256">
        <v>11</v>
      </c>
      <c r="J20" s="135"/>
      <c r="K20" s="259"/>
      <c r="L20" s="260" t="s">
        <v>361</v>
      </c>
      <c r="M20" s="241" t="s">
        <v>362</v>
      </c>
      <c r="N20" s="244" t="s">
        <v>363</v>
      </c>
      <c r="O20" s="247"/>
      <c r="P20" s="46" t="str">
        <f>F20</f>
        <v xml:space="preserve">
1甲 1-I-1 探索並分享對自己及相關人、事、物的感受與想法。A1
5甲 2-I-1 以感官和知覺探索生活，覺察事物及環境的特性。A1
11丙 3-I-1 願意參與各種學習活動，表現好奇與求知探究之心。A3
14丁 4-I-1 利用各種生活的媒介與素材進行表現與創作，喚起豐富的想像力。B1
19己 5-I-2 在生活環境中，覺察美的存在。B3
27辛 7-I-1 以對方能理解的語彙或合宜的方式，表達對人、事、物的觀察與意見。C2</v>
      </c>
      <c r="Q20" s="46" t="str">
        <f>G20</f>
        <v>甲 A-I-1 生命成長現象的認識。_x000D_
甲 A-I-2 事物變化現象的觀察。_x000D_
乙 B-I-1 自然環境之美的感受。_x000D_
庚 B-I-3 環境的探索與愛護。_x000D_
庚 D-I-3 聆聽與回應的表現。</v>
      </c>
      <c r="R20" s="46" t="str">
        <f>D20</f>
        <v>第1週
第2週
第3週
第4週
第5週
第6週
第7週
第8週
第9週</v>
      </c>
    </row>
    <row r="21" spans="1:54">
      <c r="A21" s="138"/>
      <c r="B21" s="139"/>
      <c r="C21" s="250"/>
      <c r="D21" s="253"/>
      <c r="E21" s="140"/>
      <c r="F21" s="141"/>
      <c r="G21" s="142"/>
      <c r="H21" s="245"/>
      <c r="I21" s="257"/>
      <c r="J21" s="143"/>
      <c r="K21" s="245"/>
      <c r="L21" s="245"/>
      <c r="M21" s="242"/>
      <c r="N21" s="245"/>
      <c r="O21" s="248"/>
      <c r="P21" s="46">
        <f>F21</f>
        <v>0</v>
      </c>
      <c r="Q21" s="46">
        <f>G21</f>
        <v>0</v>
      </c>
      <c r="R21" s="46">
        <f>D21</f>
        <v>0</v>
      </c>
    </row>
    <row r="22" spans="1:54">
      <c r="A22" s="138"/>
      <c r="B22" s="144"/>
      <c r="C22" s="251"/>
      <c r="D22" s="254"/>
      <c r="E22" s="140"/>
      <c r="F22" s="141"/>
      <c r="G22" s="142"/>
      <c r="H22" s="246"/>
      <c r="I22" s="258"/>
      <c r="J22" s="143"/>
      <c r="K22" s="246"/>
      <c r="L22" s="246"/>
      <c r="M22" s="243"/>
      <c r="N22" s="246"/>
      <c r="O22" s="248"/>
      <c r="P22" s="46">
        <f t="shared" ref="P22:Q85" si="2">F22</f>
        <v>0</v>
      </c>
      <c r="Q22" s="46">
        <f t="shared" si="2"/>
        <v>0</v>
      </c>
      <c r="R22" s="46">
        <f t="shared" ref="R22:R85" si="3">D22</f>
        <v>0</v>
      </c>
    </row>
    <row r="23" spans="1:54" ht="85.5">
      <c r="A23" s="138" t="s">
        <v>124</v>
      </c>
      <c r="B23" s="131" t="s">
        <v>364</v>
      </c>
      <c r="C23" s="249">
        <v>2</v>
      </c>
      <c r="D23" s="252" t="s">
        <v>365</v>
      </c>
      <c r="E23" s="140" t="s">
        <v>357</v>
      </c>
      <c r="F23" s="141" t="s">
        <v>366</v>
      </c>
      <c r="G23" s="142" t="s">
        <v>367</v>
      </c>
      <c r="H23" s="255" t="s">
        <v>368</v>
      </c>
      <c r="I23" s="256">
        <v>10</v>
      </c>
      <c r="J23" s="135"/>
      <c r="K23" s="259"/>
      <c r="L23" s="260" t="s">
        <v>369</v>
      </c>
      <c r="M23" s="241" t="s">
        <v>370</v>
      </c>
      <c r="N23" s="244" t="s">
        <v>371</v>
      </c>
      <c r="O23" s="247"/>
      <c r="P23" s="46" t="str">
        <f t="shared" si="2"/>
        <v>19己 5-I-2 在生活環境中，覺察美的存在。B3
21己 5-I-4 對生活周遭人、事、物的美有所感動，願意主動關心與親近。B3_x000D_
25庚 6-I-4 關懷生活中的人、事、物，願意提供協助與服務。C1</v>
      </c>
      <c r="Q23" s="46" t="str">
        <f t="shared" si="2"/>
        <v>A-I-2 事物變化現象的觀察。
B-I-1 自然環境之美的感受。
B-I-3 環境的探索與愛護。
D-I-4 共同工作並相互協助。</v>
      </c>
      <c r="R23" s="46" t="str">
        <f t="shared" si="3"/>
        <v>第10週
第11週
第12週
第13週
第14週
第15週</v>
      </c>
    </row>
    <row r="24" spans="1:54" ht="57">
      <c r="A24" s="138" t="s">
        <v>372</v>
      </c>
      <c r="B24" s="139" t="s">
        <v>373</v>
      </c>
      <c r="C24" s="250"/>
      <c r="D24" s="253"/>
      <c r="E24" s="140" t="s">
        <v>357</v>
      </c>
      <c r="F24" s="141" t="s">
        <v>374</v>
      </c>
      <c r="G24" s="142" t="s">
        <v>375</v>
      </c>
      <c r="H24" s="245"/>
      <c r="I24" s="257"/>
      <c r="J24" s="143"/>
      <c r="K24" s="245"/>
      <c r="L24" s="245"/>
      <c r="M24" s="242"/>
      <c r="N24" s="245"/>
      <c r="O24" s="248"/>
      <c r="P24" s="46" t="str">
        <f t="shared" si="2"/>
        <v>1-Ⅰ-1 養成專心聆聽的習慣，尊重對方的發言。C2/B1
2-Ⅰ-1 以正確發音流利的說出語意完整的話。A1/B1</v>
      </c>
      <c r="Q24" s="46" t="str">
        <f t="shared" si="2"/>
        <v>Bb-I-1 自我情感的表達。_x000D_
Bb-I-3 對物或自然的感受。</v>
      </c>
      <c r="R24" s="46">
        <f t="shared" si="3"/>
        <v>0</v>
      </c>
    </row>
    <row r="25" spans="1:54">
      <c r="A25" s="138"/>
      <c r="B25" s="144"/>
      <c r="C25" s="251"/>
      <c r="D25" s="254"/>
      <c r="E25" s="140"/>
      <c r="F25" s="141"/>
      <c r="G25" s="142"/>
      <c r="H25" s="246"/>
      <c r="I25" s="258"/>
      <c r="J25" s="143"/>
      <c r="K25" s="246"/>
      <c r="L25" s="246"/>
      <c r="M25" s="243"/>
      <c r="N25" s="246"/>
      <c r="O25" s="248"/>
      <c r="P25" s="46">
        <f t="shared" si="2"/>
        <v>0</v>
      </c>
      <c r="Q25" s="46">
        <f t="shared" si="2"/>
        <v>0</v>
      </c>
      <c r="R25" s="46">
        <f t="shared" si="3"/>
        <v>0</v>
      </c>
    </row>
    <row r="26" spans="1:54" ht="71.25">
      <c r="A26" s="138" t="s">
        <v>372</v>
      </c>
      <c r="B26" s="131" t="s">
        <v>373</v>
      </c>
      <c r="C26" s="249">
        <v>3</v>
      </c>
      <c r="D26" s="252" t="s">
        <v>376</v>
      </c>
      <c r="E26" s="140" t="s">
        <v>357</v>
      </c>
      <c r="F26" s="141" t="s">
        <v>377</v>
      </c>
      <c r="G26" s="142" t="s">
        <v>378</v>
      </c>
      <c r="H26" s="255" t="s">
        <v>379</v>
      </c>
      <c r="I26" s="256">
        <v>9</v>
      </c>
      <c r="J26" s="135"/>
      <c r="K26" s="259"/>
      <c r="L26" s="260" t="s">
        <v>380</v>
      </c>
      <c r="M26" s="241" t="s">
        <v>381</v>
      </c>
      <c r="N26" s="244" t="s">
        <v>382</v>
      </c>
      <c r="O26" s="247"/>
      <c r="P26" s="46" t="str">
        <f t="shared" si="2"/>
        <v>2-Ⅰ-2 說出所聽聞的內容。A1/B1
3-Ⅰ-4 利用注音讀物，學習閱讀，享受閱讀樂趣。A1/B1
◎5-Ⅰ-3 讀懂與學習階段相符的文本。A1/B1</v>
      </c>
      <c r="Q26" s="46" t="str">
        <f t="shared" si="2"/>
        <v>Ac-I-2 簡單的基本句型。
Ac-I-3 基本文句的語氣與意義。
Ad-I-2 篇章的大意。
Ad-I-3 故事、童詩等。
Bb-I-1 自我情感的表達。</v>
      </c>
      <c r="R26" s="46" t="str">
        <f t="shared" si="3"/>
        <v>第16週
第17週
第18週
第19週
第20週</v>
      </c>
    </row>
    <row r="27" spans="1:54" ht="71.25">
      <c r="A27" s="138" t="s">
        <v>124</v>
      </c>
      <c r="B27" s="139" t="s">
        <v>383</v>
      </c>
      <c r="C27" s="250"/>
      <c r="D27" s="253"/>
      <c r="E27" s="140" t="s">
        <v>357</v>
      </c>
      <c r="F27" s="141" t="s">
        <v>384</v>
      </c>
      <c r="G27" s="142" t="s">
        <v>385</v>
      </c>
      <c r="H27" s="245"/>
      <c r="I27" s="257"/>
      <c r="J27" s="143"/>
      <c r="K27" s="245"/>
      <c r="L27" s="245"/>
      <c r="M27" s="242"/>
      <c r="N27" s="245"/>
      <c r="O27" s="248"/>
      <c r="P27" s="46" t="str">
        <f t="shared" si="2"/>
        <v>6乙 2-I-2 觀察生活中人、事、物的變化，覺知變化的可能因素。A2
7乙 2-I-3 探索生活中的人、事、物，並體會彼此之間會相互影響。A2</v>
      </c>
      <c r="Q27" s="46" t="str">
        <f t="shared" si="2"/>
        <v>甲 A-I-2 事物變化現象的觀察。_x000D_
乙 A-I-2 事物變化現象的觀察。_x000D_
乙 B-I-1 自然環境之美的感受。_x000D_
庚 D-I-3 聆聽與回應的表現。_x000D_
辛 D-I-4 共同工作並相互協助。</v>
      </c>
      <c r="R27" s="46">
        <f t="shared" si="3"/>
        <v>0</v>
      </c>
    </row>
    <row r="28" spans="1:54">
      <c r="A28" s="138"/>
      <c r="B28" s="146"/>
      <c r="C28" s="251"/>
      <c r="D28" s="254"/>
      <c r="E28" s="140"/>
      <c r="F28" s="141"/>
      <c r="G28" s="142"/>
      <c r="H28" s="246"/>
      <c r="I28" s="258"/>
      <c r="J28" s="143"/>
      <c r="K28" s="246"/>
      <c r="L28" s="246"/>
      <c r="M28" s="243"/>
      <c r="N28" s="246"/>
      <c r="O28" s="248"/>
      <c r="P28" s="46">
        <f t="shared" si="2"/>
        <v>0</v>
      </c>
      <c r="Q28" s="46">
        <f t="shared" si="2"/>
        <v>0</v>
      </c>
      <c r="R28" s="46">
        <f t="shared" si="3"/>
        <v>0</v>
      </c>
    </row>
    <row r="29" spans="1:54" ht="18" customHeight="1">
      <c r="A29" s="138"/>
      <c r="B29" s="151"/>
      <c r="C29" s="249">
        <v>4</v>
      </c>
      <c r="D29" s="252"/>
      <c r="E29" s="140"/>
      <c r="F29" s="141"/>
      <c r="G29" s="142"/>
      <c r="H29" s="255"/>
      <c r="I29" s="256"/>
      <c r="J29" s="135"/>
      <c r="K29" s="259"/>
      <c r="L29" s="260"/>
      <c r="M29" s="241"/>
      <c r="N29" s="244"/>
      <c r="O29" s="247"/>
      <c r="P29" s="46">
        <f t="shared" si="2"/>
        <v>0</v>
      </c>
      <c r="Q29" s="46">
        <f t="shared" si="2"/>
        <v>0</v>
      </c>
      <c r="R29" s="46">
        <f t="shared" si="3"/>
        <v>0</v>
      </c>
    </row>
    <row r="30" spans="1:54" ht="18" customHeight="1">
      <c r="A30" s="138"/>
      <c r="B30" s="145"/>
      <c r="C30" s="250"/>
      <c r="D30" s="253"/>
      <c r="E30" s="140"/>
      <c r="F30" s="141"/>
      <c r="G30" s="142"/>
      <c r="H30" s="245"/>
      <c r="I30" s="257"/>
      <c r="J30" s="143"/>
      <c r="K30" s="245"/>
      <c r="L30" s="245"/>
      <c r="M30" s="242"/>
      <c r="N30" s="245"/>
      <c r="O30" s="248"/>
      <c r="P30" s="46">
        <f t="shared" si="2"/>
        <v>0</v>
      </c>
      <c r="Q30" s="46">
        <f t="shared" si="2"/>
        <v>0</v>
      </c>
      <c r="R30" s="46">
        <f t="shared" si="3"/>
        <v>0</v>
      </c>
      <c r="V30" s="55"/>
      <c r="W30" s="55"/>
      <c r="X30" s="37"/>
      <c r="Y30" s="37"/>
      <c r="Z30" s="37"/>
      <c r="AA30" s="37"/>
      <c r="AB30" s="37"/>
      <c r="AC30" s="37"/>
      <c r="AD30" s="37"/>
      <c r="AE30" s="37"/>
      <c r="AF30" s="147"/>
      <c r="AG30" s="148"/>
      <c r="AH30" s="149"/>
      <c r="AI30" s="149"/>
      <c r="AJ30" s="149"/>
      <c r="AK30" s="149"/>
      <c r="AL30" s="149"/>
      <c r="AM30" s="149"/>
      <c r="AN30" s="149"/>
      <c r="AO30" s="149"/>
      <c r="AP30" s="150"/>
    </row>
    <row r="31" spans="1:54" ht="18" customHeight="1">
      <c r="A31" s="138"/>
      <c r="B31" s="146"/>
      <c r="C31" s="251"/>
      <c r="D31" s="254"/>
      <c r="E31" s="140"/>
      <c r="F31" s="141"/>
      <c r="G31" s="142"/>
      <c r="H31" s="246"/>
      <c r="I31" s="258"/>
      <c r="J31" s="143"/>
      <c r="K31" s="246"/>
      <c r="L31" s="246"/>
      <c r="M31" s="243"/>
      <c r="N31" s="246"/>
      <c r="O31" s="248"/>
      <c r="P31" s="46">
        <f t="shared" si="2"/>
        <v>0</v>
      </c>
      <c r="Q31" s="46">
        <f t="shared" si="2"/>
        <v>0</v>
      </c>
      <c r="R31" s="46">
        <f t="shared" si="3"/>
        <v>0</v>
      </c>
    </row>
    <row r="32" spans="1:54" ht="18" customHeight="1">
      <c r="A32" s="138"/>
      <c r="B32" s="151"/>
      <c r="C32" s="249">
        <v>5</v>
      </c>
      <c r="D32" s="252"/>
      <c r="E32" s="140"/>
      <c r="F32" s="141"/>
      <c r="G32" s="142"/>
      <c r="H32" s="255"/>
      <c r="I32" s="256"/>
      <c r="J32" s="135"/>
      <c r="K32" s="259"/>
      <c r="L32" s="260"/>
      <c r="M32" s="241"/>
      <c r="N32" s="244"/>
      <c r="O32" s="247"/>
      <c r="P32" s="46">
        <f t="shared" si="2"/>
        <v>0</v>
      </c>
      <c r="Q32" s="46">
        <f t="shared" si="2"/>
        <v>0</v>
      </c>
      <c r="R32" s="46">
        <f t="shared" si="3"/>
        <v>0</v>
      </c>
    </row>
    <row r="33" spans="1:18" ht="18" customHeight="1">
      <c r="A33" s="138"/>
      <c r="B33" s="145"/>
      <c r="C33" s="250"/>
      <c r="D33" s="253"/>
      <c r="E33" s="140"/>
      <c r="F33" s="141"/>
      <c r="G33" s="142"/>
      <c r="H33" s="245"/>
      <c r="I33" s="257"/>
      <c r="J33" s="143"/>
      <c r="K33" s="245"/>
      <c r="L33" s="245"/>
      <c r="M33" s="242"/>
      <c r="N33" s="245"/>
      <c r="O33" s="248"/>
      <c r="P33" s="46">
        <f t="shared" si="2"/>
        <v>0</v>
      </c>
      <c r="Q33" s="46">
        <f t="shared" si="2"/>
        <v>0</v>
      </c>
      <c r="R33" s="46">
        <f t="shared" si="3"/>
        <v>0</v>
      </c>
    </row>
    <row r="34" spans="1:18" ht="18" customHeight="1">
      <c r="A34" s="138"/>
      <c r="B34" s="146"/>
      <c r="C34" s="251"/>
      <c r="D34" s="254"/>
      <c r="E34" s="140"/>
      <c r="F34" s="141"/>
      <c r="G34" s="142"/>
      <c r="H34" s="246"/>
      <c r="I34" s="258"/>
      <c r="J34" s="143"/>
      <c r="K34" s="246"/>
      <c r="L34" s="246"/>
      <c r="M34" s="243"/>
      <c r="N34" s="246"/>
      <c r="O34" s="248"/>
      <c r="P34" s="46">
        <f t="shared" si="2"/>
        <v>0</v>
      </c>
      <c r="Q34" s="46">
        <f t="shared" si="2"/>
        <v>0</v>
      </c>
      <c r="R34" s="46">
        <f t="shared" si="3"/>
        <v>0</v>
      </c>
    </row>
    <row r="35" spans="1:18" ht="18" customHeight="1">
      <c r="A35" s="138"/>
      <c r="B35" s="151"/>
      <c r="C35" s="249">
        <v>6</v>
      </c>
      <c r="D35" s="252"/>
      <c r="E35" s="140"/>
      <c r="F35" s="141"/>
      <c r="G35" s="142"/>
      <c r="H35" s="255"/>
      <c r="I35" s="256"/>
      <c r="J35" s="135"/>
      <c r="K35" s="259"/>
      <c r="L35" s="260"/>
      <c r="M35" s="241"/>
      <c r="N35" s="244"/>
      <c r="O35" s="247"/>
      <c r="P35" s="46">
        <f t="shared" si="2"/>
        <v>0</v>
      </c>
      <c r="Q35" s="46">
        <f t="shared" si="2"/>
        <v>0</v>
      </c>
      <c r="R35" s="46">
        <f t="shared" si="3"/>
        <v>0</v>
      </c>
    </row>
    <row r="36" spans="1:18" ht="18" customHeight="1">
      <c r="A36" s="138"/>
      <c r="B36" s="145"/>
      <c r="C36" s="250"/>
      <c r="D36" s="253"/>
      <c r="E36" s="140"/>
      <c r="F36" s="141"/>
      <c r="G36" s="142"/>
      <c r="H36" s="245"/>
      <c r="I36" s="257"/>
      <c r="J36" s="143"/>
      <c r="K36" s="245"/>
      <c r="L36" s="245"/>
      <c r="M36" s="242"/>
      <c r="N36" s="245"/>
      <c r="O36" s="248"/>
      <c r="P36" s="46">
        <f t="shared" si="2"/>
        <v>0</v>
      </c>
      <c r="Q36" s="46">
        <f t="shared" si="2"/>
        <v>0</v>
      </c>
      <c r="R36" s="46">
        <f t="shared" si="3"/>
        <v>0</v>
      </c>
    </row>
    <row r="37" spans="1:18" ht="18" customHeight="1">
      <c r="A37" s="138"/>
      <c r="B37" s="146"/>
      <c r="C37" s="251"/>
      <c r="D37" s="254"/>
      <c r="E37" s="140"/>
      <c r="F37" s="141"/>
      <c r="G37" s="142"/>
      <c r="H37" s="246"/>
      <c r="I37" s="258"/>
      <c r="J37" s="143"/>
      <c r="K37" s="246"/>
      <c r="L37" s="246"/>
      <c r="M37" s="243"/>
      <c r="N37" s="246"/>
      <c r="O37" s="248"/>
      <c r="P37" s="46">
        <f t="shared" si="2"/>
        <v>0</v>
      </c>
      <c r="Q37" s="46">
        <f t="shared" si="2"/>
        <v>0</v>
      </c>
      <c r="R37" s="46">
        <f t="shared" si="3"/>
        <v>0</v>
      </c>
    </row>
    <row r="38" spans="1:18" ht="18" customHeight="1">
      <c r="A38" s="138"/>
      <c r="B38" s="151"/>
      <c r="C38" s="249">
        <v>7</v>
      </c>
      <c r="D38" s="252"/>
      <c r="E38" s="140"/>
      <c r="F38" s="141"/>
      <c r="G38" s="142"/>
      <c r="H38" s="255"/>
      <c r="I38" s="256"/>
      <c r="J38" s="135"/>
      <c r="K38" s="259"/>
      <c r="L38" s="260"/>
      <c r="M38" s="241"/>
      <c r="N38" s="244"/>
      <c r="O38" s="247"/>
      <c r="P38" s="46">
        <f t="shared" si="2"/>
        <v>0</v>
      </c>
      <c r="Q38" s="46">
        <f t="shared" si="2"/>
        <v>0</v>
      </c>
      <c r="R38" s="46">
        <f t="shared" si="3"/>
        <v>0</v>
      </c>
    </row>
    <row r="39" spans="1:18" ht="18" customHeight="1">
      <c r="A39" s="138"/>
      <c r="B39" s="145"/>
      <c r="C39" s="250"/>
      <c r="D39" s="253"/>
      <c r="E39" s="140"/>
      <c r="F39" s="141"/>
      <c r="G39" s="142"/>
      <c r="H39" s="245"/>
      <c r="I39" s="257"/>
      <c r="J39" s="143"/>
      <c r="K39" s="245"/>
      <c r="L39" s="245"/>
      <c r="M39" s="242"/>
      <c r="N39" s="245"/>
      <c r="O39" s="248"/>
      <c r="P39" s="46">
        <f t="shared" si="2"/>
        <v>0</v>
      </c>
      <c r="Q39" s="46">
        <f t="shared" si="2"/>
        <v>0</v>
      </c>
      <c r="R39" s="46">
        <f t="shared" si="3"/>
        <v>0</v>
      </c>
    </row>
    <row r="40" spans="1:18" ht="18" customHeight="1">
      <c r="A40" s="138"/>
      <c r="B40" s="146"/>
      <c r="C40" s="251"/>
      <c r="D40" s="254"/>
      <c r="E40" s="140"/>
      <c r="F40" s="141"/>
      <c r="G40" s="142"/>
      <c r="H40" s="246"/>
      <c r="I40" s="258"/>
      <c r="J40" s="143"/>
      <c r="K40" s="246"/>
      <c r="L40" s="246"/>
      <c r="M40" s="243"/>
      <c r="N40" s="246"/>
      <c r="O40" s="248"/>
      <c r="P40" s="46">
        <f t="shared" si="2"/>
        <v>0</v>
      </c>
      <c r="Q40" s="46">
        <f t="shared" si="2"/>
        <v>0</v>
      </c>
      <c r="R40" s="46">
        <f t="shared" si="3"/>
        <v>0</v>
      </c>
    </row>
    <row r="41" spans="1:18" ht="18" customHeight="1">
      <c r="A41" s="138"/>
      <c r="B41" s="151"/>
      <c r="C41" s="249">
        <v>8</v>
      </c>
      <c r="D41" s="252"/>
      <c r="E41" s="140"/>
      <c r="F41" s="141"/>
      <c r="G41" s="142"/>
      <c r="H41" s="255"/>
      <c r="I41" s="256"/>
      <c r="J41" s="135"/>
      <c r="K41" s="259"/>
      <c r="L41" s="260"/>
      <c r="M41" s="241"/>
      <c r="N41" s="244"/>
      <c r="O41" s="247"/>
      <c r="P41" s="46">
        <f t="shared" si="2"/>
        <v>0</v>
      </c>
      <c r="Q41" s="46">
        <f t="shared" si="2"/>
        <v>0</v>
      </c>
      <c r="R41" s="46">
        <f t="shared" si="3"/>
        <v>0</v>
      </c>
    </row>
    <row r="42" spans="1:18" ht="18" customHeight="1">
      <c r="A42" s="138"/>
      <c r="B42" s="145"/>
      <c r="C42" s="250"/>
      <c r="D42" s="253"/>
      <c r="E42" s="140"/>
      <c r="F42" s="141"/>
      <c r="G42" s="142"/>
      <c r="H42" s="245"/>
      <c r="I42" s="257"/>
      <c r="J42" s="143"/>
      <c r="K42" s="245"/>
      <c r="L42" s="245"/>
      <c r="M42" s="242"/>
      <c r="N42" s="245"/>
      <c r="O42" s="248"/>
      <c r="P42" s="46">
        <f t="shared" si="2"/>
        <v>0</v>
      </c>
      <c r="Q42" s="46">
        <f t="shared" si="2"/>
        <v>0</v>
      </c>
      <c r="R42" s="46">
        <f t="shared" si="3"/>
        <v>0</v>
      </c>
    </row>
    <row r="43" spans="1:18" ht="18" customHeight="1">
      <c r="A43" s="138"/>
      <c r="B43" s="146"/>
      <c r="C43" s="251"/>
      <c r="D43" s="254"/>
      <c r="E43" s="140"/>
      <c r="F43" s="141"/>
      <c r="G43" s="142"/>
      <c r="H43" s="246"/>
      <c r="I43" s="258"/>
      <c r="J43" s="143"/>
      <c r="K43" s="246"/>
      <c r="L43" s="246"/>
      <c r="M43" s="243"/>
      <c r="N43" s="246"/>
      <c r="O43" s="248"/>
      <c r="P43" s="46">
        <f t="shared" si="2"/>
        <v>0</v>
      </c>
      <c r="Q43" s="46">
        <f t="shared" si="2"/>
        <v>0</v>
      </c>
      <c r="R43" s="46">
        <f t="shared" si="3"/>
        <v>0</v>
      </c>
    </row>
    <row r="44" spans="1:18" ht="18" customHeight="1">
      <c r="A44" s="138"/>
      <c r="B44" s="151"/>
      <c r="C44" s="249">
        <v>9</v>
      </c>
      <c r="D44" s="252"/>
      <c r="E44" s="140"/>
      <c r="F44" s="141"/>
      <c r="G44" s="142"/>
      <c r="H44" s="255"/>
      <c r="I44" s="256"/>
      <c r="J44" s="135"/>
      <c r="K44" s="259"/>
      <c r="L44" s="260"/>
      <c r="M44" s="241"/>
      <c r="N44" s="244"/>
      <c r="O44" s="247"/>
      <c r="P44" s="46">
        <f t="shared" si="2"/>
        <v>0</v>
      </c>
      <c r="Q44" s="46">
        <f t="shared" si="2"/>
        <v>0</v>
      </c>
      <c r="R44" s="46">
        <f t="shared" si="3"/>
        <v>0</v>
      </c>
    </row>
    <row r="45" spans="1:18" ht="18" customHeight="1">
      <c r="A45" s="138"/>
      <c r="B45" s="145"/>
      <c r="C45" s="250"/>
      <c r="D45" s="253"/>
      <c r="E45" s="140"/>
      <c r="F45" s="141"/>
      <c r="G45" s="142"/>
      <c r="H45" s="245"/>
      <c r="I45" s="257"/>
      <c r="J45" s="143"/>
      <c r="K45" s="245"/>
      <c r="L45" s="245"/>
      <c r="M45" s="242"/>
      <c r="N45" s="245"/>
      <c r="O45" s="248"/>
      <c r="P45" s="46">
        <f t="shared" si="2"/>
        <v>0</v>
      </c>
      <c r="Q45" s="46">
        <f t="shared" si="2"/>
        <v>0</v>
      </c>
      <c r="R45" s="46">
        <f t="shared" si="3"/>
        <v>0</v>
      </c>
    </row>
    <row r="46" spans="1:18" ht="18" customHeight="1">
      <c r="A46" s="138"/>
      <c r="B46" s="146"/>
      <c r="C46" s="251"/>
      <c r="D46" s="254"/>
      <c r="E46" s="140"/>
      <c r="F46" s="141"/>
      <c r="G46" s="142"/>
      <c r="H46" s="246"/>
      <c r="I46" s="258"/>
      <c r="J46" s="143"/>
      <c r="K46" s="246"/>
      <c r="L46" s="246"/>
      <c r="M46" s="243"/>
      <c r="N46" s="246"/>
      <c r="O46" s="248"/>
      <c r="P46" s="46">
        <f t="shared" si="2"/>
        <v>0</v>
      </c>
      <c r="Q46" s="46">
        <f t="shared" si="2"/>
        <v>0</v>
      </c>
      <c r="R46" s="46">
        <f t="shared" si="3"/>
        <v>0</v>
      </c>
    </row>
    <row r="47" spans="1:18" ht="18" customHeight="1">
      <c r="A47" s="138"/>
      <c r="B47" s="151"/>
      <c r="C47" s="249">
        <v>10</v>
      </c>
      <c r="D47" s="252"/>
      <c r="E47" s="140"/>
      <c r="F47" s="141"/>
      <c r="G47" s="142"/>
      <c r="H47" s="255"/>
      <c r="I47" s="256"/>
      <c r="J47" s="135"/>
      <c r="K47" s="259"/>
      <c r="L47" s="260"/>
      <c r="M47" s="241"/>
      <c r="N47" s="244"/>
      <c r="O47" s="247"/>
      <c r="P47" s="46">
        <f t="shared" si="2"/>
        <v>0</v>
      </c>
      <c r="Q47" s="46">
        <f t="shared" si="2"/>
        <v>0</v>
      </c>
      <c r="R47" s="46">
        <f t="shared" si="3"/>
        <v>0</v>
      </c>
    </row>
    <row r="48" spans="1:18" ht="18" customHeight="1">
      <c r="A48" s="138"/>
      <c r="B48" s="145"/>
      <c r="C48" s="250"/>
      <c r="D48" s="253"/>
      <c r="E48" s="140"/>
      <c r="F48" s="141"/>
      <c r="G48" s="142"/>
      <c r="H48" s="245"/>
      <c r="I48" s="257"/>
      <c r="J48" s="143"/>
      <c r="K48" s="245"/>
      <c r="L48" s="245"/>
      <c r="M48" s="242"/>
      <c r="N48" s="245"/>
      <c r="O48" s="248"/>
      <c r="P48" s="46">
        <f t="shared" si="2"/>
        <v>0</v>
      </c>
      <c r="Q48" s="46">
        <f t="shared" si="2"/>
        <v>0</v>
      </c>
      <c r="R48" s="46">
        <f t="shared" si="3"/>
        <v>0</v>
      </c>
    </row>
    <row r="49" spans="1:18" ht="18" customHeight="1">
      <c r="A49" s="138"/>
      <c r="B49" s="146"/>
      <c r="C49" s="251"/>
      <c r="D49" s="254"/>
      <c r="E49" s="140"/>
      <c r="F49" s="141"/>
      <c r="G49" s="142"/>
      <c r="H49" s="246"/>
      <c r="I49" s="258"/>
      <c r="J49" s="143"/>
      <c r="K49" s="246"/>
      <c r="L49" s="246"/>
      <c r="M49" s="243"/>
      <c r="N49" s="246"/>
      <c r="O49" s="248"/>
      <c r="P49" s="46">
        <f t="shared" si="2"/>
        <v>0</v>
      </c>
      <c r="Q49" s="46">
        <f t="shared" si="2"/>
        <v>0</v>
      </c>
      <c r="R49" s="46">
        <f t="shared" si="3"/>
        <v>0</v>
      </c>
    </row>
    <row r="50" spans="1:18" ht="18" customHeight="1">
      <c r="A50" s="138"/>
      <c r="B50" s="151"/>
      <c r="C50" s="249">
        <v>11</v>
      </c>
      <c r="D50" s="252"/>
      <c r="E50" s="140"/>
      <c r="F50" s="141"/>
      <c r="G50" s="142"/>
      <c r="H50" s="255"/>
      <c r="I50" s="256"/>
      <c r="J50" s="135"/>
      <c r="K50" s="259"/>
      <c r="L50" s="260"/>
      <c r="M50" s="241"/>
      <c r="N50" s="244"/>
      <c r="O50" s="247"/>
      <c r="P50" s="46">
        <f t="shared" si="2"/>
        <v>0</v>
      </c>
      <c r="Q50" s="46">
        <f t="shared" si="2"/>
        <v>0</v>
      </c>
      <c r="R50" s="46">
        <f t="shared" si="3"/>
        <v>0</v>
      </c>
    </row>
    <row r="51" spans="1:18" ht="18" customHeight="1">
      <c r="A51" s="138"/>
      <c r="B51" s="145"/>
      <c r="C51" s="250"/>
      <c r="D51" s="253"/>
      <c r="E51" s="140"/>
      <c r="F51" s="141"/>
      <c r="G51" s="142"/>
      <c r="H51" s="245"/>
      <c r="I51" s="257"/>
      <c r="J51" s="143"/>
      <c r="K51" s="245"/>
      <c r="L51" s="245"/>
      <c r="M51" s="242"/>
      <c r="N51" s="245"/>
      <c r="O51" s="248"/>
      <c r="P51" s="46">
        <f t="shared" si="2"/>
        <v>0</v>
      </c>
      <c r="Q51" s="46">
        <f t="shared" si="2"/>
        <v>0</v>
      </c>
      <c r="R51" s="46">
        <f t="shared" si="3"/>
        <v>0</v>
      </c>
    </row>
    <row r="52" spans="1:18" ht="18" customHeight="1">
      <c r="A52" s="138"/>
      <c r="B52" s="146"/>
      <c r="C52" s="251"/>
      <c r="D52" s="254"/>
      <c r="E52" s="140"/>
      <c r="F52" s="141"/>
      <c r="G52" s="142"/>
      <c r="H52" s="246"/>
      <c r="I52" s="258"/>
      <c r="J52" s="143"/>
      <c r="K52" s="246"/>
      <c r="L52" s="246"/>
      <c r="M52" s="243"/>
      <c r="N52" s="246"/>
      <c r="O52" s="248"/>
      <c r="P52" s="46">
        <f t="shared" si="2"/>
        <v>0</v>
      </c>
      <c r="Q52" s="46">
        <f t="shared" si="2"/>
        <v>0</v>
      </c>
      <c r="R52" s="46">
        <f t="shared" si="3"/>
        <v>0</v>
      </c>
    </row>
    <row r="53" spans="1:18" ht="18" customHeight="1">
      <c r="A53" s="138"/>
      <c r="B53" s="151"/>
      <c r="C53" s="249">
        <v>12</v>
      </c>
      <c r="D53" s="252"/>
      <c r="E53" s="140"/>
      <c r="F53" s="141"/>
      <c r="G53" s="142"/>
      <c r="H53" s="255"/>
      <c r="I53" s="256"/>
      <c r="J53" s="135"/>
      <c r="K53" s="259"/>
      <c r="L53" s="260"/>
      <c r="M53" s="241"/>
      <c r="N53" s="244"/>
      <c r="O53" s="247"/>
      <c r="P53" s="46">
        <f t="shared" si="2"/>
        <v>0</v>
      </c>
      <c r="Q53" s="46">
        <f t="shared" si="2"/>
        <v>0</v>
      </c>
      <c r="R53" s="46">
        <f t="shared" si="3"/>
        <v>0</v>
      </c>
    </row>
    <row r="54" spans="1:18" ht="18" customHeight="1">
      <c r="A54" s="138"/>
      <c r="B54" s="145"/>
      <c r="C54" s="250"/>
      <c r="D54" s="253"/>
      <c r="E54" s="140"/>
      <c r="F54" s="141"/>
      <c r="G54" s="142"/>
      <c r="H54" s="245"/>
      <c r="I54" s="257"/>
      <c r="J54" s="143"/>
      <c r="K54" s="245"/>
      <c r="L54" s="245"/>
      <c r="M54" s="242"/>
      <c r="N54" s="245"/>
      <c r="O54" s="248"/>
      <c r="P54" s="46">
        <f t="shared" si="2"/>
        <v>0</v>
      </c>
      <c r="Q54" s="46">
        <f t="shared" si="2"/>
        <v>0</v>
      </c>
      <c r="R54" s="46">
        <f t="shared" si="3"/>
        <v>0</v>
      </c>
    </row>
    <row r="55" spans="1:18" ht="18" customHeight="1">
      <c r="A55" s="138"/>
      <c r="B55" s="146"/>
      <c r="C55" s="251"/>
      <c r="D55" s="254"/>
      <c r="E55" s="140"/>
      <c r="F55" s="141"/>
      <c r="G55" s="142"/>
      <c r="H55" s="246"/>
      <c r="I55" s="258"/>
      <c r="J55" s="143"/>
      <c r="K55" s="246"/>
      <c r="L55" s="246"/>
      <c r="M55" s="243"/>
      <c r="N55" s="246"/>
      <c r="O55" s="248"/>
      <c r="P55" s="46">
        <f t="shared" si="2"/>
        <v>0</v>
      </c>
      <c r="Q55" s="46">
        <f t="shared" si="2"/>
        <v>0</v>
      </c>
      <c r="R55" s="46">
        <f t="shared" si="3"/>
        <v>0</v>
      </c>
    </row>
    <row r="56" spans="1:18" ht="18" customHeight="1">
      <c r="A56" s="138"/>
      <c r="B56" s="151"/>
      <c r="C56" s="249">
        <v>13</v>
      </c>
      <c r="D56" s="252"/>
      <c r="E56" s="140"/>
      <c r="F56" s="141"/>
      <c r="G56" s="142"/>
      <c r="H56" s="255"/>
      <c r="I56" s="256"/>
      <c r="J56" s="135"/>
      <c r="K56" s="259"/>
      <c r="L56" s="260"/>
      <c r="M56" s="241"/>
      <c r="N56" s="244"/>
      <c r="O56" s="247"/>
      <c r="P56" s="46">
        <f t="shared" si="2"/>
        <v>0</v>
      </c>
      <c r="Q56" s="46">
        <f t="shared" si="2"/>
        <v>0</v>
      </c>
      <c r="R56" s="46">
        <f t="shared" si="3"/>
        <v>0</v>
      </c>
    </row>
    <row r="57" spans="1:18" ht="18" customHeight="1">
      <c r="A57" s="138"/>
      <c r="B57" s="145"/>
      <c r="C57" s="250"/>
      <c r="D57" s="253"/>
      <c r="E57" s="140"/>
      <c r="F57" s="141"/>
      <c r="G57" s="142"/>
      <c r="H57" s="245"/>
      <c r="I57" s="257"/>
      <c r="J57" s="143"/>
      <c r="K57" s="245"/>
      <c r="L57" s="245"/>
      <c r="M57" s="242"/>
      <c r="N57" s="245"/>
      <c r="O57" s="248"/>
      <c r="P57" s="46">
        <f t="shared" si="2"/>
        <v>0</v>
      </c>
      <c r="Q57" s="46">
        <f t="shared" si="2"/>
        <v>0</v>
      </c>
      <c r="R57" s="46">
        <f t="shared" si="3"/>
        <v>0</v>
      </c>
    </row>
    <row r="58" spans="1:18" ht="18" customHeight="1">
      <c r="A58" s="138"/>
      <c r="B58" s="146"/>
      <c r="C58" s="251"/>
      <c r="D58" s="254"/>
      <c r="E58" s="140"/>
      <c r="F58" s="141"/>
      <c r="G58" s="142"/>
      <c r="H58" s="246"/>
      <c r="I58" s="258"/>
      <c r="J58" s="143"/>
      <c r="K58" s="246"/>
      <c r="L58" s="246"/>
      <c r="M58" s="243"/>
      <c r="N58" s="246"/>
      <c r="O58" s="248"/>
      <c r="P58" s="46">
        <f t="shared" si="2"/>
        <v>0</v>
      </c>
      <c r="Q58" s="46">
        <f t="shared" si="2"/>
        <v>0</v>
      </c>
      <c r="R58" s="46">
        <f t="shared" si="3"/>
        <v>0</v>
      </c>
    </row>
    <row r="59" spans="1:18" ht="18" customHeight="1">
      <c r="A59" s="138"/>
      <c r="B59" s="151"/>
      <c r="C59" s="249">
        <v>14</v>
      </c>
      <c r="D59" s="252"/>
      <c r="E59" s="140"/>
      <c r="F59" s="141"/>
      <c r="G59" s="142"/>
      <c r="H59" s="255"/>
      <c r="I59" s="256"/>
      <c r="J59" s="135"/>
      <c r="K59" s="259"/>
      <c r="L59" s="260"/>
      <c r="M59" s="241"/>
      <c r="N59" s="244"/>
      <c r="O59" s="247"/>
      <c r="P59" s="46">
        <f t="shared" si="2"/>
        <v>0</v>
      </c>
      <c r="Q59" s="46">
        <f t="shared" si="2"/>
        <v>0</v>
      </c>
      <c r="R59" s="46">
        <f t="shared" si="3"/>
        <v>0</v>
      </c>
    </row>
    <row r="60" spans="1:18" ht="18" customHeight="1">
      <c r="A60" s="138"/>
      <c r="B60" s="145"/>
      <c r="C60" s="250"/>
      <c r="D60" s="253"/>
      <c r="E60" s="140"/>
      <c r="F60" s="141"/>
      <c r="G60" s="142"/>
      <c r="H60" s="245"/>
      <c r="I60" s="257"/>
      <c r="J60" s="143"/>
      <c r="K60" s="245"/>
      <c r="L60" s="245"/>
      <c r="M60" s="242"/>
      <c r="N60" s="245"/>
      <c r="O60" s="248"/>
      <c r="P60" s="46">
        <f t="shared" si="2"/>
        <v>0</v>
      </c>
      <c r="Q60" s="46">
        <f t="shared" si="2"/>
        <v>0</v>
      </c>
      <c r="R60" s="46">
        <f t="shared" si="3"/>
        <v>0</v>
      </c>
    </row>
    <row r="61" spans="1:18" ht="18" customHeight="1">
      <c r="A61" s="138"/>
      <c r="B61" s="146"/>
      <c r="C61" s="251"/>
      <c r="D61" s="254"/>
      <c r="E61" s="140"/>
      <c r="F61" s="141"/>
      <c r="G61" s="142"/>
      <c r="H61" s="246"/>
      <c r="I61" s="258"/>
      <c r="J61" s="143"/>
      <c r="K61" s="246"/>
      <c r="L61" s="246"/>
      <c r="M61" s="243"/>
      <c r="N61" s="246"/>
      <c r="O61" s="248"/>
      <c r="P61" s="46">
        <f t="shared" si="2"/>
        <v>0</v>
      </c>
      <c r="Q61" s="46">
        <f t="shared" si="2"/>
        <v>0</v>
      </c>
      <c r="R61" s="46">
        <f t="shared" si="3"/>
        <v>0</v>
      </c>
    </row>
    <row r="62" spans="1:18" ht="18" customHeight="1">
      <c r="A62" s="138"/>
      <c r="B62" s="151"/>
      <c r="C62" s="249">
        <v>15</v>
      </c>
      <c r="D62" s="252"/>
      <c r="E62" s="140"/>
      <c r="F62" s="141"/>
      <c r="G62" s="142"/>
      <c r="H62" s="255"/>
      <c r="I62" s="256"/>
      <c r="J62" s="135"/>
      <c r="K62" s="259"/>
      <c r="L62" s="260"/>
      <c r="M62" s="241"/>
      <c r="N62" s="244"/>
      <c r="O62" s="247"/>
      <c r="P62" s="46">
        <f t="shared" si="2"/>
        <v>0</v>
      </c>
      <c r="Q62" s="46">
        <f t="shared" si="2"/>
        <v>0</v>
      </c>
      <c r="R62" s="46">
        <f t="shared" si="3"/>
        <v>0</v>
      </c>
    </row>
    <row r="63" spans="1:18" ht="18" customHeight="1">
      <c r="A63" s="138"/>
      <c r="B63" s="145"/>
      <c r="C63" s="250"/>
      <c r="D63" s="253"/>
      <c r="E63" s="140"/>
      <c r="F63" s="141"/>
      <c r="G63" s="142"/>
      <c r="H63" s="245"/>
      <c r="I63" s="257"/>
      <c r="J63" s="143"/>
      <c r="K63" s="245"/>
      <c r="L63" s="245"/>
      <c r="M63" s="242"/>
      <c r="N63" s="245"/>
      <c r="O63" s="248"/>
      <c r="P63" s="46">
        <f t="shared" si="2"/>
        <v>0</v>
      </c>
      <c r="Q63" s="46">
        <f t="shared" si="2"/>
        <v>0</v>
      </c>
      <c r="R63" s="46">
        <f t="shared" si="3"/>
        <v>0</v>
      </c>
    </row>
    <row r="64" spans="1:18" ht="18" customHeight="1">
      <c r="A64" s="138"/>
      <c r="B64" s="146"/>
      <c r="C64" s="251"/>
      <c r="D64" s="254"/>
      <c r="E64" s="140"/>
      <c r="F64" s="141"/>
      <c r="G64" s="142"/>
      <c r="H64" s="246"/>
      <c r="I64" s="258"/>
      <c r="J64" s="143"/>
      <c r="K64" s="246"/>
      <c r="L64" s="246"/>
      <c r="M64" s="243"/>
      <c r="N64" s="246"/>
      <c r="O64" s="248"/>
      <c r="P64" s="46">
        <f t="shared" si="2"/>
        <v>0</v>
      </c>
      <c r="Q64" s="46">
        <f t="shared" si="2"/>
        <v>0</v>
      </c>
      <c r="R64" s="46">
        <f t="shared" si="3"/>
        <v>0</v>
      </c>
    </row>
    <row r="65" spans="1:18" ht="18" customHeight="1">
      <c r="A65" s="138"/>
      <c r="B65" s="151"/>
      <c r="C65" s="249">
        <v>16</v>
      </c>
      <c r="D65" s="252"/>
      <c r="E65" s="140"/>
      <c r="F65" s="141"/>
      <c r="G65" s="142"/>
      <c r="H65" s="255"/>
      <c r="I65" s="256"/>
      <c r="J65" s="135"/>
      <c r="K65" s="259"/>
      <c r="L65" s="260"/>
      <c r="M65" s="241"/>
      <c r="N65" s="244"/>
      <c r="O65" s="247"/>
      <c r="P65" s="46">
        <f t="shared" si="2"/>
        <v>0</v>
      </c>
      <c r="Q65" s="46">
        <f t="shared" si="2"/>
        <v>0</v>
      </c>
      <c r="R65" s="46">
        <f t="shared" si="3"/>
        <v>0</v>
      </c>
    </row>
    <row r="66" spans="1:18" ht="18" customHeight="1">
      <c r="A66" s="138"/>
      <c r="B66" s="145"/>
      <c r="C66" s="250"/>
      <c r="D66" s="253"/>
      <c r="E66" s="140"/>
      <c r="F66" s="141"/>
      <c r="G66" s="142"/>
      <c r="H66" s="245"/>
      <c r="I66" s="257"/>
      <c r="J66" s="143"/>
      <c r="K66" s="245"/>
      <c r="L66" s="245"/>
      <c r="M66" s="242"/>
      <c r="N66" s="245"/>
      <c r="O66" s="248"/>
      <c r="P66" s="46">
        <f t="shared" si="2"/>
        <v>0</v>
      </c>
      <c r="Q66" s="46">
        <f t="shared" si="2"/>
        <v>0</v>
      </c>
      <c r="R66" s="46">
        <f t="shared" si="3"/>
        <v>0</v>
      </c>
    </row>
    <row r="67" spans="1:18" ht="18" customHeight="1">
      <c r="A67" s="138"/>
      <c r="B67" s="146"/>
      <c r="C67" s="251"/>
      <c r="D67" s="254"/>
      <c r="E67" s="140"/>
      <c r="F67" s="141"/>
      <c r="G67" s="142"/>
      <c r="H67" s="246"/>
      <c r="I67" s="258"/>
      <c r="J67" s="143"/>
      <c r="K67" s="246"/>
      <c r="L67" s="246"/>
      <c r="M67" s="243"/>
      <c r="N67" s="246"/>
      <c r="O67" s="248"/>
      <c r="P67" s="46">
        <f t="shared" si="2"/>
        <v>0</v>
      </c>
      <c r="Q67" s="46">
        <f t="shared" si="2"/>
        <v>0</v>
      </c>
      <c r="R67" s="46">
        <f t="shared" si="3"/>
        <v>0</v>
      </c>
    </row>
    <row r="68" spans="1:18" ht="18" customHeight="1">
      <c r="A68" s="138"/>
      <c r="B68" s="151"/>
      <c r="C68" s="249">
        <v>17</v>
      </c>
      <c r="D68" s="252"/>
      <c r="E68" s="140"/>
      <c r="F68" s="141"/>
      <c r="G68" s="142"/>
      <c r="H68" s="255"/>
      <c r="I68" s="256"/>
      <c r="J68" s="135"/>
      <c r="K68" s="259"/>
      <c r="L68" s="260"/>
      <c r="M68" s="241"/>
      <c r="N68" s="244"/>
      <c r="O68" s="247"/>
      <c r="P68" s="46">
        <f t="shared" si="2"/>
        <v>0</v>
      </c>
      <c r="Q68" s="46">
        <f t="shared" si="2"/>
        <v>0</v>
      </c>
      <c r="R68" s="46">
        <f t="shared" si="3"/>
        <v>0</v>
      </c>
    </row>
    <row r="69" spans="1:18" ht="18" customHeight="1">
      <c r="A69" s="138"/>
      <c r="B69" s="145"/>
      <c r="C69" s="250"/>
      <c r="D69" s="253"/>
      <c r="E69" s="140"/>
      <c r="F69" s="141"/>
      <c r="G69" s="142"/>
      <c r="H69" s="245"/>
      <c r="I69" s="257"/>
      <c r="J69" s="143"/>
      <c r="K69" s="245"/>
      <c r="L69" s="245"/>
      <c r="M69" s="242"/>
      <c r="N69" s="245"/>
      <c r="O69" s="248"/>
      <c r="P69" s="46">
        <f t="shared" si="2"/>
        <v>0</v>
      </c>
      <c r="Q69" s="46">
        <f t="shared" si="2"/>
        <v>0</v>
      </c>
      <c r="R69" s="46">
        <f t="shared" si="3"/>
        <v>0</v>
      </c>
    </row>
    <row r="70" spans="1:18" ht="18" customHeight="1">
      <c r="A70" s="138"/>
      <c r="B70" s="146"/>
      <c r="C70" s="251"/>
      <c r="D70" s="254"/>
      <c r="E70" s="140"/>
      <c r="F70" s="141"/>
      <c r="G70" s="142"/>
      <c r="H70" s="246"/>
      <c r="I70" s="258"/>
      <c r="J70" s="143"/>
      <c r="K70" s="246"/>
      <c r="L70" s="246"/>
      <c r="M70" s="243"/>
      <c r="N70" s="246"/>
      <c r="O70" s="248"/>
      <c r="P70" s="46">
        <f t="shared" si="2"/>
        <v>0</v>
      </c>
      <c r="Q70" s="46">
        <f t="shared" si="2"/>
        <v>0</v>
      </c>
      <c r="R70" s="46">
        <f t="shared" si="3"/>
        <v>0</v>
      </c>
    </row>
    <row r="71" spans="1:18" ht="18" customHeight="1">
      <c r="A71" s="138"/>
      <c r="B71" s="151"/>
      <c r="C71" s="249">
        <v>18</v>
      </c>
      <c r="D71" s="252"/>
      <c r="E71" s="140"/>
      <c r="F71" s="141"/>
      <c r="G71" s="142"/>
      <c r="H71" s="255"/>
      <c r="I71" s="256"/>
      <c r="J71" s="135"/>
      <c r="K71" s="259"/>
      <c r="L71" s="260"/>
      <c r="M71" s="241"/>
      <c r="N71" s="244"/>
      <c r="O71" s="247"/>
      <c r="P71" s="46">
        <f t="shared" si="2"/>
        <v>0</v>
      </c>
      <c r="Q71" s="46">
        <f t="shared" si="2"/>
        <v>0</v>
      </c>
      <c r="R71" s="46">
        <f t="shared" si="3"/>
        <v>0</v>
      </c>
    </row>
    <row r="72" spans="1:18" ht="18" customHeight="1">
      <c r="A72" s="138"/>
      <c r="B72" s="145"/>
      <c r="C72" s="250"/>
      <c r="D72" s="253"/>
      <c r="E72" s="140"/>
      <c r="F72" s="141"/>
      <c r="G72" s="142"/>
      <c r="H72" s="245"/>
      <c r="I72" s="257"/>
      <c r="J72" s="143"/>
      <c r="K72" s="245"/>
      <c r="L72" s="245"/>
      <c r="M72" s="242"/>
      <c r="N72" s="245"/>
      <c r="O72" s="248"/>
      <c r="P72" s="46">
        <f t="shared" si="2"/>
        <v>0</v>
      </c>
      <c r="Q72" s="46">
        <f t="shared" si="2"/>
        <v>0</v>
      </c>
      <c r="R72" s="46">
        <f t="shared" si="3"/>
        <v>0</v>
      </c>
    </row>
    <row r="73" spans="1:18" ht="18" customHeight="1">
      <c r="A73" s="138"/>
      <c r="B73" s="146"/>
      <c r="C73" s="251"/>
      <c r="D73" s="254"/>
      <c r="E73" s="140"/>
      <c r="F73" s="141"/>
      <c r="G73" s="142"/>
      <c r="H73" s="246"/>
      <c r="I73" s="258"/>
      <c r="J73" s="143"/>
      <c r="K73" s="246"/>
      <c r="L73" s="246"/>
      <c r="M73" s="243"/>
      <c r="N73" s="246"/>
      <c r="O73" s="248"/>
      <c r="P73" s="46">
        <f t="shared" si="2"/>
        <v>0</v>
      </c>
      <c r="Q73" s="46">
        <f t="shared" si="2"/>
        <v>0</v>
      </c>
      <c r="R73" s="46">
        <f t="shared" si="3"/>
        <v>0</v>
      </c>
    </row>
    <row r="74" spans="1:18" ht="18" customHeight="1">
      <c r="A74" s="138"/>
      <c r="B74" s="151"/>
      <c r="C74" s="249">
        <v>19</v>
      </c>
      <c r="D74" s="252"/>
      <c r="E74" s="140"/>
      <c r="F74" s="141"/>
      <c r="G74" s="142"/>
      <c r="H74" s="255"/>
      <c r="I74" s="256"/>
      <c r="J74" s="135"/>
      <c r="K74" s="259"/>
      <c r="L74" s="260"/>
      <c r="M74" s="241"/>
      <c r="N74" s="244"/>
      <c r="O74" s="247"/>
      <c r="P74" s="46">
        <f t="shared" si="2"/>
        <v>0</v>
      </c>
      <c r="Q74" s="46">
        <f t="shared" si="2"/>
        <v>0</v>
      </c>
      <c r="R74" s="46">
        <f>D74</f>
        <v>0</v>
      </c>
    </row>
    <row r="75" spans="1:18" ht="18" customHeight="1">
      <c r="A75" s="138"/>
      <c r="B75" s="145"/>
      <c r="C75" s="250"/>
      <c r="D75" s="253"/>
      <c r="E75" s="140"/>
      <c r="F75" s="141"/>
      <c r="G75" s="142"/>
      <c r="H75" s="245"/>
      <c r="I75" s="257"/>
      <c r="J75" s="143"/>
      <c r="K75" s="245"/>
      <c r="L75" s="245"/>
      <c r="M75" s="242"/>
      <c r="N75" s="245"/>
      <c r="O75" s="248"/>
      <c r="P75" s="46">
        <f t="shared" si="2"/>
        <v>0</v>
      </c>
      <c r="Q75" s="46">
        <f t="shared" si="2"/>
        <v>0</v>
      </c>
      <c r="R75" s="46">
        <f>D75</f>
        <v>0</v>
      </c>
    </row>
    <row r="76" spans="1:18" ht="18" customHeight="1">
      <c r="A76" s="138"/>
      <c r="B76" s="146"/>
      <c r="C76" s="251"/>
      <c r="D76" s="254"/>
      <c r="E76" s="140"/>
      <c r="F76" s="141"/>
      <c r="G76" s="142"/>
      <c r="H76" s="246"/>
      <c r="I76" s="258"/>
      <c r="J76" s="143"/>
      <c r="K76" s="246"/>
      <c r="L76" s="246"/>
      <c r="M76" s="243"/>
      <c r="N76" s="246"/>
      <c r="O76" s="248"/>
      <c r="P76" s="46">
        <f t="shared" si="2"/>
        <v>0</v>
      </c>
      <c r="Q76" s="46">
        <f t="shared" si="2"/>
        <v>0</v>
      </c>
      <c r="R76" s="46">
        <f>D76</f>
        <v>0</v>
      </c>
    </row>
    <row r="77" spans="1:18" ht="18" customHeight="1">
      <c r="A77" s="138"/>
      <c r="B77" s="151"/>
      <c r="C77" s="249">
        <v>20</v>
      </c>
      <c r="D77" s="252"/>
      <c r="E77" s="140"/>
      <c r="F77" s="141"/>
      <c r="G77" s="142"/>
      <c r="H77" s="255"/>
      <c r="I77" s="256"/>
      <c r="J77" s="135"/>
      <c r="K77" s="259"/>
      <c r="L77" s="260"/>
      <c r="M77" s="241"/>
      <c r="N77" s="244"/>
      <c r="O77" s="247"/>
      <c r="P77" s="46">
        <f t="shared" si="2"/>
        <v>0</v>
      </c>
      <c r="Q77" s="46">
        <f t="shared" si="2"/>
        <v>0</v>
      </c>
      <c r="R77" s="46">
        <f t="shared" si="3"/>
        <v>0</v>
      </c>
    </row>
    <row r="78" spans="1:18" ht="18" customHeight="1">
      <c r="A78" s="138"/>
      <c r="B78" s="145"/>
      <c r="C78" s="250"/>
      <c r="D78" s="253"/>
      <c r="E78" s="140"/>
      <c r="F78" s="141"/>
      <c r="G78" s="142"/>
      <c r="H78" s="245"/>
      <c r="I78" s="257"/>
      <c r="J78" s="143"/>
      <c r="K78" s="245"/>
      <c r="L78" s="245"/>
      <c r="M78" s="242"/>
      <c r="N78" s="245"/>
      <c r="O78" s="248"/>
      <c r="P78" s="46">
        <f t="shared" si="2"/>
        <v>0</v>
      </c>
      <c r="Q78" s="46">
        <f t="shared" si="2"/>
        <v>0</v>
      </c>
      <c r="R78" s="46">
        <f t="shared" si="3"/>
        <v>0</v>
      </c>
    </row>
    <row r="79" spans="1:18" ht="18" customHeight="1">
      <c r="A79" s="138"/>
      <c r="B79" s="146"/>
      <c r="C79" s="251"/>
      <c r="D79" s="254"/>
      <c r="E79" s="140"/>
      <c r="F79" s="141"/>
      <c r="G79" s="142"/>
      <c r="H79" s="246"/>
      <c r="I79" s="258"/>
      <c r="J79" s="143"/>
      <c r="K79" s="246"/>
      <c r="L79" s="246"/>
      <c r="M79" s="243"/>
      <c r="N79" s="246"/>
      <c r="O79" s="248"/>
      <c r="P79" s="46">
        <f t="shared" si="2"/>
        <v>0</v>
      </c>
      <c r="Q79" s="46">
        <f t="shared" si="2"/>
        <v>0</v>
      </c>
      <c r="R79" s="46">
        <f t="shared" si="3"/>
        <v>0</v>
      </c>
    </row>
    <row r="80" spans="1:18" ht="18" customHeight="1">
      <c r="A80" s="138"/>
      <c r="B80" s="151"/>
      <c r="C80" s="249">
        <v>21</v>
      </c>
      <c r="D80" s="252"/>
      <c r="E80" s="140"/>
      <c r="F80" s="141"/>
      <c r="G80" s="142"/>
      <c r="H80" s="255"/>
      <c r="I80" s="256"/>
      <c r="J80" s="135"/>
      <c r="K80" s="259"/>
      <c r="L80" s="260"/>
      <c r="M80" s="241"/>
      <c r="N80" s="244"/>
      <c r="O80" s="247"/>
      <c r="P80" s="46">
        <f t="shared" si="2"/>
        <v>0</v>
      </c>
      <c r="Q80" s="46">
        <f t="shared" si="2"/>
        <v>0</v>
      </c>
      <c r="R80" s="46">
        <f t="shared" si="3"/>
        <v>0</v>
      </c>
    </row>
    <row r="81" spans="1:54" ht="18" customHeight="1">
      <c r="A81" s="138"/>
      <c r="B81" s="145"/>
      <c r="C81" s="250"/>
      <c r="D81" s="253"/>
      <c r="E81" s="140"/>
      <c r="F81" s="141"/>
      <c r="G81" s="142"/>
      <c r="H81" s="245"/>
      <c r="I81" s="257"/>
      <c r="J81" s="143"/>
      <c r="K81" s="245"/>
      <c r="L81" s="245"/>
      <c r="M81" s="242"/>
      <c r="N81" s="245"/>
      <c r="O81" s="248"/>
      <c r="P81" s="46">
        <f t="shared" si="2"/>
        <v>0</v>
      </c>
      <c r="Q81" s="46">
        <f t="shared" si="2"/>
        <v>0</v>
      </c>
      <c r="R81" s="46">
        <f t="shared" si="3"/>
        <v>0</v>
      </c>
    </row>
    <row r="82" spans="1:54" ht="18" customHeight="1">
      <c r="A82" s="138"/>
      <c r="B82" s="146"/>
      <c r="C82" s="251"/>
      <c r="D82" s="254"/>
      <c r="E82" s="140"/>
      <c r="F82" s="141"/>
      <c r="G82" s="142"/>
      <c r="H82" s="246"/>
      <c r="I82" s="258"/>
      <c r="J82" s="143"/>
      <c r="K82" s="246"/>
      <c r="L82" s="246"/>
      <c r="M82" s="243"/>
      <c r="N82" s="246"/>
      <c r="O82" s="248"/>
      <c r="P82" s="46">
        <f t="shared" si="2"/>
        <v>0</v>
      </c>
      <c r="Q82" s="46">
        <f t="shared" si="2"/>
        <v>0</v>
      </c>
      <c r="R82" s="46">
        <f t="shared" si="3"/>
        <v>0</v>
      </c>
    </row>
    <row r="83" spans="1:54" ht="18" customHeight="1">
      <c r="A83" s="138"/>
      <c r="B83" s="151"/>
      <c r="C83" s="249">
        <v>22</v>
      </c>
      <c r="D83" s="252"/>
      <c r="E83" s="132"/>
      <c r="F83" s="133"/>
      <c r="G83" s="134"/>
      <c r="H83" s="255"/>
      <c r="I83" s="256"/>
      <c r="J83" s="135"/>
      <c r="K83" s="259"/>
      <c r="L83" s="260"/>
      <c r="M83" s="241"/>
      <c r="N83" s="244"/>
      <c r="O83" s="247"/>
      <c r="P83" s="46">
        <f t="shared" si="2"/>
        <v>0</v>
      </c>
      <c r="Q83" s="46">
        <f t="shared" si="2"/>
        <v>0</v>
      </c>
      <c r="R83" s="46">
        <f t="shared" si="3"/>
        <v>0</v>
      </c>
    </row>
    <row r="84" spans="1:54" ht="18" customHeight="1">
      <c r="A84" s="138"/>
      <c r="B84" s="145"/>
      <c r="C84" s="250"/>
      <c r="D84" s="253"/>
      <c r="E84" s="132"/>
      <c r="F84" s="133"/>
      <c r="G84" s="134"/>
      <c r="H84" s="245"/>
      <c r="I84" s="257"/>
      <c r="J84" s="143"/>
      <c r="K84" s="245"/>
      <c r="L84" s="245"/>
      <c r="M84" s="242"/>
      <c r="N84" s="245"/>
      <c r="O84" s="248"/>
      <c r="P84" s="46">
        <f t="shared" si="2"/>
        <v>0</v>
      </c>
      <c r="Q84" s="46">
        <f t="shared" si="2"/>
        <v>0</v>
      </c>
      <c r="R84" s="46">
        <f t="shared" si="3"/>
        <v>0</v>
      </c>
    </row>
    <row r="85" spans="1:54" ht="18" customHeight="1">
      <c r="A85" s="138"/>
      <c r="B85" s="146"/>
      <c r="C85" s="251"/>
      <c r="D85" s="254"/>
      <c r="E85" s="132"/>
      <c r="F85" s="133"/>
      <c r="G85" s="134"/>
      <c r="H85" s="246"/>
      <c r="I85" s="258"/>
      <c r="J85" s="143"/>
      <c r="K85" s="246"/>
      <c r="L85" s="246"/>
      <c r="M85" s="243"/>
      <c r="N85" s="246"/>
      <c r="O85" s="248"/>
      <c r="P85" s="46">
        <f t="shared" si="2"/>
        <v>0</v>
      </c>
      <c r="Q85" s="46">
        <f t="shared" si="2"/>
        <v>0</v>
      </c>
      <c r="R85" s="46">
        <f t="shared" si="3"/>
        <v>0</v>
      </c>
    </row>
    <row r="86" spans="1:54">
      <c r="C86" s="152"/>
      <c r="D86" s="152"/>
      <c r="E86" s="152"/>
      <c r="F86" s="152"/>
      <c r="G86" s="152"/>
      <c r="H86" s="152" t="s">
        <v>164</v>
      </c>
      <c r="I86" s="152">
        <f>SUM(I20:I85)</f>
        <v>30</v>
      </c>
      <c r="J86" s="152">
        <f>SUM(J20:J85)</f>
        <v>0</v>
      </c>
      <c r="K86" s="152"/>
      <c r="L86" s="152"/>
      <c r="M86" s="152"/>
      <c r="N86" s="152"/>
      <c r="O86" s="152"/>
    </row>
    <row r="87" spans="1:54" ht="16.5" customHeight="1">
      <c r="C87" s="153" t="s">
        <v>386</v>
      </c>
      <c r="D87" s="154"/>
      <c r="E87" s="154"/>
      <c r="F87" s="154"/>
      <c r="G87" s="154"/>
      <c r="H87" s="154"/>
      <c r="I87" s="154"/>
      <c r="J87" s="154"/>
      <c r="K87" s="154"/>
      <c r="L87" s="155"/>
      <c r="M87" s="155"/>
      <c r="N87" s="155"/>
      <c r="O87" s="156"/>
    </row>
    <row r="88" spans="1:54" ht="18.95" customHeight="1">
      <c r="C88" s="262" t="s">
        <v>297</v>
      </c>
      <c r="D88" s="268"/>
      <c r="E88" s="268"/>
      <c r="F88" s="268"/>
      <c r="G88" s="268"/>
      <c r="H88" s="268"/>
      <c r="I88" s="268"/>
      <c r="J88" s="268"/>
      <c r="K88" s="268"/>
      <c r="L88" s="269"/>
      <c r="M88" s="269"/>
      <c r="N88" s="269"/>
      <c r="O88" s="270"/>
    </row>
    <row r="89" spans="1:54" ht="18.95" customHeight="1">
      <c r="C89" s="262" t="s">
        <v>387</v>
      </c>
      <c r="D89" s="268"/>
      <c r="E89" s="268"/>
      <c r="F89" s="268"/>
      <c r="G89" s="268"/>
      <c r="H89" s="268"/>
      <c r="I89" s="268"/>
      <c r="J89" s="268"/>
      <c r="K89" s="268"/>
      <c r="L89" s="269"/>
      <c r="M89" s="269"/>
      <c r="N89" s="269"/>
      <c r="O89" s="270"/>
    </row>
    <row r="90" spans="1:54" ht="18.95" customHeight="1">
      <c r="C90" s="262"/>
      <c r="D90" s="268"/>
      <c r="E90" s="268"/>
      <c r="F90" s="268"/>
      <c r="G90" s="268"/>
      <c r="H90" s="268"/>
      <c r="I90" s="268"/>
      <c r="J90" s="268"/>
      <c r="K90" s="268"/>
      <c r="L90" s="269"/>
      <c r="M90" s="269"/>
      <c r="N90" s="269"/>
      <c r="O90" s="270"/>
    </row>
    <row r="91" spans="1:54" ht="18.95" customHeight="1">
      <c r="C91" s="262"/>
      <c r="D91" s="268"/>
      <c r="E91" s="268"/>
      <c r="F91" s="268"/>
      <c r="G91" s="268"/>
      <c r="H91" s="268"/>
      <c r="I91" s="268"/>
      <c r="J91" s="268"/>
      <c r="K91" s="268"/>
      <c r="L91" s="269"/>
      <c r="M91" s="269"/>
      <c r="N91" s="269"/>
      <c r="O91" s="270"/>
    </row>
    <row r="92" spans="1:54" s="160" customFormat="1">
      <c r="A92" s="157"/>
      <c r="B92" s="158"/>
      <c r="C92" s="266"/>
      <c r="D92" s="267"/>
      <c r="E92" s="267"/>
      <c r="F92" s="267"/>
      <c r="G92" s="267"/>
      <c r="H92" s="267"/>
      <c r="I92" s="267"/>
      <c r="J92" s="267"/>
      <c r="K92" s="267"/>
      <c r="L92" s="267"/>
      <c r="M92" s="267"/>
      <c r="N92" s="267"/>
      <c r="O92" s="267"/>
      <c r="P92" s="159"/>
      <c r="Q92" s="159"/>
      <c r="R92" s="159"/>
      <c r="X92" s="157"/>
      <c r="AH92" s="161"/>
      <c r="AI92" s="161"/>
      <c r="AJ92" s="162"/>
      <c r="AK92" s="163"/>
      <c r="AL92" s="163"/>
      <c r="AM92" s="163"/>
      <c r="AN92" s="163"/>
      <c r="AO92" s="163"/>
      <c r="AP92" s="163"/>
      <c r="AQ92" s="163"/>
      <c r="AR92" s="163"/>
      <c r="AS92" s="163"/>
      <c r="AT92" s="163"/>
      <c r="AU92" s="163"/>
      <c r="AV92" s="163"/>
      <c r="AW92" s="163"/>
      <c r="AX92" s="163"/>
      <c r="AY92" s="163"/>
      <c r="AZ92" s="163"/>
      <c r="BA92" s="163"/>
      <c r="BB92" s="163"/>
    </row>
    <row r="93" spans="1:54" s="47" customFormat="1">
      <c r="A93" s="70"/>
      <c r="B93" s="55"/>
      <c r="C93" s="164"/>
      <c r="D93" s="165"/>
      <c r="E93" s="165"/>
      <c r="F93" s="165"/>
      <c r="G93" s="165"/>
      <c r="H93" s="165"/>
      <c r="I93" s="165"/>
      <c r="J93" s="165"/>
      <c r="K93" s="165"/>
      <c r="L93" s="165"/>
      <c r="M93" s="165"/>
      <c r="N93" s="165"/>
      <c r="O93" s="165"/>
      <c r="P93" s="46"/>
      <c r="Q93" s="46"/>
      <c r="R93" s="46"/>
      <c r="X93" s="70"/>
      <c r="AH93" s="136"/>
      <c r="AI93" s="136"/>
      <c r="AJ93" s="137"/>
      <c r="AK93" s="37"/>
      <c r="AL93" s="37"/>
      <c r="AM93" s="37"/>
      <c r="AN93" s="37"/>
      <c r="AO93" s="37"/>
      <c r="AP93" s="37"/>
      <c r="AQ93" s="37"/>
      <c r="AR93" s="37"/>
      <c r="AS93" s="37"/>
      <c r="AT93" s="37"/>
      <c r="AU93" s="37"/>
      <c r="AV93" s="37"/>
      <c r="AW93" s="37"/>
      <c r="AX93" s="37"/>
      <c r="AY93" s="37"/>
      <c r="AZ93" s="37"/>
      <c r="BA93" s="37"/>
      <c r="BB93" s="37"/>
    </row>
    <row r="94" spans="1:54">
      <c r="C94" s="166"/>
    </row>
    <row r="95" spans="1:54" s="47" customFormat="1">
      <c r="A95" s="70"/>
      <c r="B95" s="55"/>
      <c r="C95" s="164"/>
      <c r="D95" s="165"/>
      <c r="E95" s="165"/>
      <c r="F95" s="165"/>
      <c r="G95" s="165"/>
      <c r="H95" s="165"/>
      <c r="I95" s="165"/>
      <c r="J95" s="165"/>
      <c r="K95" s="165"/>
      <c r="L95" s="165"/>
      <c r="M95" s="126" t="s">
        <v>123</v>
      </c>
      <c r="N95" s="167" t="s">
        <v>167</v>
      </c>
      <c r="O95" s="165"/>
      <c r="P95" s="46"/>
      <c r="Q95" s="46"/>
      <c r="R95" s="46"/>
      <c r="X95" s="70"/>
      <c r="AH95" s="136"/>
      <c r="AI95" s="136"/>
      <c r="AJ95" s="137"/>
      <c r="AK95" s="37"/>
      <c r="AL95" s="37"/>
      <c r="AM95" s="37"/>
      <c r="AN95" s="37"/>
      <c r="AO95" s="37"/>
      <c r="AP95" s="37"/>
      <c r="AQ95" s="37"/>
      <c r="AR95" s="37"/>
      <c r="AS95" s="37"/>
      <c r="AT95" s="37"/>
      <c r="AU95" s="37"/>
      <c r="AV95" s="37"/>
      <c r="AW95" s="37"/>
      <c r="AX95" s="37"/>
      <c r="AY95" s="37"/>
      <c r="AZ95" s="37"/>
      <c r="BA95" s="37"/>
      <c r="BB95" s="37"/>
    </row>
    <row r="96" spans="1:54" s="47" customFormat="1">
      <c r="A96" s="70"/>
      <c r="B96" s="55"/>
      <c r="C96" s="164"/>
      <c r="D96" s="165"/>
      <c r="E96" s="165"/>
      <c r="F96" s="165"/>
      <c r="G96" s="165"/>
      <c r="H96" s="165"/>
      <c r="I96" s="165"/>
      <c r="J96" s="165"/>
      <c r="K96" s="165"/>
      <c r="L96" s="165"/>
      <c r="M96" s="168" t="s">
        <v>388</v>
      </c>
      <c r="N96" s="167">
        <f>SUMIF($O$20:$O$85,"A",$I$20:$I$85)</f>
        <v>0</v>
      </c>
      <c r="O96" s="165"/>
      <c r="P96" s="46"/>
      <c r="Q96" s="46"/>
      <c r="R96" s="46"/>
      <c r="X96" s="70"/>
      <c r="AH96" s="136"/>
      <c r="AI96" s="136"/>
      <c r="AJ96" s="137"/>
      <c r="AK96" s="37"/>
      <c r="AL96" s="37"/>
      <c r="AM96" s="37"/>
      <c r="AN96" s="37"/>
      <c r="AO96" s="37"/>
      <c r="AP96" s="37"/>
      <c r="AQ96" s="37"/>
      <c r="AR96" s="37"/>
      <c r="AS96" s="37"/>
      <c r="AT96" s="37"/>
      <c r="AU96" s="37"/>
      <c r="AV96" s="37"/>
      <c r="AW96" s="37"/>
      <c r="AX96" s="37"/>
      <c r="AY96" s="37"/>
      <c r="AZ96" s="37"/>
      <c r="BA96" s="37"/>
      <c r="BB96" s="37"/>
    </row>
    <row r="97" spans="1:54" s="47" customFormat="1">
      <c r="A97" s="70"/>
      <c r="B97" s="55"/>
      <c r="C97" s="164"/>
      <c r="D97" s="165"/>
      <c r="E97" s="165"/>
      <c r="F97" s="165"/>
      <c r="G97" s="165"/>
      <c r="H97" s="165"/>
      <c r="I97" s="165"/>
      <c r="J97" s="165"/>
      <c r="K97" s="165"/>
      <c r="L97" s="165"/>
      <c r="M97" s="168" t="s">
        <v>169</v>
      </c>
      <c r="N97" s="167">
        <f>SUMIF($O$20:$O$85,"B",$I$20:$I$85)</f>
        <v>0</v>
      </c>
      <c r="O97" s="165"/>
      <c r="P97" s="46"/>
      <c r="Q97" s="46"/>
      <c r="R97" s="46"/>
      <c r="X97" s="70"/>
      <c r="AH97" s="136"/>
      <c r="AI97" s="136"/>
      <c r="AJ97" s="137"/>
      <c r="AK97" s="37"/>
      <c r="AL97" s="37"/>
      <c r="AM97" s="37"/>
      <c r="AN97" s="37"/>
      <c r="AO97" s="37"/>
      <c r="AP97" s="37"/>
      <c r="AQ97" s="37"/>
      <c r="AR97" s="37"/>
      <c r="AS97" s="37"/>
      <c r="AT97" s="37"/>
      <c r="AU97" s="37"/>
      <c r="AV97" s="37"/>
      <c r="AW97" s="37"/>
      <c r="AX97" s="37"/>
      <c r="AY97" s="37"/>
      <c r="AZ97" s="37"/>
      <c r="BA97" s="37"/>
      <c r="BB97" s="37"/>
    </row>
    <row r="98" spans="1:54" s="47" customFormat="1">
      <c r="A98" s="70"/>
      <c r="B98" s="55"/>
      <c r="C98" s="164"/>
      <c r="D98" s="165"/>
      <c r="E98" s="165"/>
      <c r="F98" s="165"/>
      <c r="G98" s="165"/>
      <c r="H98" s="165"/>
      <c r="I98" s="165"/>
      <c r="J98" s="165"/>
      <c r="K98" s="165"/>
      <c r="L98" s="165"/>
      <c r="M98" s="168" t="s">
        <v>389</v>
      </c>
      <c r="N98" s="167">
        <f>SUMIF($O$20:$O$85,"C",$I$20:$I$85)</f>
        <v>0</v>
      </c>
      <c r="O98" s="165"/>
      <c r="P98" s="46"/>
      <c r="Q98" s="46"/>
      <c r="R98" s="46"/>
      <c r="X98" s="70"/>
      <c r="AH98" s="136"/>
      <c r="AI98" s="136"/>
      <c r="AJ98" s="137"/>
      <c r="AK98" s="37"/>
      <c r="AL98" s="37"/>
      <c r="AM98" s="37"/>
      <c r="AN98" s="37"/>
      <c r="AO98" s="37"/>
      <c r="AP98" s="37"/>
      <c r="AQ98" s="37"/>
      <c r="AR98" s="37"/>
      <c r="AS98" s="37"/>
      <c r="AT98" s="37"/>
      <c r="AU98" s="37"/>
      <c r="AV98" s="37"/>
      <c r="AW98" s="37"/>
      <c r="AX98" s="37"/>
      <c r="AY98" s="37"/>
      <c r="AZ98" s="37"/>
      <c r="BA98" s="37"/>
      <c r="BB98" s="37"/>
    </row>
    <row r="99" spans="1:54" s="47" customFormat="1">
      <c r="A99" s="70"/>
      <c r="B99" s="55"/>
      <c r="C99" s="164"/>
      <c r="D99" s="165"/>
      <c r="E99" s="165"/>
      <c r="F99" s="165"/>
      <c r="G99" s="165"/>
      <c r="H99" s="165"/>
      <c r="I99" s="165"/>
      <c r="J99" s="165"/>
      <c r="K99" s="165"/>
      <c r="L99" s="165"/>
      <c r="M99" s="168" t="s">
        <v>390</v>
      </c>
      <c r="N99" s="167">
        <f>SUMIF($O$20:$O$85,"D",$I$20:$I$85)</f>
        <v>0</v>
      </c>
      <c r="O99" s="165"/>
      <c r="P99" s="46"/>
      <c r="Q99" s="46"/>
      <c r="R99" s="46"/>
      <c r="X99" s="70"/>
      <c r="AH99" s="136"/>
      <c r="AI99" s="136"/>
      <c r="AJ99" s="137"/>
      <c r="AK99" s="37"/>
      <c r="AL99" s="37"/>
      <c r="AM99" s="37"/>
      <c r="AN99" s="37"/>
      <c r="AO99" s="37"/>
      <c r="AP99" s="37"/>
      <c r="AQ99" s="37"/>
      <c r="AR99" s="37"/>
      <c r="AS99" s="37"/>
      <c r="AT99" s="37"/>
      <c r="AU99" s="37"/>
      <c r="AV99" s="37"/>
      <c r="AW99" s="37"/>
      <c r="AX99" s="37"/>
      <c r="AY99" s="37"/>
      <c r="AZ99" s="37"/>
      <c r="BA99" s="37"/>
      <c r="BB99" s="37"/>
    </row>
    <row r="100" spans="1:54" s="47" customFormat="1">
      <c r="A100" s="70"/>
      <c r="B100" s="55"/>
      <c r="C100" s="164"/>
      <c r="D100" s="165"/>
      <c r="E100" s="165"/>
      <c r="F100" s="165"/>
      <c r="G100" s="165"/>
      <c r="H100" s="165"/>
      <c r="I100" s="165"/>
      <c r="J100" s="165"/>
      <c r="K100" s="165"/>
      <c r="L100" s="165"/>
      <c r="M100" s="165"/>
      <c r="N100" s="165"/>
      <c r="O100" s="165"/>
      <c r="P100" s="46"/>
      <c r="Q100" s="46"/>
      <c r="R100" s="46"/>
      <c r="X100" s="70"/>
      <c r="AH100" s="136"/>
      <c r="AI100" s="136"/>
      <c r="AJ100" s="137"/>
      <c r="AK100" s="37"/>
      <c r="AL100" s="37"/>
      <c r="AM100" s="37"/>
      <c r="AN100" s="37"/>
      <c r="AO100" s="37"/>
      <c r="AP100" s="37"/>
      <c r="AQ100" s="37"/>
      <c r="AR100" s="37"/>
      <c r="AS100" s="37"/>
      <c r="AT100" s="37"/>
      <c r="AU100" s="37"/>
      <c r="AV100" s="37"/>
      <c r="AW100" s="37"/>
      <c r="AX100" s="37"/>
      <c r="AY100" s="37"/>
      <c r="AZ100" s="37"/>
      <c r="BA100" s="37"/>
      <c r="BB100" s="37"/>
    </row>
    <row r="101" spans="1:54" s="47" customFormat="1">
      <c r="B101" s="55"/>
      <c r="C101" s="164"/>
      <c r="D101" s="165"/>
      <c r="E101" s="165"/>
      <c r="F101" s="165"/>
      <c r="G101" s="165"/>
      <c r="H101" s="165"/>
      <c r="I101" s="165"/>
      <c r="J101" s="165"/>
      <c r="K101" s="165"/>
      <c r="L101" s="165"/>
      <c r="M101" s="165"/>
      <c r="N101" s="165"/>
      <c r="O101" s="165"/>
      <c r="P101" s="46"/>
      <c r="Q101" s="46"/>
      <c r="R101" s="46"/>
      <c r="X101" s="70"/>
      <c r="AH101" s="136"/>
      <c r="AI101" s="136"/>
      <c r="AJ101" s="137"/>
      <c r="AK101" s="37"/>
      <c r="AL101" s="37"/>
      <c r="AM101" s="37"/>
      <c r="AN101" s="37"/>
      <c r="AO101" s="37"/>
      <c r="AP101" s="37"/>
      <c r="AQ101" s="37"/>
      <c r="AR101" s="37"/>
      <c r="AS101" s="37"/>
      <c r="AT101" s="37"/>
      <c r="AU101" s="37"/>
      <c r="AV101" s="37"/>
      <c r="AW101" s="37"/>
      <c r="AX101" s="37"/>
      <c r="AY101" s="37"/>
      <c r="AZ101" s="37"/>
      <c r="BA101" s="37"/>
      <c r="BB101" s="37"/>
    </row>
    <row r="102" spans="1:54">
      <c r="A102" s="169"/>
    </row>
    <row r="103" spans="1:54" s="47" customFormat="1">
      <c r="A103" s="171"/>
      <c r="B103" s="55"/>
      <c r="C103" s="170"/>
      <c r="H103" s="70"/>
      <c r="P103" s="46"/>
      <c r="Q103" s="46"/>
      <c r="R103" s="46"/>
      <c r="X103" s="70"/>
      <c r="AH103" s="136"/>
      <c r="AI103" s="136"/>
      <c r="AJ103" s="137"/>
      <c r="AK103" s="37"/>
      <c r="AL103" s="37"/>
      <c r="AM103" s="37"/>
      <c r="AN103" s="37"/>
      <c r="AO103" s="37"/>
      <c r="AP103" s="37"/>
      <c r="AQ103" s="37"/>
      <c r="AR103" s="37"/>
      <c r="AS103" s="37"/>
      <c r="AT103" s="37"/>
      <c r="AU103" s="37"/>
      <c r="AV103" s="37"/>
      <c r="AW103" s="37"/>
      <c r="AX103" s="37"/>
      <c r="AY103" s="37"/>
      <c r="AZ103" s="37"/>
      <c r="BA103" s="37"/>
      <c r="BB103" s="37"/>
    </row>
    <row r="104" spans="1:54" s="47" customFormat="1">
      <c r="A104" s="169" t="s">
        <v>54</v>
      </c>
      <c r="B104" s="172"/>
      <c r="C104" s="173" t="s">
        <v>172</v>
      </c>
      <c r="H104" s="70"/>
      <c r="P104" s="46"/>
      <c r="Q104" s="46"/>
      <c r="R104" s="46"/>
      <c r="X104" s="70"/>
      <c r="AH104" s="136"/>
      <c r="AI104" s="136"/>
      <c r="AJ104" s="137"/>
      <c r="AK104" s="37"/>
      <c r="AL104" s="37"/>
      <c r="AM104" s="37"/>
      <c r="AN104" s="37"/>
      <c r="AO104" s="37"/>
      <c r="AP104" s="37"/>
      <c r="AQ104" s="37"/>
      <c r="AR104" s="37"/>
      <c r="AS104" s="37"/>
      <c r="AT104" s="37"/>
      <c r="AU104" s="37"/>
      <c r="AV104" s="37"/>
      <c r="AW104" s="37"/>
      <c r="AX104" s="37"/>
      <c r="AY104" s="37"/>
      <c r="AZ104" s="37"/>
      <c r="BA104" s="37"/>
      <c r="BB104" s="37"/>
    </row>
    <row r="105" spans="1:54" s="47" customFormat="1">
      <c r="A105" s="171" t="s">
        <v>303</v>
      </c>
      <c r="B105" s="172"/>
      <c r="C105" s="173" t="s">
        <v>174</v>
      </c>
      <c r="H105" s="70"/>
      <c r="P105" s="46"/>
      <c r="Q105" s="46"/>
      <c r="R105" s="46"/>
      <c r="X105" s="70"/>
      <c r="AH105" s="136"/>
      <c r="AI105" s="136"/>
      <c r="AJ105" s="137"/>
      <c r="AK105" s="37"/>
      <c r="AL105" s="37"/>
      <c r="AM105" s="37"/>
      <c r="AN105" s="37"/>
      <c r="AO105" s="37"/>
      <c r="AP105" s="37"/>
      <c r="AQ105" s="37"/>
      <c r="AR105" s="37"/>
      <c r="AS105" s="37"/>
      <c r="AT105" s="37"/>
      <c r="AU105" s="37"/>
      <c r="AV105" s="37"/>
      <c r="AW105" s="37"/>
      <c r="AX105" s="37"/>
      <c r="AY105" s="37"/>
      <c r="AZ105" s="37"/>
      <c r="BA105" s="37"/>
      <c r="BB105" s="37"/>
    </row>
    <row r="106" spans="1:54" s="47" customFormat="1" ht="19.5">
      <c r="A106" s="174" t="s">
        <v>304</v>
      </c>
      <c r="B106" s="172"/>
      <c r="C106" s="173" t="s">
        <v>176</v>
      </c>
      <c r="H106" s="70"/>
      <c r="P106" s="46"/>
      <c r="Q106" s="46"/>
      <c r="R106" s="46"/>
      <c r="X106" s="70"/>
      <c r="AH106" s="136"/>
      <c r="AI106" s="136"/>
      <c r="AJ106" s="137"/>
      <c r="AK106" s="37"/>
      <c r="AL106" s="37"/>
      <c r="AM106" s="37"/>
      <c r="AN106" s="37"/>
      <c r="AO106" s="37"/>
      <c r="AP106" s="37"/>
      <c r="AQ106" s="37"/>
      <c r="AR106" s="37"/>
      <c r="AS106" s="37"/>
      <c r="AT106" s="37"/>
      <c r="AU106" s="37"/>
      <c r="AV106" s="37"/>
      <c r="AW106" s="37"/>
      <c r="AX106" s="37"/>
      <c r="AY106" s="37"/>
      <c r="AZ106" s="37"/>
      <c r="BA106" s="37"/>
      <c r="BB106" s="37"/>
    </row>
    <row r="107" spans="1:54" s="47" customFormat="1" ht="19.5">
      <c r="A107" s="175" t="s">
        <v>391</v>
      </c>
      <c r="B107" s="172"/>
      <c r="C107" s="173" t="s">
        <v>178</v>
      </c>
      <c r="H107" s="70"/>
      <c r="P107" s="46"/>
      <c r="Q107" s="46"/>
      <c r="R107" s="46"/>
      <c r="X107" s="70"/>
      <c r="AH107" s="136"/>
      <c r="AI107" s="136"/>
      <c r="AJ107" s="137"/>
      <c r="AK107" s="37"/>
      <c r="AL107" s="37"/>
      <c r="AM107" s="37"/>
      <c r="AN107" s="37"/>
      <c r="AO107" s="37"/>
      <c r="AP107" s="37"/>
      <c r="AQ107" s="37"/>
      <c r="AR107" s="37"/>
      <c r="AS107" s="37"/>
      <c r="AT107" s="37"/>
      <c r="AU107" s="37"/>
      <c r="AV107" s="37"/>
      <c r="AW107" s="37"/>
      <c r="AX107" s="37"/>
      <c r="AY107" s="37"/>
      <c r="AZ107" s="37"/>
      <c r="BA107" s="37"/>
      <c r="BB107" s="37"/>
    </row>
    <row r="108" spans="1:54" s="47" customFormat="1" ht="39">
      <c r="A108" s="175" t="s">
        <v>282</v>
      </c>
      <c r="B108" s="172"/>
      <c r="C108" s="173" t="s">
        <v>179</v>
      </c>
      <c r="H108" s="70"/>
      <c r="P108" s="46"/>
      <c r="Q108" s="46"/>
      <c r="R108" s="46"/>
      <c r="X108" s="70"/>
      <c r="AH108" s="136"/>
      <c r="AI108" s="136"/>
      <c r="AJ108" s="137"/>
      <c r="AK108" s="37"/>
      <c r="AL108" s="37"/>
      <c r="AM108" s="37"/>
      <c r="AN108" s="37"/>
      <c r="AO108" s="37"/>
      <c r="AP108" s="37"/>
      <c r="AQ108" s="37"/>
      <c r="AR108" s="37"/>
      <c r="AS108" s="37"/>
      <c r="AT108" s="37"/>
      <c r="AU108" s="37"/>
      <c r="AV108" s="37"/>
      <c r="AW108" s="37"/>
      <c r="AX108" s="37"/>
      <c r="AY108" s="37"/>
      <c r="AZ108" s="37"/>
      <c r="BA108" s="37"/>
      <c r="BB108" s="37"/>
    </row>
    <row r="109" spans="1:54" ht="19.5">
      <c r="A109" s="175" t="s">
        <v>59</v>
      </c>
      <c r="B109" s="172"/>
      <c r="C109" s="173" t="s">
        <v>180</v>
      </c>
    </row>
    <row r="110" spans="1:54" ht="19.5">
      <c r="A110" s="175" t="s">
        <v>221</v>
      </c>
      <c r="B110" s="172"/>
      <c r="C110" s="173" t="s">
        <v>182</v>
      </c>
    </row>
    <row r="111" spans="1:54" ht="39">
      <c r="A111" s="175" t="s">
        <v>61</v>
      </c>
      <c r="B111" s="172"/>
      <c r="C111" s="173" t="s">
        <v>183</v>
      </c>
    </row>
    <row r="112" spans="1:54" ht="27.75">
      <c r="A112" s="175" t="s">
        <v>184</v>
      </c>
      <c r="B112" s="172"/>
      <c r="C112" s="173" t="s">
        <v>185</v>
      </c>
      <c r="D112" s="176"/>
      <c r="E112" s="176"/>
      <c r="F112" s="176"/>
      <c r="G112" s="176"/>
      <c r="H112" s="176"/>
      <c r="I112" s="176"/>
      <c r="J112" s="176"/>
      <c r="K112" s="176"/>
      <c r="L112" s="176"/>
      <c r="M112" s="176"/>
      <c r="N112" s="176"/>
      <c r="O112" s="176"/>
      <c r="P112" s="177"/>
      <c r="Q112" s="177"/>
      <c r="R112" s="55"/>
      <c r="S112" s="56"/>
      <c r="T112" s="58"/>
      <c r="U112" s="58"/>
      <c r="V112" s="58"/>
      <c r="W112" s="58"/>
      <c r="X112" s="58"/>
      <c r="Y112" s="58"/>
      <c r="Z112" s="58"/>
      <c r="AA112" s="58"/>
      <c r="AB112" s="58"/>
      <c r="AC112" s="58"/>
      <c r="AD112" s="58"/>
      <c r="AE112" s="58"/>
      <c r="AF112" s="58"/>
      <c r="AG112" s="58"/>
      <c r="AH112" s="58"/>
      <c r="AI112" s="58"/>
      <c r="AJ112" s="58"/>
      <c r="AK112" s="58"/>
      <c r="AL112" s="58"/>
      <c r="AM112" s="58"/>
      <c r="AN112" s="58"/>
      <c r="AO112" s="58"/>
      <c r="AP112" s="58"/>
      <c r="AQ112" s="58"/>
      <c r="AR112" s="58"/>
      <c r="AS112" s="58"/>
      <c r="AT112" s="58"/>
      <c r="AU112" s="58"/>
      <c r="AV112" s="58"/>
      <c r="AW112" s="58"/>
      <c r="AX112" s="58"/>
      <c r="AY112" s="58"/>
      <c r="AZ112" s="58"/>
      <c r="BA112" s="58"/>
    </row>
    <row r="113" spans="1:53" ht="21">
      <c r="A113" s="175" t="s">
        <v>392</v>
      </c>
      <c r="B113" s="172"/>
      <c r="C113" s="173" t="s">
        <v>187</v>
      </c>
      <c r="D113" s="176"/>
      <c r="E113" s="176"/>
      <c r="F113" s="176"/>
      <c r="G113" s="176"/>
      <c r="H113" s="176"/>
      <c r="I113" s="176"/>
      <c r="J113" s="176"/>
      <c r="K113" s="176"/>
      <c r="L113" s="176"/>
      <c r="M113" s="176"/>
      <c r="N113" s="176"/>
      <c r="O113" s="176"/>
      <c r="P113" s="177"/>
      <c r="Q113" s="177"/>
      <c r="R113" s="55"/>
      <c r="S113" s="56"/>
      <c r="T113" s="66"/>
      <c r="U113" s="66"/>
      <c r="V113" s="66"/>
      <c r="W113" s="66"/>
      <c r="X113" s="66"/>
      <c r="Y113" s="66"/>
      <c r="Z113" s="66"/>
      <c r="AA113" s="66"/>
      <c r="AB113" s="66"/>
      <c r="AC113" s="66"/>
      <c r="AD113" s="66"/>
      <c r="AE113" s="66"/>
      <c r="AF113" s="66"/>
      <c r="AG113" s="66"/>
      <c r="AH113" s="66"/>
      <c r="AI113" s="66"/>
      <c r="AJ113" s="66"/>
      <c r="AK113" s="66"/>
      <c r="AL113" s="66"/>
      <c r="AM113" s="66"/>
      <c r="AN113" s="66"/>
      <c r="AO113" s="66"/>
      <c r="AP113" s="66"/>
      <c r="AQ113" s="66"/>
      <c r="AR113" s="66"/>
      <c r="AS113" s="66"/>
      <c r="AT113" s="66"/>
      <c r="AU113" s="56"/>
      <c r="AV113" s="56"/>
      <c r="AW113" s="69"/>
      <c r="AX113" s="69"/>
      <c r="AY113" s="69"/>
      <c r="AZ113" s="69"/>
      <c r="BA113" s="66"/>
    </row>
    <row r="114" spans="1:53" ht="21">
      <c r="A114" s="175"/>
      <c r="B114" s="172"/>
      <c r="C114" s="173"/>
      <c r="D114" s="176"/>
      <c r="E114" s="176"/>
      <c r="F114" s="176"/>
      <c r="G114" s="176"/>
      <c r="H114" s="176"/>
      <c r="I114" s="176"/>
      <c r="J114" s="176"/>
      <c r="K114" s="176"/>
      <c r="L114" s="176"/>
      <c r="M114" s="176"/>
      <c r="N114" s="176"/>
      <c r="O114" s="176"/>
      <c r="P114" s="177"/>
      <c r="Q114" s="177"/>
      <c r="R114" s="55"/>
      <c r="S114" s="56"/>
      <c r="T114" s="66"/>
      <c r="U114" s="66"/>
      <c r="V114" s="66"/>
      <c r="W114" s="66"/>
      <c r="X114" s="66"/>
      <c r="Y114" s="66"/>
      <c r="Z114" s="66"/>
      <c r="AA114" s="66"/>
      <c r="AB114" s="66"/>
      <c r="AC114" s="66"/>
      <c r="AD114" s="66"/>
      <c r="AE114" s="66"/>
      <c r="AF114" s="66"/>
      <c r="AG114" s="66"/>
      <c r="AH114" s="66"/>
      <c r="AI114" s="66"/>
      <c r="AJ114" s="66"/>
      <c r="AK114" s="66"/>
      <c r="AL114" s="66"/>
      <c r="AM114" s="66"/>
      <c r="AN114" s="66"/>
      <c r="AO114" s="66"/>
      <c r="AP114" s="66"/>
      <c r="AQ114" s="66"/>
      <c r="AR114" s="66"/>
      <c r="AS114" s="66"/>
      <c r="AT114" s="66"/>
      <c r="AU114" s="56"/>
      <c r="AV114" s="56"/>
      <c r="AW114" s="69"/>
      <c r="AX114" s="69"/>
      <c r="AY114" s="69"/>
      <c r="AZ114" s="69"/>
      <c r="BA114" s="66"/>
    </row>
    <row r="115" spans="1:53" ht="39">
      <c r="A115" s="175" t="s">
        <v>188</v>
      </c>
      <c r="B115" s="172"/>
      <c r="C115" s="173" t="s">
        <v>189</v>
      </c>
      <c r="D115" s="176"/>
      <c r="E115" s="176"/>
      <c r="F115" s="176"/>
      <c r="G115" s="176"/>
      <c r="H115" s="176"/>
      <c r="I115" s="176"/>
      <c r="J115" s="176"/>
      <c r="K115" s="176"/>
      <c r="L115" s="176"/>
      <c r="M115" s="176"/>
      <c r="N115" s="176"/>
      <c r="O115" s="176"/>
      <c r="P115" s="177"/>
      <c r="Q115" s="177"/>
      <c r="R115" s="55"/>
      <c r="S115" s="56"/>
      <c r="T115" s="78"/>
      <c r="U115" s="78"/>
      <c r="V115" s="78"/>
      <c r="W115" s="78"/>
      <c r="X115" s="78"/>
      <c r="Y115" s="78"/>
      <c r="Z115" s="78"/>
      <c r="AA115" s="78"/>
      <c r="AB115" s="78"/>
      <c r="AC115" s="78"/>
      <c r="AD115" s="78"/>
      <c r="AE115" s="78"/>
      <c r="AF115" s="78"/>
      <c r="AG115" s="78"/>
      <c r="AH115" s="78"/>
      <c r="AI115" s="78"/>
      <c r="AJ115" s="66"/>
      <c r="AK115" s="66"/>
      <c r="AL115" s="66"/>
      <c r="AM115" s="66"/>
      <c r="AN115" s="66"/>
      <c r="AO115" s="66"/>
      <c r="AP115" s="66"/>
      <c r="AQ115" s="66"/>
      <c r="AR115" s="66"/>
      <c r="AS115" s="66"/>
      <c r="AT115" s="66"/>
      <c r="AU115" s="56"/>
      <c r="AV115" s="56"/>
      <c r="AW115" s="69"/>
      <c r="AX115" s="69"/>
      <c r="AY115" s="69"/>
      <c r="AZ115" s="69"/>
      <c r="BA115" s="66"/>
    </row>
    <row r="116" spans="1:53" ht="39">
      <c r="A116" s="175" t="s">
        <v>51</v>
      </c>
      <c r="B116" s="172"/>
      <c r="C116" s="173" t="s">
        <v>52</v>
      </c>
      <c r="D116" s="176"/>
      <c r="E116" s="176"/>
      <c r="F116" s="176"/>
      <c r="G116" s="176"/>
      <c r="H116" s="176"/>
      <c r="I116" s="176"/>
      <c r="J116" s="176"/>
      <c r="K116" s="176"/>
      <c r="L116" s="176"/>
      <c r="M116" s="176"/>
      <c r="N116" s="176"/>
      <c r="O116" s="176"/>
      <c r="P116" s="177"/>
      <c r="Q116" s="177"/>
      <c r="R116" s="55"/>
      <c r="S116" s="81"/>
      <c r="T116" s="67"/>
      <c r="U116" s="67"/>
      <c r="V116" s="67"/>
      <c r="W116" s="67"/>
      <c r="X116" s="67"/>
      <c r="Y116" s="67"/>
      <c r="Z116" s="67"/>
      <c r="AA116" s="67"/>
      <c r="AB116" s="67"/>
      <c r="AC116" s="67"/>
      <c r="AD116" s="67"/>
      <c r="AE116" s="67"/>
      <c r="AF116" s="67"/>
      <c r="AG116" s="67"/>
      <c r="AH116" s="82"/>
      <c r="AI116" s="82"/>
      <c r="AJ116" s="82"/>
      <c r="AK116" s="82"/>
      <c r="AL116" s="82"/>
      <c r="AM116" s="82"/>
      <c r="AN116" s="82"/>
      <c r="AO116" s="82"/>
      <c r="AP116" s="82"/>
      <c r="AQ116" s="82"/>
      <c r="AR116" s="82"/>
      <c r="AS116" s="82"/>
      <c r="AT116" s="82"/>
      <c r="AU116" s="82"/>
      <c r="AV116" s="82"/>
      <c r="AW116" s="82"/>
      <c r="AX116" s="82"/>
      <c r="AY116" s="82"/>
      <c r="AZ116" s="82"/>
      <c r="BA116" s="82"/>
    </row>
    <row r="117" spans="1:53" ht="39">
      <c r="A117" s="175" t="s">
        <v>65</v>
      </c>
      <c r="B117" s="172"/>
      <c r="C117" s="173" t="s">
        <v>190</v>
      </c>
      <c r="D117" s="176"/>
      <c r="E117" s="176"/>
      <c r="F117" s="176"/>
      <c r="G117" s="176"/>
      <c r="H117" s="176"/>
      <c r="I117" s="176"/>
      <c r="J117" s="176"/>
      <c r="K117" s="176"/>
      <c r="L117" s="176"/>
      <c r="M117" s="176"/>
      <c r="N117" s="176"/>
      <c r="O117" s="176"/>
      <c r="P117" s="177"/>
      <c r="Q117" s="177"/>
      <c r="R117" s="55"/>
      <c r="S117" s="81"/>
      <c r="T117" s="67"/>
      <c r="U117" s="67"/>
      <c r="V117" s="67"/>
      <c r="W117" s="67"/>
      <c r="X117" s="67"/>
      <c r="Y117" s="67"/>
      <c r="Z117" s="67"/>
      <c r="AA117" s="67"/>
      <c r="AB117" s="67"/>
      <c r="AC117" s="67"/>
      <c r="AD117" s="67"/>
      <c r="AE117" s="67"/>
      <c r="AF117" s="67"/>
      <c r="AG117" s="67"/>
      <c r="AH117" s="82"/>
      <c r="AI117" s="82"/>
      <c r="AJ117" s="82"/>
      <c r="AK117" s="82"/>
      <c r="AL117" s="82"/>
      <c r="AM117" s="82"/>
      <c r="AN117" s="82"/>
      <c r="AO117" s="82"/>
      <c r="AP117" s="82"/>
      <c r="AQ117" s="82"/>
      <c r="AR117" s="82"/>
      <c r="AS117" s="82"/>
      <c r="AT117" s="82"/>
      <c r="AU117" s="82"/>
      <c r="AV117" s="82"/>
      <c r="AW117" s="82"/>
      <c r="AX117" s="82"/>
      <c r="AY117" s="82"/>
      <c r="AZ117" s="82"/>
      <c r="BA117" s="82"/>
    </row>
    <row r="118" spans="1:53" ht="25.5">
      <c r="B118" s="172"/>
      <c r="C118" s="173" t="s">
        <v>191</v>
      </c>
      <c r="D118" s="178"/>
      <c r="E118" s="178"/>
      <c r="F118" s="178"/>
      <c r="G118" s="178"/>
      <c r="H118" s="178"/>
      <c r="I118" s="178"/>
      <c r="J118" s="178"/>
      <c r="K118" s="178"/>
      <c r="L118" s="178"/>
      <c r="M118" s="178"/>
      <c r="N118" s="178"/>
      <c r="O118" s="178"/>
      <c r="P118" s="179"/>
      <c r="Q118" s="179"/>
      <c r="R118" s="55"/>
      <c r="S118" s="81"/>
      <c r="T118" s="67"/>
      <c r="U118" s="67"/>
      <c r="V118" s="67"/>
      <c r="W118" s="67"/>
      <c r="X118" s="67"/>
      <c r="Y118" s="67"/>
      <c r="Z118" s="67"/>
      <c r="AA118" s="67"/>
      <c r="AB118" s="67"/>
      <c r="AC118" s="67"/>
      <c r="AD118" s="67"/>
      <c r="AE118" s="67"/>
      <c r="AF118" s="67"/>
      <c r="AG118" s="67"/>
      <c r="AH118" s="82"/>
      <c r="AI118" s="82"/>
      <c r="AJ118" s="82"/>
      <c r="AK118" s="82"/>
      <c r="AL118" s="82"/>
      <c r="AM118" s="82"/>
      <c r="AN118" s="82"/>
      <c r="AO118" s="82"/>
      <c r="AP118" s="82"/>
      <c r="AQ118" s="82"/>
      <c r="AR118" s="82"/>
      <c r="AS118" s="82"/>
      <c r="AT118" s="82"/>
      <c r="AU118" s="82"/>
      <c r="AV118" s="82"/>
      <c r="AW118" s="82"/>
      <c r="AX118" s="82"/>
      <c r="AY118" s="82"/>
      <c r="AZ118" s="82"/>
      <c r="BA118" s="82"/>
    </row>
    <row r="119" spans="1:53" ht="25.5">
      <c r="A119" s="180"/>
      <c r="B119" s="172"/>
      <c r="C119" s="173" t="s">
        <v>192</v>
      </c>
      <c r="D119" s="181"/>
      <c r="E119" s="181"/>
      <c r="F119" s="181"/>
      <c r="G119" s="181"/>
      <c r="H119" s="181"/>
      <c r="I119" s="181"/>
      <c r="J119" s="181"/>
      <c r="K119" s="181"/>
      <c r="L119" s="181"/>
      <c r="M119" s="181"/>
      <c r="N119" s="181"/>
      <c r="O119" s="181"/>
      <c r="P119" s="182"/>
      <c r="Q119" s="182"/>
      <c r="R119" s="55"/>
      <c r="S119" s="81"/>
      <c r="T119" s="67"/>
      <c r="U119" s="67"/>
      <c r="V119" s="67"/>
      <c r="W119" s="67"/>
      <c r="X119" s="67"/>
      <c r="Y119" s="67"/>
      <c r="Z119" s="67"/>
      <c r="AA119" s="67"/>
      <c r="AB119" s="67"/>
      <c r="AC119" s="67"/>
      <c r="AD119" s="67"/>
      <c r="AE119" s="67"/>
      <c r="AF119" s="67"/>
      <c r="AG119" s="67"/>
      <c r="AH119" s="82"/>
      <c r="AI119" s="82"/>
      <c r="AJ119" s="82"/>
      <c r="AK119" s="82"/>
      <c r="AL119" s="82"/>
      <c r="AM119" s="82"/>
      <c r="AN119" s="82"/>
      <c r="AO119" s="82"/>
      <c r="AP119" s="82"/>
      <c r="AQ119" s="82"/>
      <c r="AR119" s="82"/>
      <c r="AS119" s="82"/>
      <c r="AT119" s="82"/>
      <c r="AU119" s="82"/>
      <c r="AV119" s="82"/>
      <c r="AW119" s="82"/>
      <c r="AX119" s="82"/>
      <c r="AY119" s="82"/>
      <c r="AZ119" s="82"/>
      <c r="BA119" s="82"/>
    </row>
    <row r="120" spans="1:53" ht="25.5">
      <c r="A120" s="180"/>
      <c r="B120" s="172"/>
      <c r="C120" s="173" t="s">
        <v>193</v>
      </c>
      <c r="D120" s="181"/>
      <c r="E120" s="181"/>
      <c r="F120" s="181"/>
      <c r="G120" s="181"/>
      <c r="H120" s="181"/>
      <c r="I120" s="181"/>
      <c r="J120" s="181"/>
      <c r="K120" s="181"/>
      <c r="L120" s="181"/>
      <c r="M120" s="181"/>
      <c r="N120" s="181"/>
      <c r="O120" s="181"/>
      <c r="P120" s="182"/>
      <c r="Q120" s="182"/>
      <c r="R120" s="55"/>
      <c r="S120" s="81"/>
      <c r="T120" s="67"/>
      <c r="U120" s="67"/>
      <c r="V120" s="67"/>
      <c r="W120" s="67"/>
      <c r="X120" s="67"/>
      <c r="Y120" s="67"/>
      <c r="Z120" s="67"/>
      <c r="AA120" s="67"/>
      <c r="AB120" s="67"/>
      <c r="AC120" s="67"/>
      <c r="AD120" s="67"/>
      <c r="AE120" s="67"/>
      <c r="AF120" s="67"/>
      <c r="AG120" s="67"/>
      <c r="AH120" s="82"/>
      <c r="AI120" s="82"/>
      <c r="AJ120" s="82"/>
      <c r="AK120" s="82"/>
      <c r="AL120" s="82"/>
      <c r="AM120" s="82"/>
      <c r="AN120" s="82"/>
      <c r="AO120" s="82"/>
      <c r="AP120" s="82"/>
      <c r="AQ120" s="82"/>
      <c r="AR120" s="82"/>
      <c r="AS120" s="82"/>
      <c r="AT120" s="82"/>
      <c r="AU120" s="82"/>
      <c r="AV120" s="82"/>
      <c r="AW120" s="82"/>
      <c r="AX120" s="82"/>
      <c r="AY120" s="82"/>
      <c r="AZ120" s="82"/>
      <c r="BA120" s="82"/>
    </row>
    <row r="121" spans="1:53" ht="25.5">
      <c r="A121" s="181"/>
      <c r="B121" s="181"/>
      <c r="C121" s="181"/>
      <c r="D121" s="181"/>
      <c r="E121" s="181"/>
      <c r="F121" s="181"/>
      <c r="G121" s="181"/>
      <c r="H121" s="181"/>
      <c r="I121" s="181"/>
      <c r="J121" s="181"/>
      <c r="K121" s="181"/>
      <c r="L121" s="181"/>
      <c r="M121" s="181"/>
      <c r="N121" s="181"/>
      <c r="O121" s="181"/>
      <c r="P121" s="182"/>
      <c r="Q121" s="182"/>
      <c r="R121" s="55"/>
      <c r="S121" s="81"/>
      <c r="T121" s="67"/>
      <c r="U121" s="67"/>
      <c r="V121" s="67"/>
      <c r="W121" s="67"/>
      <c r="X121" s="67"/>
      <c r="Y121" s="67"/>
      <c r="Z121" s="67"/>
      <c r="AA121" s="67"/>
      <c r="AB121" s="67"/>
      <c r="AC121" s="67"/>
      <c r="AD121" s="67"/>
      <c r="AE121" s="67"/>
      <c r="AF121" s="67"/>
      <c r="AG121" s="67"/>
      <c r="AH121" s="82"/>
      <c r="AI121" s="82"/>
      <c r="AJ121" s="82"/>
      <c r="AK121" s="82"/>
      <c r="AL121" s="82"/>
      <c r="AM121" s="82"/>
      <c r="AN121" s="82"/>
      <c r="AO121" s="82"/>
      <c r="AP121" s="82"/>
      <c r="AQ121" s="82"/>
      <c r="AR121" s="82"/>
      <c r="AS121" s="82"/>
      <c r="AT121" s="82"/>
      <c r="AU121" s="82"/>
      <c r="AV121" s="82"/>
      <c r="AW121" s="82"/>
      <c r="AX121" s="82"/>
      <c r="AY121" s="82"/>
      <c r="AZ121" s="82"/>
      <c r="BA121" s="82"/>
    </row>
    <row r="122" spans="1:53" ht="25.5">
      <c r="A122" s="181"/>
      <c r="B122" s="181"/>
      <c r="C122" s="181"/>
      <c r="D122" s="181"/>
      <c r="E122" s="181"/>
      <c r="F122" s="181"/>
      <c r="G122" s="181"/>
      <c r="H122" s="181"/>
      <c r="I122" s="181"/>
      <c r="J122" s="181"/>
      <c r="K122" s="181"/>
      <c r="L122" s="181"/>
      <c r="M122" s="181"/>
      <c r="N122" s="181"/>
      <c r="O122" s="181"/>
      <c r="P122" s="182"/>
      <c r="Q122" s="182"/>
      <c r="R122" s="55"/>
      <c r="S122" s="81"/>
      <c r="T122" s="67"/>
      <c r="U122" s="67"/>
      <c r="V122" s="67"/>
      <c r="W122" s="67"/>
      <c r="X122" s="67"/>
      <c r="Y122" s="67"/>
      <c r="Z122" s="67"/>
      <c r="AA122" s="67"/>
      <c r="AB122" s="67"/>
      <c r="AC122" s="67"/>
      <c r="AD122" s="67"/>
      <c r="AE122" s="67"/>
      <c r="AF122" s="67"/>
      <c r="AG122" s="67"/>
      <c r="AH122" s="82"/>
      <c r="AI122" s="82"/>
      <c r="AJ122" s="82"/>
      <c r="AK122" s="82"/>
      <c r="AL122" s="82"/>
      <c r="AM122" s="82"/>
      <c r="AN122" s="82"/>
      <c r="AO122" s="82"/>
      <c r="AP122" s="82"/>
      <c r="AQ122" s="82"/>
      <c r="AR122" s="82"/>
      <c r="AS122" s="82"/>
      <c r="AT122" s="82"/>
      <c r="AU122" s="82"/>
      <c r="AV122" s="82"/>
      <c r="AW122" s="82"/>
      <c r="AX122" s="82"/>
      <c r="AY122" s="82"/>
      <c r="AZ122" s="82"/>
      <c r="BA122" s="82"/>
    </row>
    <row r="123" spans="1:53" ht="25.5">
      <c r="A123" s="183" t="s">
        <v>194</v>
      </c>
      <c r="B123" s="181"/>
      <c r="C123" s="181"/>
      <c r="D123" s="181"/>
      <c r="E123" s="181"/>
      <c r="F123" s="181"/>
      <c r="G123" s="181"/>
      <c r="H123" s="181"/>
      <c r="I123" s="181"/>
      <c r="J123" s="181"/>
      <c r="K123" s="181"/>
      <c r="L123" s="181"/>
      <c r="M123" s="181"/>
      <c r="N123" s="181"/>
      <c r="O123" s="181"/>
      <c r="P123" s="182"/>
      <c r="Q123" s="182"/>
      <c r="R123" s="55"/>
      <c r="S123" s="81"/>
      <c r="T123" s="67"/>
      <c r="U123" s="67"/>
      <c r="V123" s="67"/>
      <c r="W123" s="67"/>
      <c r="X123" s="67"/>
      <c r="Y123" s="67"/>
      <c r="Z123" s="67"/>
      <c r="AA123" s="67"/>
      <c r="AB123" s="67"/>
      <c r="AC123" s="67"/>
      <c r="AD123" s="67"/>
      <c r="AE123" s="67"/>
      <c r="AF123" s="67"/>
      <c r="AG123" s="67"/>
      <c r="AH123" s="82"/>
      <c r="AI123" s="82"/>
      <c r="AJ123" s="82"/>
      <c r="AK123" s="82"/>
      <c r="AL123" s="82"/>
      <c r="AM123" s="82"/>
      <c r="AN123" s="82"/>
      <c r="AO123" s="82"/>
      <c r="AP123" s="82"/>
      <c r="AQ123" s="82"/>
      <c r="AR123" s="82"/>
      <c r="AS123" s="82"/>
      <c r="AT123" s="82"/>
      <c r="AU123" s="82"/>
      <c r="AV123" s="82"/>
      <c r="AW123" s="82"/>
      <c r="AX123" s="82"/>
      <c r="AY123" s="82"/>
      <c r="AZ123" s="82"/>
      <c r="BA123" s="82"/>
    </row>
    <row r="124" spans="1:53" ht="25.5">
      <c r="A124" s="184" t="s">
        <v>195</v>
      </c>
      <c r="B124" s="181"/>
      <c r="C124" s="181"/>
      <c r="D124" s="181"/>
      <c r="E124" s="181"/>
      <c r="F124" s="181"/>
      <c r="G124" s="181"/>
      <c r="H124" s="181"/>
      <c r="I124" s="181"/>
      <c r="J124" s="181"/>
      <c r="K124" s="181"/>
      <c r="L124" s="181"/>
      <c r="M124" s="181"/>
      <c r="N124" s="181"/>
      <c r="O124" s="181"/>
      <c r="P124" s="182"/>
      <c r="Q124" s="182"/>
      <c r="R124" s="55"/>
      <c r="S124" s="81"/>
      <c r="T124" s="67"/>
      <c r="U124" s="67"/>
      <c r="V124" s="67"/>
      <c r="W124" s="67"/>
      <c r="X124" s="67"/>
      <c r="Y124" s="67"/>
      <c r="Z124" s="67"/>
      <c r="AA124" s="67"/>
      <c r="AB124" s="67"/>
      <c r="AC124" s="67"/>
      <c r="AD124" s="67"/>
      <c r="AE124" s="67"/>
      <c r="AF124" s="67"/>
      <c r="AG124" s="67"/>
      <c r="AH124" s="82"/>
      <c r="AI124" s="82"/>
      <c r="AJ124" s="82"/>
      <c r="AK124" s="82"/>
      <c r="AL124" s="82"/>
      <c r="AM124" s="82"/>
      <c r="AN124" s="82"/>
      <c r="AO124" s="82"/>
      <c r="AP124" s="82"/>
      <c r="AQ124" s="82"/>
      <c r="AR124" s="82"/>
      <c r="AS124" s="82"/>
      <c r="AT124" s="82"/>
      <c r="AU124" s="82"/>
      <c r="AV124" s="82"/>
      <c r="AW124" s="82"/>
      <c r="AX124" s="82"/>
      <c r="AY124" s="82"/>
      <c r="AZ124" s="82"/>
      <c r="BA124" s="82"/>
    </row>
    <row r="125" spans="1:53" ht="25.5">
      <c r="A125" s="184" t="s">
        <v>196</v>
      </c>
      <c r="B125" s="181"/>
      <c r="C125" s="181"/>
      <c r="D125" s="181"/>
      <c r="E125" s="181"/>
      <c r="F125" s="181"/>
      <c r="G125" s="181"/>
      <c r="H125" s="181"/>
      <c r="I125" s="181"/>
      <c r="J125" s="181"/>
      <c r="K125" s="181"/>
      <c r="L125" s="181"/>
      <c r="M125" s="181"/>
      <c r="N125" s="181"/>
      <c r="O125" s="181"/>
      <c r="P125" s="182"/>
      <c r="Q125" s="182"/>
      <c r="R125" s="55"/>
      <c r="S125" s="81"/>
      <c r="T125" s="67"/>
      <c r="U125" s="67"/>
      <c r="V125" s="67"/>
      <c r="W125" s="67"/>
      <c r="X125" s="67"/>
      <c r="Y125" s="67"/>
      <c r="Z125" s="67"/>
      <c r="AA125" s="67"/>
      <c r="AB125" s="67"/>
      <c r="AC125" s="67"/>
      <c r="AD125" s="67"/>
      <c r="AE125" s="67"/>
      <c r="AF125" s="67"/>
      <c r="AG125" s="67"/>
      <c r="AH125" s="82"/>
      <c r="AI125" s="82"/>
      <c r="AJ125" s="82"/>
      <c r="AK125" s="82"/>
      <c r="AL125" s="82"/>
      <c r="AM125" s="82"/>
      <c r="AN125" s="82"/>
      <c r="AO125" s="82"/>
      <c r="AP125" s="82"/>
      <c r="AQ125" s="82"/>
      <c r="AR125" s="82"/>
      <c r="AS125" s="82"/>
      <c r="AT125" s="82"/>
      <c r="AU125" s="82"/>
      <c r="AV125" s="82"/>
      <c r="AW125" s="82"/>
      <c r="AX125" s="82"/>
      <c r="AY125" s="82"/>
      <c r="AZ125" s="82"/>
      <c r="BA125" s="82"/>
    </row>
    <row r="126" spans="1:53" ht="25.5">
      <c r="A126" s="184" t="s">
        <v>197</v>
      </c>
      <c r="B126" s="181"/>
      <c r="C126" s="181"/>
      <c r="D126" s="181"/>
      <c r="E126" s="181"/>
      <c r="F126" s="181"/>
      <c r="G126" s="181"/>
      <c r="H126" s="181"/>
      <c r="I126" s="181"/>
      <c r="J126" s="181"/>
      <c r="K126" s="181"/>
      <c r="L126" s="181"/>
      <c r="M126" s="181"/>
      <c r="N126" s="181"/>
      <c r="O126" s="181"/>
      <c r="P126" s="182"/>
      <c r="Q126" s="182"/>
      <c r="R126" s="55"/>
      <c r="S126" s="81"/>
      <c r="T126" s="67"/>
      <c r="U126" s="67"/>
      <c r="V126" s="67"/>
      <c r="W126" s="67"/>
      <c r="X126" s="67"/>
      <c r="Y126" s="67"/>
      <c r="Z126" s="67"/>
      <c r="AA126" s="67"/>
      <c r="AB126" s="67"/>
      <c r="AC126" s="67"/>
      <c r="AD126" s="67"/>
      <c r="AE126" s="67"/>
      <c r="AF126" s="67"/>
      <c r="AG126" s="67"/>
      <c r="AH126" s="82"/>
      <c r="AI126" s="82"/>
      <c r="AJ126" s="82"/>
      <c r="AK126" s="82"/>
      <c r="AL126" s="82"/>
      <c r="AM126" s="82"/>
      <c r="AN126" s="82"/>
      <c r="AO126" s="82"/>
      <c r="AP126" s="82"/>
      <c r="AQ126" s="82"/>
      <c r="AR126" s="82"/>
      <c r="AS126" s="82"/>
      <c r="AT126" s="82"/>
      <c r="AU126" s="82"/>
      <c r="AV126" s="82"/>
      <c r="AW126" s="82"/>
      <c r="AX126" s="82"/>
      <c r="AY126" s="82"/>
      <c r="AZ126" s="82"/>
      <c r="BA126" s="82"/>
    </row>
    <row r="127" spans="1:53" ht="25.5">
      <c r="A127" s="184" t="s">
        <v>198</v>
      </c>
      <c r="B127" s="181"/>
      <c r="C127" s="181"/>
      <c r="D127" s="181"/>
      <c r="E127" s="181"/>
      <c r="F127" s="181"/>
      <c r="G127" s="181"/>
      <c r="H127" s="181"/>
      <c r="I127" s="181"/>
      <c r="J127" s="181"/>
      <c r="K127" s="181"/>
      <c r="L127" s="181"/>
      <c r="M127" s="181"/>
      <c r="N127" s="181"/>
      <c r="O127" s="181"/>
      <c r="P127" s="182"/>
      <c r="Q127" s="182"/>
      <c r="R127" s="55"/>
      <c r="S127" s="81"/>
      <c r="T127" s="67"/>
      <c r="U127" s="67"/>
      <c r="V127" s="67"/>
      <c r="W127" s="67"/>
      <c r="X127" s="67"/>
      <c r="Y127" s="67"/>
      <c r="Z127" s="67"/>
      <c r="AA127" s="67"/>
      <c r="AB127" s="67"/>
      <c r="AC127" s="67"/>
      <c r="AD127" s="67"/>
      <c r="AE127" s="67"/>
      <c r="AF127" s="67"/>
      <c r="AG127" s="67"/>
      <c r="AH127" s="82"/>
      <c r="AI127" s="82"/>
      <c r="AJ127" s="82"/>
      <c r="AK127" s="82"/>
      <c r="AL127" s="82"/>
      <c r="AM127" s="82"/>
      <c r="AN127" s="82"/>
      <c r="AO127" s="82"/>
      <c r="AP127" s="82"/>
      <c r="AQ127" s="82"/>
      <c r="AR127" s="82"/>
      <c r="AS127" s="82"/>
      <c r="AT127" s="82"/>
      <c r="AU127" s="82"/>
      <c r="AV127" s="82"/>
      <c r="AW127" s="82"/>
      <c r="AX127" s="82"/>
      <c r="AY127" s="82"/>
      <c r="AZ127" s="82"/>
      <c r="BA127" s="82"/>
    </row>
    <row r="128" spans="1:53" ht="25.5">
      <c r="A128" s="184" t="s">
        <v>199</v>
      </c>
      <c r="B128" s="181"/>
      <c r="C128" s="181"/>
      <c r="D128" s="181"/>
      <c r="E128" s="181"/>
      <c r="F128" s="181"/>
      <c r="G128" s="181"/>
      <c r="H128" s="181"/>
      <c r="I128" s="181"/>
      <c r="J128" s="181"/>
      <c r="K128" s="181"/>
      <c r="L128" s="181"/>
      <c r="M128" s="181"/>
      <c r="N128" s="181"/>
      <c r="O128" s="181"/>
      <c r="P128" s="182"/>
      <c r="Q128" s="182"/>
      <c r="R128" s="55"/>
      <c r="S128" s="128"/>
      <c r="T128" s="129"/>
      <c r="U128" s="129"/>
      <c r="V128" s="129"/>
      <c r="W128" s="129"/>
      <c r="X128" s="129"/>
      <c r="Y128" s="129"/>
      <c r="Z128" s="129"/>
      <c r="AA128" s="129"/>
      <c r="AB128" s="129"/>
      <c r="AC128" s="129"/>
      <c r="AD128" s="129"/>
      <c r="AE128" s="129"/>
      <c r="AF128" s="129"/>
      <c r="AG128" s="129"/>
      <c r="AH128" s="82"/>
      <c r="AI128" s="82"/>
      <c r="AJ128" s="82"/>
      <c r="AK128" s="82"/>
      <c r="AL128" s="82"/>
      <c r="AM128" s="82"/>
      <c r="AN128" s="82"/>
      <c r="AO128" s="82"/>
      <c r="AP128" s="82"/>
      <c r="AQ128" s="82"/>
      <c r="AR128" s="82"/>
      <c r="AS128" s="82"/>
      <c r="AT128" s="82"/>
      <c r="AU128" s="82"/>
      <c r="AV128" s="82"/>
      <c r="AW128" s="82"/>
      <c r="AX128" s="82"/>
      <c r="AY128" s="82"/>
      <c r="AZ128" s="82"/>
      <c r="BA128" s="82"/>
    </row>
    <row r="129" spans="1:53">
      <c r="A129" s="184" t="s">
        <v>200</v>
      </c>
      <c r="S129" s="33"/>
      <c r="T129" s="33"/>
      <c r="U129" s="33"/>
      <c r="V129" s="33"/>
      <c r="W129" s="33"/>
      <c r="X129" s="185"/>
      <c r="Y129" s="33"/>
      <c r="Z129" s="33"/>
      <c r="AA129" s="33"/>
      <c r="AB129" s="33"/>
      <c r="AC129" s="33"/>
      <c r="AD129" s="33"/>
      <c r="AE129" s="33"/>
      <c r="AF129" s="33"/>
      <c r="AG129" s="33"/>
      <c r="AH129" s="186"/>
      <c r="AI129" s="186"/>
      <c r="AJ129" s="187"/>
      <c r="AK129" s="188"/>
      <c r="AL129" s="188"/>
      <c r="AM129" s="188"/>
      <c r="AN129" s="188"/>
      <c r="AO129" s="188"/>
      <c r="AP129" s="188"/>
      <c r="AQ129" s="188"/>
      <c r="AR129" s="188"/>
      <c r="AS129" s="188"/>
      <c r="AT129" s="188"/>
      <c r="AU129" s="188"/>
      <c r="AV129" s="188"/>
      <c r="AW129" s="188"/>
      <c r="AX129" s="188"/>
      <c r="AY129" s="188"/>
      <c r="AZ129" s="188"/>
      <c r="BA129" s="188"/>
    </row>
    <row r="130" spans="1:53">
      <c r="A130" s="184" t="s">
        <v>201</v>
      </c>
    </row>
    <row r="131" spans="1:53">
      <c r="A131" s="184" t="s">
        <v>202</v>
      </c>
    </row>
    <row r="132" spans="1:53">
      <c r="A132" s="184" t="s">
        <v>203</v>
      </c>
    </row>
    <row r="133" spans="1:53">
      <c r="A133" s="184" t="s">
        <v>204</v>
      </c>
    </row>
    <row r="134" spans="1:53">
      <c r="A134" s="184" t="s">
        <v>205</v>
      </c>
    </row>
    <row r="135" spans="1:53">
      <c r="A135" s="184" t="s">
        <v>206</v>
      </c>
    </row>
    <row r="136" spans="1:53">
      <c r="A136" s="184" t="s">
        <v>207</v>
      </c>
    </row>
    <row r="137" spans="1:53">
      <c r="A137" s="184" t="s">
        <v>208</v>
      </c>
    </row>
    <row r="138" spans="1:53">
      <c r="A138" s="184" t="s">
        <v>209</v>
      </c>
    </row>
    <row r="139" spans="1:53">
      <c r="A139" s="184" t="s">
        <v>210</v>
      </c>
    </row>
    <row r="200" spans="1:1">
      <c r="A200" s="70">
        <v>20</v>
      </c>
    </row>
    <row r="201" spans="1:1">
      <c r="A201" s="70">
        <v>11</v>
      </c>
    </row>
  </sheetData>
  <sheetProtection selectLockedCells="1"/>
  <mergeCells count="221">
    <mergeCell ref="C92:O92"/>
    <mergeCell ref="N83:N85"/>
    <mergeCell ref="O83:O85"/>
    <mergeCell ref="C88:O88"/>
    <mergeCell ref="C89:O89"/>
    <mergeCell ref="C90:O90"/>
    <mergeCell ref="C91:O91"/>
    <mergeCell ref="M80:M82"/>
    <mergeCell ref="N80:N82"/>
    <mergeCell ref="O80:O82"/>
    <mergeCell ref="C83:C85"/>
    <mergeCell ref="D83:D85"/>
    <mergeCell ref="H83:H85"/>
    <mergeCell ref="I83:I85"/>
    <mergeCell ref="K83:K85"/>
    <mergeCell ref="L83:L85"/>
    <mergeCell ref="M83:M85"/>
    <mergeCell ref="C80:C82"/>
    <mergeCell ref="D80:D82"/>
    <mergeCell ref="H80:H82"/>
    <mergeCell ref="I80:I82"/>
    <mergeCell ref="K80:K82"/>
    <mergeCell ref="L80:L82"/>
    <mergeCell ref="C77:C79"/>
    <mergeCell ref="D77:D79"/>
    <mergeCell ref="H77:H79"/>
    <mergeCell ref="I77:I79"/>
    <mergeCell ref="K77:K79"/>
    <mergeCell ref="L77:L79"/>
    <mergeCell ref="M77:M79"/>
    <mergeCell ref="N77:N79"/>
    <mergeCell ref="O77:O79"/>
    <mergeCell ref="C74:C76"/>
    <mergeCell ref="D74:D76"/>
    <mergeCell ref="H74:H76"/>
    <mergeCell ref="I74:I76"/>
    <mergeCell ref="K74:K76"/>
    <mergeCell ref="L74:L76"/>
    <mergeCell ref="M74:M76"/>
    <mergeCell ref="N74:N76"/>
    <mergeCell ref="O74:O76"/>
    <mergeCell ref="M68:M70"/>
    <mergeCell ref="N68:N70"/>
    <mergeCell ref="O68:O70"/>
    <mergeCell ref="C71:C73"/>
    <mergeCell ref="D71:D73"/>
    <mergeCell ref="H71:H73"/>
    <mergeCell ref="I71:I73"/>
    <mergeCell ref="K71:K73"/>
    <mergeCell ref="L71:L73"/>
    <mergeCell ref="M71:M73"/>
    <mergeCell ref="C68:C70"/>
    <mergeCell ref="D68:D70"/>
    <mergeCell ref="H68:H70"/>
    <mergeCell ref="I68:I70"/>
    <mergeCell ref="K68:K70"/>
    <mergeCell ref="L68:L70"/>
    <mergeCell ref="N71:N73"/>
    <mergeCell ref="O71:O73"/>
    <mergeCell ref="C65:C67"/>
    <mergeCell ref="D65:D67"/>
    <mergeCell ref="H65:H67"/>
    <mergeCell ref="I65:I67"/>
    <mergeCell ref="K65:K67"/>
    <mergeCell ref="L65:L67"/>
    <mergeCell ref="M65:M67"/>
    <mergeCell ref="N65:N67"/>
    <mergeCell ref="O65:O67"/>
    <mergeCell ref="C62:C64"/>
    <mergeCell ref="D62:D64"/>
    <mergeCell ref="H62:H64"/>
    <mergeCell ref="I62:I64"/>
    <mergeCell ref="K62:K64"/>
    <mergeCell ref="L62:L64"/>
    <mergeCell ref="M62:M64"/>
    <mergeCell ref="N62:N64"/>
    <mergeCell ref="O62:O64"/>
    <mergeCell ref="M56:M58"/>
    <mergeCell ref="N56:N58"/>
    <mergeCell ref="O56:O58"/>
    <mergeCell ref="C59:C61"/>
    <mergeCell ref="D59:D61"/>
    <mergeCell ref="H59:H61"/>
    <mergeCell ref="I59:I61"/>
    <mergeCell ref="K59:K61"/>
    <mergeCell ref="L59:L61"/>
    <mergeCell ref="M59:M61"/>
    <mergeCell ref="C56:C58"/>
    <mergeCell ref="D56:D58"/>
    <mergeCell ref="H56:H58"/>
    <mergeCell ref="I56:I58"/>
    <mergeCell ref="K56:K58"/>
    <mergeCell ref="L56:L58"/>
    <mergeCell ref="N59:N61"/>
    <mergeCell ref="O59:O61"/>
    <mergeCell ref="C53:C55"/>
    <mergeCell ref="D53:D55"/>
    <mergeCell ref="H53:H55"/>
    <mergeCell ref="I53:I55"/>
    <mergeCell ref="K53:K55"/>
    <mergeCell ref="L53:L55"/>
    <mergeCell ref="M53:M55"/>
    <mergeCell ref="N53:N55"/>
    <mergeCell ref="O53:O55"/>
    <mergeCell ref="C50:C52"/>
    <mergeCell ref="D50:D52"/>
    <mergeCell ref="H50:H52"/>
    <mergeCell ref="I50:I52"/>
    <mergeCell ref="K50:K52"/>
    <mergeCell ref="L50:L52"/>
    <mergeCell ref="M50:M52"/>
    <mergeCell ref="N50:N52"/>
    <mergeCell ref="O50:O52"/>
    <mergeCell ref="M44:M46"/>
    <mergeCell ref="N44:N46"/>
    <mergeCell ref="O44:O46"/>
    <mergeCell ref="C47:C49"/>
    <mergeCell ref="D47:D49"/>
    <mergeCell ref="H47:H49"/>
    <mergeCell ref="I47:I49"/>
    <mergeCell ref="K47:K49"/>
    <mergeCell ref="L47:L49"/>
    <mergeCell ref="M47:M49"/>
    <mergeCell ref="C44:C46"/>
    <mergeCell ref="D44:D46"/>
    <mergeCell ref="H44:H46"/>
    <mergeCell ref="I44:I46"/>
    <mergeCell ref="K44:K46"/>
    <mergeCell ref="L44:L46"/>
    <mergeCell ref="N47:N49"/>
    <mergeCell ref="O47:O49"/>
    <mergeCell ref="C41:C43"/>
    <mergeCell ref="D41:D43"/>
    <mergeCell ref="H41:H43"/>
    <mergeCell ref="I41:I43"/>
    <mergeCell ref="K41:K43"/>
    <mergeCell ref="L41:L43"/>
    <mergeCell ref="M41:M43"/>
    <mergeCell ref="N41:N43"/>
    <mergeCell ref="O41:O43"/>
    <mergeCell ref="C38:C40"/>
    <mergeCell ref="D38:D40"/>
    <mergeCell ref="H38:H40"/>
    <mergeCell ref="I38:I40"/>
    <mergeCell ref="K38:K40"/>
    <mergeCell ref="L38:L40"/>
    <mergeCell ref="M38:M40"/>
    <mergeCell ref="N38:N40"/>
    <mergeCell ref="O38:O40"/>
    <mergeCell ref="M32:M34"/>
    <mergeCell ref="N32:N34"/>
    <mergeCell ref="O32:O34"/>
    <mergeCell ref="C35:C37"/>
    <mergeCell ref="D35:D37"/>
    <mergeCell ref="H35:H37"/>
    <mergeCell ref="I35:I37"/>
    <mergeCell ref="K35:K37"/>
    <mergeCell ref="L35:L37"/>
    <mergeCell ref="M35:M37"/>
    <mergeCell ref="C32:C34"/>
    <mergeCell ref="D32:D34"/>
    <mergeCell ref="H32:H34"/>
    <mergeCell ref="I32:I34"/>
    <mergeCell ref="K32:K34"/>
    <mergeCell ref="L32:L34"/>
    <mergeCell ref="N35:N37"/>
    <mergeCell ref="O35:O37"/>
    <mergeCell ref="C29:C31"/>
    <mergeCell ref="D29:D31"/>
    <mergeCell ref="H29:H31"/>
    <mergeCell ref="I29:I31"/>
    <mergeCell ref="K29:K31"/>
    <mergeCell ref="L29:L31"/>
    <mergeCell ref="M29:M31"/>
    <mergeCell ref="N29:N31"/>
    <mergeCell ref="O29:O31"/>
    <mergeCell ref="C26:C28"/>
    <mergeCell ref="D26:D28"/>
    <mergeCell ref="H26:H28"/>
    <mergeCell ref="I26:I28"/>
    <mergeCell ref="K26:K28"/>
    <mergeCell ref="L26:L28"/>
    <mergeCell ref="M26:M28"/>
    <mergeCell ref="N26:N28"/>
    <mergeCell ref="O26:O28"/>
    <mergeCell ref="M20:M22"/>
    <mergeCell ref="N20:N22"/>
    <mergeCell ref="O20:O22"/>
    <mergeCell ref="C23:C25"/>
    <mergeCell ref="D23:D25"/>
    <mergeCell ref="H23:H25"/>
    <mergeCell ref="I23:I25"/>
    <mergeCell ref="K23:K25"/>
    <mergeCell ref="L23:L25"/>
    <mergeCell ref="M23:M25"/>
    <mergeCell ref="C20:C22"/>
    <mergeCell ref="D20:D22"/>
    <mergeCell ref="H20:H22"/>
    <mergeCell ref="I20:I22"/>
    <mergeCell ref="K20:K22"/>
    <mergeCell ref="L20:L22"/>
    <mergeCell ref="N23:N25"/>
    <mergeCell ref="O23:O25"/>
    <mergeCell ref="G16:N16"/>
    <mergeCell ref="G17:N17"/>
    <mergeCell ref="G18:N18"/>
    <mergeCell ref="C8:D8"/>
    <mergeCell ref="G8:N8"/>
    <mergeCell ref="G9:N9"/>
    <mergeCell ref="G10:N10"/>
    <mergeCell ref="G11:N11"/>
    <mergeCell ref="G12:N12"/>
    <mergeCell ref="C5:D5"/>
    <mergeCell ref="M5:N5"/>
    <mergeCell ref="C6:D6"/>
    <mergeCell ref="M6:N6"/>
    <mergeCell ref="C7:D7"/>
    <mergeCell ref="G7:N7"/>
    <mergeCell ref="G13:N13"/>
    <mergeCell ref="G14:N14"/>
    <mergeCell ref="G15:N15"/>
  </mergeCells>
  <phoneticPr fontId="1" type="noConversion"/>
  <conditionalFormatting sqref="AH129:AH65536 AX112:AX128 AH20:AH73 AH95:AH111 AH77:AH93">
    <cfRule type="cellIs" dxfId="164" priority="52" stopIfTrue="1" operator="equal">
      <formula>"N"</formula>
    </cfRule>
    <cfRule type="cellIs" dxfId="163" priority="53" stopIfTrue="1" operator="equal">
      <formula>"Y"</formula>
    </cfRule>
  </conditionalFormatting>
  <conditionalFormatting sqref="AB129:AB65536 AR112:AR128 AB20:AB73 AB95:AB111 AS3:AS8 AS10:AS19 AU8 AB77:AB93">
    <cfRule type="cellIs" dxfId="162" priority="54" stopIfTrue="1" operator="equal">
      <formula>"N"</formula>
    </cfRule>
    <cfRule type="cellIs" dxfId="161" priority="55" stopIfTrue="1" operator="equal">
      <formula>"Y"</formula>
    </cfRule>
  </conditionalFormatting>
  <conditionalFormatting sqref="M20:O20">
    <cfRule type="cellIs" dxfId="160" priority="51" stopIfTrue="1" operator="equal">
      <formula>"*"</formula>
    </cfRule>
  </conditionalFormatting>
  <conditionalFormatting sqref="M23:N23">
    <cfRule type="cellIs" dxfId="159" priority="50" stopIfTrue="1" operator="equal">
      <formula>"*"</formula>
    </cfRule>
  </conditionalFormatting>
  <conditionalFormatting sqref="M26:N26">
    <cfRule type="cellIs" dxfId="158" priority="49" stopIfTrue="1" operator="equal">
      <formula>"*"</formula>
    </cfRule>
  </conditionalFormatting>
  <conditionalFormatting sqref="M29:N29">
    <cfRule type="cellIs" dxfId="157" priority="48" stopIfTrue="1" operator="equal">
      <formula>"*"</formula>
    </cfRule>
  </conditionalFormatting>
  <conditionalFormatting sqref="M32:N32">
    <cfRule type="cellIs" dxfId="156" priority="47" stopIfTrue="1" operator="equal">
      <formula>"*"</formula>
    </cfRule>
  </conditionalFormatting>
  <conditionalFormatting sqref="M35:N35">
    <cfRule type="cellIs" dxfId="155" priority="46" stopIfTrue="1" operator="equal">
      <formula>"*"</formula>
    </cfRule>
  </conditionalFormatting>
  <conditionalFormatting sqref="M83:N83">
    <cfRule type="cellIs" dxfId="154" priority="31" stopIfTrue="1" operator="equal">
      <formula>"*"</formula>
    </cfRule>
  </conditionalFormatting>
  <conditionalFormatting sqref="M38:N38">
    <cfRule type="cellIs" dxfId="153" priority="45" stopIfTrue="1" operator="equal">
      <formula>"*"</formula>
    </cfRule>
  </conditionalFormatting>
  <conditionalFormatting sqref="M41:N41">
    <cfRule type="cellIs" dxfId="152" priority="44" stopIfTrue="1" operator="equal">
      <formula>"*"</formula>
    </cfRule>
  </conditionalFormatting>
  <conditionalFormatting sqref="M44:N44">
    <cfRule type="cellIs" dxfId="151" priority="43" stopIfTrue="1" operator="equal">
      <formula>"*"</formula>
    </cfRule>
  </conditionalFormatting>
  <conditionalFormatting sqref="M47:N47">
    <cfRule type="cellIs" dxfId="150" priority="42" stopIfTrue="1" operator="equal">
      <formula>"*"</formula>
    </cfRule>
  </conditionalFormatting>
  <conditionalFormatting sqref="M50:N50">
    <cfRule type="cellIs" dxfId="149" priority="41" stopIfTrue="1" operator="equal">
      <formula>"*"</formula>
    </cfRule>
  </conditionalFormatting>
  <conditionalFormatting sqref="M53:N53">
    <cfRule type="cellIs" dxfId="148" priority="40" stopIfTrue="1" operator="equal">
      <formula>"*"</formula>
    </cfRule>
  </conditionalFormatting>
  <conditionalFormatting sqref="M56:N56">
    <cfRule type="cellIs" dxfId="147" priority="39" stopIfTrue="1" operator="equal">
      <formula>"*"</formula>
    </cfRule>
  </conditionalFormatting>
  <conditionalFormatting sqref="M59:N59">
    <cfRule type="cellIs" dxfId="146" priority="38" stopIfTrue="1" operator="equal">
      <formula>"*"</formula>
    </cfRule>
  </conditionalFormatting>
  <conditionalFormatting sqref="M62:N62">
    <cfRule type="cellIs" dxfId="145" priority="37" stopIfTrue="1" operator="equal">
      <formula>"*"</formula>
    </cfRule>
  </conditionalFormatting>
  <conditionalFormatting sqref="M65:N65">
    <cfRule type="cellIs" dxfId="144" priority="36" stopIfTrue="1" operator="equal">
      <formula>"*"</formula>
    </cfRule>
  </conditionalFormatting>
  <conditionalFormatting sqref="M68:N68">
    <cfRule type="cellIs" dxfId="143" priority="35" stopIfTrue="1" operator="equal">
      <formula>"*"</formula>
    </cfRule>
  </conditionalFormatting>
  <conditionalFormatting sqref="M71:N71">
    <cfRule type="cellIs" dxfId="142" priority="34" stopIfTrue="1" operator="equal">
      <formula>"*"</formula>
    </cfRule>
  </conditionalFormatting>
  <conditionalFormatting sqref="M77:N77">
    <cfRule type="cellIs" dxfId="141" priority="33" stopIfTrue="1" operator="equal">
      <formula>"*"</formula>
    </cfRule>
  </conditionalFormatting>
  <conditionalFormatting sqref="M80:N80">
    <cfRule type="cellIs" dxfId="140" priority="32" stopIfTrue="1" operator="equal">
      <formula>"*"</formula>
    </cfRule>
  </conditionalFormatting>
  <conditionalFormatting sqref="O23">
    <cfRule type="cellIs" dxfId="139" priority="30" stopIfTrue="1" operator="equal">
      <formula>"*"</formula>
    </cfRule>
  </conditionalFormatting>
  <conditionalFormatting sqref="O26">
    <cfRule type="cellIs" dxfId="138" priority="29" stopIfTrue="1" operator="equal">
      <formula>"*"</formula>
    </cfRule>
  </conditionalFormatting>
  <conditionalFormatting sqref="O29">
    <cfRule type="cellIs" dxfId="137" priority="28" stopIfTrue="1" operator="equal">
      <formula>"*"</formula>
    </cfRule>
  </conditionalFormatting>
  <conditionalFormatting sqref="O32">
    <cfRule type="cellIs" dxfId="136" priority="27" stopIfTrue="1" operator="equal">
      <formula>"*"</formula>
    </cfRule>
  </conditionalFormatting>
  <conditionalFormatting sqref="O35">
    <cfRule type="cellIs" dxfId="135" priority="26" stopIfTrue="1" operator="equal">
      <formula>"*"</formula>
    </cfRule>
  </conditionalFormatting>
  <conditionalFormatting sqref="O38">
    <cfRule type="cellIs" dxfId="134" priority="25" stopIfTrue="1" operator="equal">
      <formula>"*"</formula>
    </cfRule>
  </conditionalFormatting>
  <conditionalFormatting sqref="O41">
    <cfRule type="cellIs" dxfId="133" priority="24" stopIfTrue="1" operator="equal">
      <formula>"*"</formula>
    </cfRule>
  </conditionalFormatting>
  <conditionalFormatting sqref="O44">
    <cfRule type="cellIs" dxfId="132" priority="23" stopIfTrue="1" operator="equal">
      <formula>"*"</formula>
    </cfRule>
  </conditionalFormatting>
  <conditionalFormatting sqref="O47">
    <cfRule type="cellIs" dxfId="131" priority="22" stopIfTrue="1" operator="equal">
      <formula>"*"</formula>
    </cfRule>
  </conditionalFormatting>
  <conditionalFormatting sqref="O50">
    <cfRule type="cellIs" dxfId="130" priority="21" stopIfTrue="1" operator="equal">
      <formula>"*"</formula>
    </cfRule>
  </conditionalFormatting>
  <conditionalFormatting sqref="O53">
    <cfRule type="cellIs" dxfId="129" priority="20" stopIfTrue="1" operator="equal">
      <formula>"*"</formula>
    </cfRule>
  </conditionalFormatting>
  <conditionalFormatting sqref="O56">
    <cfRule type="cellIs" dxfId="128" priority="19" stopIfTrue="1" operator="equal">
      <formula>"*"</formula>
    </cfRule>
  </conditionalFormatting>
  <conditionalFormatting sqref="O59">
    <cfRule type="cellIs" dxfId="127" priority="18" stopIfTrue="1" operator="equal">
      <formula>"*"</formula>
    </cfRule>
  </conditionalFormatting>
  <conditionalFormatting sqref="O62">
    <cfRule type="cellIs" dxfId="126" priority="17" stopIfTrue="1" operator="equal">
      <formula>"*"</formula>
    </cfRule>
  </conditionalFormatting>
  <conditionalFormatting sqref="O65">
    <cfRule type="cellIs" dxfId="125" priority="16" stopIfTrue="1" operator="equal">
      <formula>"*"</formula>
    </cfRule>
  </conditionalFormatting>
  <conditionalFormatting sqref="O68">
    <cfRule type="cellIs" dxfId="124" priority="15" stopIfTrue="1" operator="equal">
      <formula>"*"</formula>
    </cfRule>
  </conditionalFormatting>
  <conditionalFormatting sqref="O71">
    <cfRule type="cellIs" dxfId="123" priority="14" stopIfTrue="1" operator="equal">
      <formula>"*"</formula>
    </cfRule>
  </conditionalFormatting>
  <conditionalFormatting sqref="O77">
    <cfRule type="cellIs" dxfId="122" priority="13" stopIfTrue="1" operator="equal">
      <formula>"*"</formula>
    </cfRule>
  </conditionalFormatting>
  <conditionalFormatting sqref="O80">
    <cfRule type="cellIs" dxfId="121" priority="12" stopIfTrue="1" operator="equal">
      <formula>"*"</formula>
    </cfRule>
  </conditionalFormatting>
  <conditionalFormatting sqref="O83">
    <cfRule type="cellIs" dxfId="120" priority="11" stopIfTrue="1" operator="equal">
      <formula>"*"</formula>
    </cfRule>
  </conditionalFormatting>
  <conditionalFormatting sqref="AY3:AY19 AZ7">
    <cfRule type="cellIs" dxfId="119" priority="9" stopIfTrue="1" operator="equal">
      <formula>"N"</formula>
    </cfRule>
    <cfRule type="cellIs" dxfId="118" priority="10" stopIfTrue="1" operator="equal">
      <formula>"Y"</formula>
    </cfRule>
  </conditionalFormatting>
  <conditionalFormatting sqref="AL2:AP2">
    <cfRule type="cellIs" dxfId="117" priority="8" stopIfTrue="1" operator="greaterThan">
      <formula>0</formula>
    </cfRule>
  </conditionalFormatting>
  <conditionalFormatting sqref="AH74:AH76">
    <cfRule type="cellIs" dxfId="116" priority="4" stopIfTrue="1" operator="equal">
      <formula>"N"</formula>
    </cfRule>
    <cfRule type="cellIs" dxfId="115" priority="5" stopIfTrue="1" operator="equal">
      <formula>"Y"</formula>
    </cfRule>
  </conditionalFormatting>
  <conditionalFormatting sqref="AB74:AB76">
    <cfRule type="cellIs" dxfId="114" priority="6" stopIfTrue="1" operator="equal">
      <formula>"N"</formula>
    </cfRule>
    <cfRule type="cellIs" dxfId="113" priority="7" stopIfTrue="1" operator="equal">
      <formula>"Y"</formula>
    </cfRule>
  </conditionalFormatting>
  <conditionalFormatting sqref="M74:N74">
    <cfRule type="cellIs" dxfId="112" priority="3" stopIfTrue="1" operator="equal">
      <formula>"*"</formula>
    </cfRule>
  </conditionalFormatting>
  <conditionalFormatting sqref="O74">
    <cfRule type="cellIs" dxfId="111" priority="2" stopIfTrue="1" operator="equal">
      <formula>"*"</formula>
    </cfRule>
  </conditionalFormatting>
  <conditionalFormatting sqref="U2:AK2">
    <cfRule type="cellIs" dxfId="110" priority="1" stopIfTrue="1" operator="greaterThan">
      <formula>0</formula>
    </cfRule>
  </conditionalFormatting>
  <dataValidations count="9">
    <dataValidation type="list" allowBlank="1" showInputMessage="1" showErrorMessage="1" sqref="A23:A24 A20 A26:A27">
      <formula1>"A國語文,B本土語文,C英語文,D數學,E生活課程,F,G,H健康與體育,I,R,J班級活動d,K國際文化,L閱讀探索"</formula1>
    </dataValidation>
    <dataValidation type="list" allowBlank="1" showInputMessage="1" showErrorMessage="1" sqref="O20:O85">
      <formula1>"a,b,c,d"</formula1>
    </dataValidation>
    <dataValidation type="list" allowBlank="1" showInputMessage="1" showErrorMessage="1" sqref="G1">
      <formula1>A104:A120</formula1>
    </dataValidation>
    <dataValidation type="list" allowBlank="1" showInputMessage="1" showErrorMessage="1" sqref="E86 X3:X19 U112:U128 E129:E200 E95:E111 E92:E93">
      <formula1>領域107</formula1>
    </dataValidation>
    <dataValidation type="list" allowBlank="1" showInputMessage="1" showErrorMessage="1" sqref="D1">
      <formula1>"上,下"</formula1>
    </dataValidation>
    <dataValidation type="list" allowBlank="1" showInputMessage="1" showErrorMessage="1" sqref="E1">
      <formula1>"一年級,二年級,三年級,四年級,五年級,六年級"</formula1>
    </dataValidation>
    <dataValidation type="list" allowBlank="1" showInputMessage="1" showErrorMessage="1" sqref="B1">
      <formula1>"107,108,109,110,111,112,113,114,115,116,117,118,119,120"</formula1>
    </dataValidation>
    <dataValidation type="list" allowBlank="1" showInputMessage="1" showErrorMessage="1" sqref="E20:E85 A21:A22 A25 A28:A85">
      <formula1>$A$104:$A$120</formula1>
    </dataValidation>
    <dataValidation type="list" allowBlank="1" showInputMessage="1" showErrorMessage="1" sqref="J20:J85">
      <formula1>"1,2,3,4,5,6,7,8,9"</formula1>
    </dataValidation>
  </dataValidations>
  <pageMargins left="0.75" right="0.75" top="1" bottom="1" header="0.5" footer="0.5"/>
  <pageSetup paperSize="9" orientation="portrait"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4097" r:id="rId4" name="Spinner 1">
              <controlPr defaultSize="0" print="0" autoPict="0" macro="[5]!CC欄寬設定">
                <anchor moveWithCells="1" sizeWithCells="1">
                  <from>
                    <xdr:col>10</xdr:col>
                    <xdr:colOff>85725</xdr:colOff>
                    <xdr:row>18</xdr:row>
                    <xdr:rowOff>142875</xdr:rowOff>
                  </from>
                  <to>
                    <xdr:col>10</xdr:col>
                    <xdr:colOff>171450</xdr:colOff>
                    <xdr:row>18</xdr:row>
                    <xdr:rowOff>495300</xdr:rowOff>
                  </to>
                </anchor>
              </controlPr>
            </control>
          </mc:Choice>
        </mc:AlternateContent>
        <mc:AlternateContent xmlns:mc="http://schemas.openxmlformats.org/markup-compatibility/2006">
          <mc:Choice Requires="x14">
            <control shapeId="4098" r:id="rId5" name="Spinner 2">
              <controlPr defaultSize="0" print="0" autoPict="0" macro="[5]!CC_G欄寬設定">
                <anchor moveWithCells="1" sizeWithCells="1">
                  <from>
                    <xdr:col>6</xdr:col>
                    <xdr:colOff>104775</xdr:colOff>
                    <xdr:row>18</xdr:row>
                    <xdr:rowOff>133350</xdr:rowOff>
                  </from>
                  <to>
                    <xdr:col>6</xdr:col>
                    <xdr:colOff>209550</xdr:colOff>
                    <xdr:row>18</xdr:row>
                    <xdr:rowOff>476250</xdr:rowOff>
                  </to>
                </anchor>
              </controlPr>
            </control>
          </mc:Choice>
        </mc:AlternateContent>
        <mc:AlternateContent xmlns:mc="http://schemas.openxmlformats.org/markup-compatibility/2006">
          <mc:Choice Requires="x14">
            <control shapeId="4099" r:id="rId6" name="Spinner 3">
              <controlPr defaultSize="0" print="0" autoPict="0" macro="[5]!CC_F欄寬設定">
                <anchor moveWithCells="1" sizeWithCells="1">
                  <from>
                    <xdr:col>5</xdr:col>
                    <xdr:colOff>57150</xdr:colOff>
                    <xdr:row>18</xdr:row>
                    <xdr:rowOff>171450</xdr:rowOff>
                  </from>
                  <to>
                    <xdr:col>5</xdr:col>
                    <xdr:colOff>152400</xdr:colOff>
                    <xdr:row>18</xdr:row>
                    <xdr:rowOff>523875</xdr:rowOff>
                  </to>
                </anchor>
              </controlPr>
            </control>
          </mc:Choice>
        </mc:AlternateContent>
        <mc:AlternateContent xmlns:mc="http://schemas.openxmlformats.org/markup-compatibility/2006">
          <mc:Choice Requires="x14">
            <control shapeId="4100" r:id="rId7" name="Spinner 4">
              <controlPr defaultSize="0" print="0" autoPict="0" macro="[5]!CC_H欄寬設定">
                <anchor moveWithCells="1" sizeWithCells="1">
                  <from>
                    <xdr:col>7</xdr:col>
                    <xdr:colOff>95250</xdr:colOff>
                    <xdr:row>18</xdr:row>
                    <xdr:rowOff>95250</xdr:rowOff>
                  </from>
                  <to>
                    <xdr:col>7</xdr:col>
                    <xdr:colOff>247650</xdr:colOff>
                    <xdr:row>18</xdr:row>
                    <xdr:rowOff>466725</xdr:rowOff>
                  </to>
                </anchor>
              </controlPr>
            </control>
          </mc:Choice>
        </mc:AlternateContent>
        <mc:AlternateContent xmlns:mc="http://schemas.openxmlformats.org/markup-compatibility/2006">
          <mc:Choice Requires="x14">
            <control shapeId="4101" r:id="rId8" name="Spinner 5">
              <controlPr defaultSize="0" print="0" autoPict="0" macro="[5]!CC_L欄寬設定">
                <anchor moveWithCells="1" sizeWithCells="1">
                  <from>
                    <xdr:col>11</xdr:col>
                    <xdr:colOff>85725</xdr:colOff>
                    <xdr:row>18</xdr:row>
                    <xdr:rowOff>142875</xdr:rowOff>
                  </from>
                  <to>
                    <xdr:col>11</xdr:col>
                    <xdr:colOff>171450</xdr:colOff>
                    <xdr:row>18</xdr:row>
                    <xdr:rowOff>495300</xdr:rowOff>
                  </to>
                </anchor>
              </controlPr>
            </control>
          </mc:Choice>
        </mc:AlternateContent>
      </controls>
    </mc:Choice>
  </mc:AlternateConten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2">
    <tabColor theme="8" tint="0.39997558519241921"/>
  </sheetPr>
  <dimension ref="A1:BV201"/>
  <sheetViews>
    <sheetView zoomScale="90" zoomScaleNormal="90" workbookViewId="0">
      <pane ySplit="2" topLeftCell="A24" activePane="bottomLeft" state="frozen"/>
      <selection activeCell="B1" sqref="B1"/>
      <selection pane="bottomLeft" activeCell="H29" sqref="H29:H31"/>
    </sheetView>
  </sheetViews>
  <sheetFormatPr defaultColWidth="8.875" defaultRowHeight="16.5"/>
  <cols>
    <col min="1" max="1" width="10.875" style="70" customWidth="1"/>
    <col min="2" max="2" width="11.25" style="55" customWidth="1"/>
    <col min="3" max="3" width="7" style="170" customWidth="1"/>
    <col min="4" max="4" width="16.375" style="47" customWidth="1"/>
    <col min="5" max="5" width="12.625" style="47" customWidth="1"/>
    <col min="6" max="6" width="30.75" style="47" customWidth="1"/>
    <col min="7" max="7" width="34.75" style="47" customWidth="1"/>
    <col min="8" max="8" width="20.75" style="70" customWidth="1"/>
    <col min="9" max="9" width="7.25" style="47" customWidth="1"/>
    <col min="10" max="10" width="6.375" style="47" customWidth="1"/>
    <col min="11" max="12" width="22.75" style="47" customWidth="1"/>
    <col min="13" max="13" width="13.625" style="47" customWidth="1"/>
    <col min="14" max="14" width="12.125" style="47" customWidth="1"/>
    <col min="15" max="15" width="5.375" style="47" customWidth="1"/>
    <col min="16" max="17" width="30.625" style="46" hidden="1" customWidth="1"/>
    <col min="18" max="18" width="9.625" style="46" customWidth="1"/>
    <col min="19" max="21" width="4.625" style="47" customWidth="1"/>
    <col min="22" max="22" width="7.875" style="47" customWidth="1"/>
    <col min="23" max="23" width="5.875" style="47" customWidth="1"/>
    <col min="24" max="24" width="5.875" style="70" customWidth="1"/>
    <col min="25" max="29" width="5.875" style="47" customWidth="1"/>
    <col min="30" max="30" width="5.875" style="47" hidden="1" customWidth="1"/>
    <col min="31" max="31" width="7" style="47" hidden="1" customWidth="1"/>
    <col min="32" max="32" width="7" style="47" customWidth="1"/>
    <col min="33" max="33" width="6.5" style="47" customWidth="1"/>
    <col min="34" max="35" width="6.5" style="136" customWidth="1"/>
    <col min="36" max="36" width="6.5" style="137" customWidth="1"/>
    <col min="37" max="37" width="7" style="37" customWidth="1"/>
    <col min="38" max="39" width="7.25" style="37" customWidth="1"/>
    <col min="40" max="45" width="8.875" style="37"/>
    <col min="46" max="47" width="8.875" style="37" hidden="1" customWidth="1"/>
    <col min="48" max="16384" width="8.875" style="37"/>
  </cols>
  <sheetData>
    <row r="1" spans="1:74" ht="49.5">
      <c r="A1" s="18" t="s">
        <v>212</v>
      </c>
      <c r="B1" s="19">
        <v>109</v>
      </c>
      <c r="C1" s="18" t="s">
        <v>213</v>
      </c>
      <c r="D1" s="20" t="s">
        <v>214</v>
      </c>
      <c r="E1" s="21" t="s">
        <v>215</v>
      </c>
      <c r="F1" s="22" t="s">
        <v>50</v>
      </c>
      <c r="G1" s="23" t="s">
        <v>64</v>
      </c>
      <c r="H1" s="24" t="s">
        <v>52</v>
      </c>
      <c r="I1" s="25"/>
      <c r="J1" s="26"/>
      <c r="K1" s="26"/>
      <c r="L1" s="27"/>
      <c r="M1" s="28">
        <v>20</v>
      </c>
      <c r="N1" s="29"/>
      <c r="O1" s="29"/>
      <c r="P1" s="30"/>
      <c r="Q1" s="31"/>
      <c r="R1" s="32">
        <v>34</v>
      </c>
      <c r="S1" s="33"/>
      <c r="T1" s="34" t="s">
        <v>216</v>
      </c>
      <c r="U1" s="35" t="s">
        <v>217</v>
      </c>
      <c r="V1" s="35" t="s">
        <v>218</v>
      </c>
      <c r="W1" s="35" t="s">
        <v>219</v>
      </c>
      <c r="X1" s="35" t="s">
        <v>220</v>
      </c>
      <c r="Y1" s="35" t="s">
        <v>58</v>
      </c>
      <c r="Z1" s="35" t="s">
        <v>59</v>
      </c>
      <c r="AA1" s="35" t="s">
        <v>221</v>
      </c>
      <c r="AB1" s="35" t="s">
        <v>222</v>
      </c>
      <c r="AC1" s="35" t="s">
        <v>223</v>
      </c>
      <c r="AD1" s="35"/>
      <c r="AE1" s="35"/>
      <c r="AF1" s="35" t="s">
        <v>224</v>
      </c>
      <c r="AG1" s="35" t="s">
        <v>51</v>
      </c>
      <c r="AH1" s="35" t="s">
        <v>225</v>
      </c>
      <c r="AI1" s="35"/>
      <c r="AJ1" s="35"/>
      <c r="AK1" s="35"/>
      <c r="AL1" s="36"/>
      <c r="AM1" s="36"/>
      <c r="AN1" s="36"/>
      <c r="AO1" s="36"/>
      <c r="AP1" s="36"/>
      <c r="BR1" s="37">
        <v>30</v>
      </c>
      <c r="BS1" s="37">
        <v>34</v>
      </c>
      <c r="BT1" s="37">
        <v>20</v>
      </c>
      <c r="BU1" s="37">
        <v>22</v>
      </c>
      <c r="BV1" s="37">
        <v>22</v>
      </c>
    </row>
    <row r="2" spans="1:74" ht="21">
      <c r="A2" s="38" t="s">
        <v>226</v>
      </c>
      <c r="B2" s="39" t="s">
        <v>227</v>
      </c>
      <c r="C2" s="40"/>
      <c r="D2" s="41"/>
      <c r="E2" s="42"/>
      <c r="F2" s="43"/>
      <c r="G2" s="43"/>
      <c r="H2" s="42"/>
      <c r="I2" s="44"/>
      <c r="J2" s="44"/>
      <c r="K2" s="44"/>
      <c r="L2" s="42"/>
      <c r="M2" s="42"/>
      <c r="N2" s="44"/>
      <c r="O2" s="44"/>
      <c r="P2" s="45"/>
      <c r="T2" s="34" t="s">
        <v>228</v>
      </c>
      <c r="U2" s="48">
        <f>SUMIF($E$20:$E$85,$A$104,$J$20:$J$85)</f>
        <v>0</v>
      </c>
      <c r="V2" s="48">
        <f>SUMIF($E$20:$E$85,$A$105,$J$20:$J$85)</f>
        <v>0</v>
      </c>
      <c r="W2" s="48">
        <f>SUMIF($E$20:$E$85,$A$106,$J$20:$J$85)</f>
        <v>0</v>
      </c>
      <c r="X2" s="48">
        <f>SUMIF($E$20:$E$85,$A$107,$J$20:$J$85)</f>
        <v>0</v>
      </c>
      <c r="Y2" s="48">
        <f>SUMIF($E$20:$E$85,$A$108,$J$20:$J$85)</f>
        <v>0</v>
      </c>
      <c r="Z2" s="48">
        <f>SUMIF($E$20:$E$85,$A$109,$J$20:$J$85)</f>
        <v>0</v>
      </c>
      <c r="AA2" s="48">
        <f>SUMIF($E$20:$E$85,$A$110,$J$20:$J$85)</f>
        <v>0</v>
      </c>
      <c r="AB2" s="48">
        <f>SUMIF($E$20:$E$85,$A$111,$J$20:$J$85)</f>
        <v>0</v>
      </c>
      <c r="AC2" s="48">
        <f>SUMIF($E$20:$E$85,$A$112,$J$20:$J$85)</f>
        <v>0</v>
      </c>
      <c r="AD2" s="48"/>
      <c r="AE2" s="48"/>
      <c r="AF2" s="48">
        <f>SUMIF($E$20:$E$85,$A$115,$J$20:$J$85)</f>
        <v>0</v>
      </c>
      <c r="AG2" s="48">
        <f>SUMIF($E$20:$E$85,$A$116,$J$20:$J$85)</f>
        <v>0</v>
      </c>
      <c r="AH2" s="48">
        <f>SUMIF($E$20:$E$85,$A$117,$J$20:$J$85)</f>
        <v>0</v>
      </c>
      <c r="AI2" s="48">
        <f>SUMIF($E$20:$E$85,$A$118,$J$20:$J$85)</f>
        <v>0</v>
      </c>
      <c r="AJ2" s="48">
        <f>SUMIF($E$20:$E$85,$A$119,$J$20:$J$85)</f>
        <v>0</v>
      </c>
      <c r="AK2" s="48">
        <f>SUMIF($E$20:$E$85,$A$120,$J$20:$J$85)</f>
        <v>0</v>
      </c>
      <c r="AL2" s="49"/>
      <c r="AM2" s="49"/>
      <c r="AN2" s="49"/>
      <c r="AO2" s="49"/>
      <c r="AP2" s="49"/>
      <c r="AT2" s="37">
        <v>29</v>
      </c>
      <c r="AU2" s="37">
        <v>6</v>
      </c>
      <c r="AV2" s="37">
        <v>0</v>
      </c>
      <c r="AW2" s="37">
        <v>0</v>
      </c>
      <c r="AX2" s="37">
        <v>0</v>
      </c>
      <c r="AY2" s="37">
        <v>0</v>
      </c>
      <c r="AZ2" s="37">
        <v>0</v>
      </c>
      <c r="BA2" s="37">
        <v>0</v>
      </c>
      <c r="BB2" s="37">
        <v>0</v>
      </c>
      <c r="BC2" s="37">
        <v>0</v>
      </c>
      <c r="BF2" s="37">
        <v>0</v>
      </c>
      <c r="BG2" s="37">
        <v>0</v>
      </c>
      <c r="BH2" s="37">
        <v>0</v>
      </c>
      <c r="BI2" s="37">
        <v>0</v>
      </c>
      <c r="BJ2" s="37">
        <v>0</v>
      </c>
      <c r="BK2" s="37">
        <v>0</v>
      </c>
    </row>
    <row r="3" spans="1:74" ht="28.5">
      <c r="A3" s="50" t="s">
        <v>229</v>
      </c>
      <c r="B3" s="51"/>
      <c r="C3" s="52"/>
      <c r="D3" s="52"/>
      <c r="E3" s="52"/>
      <c r="G3" s="53" t="s">
        <v>70</v>
      </c>
      <c r="H3" s="54"/>
      <c r="I3" s="54"/>
      <c r="J3" s="54"/>
      <c r="K3" s="54"/>
      <c r="L3" s="54"/>
      <c r="M3" s="54"/>
      <c r="N3" s="54"/>
      <c r="O3" s="55"/>
      <c r="V3" s="56"/>
      <c r="W3" s="57"/>
      <c r="X3" s="58"/>
      <c r="Y3" s="58"/>
      <c r="Z3" s="58"/>
      <c r="AA3" s="58"/>
      <c r="AB3" s="58"/>
      <c r="AC3" s="58"/>
      <c r="AD3" s="58"/>
      <c r="AE3" s="58"/>
      <c r="AF3" s="58"/>
      <c r="AG3" s="58"/>
      <c r="AH3" s="58"/>
      <c r="AI3" s="58"/>
      <c r="AJ3" s="58"/>
      <c r="AK3" s="58"/>
      <c r="AL3" s="58"/>
      <c r="AM3" s="58"/>
      <c r="AN3" s="58"/>
      <c r="AO3" s="58"/>
      <c r="AP3" s="58"/>
      <c r="AQ3" s="58"/>
      <c r="AR3" s="58"/>
      <c r="AS3" s="58"/>
      <c r="AT3" s="58"/>
      <c r="AU3" s="58"/>
      <c r="AV3" s="58"/>
      <c r="AW3" s="58"/>
      <c r="AX3" s="58"/>
      <c r="AY3" s="58"/>
      <c r="AZ3" s="58"/>
      <c r="BA3" s="58"/>
      <c r="BB3" s="58"/>
    </row>
    <row r="4" spans="1:74" ht="25.5">
      <c r="A4" s="59"/>
      <c r="B4" s="60" t="s">
        <v>71</v>
      </c>
      <c r="C4" s="61"/>
      <c r="D4" s="52"/>
      <c r="E4" s="52"/>
      <c r="F4" s="52"/>
      <c r="G4" s="62" t="s">
        <v>230</v>
      </c>
      <c r="H4" s="54"/>
      <c r="I4" s="54"/>
      <c r="J4" s="54"/>
      <c r="K4" s="54"/>
      <c r="L4" s="54"/>
      <c r="M4" s="54"/>
      <c r="N4" s="54"/>
      <c r="O4" s="55"/>
      <c r="P4" s="63"/>
      <c r="S4" s="64"/>
      <c r="V4" s="56"/>
      <c r="W4" s="65"/>
      <c r="X4" s="66"/>
      <c r="Y4" s="66"/>
      <c r="Z4" s="66"/>
      <c r="AA4" s="66"/>
      <c r="AB4" s="66"/>
      <c r="AC4" s="66"/>
      <c r="AD4" s="66"/>
      <c r="AE4" s="66"/>
      <c r="AF4" s="66"/>
      <c r="AG4" s="66"/>
      <c r="AH4" s="66"/>
      <c r="AI4" s="66"/>
      <c r="AJ4" s="66"/>
      <c r="AK4" s="66"/>
      <c r="AL4" s="67"/>
      <c r="AM4" s="67"/>
      <c r="AN4" s="67"/>
      <c r="AO4" s="67"/>
      <c r="AP4" s="67"/>
      <c r="AQ4" s="67"/>
      <c r="AR4" s="67"/>
      <c r="AS4" s="67"/>
      <c r="AT4" s="67"/>
      <c r="AU4" s="67"/>
      <c r="AV4" s="68"/>
      <c r="AW4" s="56"/>
      <c r="AX4" s="69"/>
      <c r="AY4" s="69"/>
      <c r="AZ4" s="69"/>
      <c r="BA4" s="69"/>
      <c r="BB4" s="66"/>
    </row>
    <row r="5" spans="1:74" ht="21">
      <c r="C5" s="233" t="s">
        <v>73</v>
      </c>
      <c r="D5" s="234"/>
      <c r="E5" s="71" t="s">
        <v>231</v>
      </c>
      <c r="F5" s="72"/>
      <c r="G5" s="72"/>
      <c r="H5" s="71"/>
      <c r="I5" s="73"/>
      <c r="J5" s="73"/>
      <c r="K5" s="74"/>
      <c r="L5" s="75" t="s">
        <v>232</v>
      </c>
      <c r="M5" s="235" t="s">
        <v>233</v>
      </c>
      <c r="N5" s="235"/>
      <c r="O5" s="76"/>
      <c r="V5" s="56"/>
      <c r="W5" s="66"/>
      <c r="X5" s="66"/>
      <c r="Y5" s="66"/>
      <c r="Z5" s="66"/>
      <c r="AA5" s="66"/>
      <c r="AB5" s="66"/>
      <c r="AC5" s="66"/>
      <c r="AD5" s="66"/>
      <c r="AE5" s="66"/>
      <c r="AF5" s="66"/>
      <c r="AG5" s="66"/>
      <c r="AH5" s="66"/>
      <c r="AI5" s="66"/>
      <c r="AJ5" s="66"/>
      <c r="AK5" s="66"/>
      <c r="AL5" s="66"/>
      <c r="AM5" s="66"/>
      <c r="AN5" s="66"/>
      <c r="AO5" s="66"/>
      <c r="AP5" s="66"/>
      <c r="AQ5" s="66"/>
      <c r="AR5" s="66"/>
      <c r="AS5" s="66"/>
      <c r="AT5" s="66"/>
      <c r="AU5" s="66"/>
      <c r="AV5" s="56"/>
      <c r="AW5" s="56"/>
      <c r="AX5" s="69"/>
      <c r="AY5" s="69"/>
      <c r="AZ5" s="69"/>
      <c r="BA5" s="69"/>
      <c r="BB5" s="66"/>
    </row>
    <row r="6" spans="1:74" ht="21">
      <c r="C6" s="233" t="s">
        <v>77</v>
      </c>
      <c r="D6" s="234"/>
      <c r="E6" s="71" t="s">
        <v>78</v>
      </c>
      <c r="F6" s="72"/>
      <c r="G6" s="72"/>
      <c r="H6" s="77"/>
      <c r="I6" s="73"/>
      <c r="J6" s="73"/>
      <c r="K6" s="74"/>
      <c r="L6" s="75" t="s">
        <v>79</v>
      </c>
      <c r="M6" s="235" t="s">
        <v>78</v>
      </c>
      <c r="N6" s="235"/>
      <c r="O6" s="76"/>
      <c r="V6" s="56"/>
      <c r="W6" s="78"/>
      <c r="X6" s="78"/>
      <c r="Y6" s="78"/>
      <c r="Z6" s="78"/>
      <c r="AA6" s="78"/>
      <c r="AB6" s="78"/>
      <c r="AC6" s="78"/>
      <c r="AD6" s="78"/>
      <c r="AE6" s="78"/>
      <c r="AF6" s="78"/>
      <c r="AG6" s="78"/>
      <c r="AH6" s="78"/>
      <c r="AI6" s="78"/>
      <c r="AJ6" s="78"/>
      <c r="AK6" s="66"/>
      <c r="AL6" s="66"/>
      <c r="AM6" s="66"/>
      <c r="AN6" s="66"/>
      <c r="AO6" s="66"/>
      <c r="AP6" s="66"/>
      <c r="AQ6" s="66"/>
      <c r="AR6" s="66"/>
      <c r="AS6" s="66"/>
      <c r="AT6" s="66"/>
      <c r="AU6" s="66"/>
      <c r="AV6" s="56"/>
      <c r="AW6" s="56"/>
      <c r="AX6" s="69"/>
      <c r="AY6" s="69"/>
      <c r="AZ6" s="69"/>
      <c r="BA6" s="69"/>
      <c r="BB6" s="66"/>
    </row>
    <row r="7" spans="1:74" ht="25.5">
      <c r="A7" s="79" t="s">
        <v>234</v>
      </c>
      <c r="C7" s="233" t="s">
        <v>82</v>
      </c>
      <c r="D7" s="234"/>
      <c r="E7" s="274" t="s">
        <v>235</v>
      </c>
      <c r="F7" s="275"/>
      <c r="G7" s="275"/>
      <c r="H7" s="275"/>
      <c r="I7" s="275"/>
      <c r="J7" s="275"/>
      <c r="K7" s="275"/>
      <c r="L7" s="275"/>
      <c r="M7" s="275"/>
      <c r="N7" s="275"/>
      <c r="O7" s="83"/>
      <c r="P7" s="80" t="str">
        <f>E7</f>
        <v>藉由繪本The Hidden Alphabet, 讓學生從日常生活中常見的東西認識字母及單字，將書本的內容與生活周遭結合，並帶入簡單的指令及生活用語，教學活動設計透過互動式教學及歌謠，引起學生對英文的興趣。藉由脈絡化的生活情境，增進學生的對日常生活用語的聽力，讓學生了解學生在學校應遵守的基本規則，以利融入校園生活。</v>
      </c>
      <c r="V7" s="81"/>
      <c r="W7" s="67"/>
      <c r="X7" s="67"/>
      <c r="Y7" s="67"/>
      <c r="Z7" s="67"/>
      <c r="AA7" s="67"/>
      <c r="AB7" s="67"/>
      <c r="AC7" s="67"/>
      <c r="AD7" s="67"/>
      <c r="AE7" s="67"/>
      <c r="AF7" s="67"/>
      <c r="AG7" s="67"/>
      <c r="AH7" s="67"/>
      <c r="AI7" s="82"/>
      <c r="AJ7" s="82"/>
      <c r="AK7" s="82"/>
      <c r="AL7" s="82"/>
      <c r="AM7" s="82"/>
      <c r="AN7" s="82"/>
      <c r="AO7" s="82"/>
      <c r="AP7" s="82"/>
      <c r="AQ7" s="82"/>
      <c r="AR7" s="82"/>
      <c r="AS7" s="82"/>
      <c r="AT7" s="82"/>
      <c r="AU7" s="82"/>
      <c r="AV7" s="82"/>
      <c r="AW7" s="82"/>
      <c r="AX7" s="82"/>
      <c r="AY7" s="82"/>
      <c r="AZ7" s="82"/>
      <c r="BA7" s="82"/>
      <c r="BB7" s="82"/>
    </row>
    <row r="8" spans="1:74" ht="25.5">
      <c r="A8" s="79" t="s">
        <v>236</v>
      </c>
      <c r="C8" s="233" t="s">
        <v>84</v>
      </c>
      <c r="D8" s="238"/>
      <c r="E8" s="271" t="s">
        <v>237</v>
      </c>
      <c r="F8" s="275"/>
      <c r="G8" s="275"/>
      <c r="H8" s="275"/>
      <c r="I8" s="275"/>
      <c r="J8" s="275"/>
      <c r="K8" s="275"/>
      <c r="L8" s="275"/>
      <c r="M8" s="275"/>
      <c r="N8" s="275"/>
      <c r="O8" s="83"/>
      <c r="P8" s="80" t="str">
        <f>E8</f>
        <v xml:space="preserve">1. 學生能辨認英文字母。
2. 學生能透過學習過程，提升學習興趣及創造力。
3. 學生能聽懂簡單的生活用語。
</v>
      </c>
      <c r="V8" s="81"/>
      <c r="W8" s="67"/>
      <c r="X8" s="67"/>
      <c r="Y8" s="67"/>
      <c r="Z8" s="67"/>
      <c r="AA8" s="67"/>
      <c r="AB8" s="67"/>
      <c r="AC8" s="67"/>
      <c r="AD8" s="67"/>
      <c r="AE8" s="67"/>
      <c r="AF8" s="67"/>
      <c r="AG8" s="67"/>
      <c r="AH8" s="67"/>
      <c r="AI8" s="82"/>
      <c r="AJ8" s="82"/>
      <c r="AK8" s="82"/>
      <c r="AL8" s="82"/>
      <c r="AM8" s="82"/>
      <c r="AN8" s="82"/>
      <c r="AO8" s="82"/>
      <c r="AP8" s="82"/>
      <c r="AQ8" s="82"/>
      <c r="AR8" s="82"/>
      <c r="AS8" s="82"/>
      <c r="AT8" s="82"/>
      <c r="AU8" s="82"/>
      <c r="AV8" s="82"/>
      <c r="AW8" s="82"/>
      <c r="AX8" s="82"/>
      <c r="AY8" s="82"/>
      <c r="AZ8" s="82"/>
      <c r="BA8" s="82"/>
      <c r="BB8" s="82"/>
    </row>
    <row r="9" spans="1:74" s="102" customFormat="1" ht="18" customHeight="1">
      <c r="A9" s="84"/>
      <c r="B9" s="85"/>
      <c r="C9" s="86"/>
      <c r="D9" s="87"/>
      <c r="E9" s="88" t="s">
        <v>238</v>
      </c>
      <c r="F9" s="89"/>
      <c r="G9" s="239" t="s">
        <v>239</v>
      </c>
      <c r="H9" s="240"/>
      <c r="I9" s="240"/>
      <c r="J9" s="240"/>
      <c r="K9" s="240"/>
      <c r="L9" s="240"/>
      <c r="M9" s="240"/>
      <c r="N9" s="240"/>
      <c r="O9" s="90"/>
      <c r="P9" s="91"/>
      <c r="Q9" s="92" t="str">
        <f t="shared" ref="Q9:Q14" si="0">SUBSTITUTE(E9,"▓","□")</f>
        <v>□A1身心素質與自我精進</v>
      </c>
      <c r="R9" s="93"/>
      <c r="S9" s="94"/>
      <c r="T9" s="94"/>
      <c r="U9" s="94"/>
      <c r="V9" s="95"/>
      <c r="W9" s="96"/>
      <c r="X9" s="96"/>
      <c r="Y9" s="96"/>
      <c r="Z9" s="96"/>
      <c r="AA9" s="97" t="s">
        <v>89</v>
      </c>
      <c r="AB9" s="97"/>
      <c r="AC9" s="97"/>
      <c r="AD9" s="97"/>
      <c r="AE9" s="97"/>
      <c r="AF9" s="97"/>
      <c r="AG9" s="97"/>
      <c r="AH9" s="97"/>
      <c r="AI9" s="98"/>
      <c r="AJ9" s="98"/>
      <c r="AK9" s="98"/>
      <c r="AL9" s="98"/>
      <c r="AM9" s="99"/>
      <c r="AN9" s="99"/>
      <c r="AO9" s="99"/>
      <c r="AP9" s="99"/>
      <c r="AQ9" s="100"/>
      <c r="AR9" s="101"/>
      <c r="AS9" s="100"/>
      <c r="AV9" s="103"/>
      <c r="AW9" s="103"/>
      <c r="AX9" s="103"/>
      <c r="AY9" s="103"/>
      <c r="AZ9" s="103"/>
      <c r="BA9" s="103"/>
      <c r="BB9" s="103"/>
    </row>
    <row r="10" spans="1:74" ht="18" customHeight="1">
      <c r="A10" s="104"/>
      <c r="C10" s="105"/>
      <c r="D10" s="106"/>
      <c r="E10" s="88" t="s">
        <v>240</v>
      </c>
      <c r="F10" s="107"/>
      <c r="G10" s="237"/>
      <c r="H10" s="236"/>
      <c r="I10" s="236"/>
      <c r="J10" s="236"/>
      <c r="K10" s="236"/>
      <c r="L10" s="236"/>
      <c r="M10" s="236"/>
      <c r="N10" s="236"/>
      <c r="O10" s="108"/>
      <c r="P10" s="80"/>
      <c r="Q10" s="46" t="str">
        <f t="shared" si="0"/>
        <v>□A2系統思考與解決問題</v>
      </c>
      <c r="V10" s="81"/>
      <c r="W10" s="67"/>
      <c r="X10" s="67"/>
      <c r="Y10" s="67"/>
      <c r="Z10" s="67"/>
      <c r="AA10" s="109"/>
      <c r="AB10" s="109"/>
      <c r="AC10" s="109"/>
      <c r="AD10" s="109"/>
      <c r="AE10" s="109"/>
      <c r="AF10" s="109"/>
      <c r="AG10" s="109"/>
      <c r="AH10" s="109"/>
      <c r="AI10" s="110"/>
      <c r="AJ10" s="110"/>
      <c r="AK10" s="110"/>
      <c r="AL10" s="110"/>
      <c r="AM10" s="111"/>
      <c r="AN10" s="111"/>
      <c r="AO10" s="111"/>
      <c r="AP10" s="111"/>
      <c r="AQ10" s="111"/>
      <c r="AR10" s="111" t="str">
        <f t="shared" ref="AR10:AR17" si="1">IF(O10="","",VLOOKUP(LEFT(O10,2),A1到C3,MATCH(RIGHT(O10),A到I,0)+1,FALSE))</f>
        <v/>
      </c>
      <c r="AS10" s="111"/>
      <c r="AT10" s="112" t="s">
        <v>241</v>
      </c>
      <c r="AU10" s="112" t="str">
        <f>IF(AT10="","",VLOOKUP(LEFT(AT10,2),A1到C3,MATCH(RIGHT(AT10),A到I,0)+1,FALSE))</f>
        <v>生活-E-C3 欣賞周遭不同族群 與 文 化 內 涵 的 異 同，體驗與覺察生 活中全球關連的現 象。</v>
      </c>
      <c r="AV10" s="82"/>
      <c r="AW10" s="82"/>
      <c r="AX10" s="82"/>
      <c r="AY10" s="82"/>
      <c r="AZ10" s="82"/>
      <c r="BA10" s="82"/>
      <c r="BB10" s="82"/>
    </row>
    <row r="11" spans="1:74" ht="18" customHeight="1">
      <c r="A11" s="104"/>
      <c r="C11" s="105"/>
      <c r="D11" s="106"/>
      <c r="E11" s="88" t="s">
        <v>242</v>
      </c>
      <c r="F11" s="107"/>
      <c r="G11" s="237"/>
      <c r="H11" s="236"/>
      <c r="I11" s="236"/>
      <c r="J11" s="236"/>
      <c r="K11" s="236"/>
      <c r="L11" s="236"/>
      <c r="M11" s="236"/>
      <c r="N11" s="236"/>
      <c r="O11" s="108"/>
      <c r="P11" s="80"/>
      <c r="Q11" s="46" t="str">
        <f t="shared" si="0"/>
        <v>□A3規劃執行與創新應變</v>
      </c>
      <c r="V11" s="81"/>
      <c r="W11" s="67"/>
      <c r="X11" s="67"/>
      <c r="Y11" s="67"/>
      <c r="Z11" s="67"/>
      <c r="AA11" s="109"/>
      <c r="AB11" s="109"/>
      <c r="AC11" s="109"/>
      <c r="AD11" s="109"/>
      <c r="AE11" s="109"/>
      <c r="AF11" s="109"/>
      <c r="AG11" s="109"/>
      <c r="AH11" s="109"/>
      <c r="AI11" s="110"/>
      <c r="AJ11" s="110"/>
      <c r="AK11" s="110"/>
      <c r="AL11" s="110"/>
      <c r="AM11" s="111"/>
      <c r="AN11" s="111"/>
      <c r="AO11" s="111"/>
      <c r="AP11" s="111"/>
      <c r="AQ11" s="113"/>
      <c r="AR11" s="113"/>
      <c r="AS11" s="111"/>
      <c r="AV11" s="82"/>
      <c r="AW11" s="82"/>
      <c r="AX11" s="82"/>
      <c r="AY11" s="82"/>
      <c r="AZ11" s="82"/>
      <c r="BA11" s="82"/>
      <c r="BB11" s="82"/>
    </row>
    <row r="12" spans="1:74" ht="18" customHeight="1">
      <c r="A12" s="104"/>
      <c r="C12" s="105"/>
      <c r="D12" s="106"/>
      <c r="E12" s="88" t="s">
        <v>94</v>
      </c>
      <c r="F12" s="107"/>
      <c r="G12" s="237" t="s">
        <v>243</v>
      </c>
      <c r="H12" s="236"/>
      <c r="I12" s="236"/>
      <c r="J12" s="236"/>
      <c r="K12" s="236"/>
      <c r="L12" s="236"/>
      <c r="M12" s="236"/>
      <c r="N12" s="236"/>
      <c r="O12" s="108"/>
      <c r="P12" s="80"/>
      <c r="Q12" s="46" t="str">
        <f t="shared" si="0"/>
        <v>□B1符號運用與溝通表達</v>
      </c>
      <c r="V12" s="81"/>
      <c r="W12" s="67"/>
      <c r="X12" s="67"/>
      <c r="Y12" s="67"/>
      <c r="Z12" s="67"/>
      <c r="AA12" s="109" t="s">
        <v>96</v>
      </c>
      <c r="AB12" s="109" t="s">
        <v>97</v>
      </c>
      <c r="AC12" s="109"/>
      <c r="AD12" s="109"/>
      <c r="AE12" s="109"/>
      <c r="AF12" s="109"/>
      <c r="AG12" s="109"/>
      <c r="AH12" s="109"/>
      <c r="AI12" s="110"/>
      <c r="AJ12" s="110"/>
      <c r="AK12" s="110"/>
      <c r="AL12" s="110"/>
      <c r="AM12" s="111"/>
      <c r="AN12" s="111"/>
      <c r="AO12" s="111"/>
      <c r="AP12" s="111"/>
      <c r="AQ12" s="111"/>
      <c r="AR12" s="111"/>
      <c r="AS12" s="111"/>
      <c r="AT12" s="82"/>
      <c r="AU12" s="82"/>
      <c r="AV12" s="82"/>
      <c r="AW12" s="82"/>
      <c r="AX12" s="82"/>
      <c r="AY12" s="82"/>
      <c r="AZ12" s="82"/>
      <c r="BA12" s="82"/>
      <c r="BB12" s="82"/>
    </row>
    <row r="13" spans="1:74" ht="18" customHeight="1">
      <c r="A13" s="104"/>
      <c r="C13" s="114" t="s">
        <v>244</v>
      </c>
      <c r="D13" s="106"/>
      <c r="E13" s="88" t="s">
        <v>245</v>
      </c>
      <c r="F13" s="107"/>
      <c r="G13" s="237"/>
      <c r="H13" s="236"/>
      <c r="I13" s="236"/>
      <c r="J13" s="236"/>
      <c r="K13" s="236"/>
      <c r="L13" s="236"/>
      <c r="M13" s="236"/>
      <c r="N13" s="236"/>
      <c r="O13" s="115"/>
      <c r="P13" s="80"/>
      <c r="Q13" s="46" t="str">
        <f t="shared" si="0"/>
        <v>□B2科技資訊與媒體素養</v>
      </c>
      <c r="V13" s="81"/>
      <c r="W13" s="67"/>
      <c r="X13" s="67"/>
      <c r="Y13" s="67"/>
      <c r="Z13" s="67"/>
      <c r="AA13" s="109"/>
      <c r="AB13" s="109"/>
      <c r="AC13" s="109"/>
      <c r="AD13" s="109"/>
      <c r="AE13" s="109"/>
      <c r="AF13" s="109"/>
      <c r="AG13" s="109"/>
      <c r="AH13" s="109"/>
      <c r="AI13" s="110"/>
      <c r="AJ13" s="110"/>
      <c r="AK13" s="110"/>
      <c r="AL13" s="110"/>
      <c r="AM13" s="111"/>
      <c r="AN13" s="111"/>
      <c r="AO13" s="111"/>
      <c r="AP13" s="111"/>
      <c r="AQ13" s="111"/>
      <c r="AR13" s="111" t="str">
        <f t="shared" si="1"/>
        <v/>
      </c>
      <c r="AS13" s="111"/>
      <c r="AT13" s="82"/>
      <c r="AU13" s="82"/>
      <c r="AV13" s="82"/>
      <c r="AW13" s="82"/>
      <c r="AX13" s="82"/>
      <c r="AY13" s="82"/>
      <c r="AZ13" s="82"/>
      <c r="BA13" s="82"/>
      <c r="BB13" s="82"/>
    </row>
    <row r="14" spans="1:74" ht="18" customHeight="1">
      <c r="A14" s="104"/>
      <c r="C14" s="105"/>
      <c r="D14" s="106"/>
      <c r="E14" s="88" t="s">
        <v>246</v>
      </c>
      <c r="F14" s="107"/>
      <c r="G14" s="237" t="s">
        <v>247</v>
      </c>
      <c r="H14" s="236"/>
      <c r="I14" s="236"/>
      <c r="J14" s="236"/>
      <c r="K14" s="236"/>
      <c r="L14" s="236"/>
      <c r="M14" s="236"/>
      <c r="N14" s="236"/>
      <c r="O14" s="115"/>
      <c r="P14" s="80"/>
      <c r="Q14" s="46" t="str">
        <f t="shared" si="0"/>
        <v>□B3藝術涵養與美感素養</v>
      </c>
      <c r="V14" s="81"/>
      <c r="W14" s="67"/>
      <c r="X14" s="67"/>
      <c r="Y14" s="67"/>
      <c r="Z14" s="67"/>
      <c r="AA14" s="109" t="s">
        <v>102</v>
      </c>
      <c r="AB14" s="109"/>
      <c r="AC14" s="109"/>
      <c r="AD14" s="109"/>
      <c r="AE14" s="109"/>
      <c r="AF14" s="109"/>
      <c r="AG14" s="109"/>
      <c r="AH14" s="109"/>
      <c r="AI14" s="110"/>
      <c r="AJ14" s="110"/>
      <c r="AK14" s="110"/>
      <c r="AL14" s="110"/>
      <c r="AM14" s="111"/>
      <c r="AN14" s="111"/>
      <c r="AO14" s="111"/>
      <c r="AP14" s="111"/>
      <c r="AQ14" s="111"/>
      <c r="AR14" s="111" t="str">
        <f t="shared" si="1"/>
        <v/>
      </c>
      <c r="AS14" s="111"/>
      <c r="AT14" s="82"/>
      <c r="AU14" s="82"/>
      <c r="AV14" s="82"/>
      <c r="AW14" s="82"/>
      <c r="AX14" s="82"/>
      <c r="AY14" s="82"/>
      <c r="AZ14" s="82"/>
      <c r="BA14" s="82"/>
      <c r="BB14" s="82"/>
    </row>
    <row r="15" spans="1:74" ht="18" customHeight="1">
      <c r="A15" s="104"/>
      <c r="C15" s="105"/>
      <c r="D15" s="106"/>
      <c r="E15" s="88" t="s">
        <v>248</v>
      </c>
      <c r="F15" s="107"/>
      <c r="G15" s="237"/>
      <c r="H15" s="236"/>
      <c r="I15" s="236"/>
      <c r="J15" s="236"/>
      <c r="K15" s="236"/>
      <c r="L15" s="236"/>
      <c r="M15" s="236"/>
      <c r="N15" s="236"/>
      <c r="O15" s="115"/>
      <c r="P15" s="80"/>
      <c r="V15" s="81"/>
      <c r="W15" s="67"/>
      <c r="X15" s="67"/>
      <c r="Y15" s="67"/>
      <c r="Z15" s="67"/>
      <c r="AA15" s="109"/>
      <c r="AB15" s="109"/>
      <c r="AC15" s="109"/>
      <c r="AD15" s="109"/>
      <c r="AE15" s="109"/>
      <c r="AF15" s="109"/>
      <c r="AG15" s="109"/>
      <c r="AH15" s="109"/>
      <c r="AI15" s="110"/>
      <c r="AJ15" s="110"/>
      <c r="AK15" s="110"/>
      <c r="AL15" s="110"/>
      <c r="AM15" s="111"/>
      <c r="AN15" s="111"/>
      <c r="AO15" s="111"/>
      <c r="AP15" s="111"/>
      <c r="AQ15" s="111"/>
      <c r="AR15" s="111" t="str">
        <f t="shared" si="1"/>
        <v/>
      </c>
      <c r="AS15" s="111"/>
      <c r="AT15" s="82"/>
      <c r="AU15" s="82"/>
      <c r="AV15" s="82"/>
      <c r="AW15" s="82"/>
      <c r="AX15" s="82"/>
      <c r="AY15" s="82"/>
      <c r="AZ15" s="82"/>
      <c r="BA15" s="82"/>
      <c r="BB15" s="82"/>
    </row>
    <row r="16" spans="1:74" ht="18" customHeight="1">
      <c r="A16" s="104"/>
      <c r="C16" s="105"/>
      <c r="D16" s="106"/>
      <c r="E16" s="88" t="s">
        <v>249</v>
      </c>
      <c r="F16" s="107"/>
      <c r="G16" s="237" t="s">
        <v>250</v>
      </c>
      <c r="H16" s="236"/>
      <c r="I16" s="236"/>
      <c r="J16" s="236"/>
      <c r="K16" s="236"/>
      <c r="L16" s="236"/>
      <c r="M16" s="236"/>
      <c r="N16" s="236"/>
      <c r="O16" s="115"/>
      <c r="P16" s="80"/>
      <c r="V16" s="81"/>
      <c r="W16" s="67"/>
      <c r="X16" s="67"/>
      <c r="Y16" s="67"/>
      <c r="Z16" s="67"/>
      <c r="AA16" s="109" t="s">
        <v>251</v>
      </c>
      <c r="AB16" s="109"/>
      <c r="AC16" s="109"/>
      <c r="AD16" s="109"/>
      <c r="AE16" s="109"/>
      <c r="AF16" s="109"/>
      <c r="AG16" s="109"/>
      <c r="AH16" s="109"/>
      <c r="AI16" s="110"/>
      <c r="AJ16" s="110"/>
      <c r="AK16" s="110"/>
      <c r="AL16" s="110"/>
      <c r="AM16" s="111"/>
      <c r="AN16" s="111"/>
      <c r="AO16" s="111"/>
      <c r="AP16" s="111"/>
      <c r="AQ16" s="111"/>
      <c r="AR16" s="111" t="str">
        <f t="shared" si="1"/>
        <v/>
      </c>
      <c r="AS16" s="111"/>
      <c r="AT16" s="82"/>
      <c r="AU16" s="82"/>
      <c r="AV16" s="82"/>
      <c r="AW16" s="82"/>
      <c r="AX16" s="82"/>
      <c r="AY16" s="82"/>
      <c r="AZ16" s="82"/>
      <c r="BA16" s="82"/>
      <c r="BB16" s="82"/>
    </row>
    <row r="17" spans="1:54" ht="18" customHeight="1">
      <c r="A17" s="104"/>
      <c r="C17" s="116"/>
      <c r="D17" s="117"/>
      <c r="E17" s="88" t="s">
        <v>252</v>
      </c>
      <c r="F17" s="107"/>
      <c r="G17" s="237" t="s">
        <v>253</v>
      </c>
      <c r="H17" s="236"/>
      <c r="I17" s="236"/>
      <c r="J17" s="236"/>
      <c r="K17" s="236"/>
      <c r="L17" s="236"/>
      <c r="M17" s="236"/>
      <c r="N17" s="236"/>
      <c r="O17" s="115"/>
      <c r="P17" s="80"/>
      <c r="Q17" s="46" t="str">
        <f>SUBSTITUTE(E17,"▓","□")</f>
        <v>□C3多元文化與國際理解</v>
      </c>
      <c r="V17" s="81"/>
      <c r="W17" s="67"/>
      <c r="X17" s="67"/>
      <c r="Y17" s="67"/>
      <c r="Z17" s="67"/>
      <c r="AA17" s="109" t="s">
        <v>254</v>
      </c>
      <c r="AB17" s="109"/>
      <c r="AC17" s="109"/>
      <c r="AD17" s="109"/>
      <c r="AE17" s="109"/>
      <c r="AF17" s="109"/>
      <c r="AG17" s="109"/>
      <c r="AH17" s="109"/>
      <c r="AI17" s="110"/>
      <c r="AJ17" s="110"/>
      <c r="AK17" s="110"/>
      <c r="AL17" s="110"/>
      <c r="AM17" s="111"/>
      <c r="AN17" s="111"/>
      <c r="AO17" s="111"/>
      <c r="AP17" s="111"/>
      <c r="AQ17" s="111"/>
      <c r="AR17" s="111" t="str">
        <f t="shared" si="1"/>
        <v/>
      </c>
      <c r="AS17" s="111"/>
      <c r="AT17" s="82"/>
      <c r="AU17" s="82"/>
      <c r="AV17" s="82"/>
      <c r="AW17" s="82"/>
      <c r="AX17" s="82"/>
      <c r="AY17" s="82"/>
      <c r="AZ17" s="82"/>
      <c r="BA17" s="82"/>
      <c r="BB17" s="82"/>
    </row>
    <row r="18" spans="1:54" ht="25.5">
      <c r="A18" s="79" t="s">
        <v>236</v>
      </c>
      <c r="C18" s="118" t="s">
        <v>107</v>
      </c>
      <c r="D18" s="118"/>
      <c r="E18" s="274" t="s">
        <v>255</v>
      </c>
      <c r="F18" s="275"/>
      <c r="G18" s="275"/>
      <c r="H18" s="275"/>
      <c r="I18" s="275"/>
      <c r="J18" s="275"/>
      <c r="K18" s="275"/>
      <c r="L18" s="275"/>
      <c r="M18" s="275"/>
      <c r="N18" s="275"/>
      <c r="O18" s="119"/>
      <c r="P18" s="80" t="str">
        <f>E18</f>
        <v>本教案結合生活領域課程，配合繪本The Hidden Alphabet，帶領學生從生活中常見的物品學習字母及基本生活用語，讓學習能與生活結合，並藉由小組活動及桌遊練習，促進學生互相溝通及分享，希望能夠藉此達成總綱之核心素養「B1符號運用與溝通表達」及「C2人際關係與團隊合作」。另外搭配設計活動，讓學生發揮創意，將學習融入簡單的創作，並能欣賞他人的作品，達成總綱之核心素養「B3藝術涵養及美感素養」。另外，在兒童節課程中，利用影片和學生一起認識世界各國的兒童節，帶領學生開啟對世界的認識，並藉由討論的方式，促進學生互相溝通及分享，希望能夠藉此達成總綱之核心素養「B1符號運用與溝通表達」及「C3多元文化與國際理解」。另外搭配學習單，讓學生發揮創意，將學習融入簡單的創作，並能欣賞他人的作品，達成總綱之核心素養「B3藝術涵養及美感素養」。</v>
      </c>
      <c r="V18" s="81"/>
      <c r="W18" s="67"/>
      <c r="X18" s="67"/>
      <c r="Y18" s="67"/>
      <c r="Z18" s="67"/>
      <c r="AA18" s="109"/>
      <c r="AB18" s="109"/>
      <c r="AC18" s="109"/>
      <c r="AD18" s="109"/>
      <c r="AE18" s="109"/>
      <c r="AF18" s="109"/>
      <c r="AG18" s="109"/>
      <c r="AH18" s="109"/>
      <c r="AI18" s="110"/>
      <c r="AJ18" s="110"/>
      <c r="AK18" s="110"/>
      <c r="AL18" s="110"/>
      <c r="AM18" s="82"/>
      <c r="AN18" s="82"/>
      <c r="AO18" s="82"/>
      <c r="AP18" s="82"/>
      <c r="AQ18" s="82"/>
      <c r="AR18" s="82"/>
      <c r="AS18" s="82"/>
      <c r="AT18" s="82"/>
      <c r="AU18" s="82"/>
      <c r="AV18" s="82"/>
      <c r="AW18" s="82"/>
      <c r="AX18" s="82"/>
      <c r="AY18" s="82"/>
      <c r="AZ18" s="82"/>
      <c r="BA18" s="82"/>
      <c r="BB18" s="82"/>
    </row>
    <row r="19" spans="1:54" ht="49.5">
      <c r="A19" s="120" t="s">
        <v>256</v>
      </c>
      <c r="B19" s="121" t="s">
        <v>257</v>
      </c>
      <c r="C19" s="122" t="s">
        <v>111</v>
      </c>
      <c r="D19" s="122" t="s">
        <v>258</v>
      </c>
      <c r="E19" s="123" t="s">
        <v>259</v>
      </c>
      <c r="F19" s="124" t="s">
        <v>260</v>
      </c>
      <c r="G19" s="124" t="s">
        <v>261</v>
      </c>
      <c r="H19" s="125" t="s">
        <v>262</v>
      </c>
      <c r="I19" s="126" t="s">
        <v>263</v>
      </c>
      <c r="J19" s="126" t="s">
        <v>264</v>
      </c>
      <c r="K19" s="125" t="s">
        <v>265</v>
      </c>
      <c r="L19" s="127" t="s">
        <v>266</v>
      </c>
      <c r="M19" s="124" t="s">
        <v>267</v>
      </c>
      <c r="N19" s="127" t="s">
        <v>268</v>
      </c>
      <c r="O19" s="126" t="s">
        <v>123</v>
      </c>
      <c r="V19" s="128"/>
      <c r="W19" s="129"/>
      <c r="X19" s="129"/>
      <c r="Y19" s="129"/>
      <c r="Z19" s="129"/>
      <c r="AA19" s="129"/>
      <c r="AB19" s="129"/>
      <c r="AC19" s="129"/>
      <c r="AD19" s="129"/>
      <c r="AE19" s="129"/>
      <c r="AF19" s="129"/>
      <c r="AG19" s="129"/>
      <c r="AH19" s="129"/>
      <c r="AI19" s="82"/>
      <c r="AJ19" s="82"/>
      <c r="AK19" s="82"/>
      <c r="AL19" s="82"/>
      <c r="AM19" s="82"/>
      <c r="AN19" s="82"/>
      <c r="AO19" s="82"/>
      <c r="AP19" s="82"/>
      <c r="AQ19" s="82"/>
      <c r="AR19" s="82"/>
      <c r="AS19" s="82"/>
      <c r="AT19" s="82"/>
      <c r="AU19" s="82"/>
      <c r="AV19" s="82"/>
      <c r="AW19" s="82"/>
      <c r="AX19" s="82"/>
      <c r="AY19" s="82"/>
      <c r="AZ19" s="82"/>
      <c r="BA19" s="82"/>
      <c r="BB19" s="82"/>
    </row>
    <row r="20" spans="1:54" ht="57">
      <c r="A20" s="130" t="s">
        <v>124</v>
      </c>
      <c r="B20" s="131" t="s">
        <v>269</v>
      </c>
      <c r="C20" s="249">
        <v>1</v>
      </c>
      <c r="D20" s="261" t="s">
        <v>270</v>
      </c>
      <c r="E20" s="132" t="s">
        <v>127</v>
      </c>
      <c r="F20" s="133" t="s">
        <v>271</v>
      </c>
      <c r="G20" s="134" t="s">
        <v>272</v>
      </c>
      <c r="H20" s="255" t="s">
        <v>273</v>
      </c>
      <c r="I20" s="256">
        <v>2</v>
      </c>
      <c r="J20" s="135"/>
      <c r="K20" s="259"/>
      <c r="L20" s="260" t="s">
        <v>139</v>
      </c>
      <c r="M20" s="241" t="s">
        <v>196</v>
      </c>
      <c r="N20" s="244" t="s">
        <v>274</v>
      </c>
      <c r="O20" s="247" t="s">
        <v>133</v>
      </c>
      <c r="P20" s="46" t="str">
        <f>F20</f>
        <v>15丁 4-I-2 使用不同的表徵符號進行表現與分享，感受創作的樂趣。B1_x000D_
27辛 7-I-1 以對方能理解的語彙或合宜的方式，表達對人、事、物的觀察與意見。C2</v>
      </c>
      <c r="Q20" s="46" t="str">
        <f>G20</f>
        <v>丁 C-I-4 事理的應用與實踐。_x000D_
辛 D-I-1 自我與他人關係的認識。</v>
      </c>
      <c r="R20" s="46" t="str">
        <f>D20</f>
        <v>第1週
第17週</v>
      </c>
    </row>
    <row r="21" spans="1:54">
      <c r="A21" s="138"/>
      <c r="B21" s="139"/>
      <c r="C21" s="250"/>
      <c r="D21" s="253"/>
      <c r="E21" s="140"/>
      <c r="F21" s="141"/>
      <c r="G21" s="142"/>
      <c r="H21" s="245"/>
      <c r="I21" s="257"/>
      <c r="J21" s="143"/>
      <c r="K21" s="245"/>
      <c r="L21" s="245"/>
      <c r="M21" s="242"/>
      <c r="N21" s="245"/>
      <c r="O21" s="248"/>
      <c r="P21" s="46">
        <f>F21</f>
        <v>0</v>
      </c>
      <c r="Q21" s="46">
        <f>G21</f>
        <v>0</v>
      </c>
      <c r="R21" s="46">
        <f>D21</f>
        <v>0</v>
      </c>
    </row>
    <row r="22" spans="1:54">
      <c r="A22" s="138"/>
      <c r="B22" s="144"/>
      <c r="C22" s="251"/>
      <c r="D22" s="254"/>
      <c r="E22" s="140"/>
      <c r="F22" s="141"/>
      <c r="G22" s="142"/>
      <c r="H22" s="246"/>
      <c r="I22" s="258"/>
      <c r="J22" s="143"/>
      <c r="K22" s="246"/>
      <c r="L22" s="246"/>
      <c r="M22" s="243"/>
      <c r="N22" s="246"/>
      <c r="O22" s="248"/>
      <c r="P22" s="46">
        <f t="shared" ref="P22:Q85" si="2">F22</f>
        <v>0</v>
      </c>
      <c r="Q22" s="46">
        <f t="shared" si="2"/>
        <v>0</v>
      </c>
      <c r="R22" s="46">
        <f t="shared" ref="R22:R85" si="3">D22</f>
        <v>0</v>
      </c>
    </row>
    <row r="23" spans="1:54" ht="99.75">
      <c r="A23" s="138" t="s">
        <v>124</v>
      </c>
      <c r="B23" s="131" t="s">
        <v>275</v>
      </c>
      <c r="C23" s="249">
        <v>2</v>
      </c>
      <c r="D23" s="252" t="s">
        <v>276</v>
      </c>
      <c r="E23" s="140" t="s">
        <v>127</v>
      </c>
      <c r="F23" s="141" t="s">
        <v>277</v>
      </c>
      <c r="G23" s="142" t="s">
        <v>278</v>
      </c>
      <c r="H23" s="255" t="s">
        <v>279</v>
      </c>
      <c r="I23" s="256">
        <v>1</v>
      </c>
      <c r="J23" s="135"/>
      <c r="K23" s="259" t="s">
        <v>280</v>
      </c>
      <c r="L23" s="260" t="s">
        <v>148</v>
      </c>
      <c r="M23" s="241" t="s">
        <v>196</v>
      </c>
      <c r="N23" s="244" t="s">
        <v>281</v>
      </c>
      <c r="O23" s="247" t="s">
        <v>133</v>
      </c>
      <c r="P23" s="46" t="str">
        <f t="shared" si="2"/>
        <v>E生活/社會
15丁 4-I-2 使用不同的表徵符號進行表現與分享，感受創作的樂趣。B1_x000D_
18己 5-I-1 覺知生活中人、事、物的豐富面貌，建立初步的美感經驗。B3
28辛 7-I-2 傾聽他人的想法，並嘗試用各種方法理解他人所表達的意見。C2</v>
      </c>
      <c r="Q23" s="46" t="str">
        <f t="shared" si="2"/>
        <v>丁 B-I-2 社會環境之美的體認。_x000D_
己 B-I-2 社會環境之美的體認。_x000D_
辛 D-I-3 聆聽與回應的表現。</v>
      </c>
      <c r="R23" s="46" t="str">
        <f t="shared" si="3"/>
        <v>第2週</v>
      </c>
    </row>
    <row r="24" spans="1:54">
      <c r="A24" s="138"/>
      <c r="B24" s="139"/>
      <c r="C24" s="250"/>
      <c r="D24" s="253"/>
      <c r="E24" s="140"/>
      <c r="F24" s="141"/>
      <c r="G24" s="142"/>
      <c r="H24" s="245"/>
      <c r="I24" s="257"/>
      <c r="J24" s="143"/>
      <c r="K24" s="245"/>
      <c r="L24" s="245"/>
      <c r="M24" s="242"/>
      <c r="N24" s="245"/>
      <c r="O24" s="248"/>
      <c r="P24" s="46">
        <f t="shared" si="2"/>
        <v>0</v>
      </c>
      <c r="Q24" s="46">
        <f t="shared" si="2"/>
        <v>0</v>
      </c>
      <c r="R24" s="46">
        <f t="shared" si="3"/>
        <v>0</v>
      </c>
    </row>
    <row r="25" spans="1:54">
      <c r="A25" s="138"/>
      <c r="B25" s="144"/>
      <c r="C25" s="251"/>
      <c r="D25" s="254"/>
      <c r="E25" s="140"/>
      <c r="F25" s="141"/>
      <c r="G25" s="142"/>
      <c r="H25" s="246"/>
      <c r="I25" s="258"/>
      <c r="J25" s="143"/>
      <c r="K25" s="246"/>
      <c r="L25" s="246"/>
      <c r="M25" s="243"/>
      <c r="N25" s="246"/>
      <c r="O25" s="248"/>
      <c r="P25" s="46">
        <f t="shared" si="2"/>
        <v>0</v>
      </c>
      <c r="Q25" s="46">
        <f t="shared" si="2"/>
        <v>0</v>
      </c>
      <c r="R25" s="46">
        <f t="shared" si="3"/>
        <v>0</v>
      </c>
    </row>
    <row r="26" spans="1:54" ht="57">
      <c r="A26" s="192" t="s">
        <v>282</v>
      </c>
      <c r="B26" s="131" t="s">
        <v>269</v>
      </c>
      <c r="C26" s="249">
        <v>3</v>
      </c>
      <c r="D26" s="261" t="s">
        <v>283</v>
      </c>
      <c r="E26" s="140" t="s">
        <v>127</v>
      </c>
      <c r="F26" s="141" t="s">
        <v>284</v>
      </c>
      <c r="G26" s="142" t="s">
        <v>285</v>
      </c>
      <c r="H26" s="255" t="s">
        <v>286</v>
      </c>
      <c r="I26" s="256">
        <v>15</v>
      </c>
      <c r="J26" s="135"/>
      <c r="K26" s="259"/>
      <c r="L26" s="260" t="s">
        <v>148</v>
      </c>
      <c r="M26" s="241" t="s">
        <v>287</v>
      </c>
      <c r="N26" s="244" t="s">
        <v>288</v>
      </c>
      <c r="O26" s="247" t="s">
        <v>133</v>
      </c>
      <c r="P26" s="46" t="str">
        <f t="shared" si="2"/>
        <v>15丁 4-I-2 使用不同的表徵符號進行表現與分享，感受創作的樂趣。B1
27辛 7-I-1 以對方能理解的語彙或合宜的方式，表達對人、事、物的觀察與意見。C2</v>
      </c>
      <c r="Q26" s="46" t="str">
        <f t="shared" si="2"/>
        <v>丁 C-I-2 媒材特性與符號表徵的使用。_x000D_
辛 D-I-4 共同工作並相互協助。</v>
      </c>
      <c r="R26" s="46" t="str">
        <f t="shared" si="3"/>
        <v>第3週
第4週
第5週
第6週
第9週
第10週
第11週
第12週
第13週
第14週
第15週
第16週
第18週
第19週
第20週</v>
      </c>
    </row>
    <row r="27" spans="1:54">
      <c r="A27" s="138"/>
      <c r="B27" s="145"/>
      <c r="C27" s="250"/>
      <c r="D27" s="253"/>
      <c r="E27" s="140"/>
      <c r="F27" s="141"/>
      <c r="G27" s="142"/>
      <c r="H27" s="245"/>
      <c r="I27" s="257"/>
      <c r="J27" s="143"/>
      <c r="K27" s="245"/>
      <c r="L27" s="245"/>
      <c r="M27" s="242"/>
      <c r="N27" s="245"/>
      <c r="O27" s="248"/>
      <c r="P27" s="46">
        <f t="shared" si="2"/>
        <v>0</v>
      </c>
      <c r="Q27" s="46">
        <f t="shared" si="2"/>
        <v>0</v>
      </c>
      <c r="R27" s="46">
        <f t="shared" si="3"/>
        <v>0</v>
      </c>
    </row>
    <row r="28" spans="1:54">
      <c r="A28" s="138"/>
      <c r="B28" s="146"/>
      <c r="C28" s="251"/>
      <c r="D28" s="254"/>
      <c r="E28" s="140"/>
      <c r="F28" s="141"/>
      <c r="G28" s="142"/>
      <c r="H28" s="246"/>
      <c r="I28" s="258"/>
      <c r="J28" s="143"/>
      <c r="K28" s="246"/>
      <c r="L28" s="246"/>
      <c r="M28" s="243"/>
      <c r="N28" s="246"/>
      <c r="O28" s="248"/>
      <c r="P28" s="46">
        <f t="shared" si="2"/>
        <v>0</v>
      </c>
      <c r="Q28" s="46">
        <f t="shared" si="2"/>
        <v>0</v>
      </c>
      <c r="R28" s="46">
        <f t="shared" si="3"/>
        <v>0</v>
      </c>
    </row>
    <row r="29" spans="1:54" ht="85.5">
      <c r="A29" s="138" t="s">
        <v>124</v>
      </c>
      <c r="B29" s="131" t="s">
        <v>289</v>
      </c>
      <c r="C29" s="249">
        <v>4</v>
      </c>
      <c r="D29" s="252" t="s">
        <v>290</v>
      </c>
      <c r="E29" s="140" t="s">
        <v>127</v>
      </c>
      <c r="F29" s="141" t="s">
        <v>291</v>
      </c>
      <c r="G29" s="142" t="s">
        <v>292</v>
      </c>
      <c r="H29" s="255" t="s">
        <v>293</v>
      </c>
      <c r="I29" s="256">
        <v>2</v>
      </c>
      <c r="J29" s="135"/>
      <c r="K29" s="259" t="s">
        <v>147</v>
      </c>
      <c r="L29" s="260" t="s">
        <v>148</v>
      </c>
      <c r="M29" s="241" t="s">
        <v>294</v>
      </c>
      <c r="N29" s="244" t="s">
        <v>295</v>
      </c>
      <c r="O29" s="247" t="s">
        <v>133</v>
      </c>
      <c r="P29" s="46" t="str">
        <f t="shared" si="2"/>
        <v>16丁 4-I-3 運用各種表現與創造的方法與形式，美化生活、增加生活的趣味。B1
20己 5-I-3 理解與欣賞美的多元形式與異同。B3_x000D_
33壬 5-I-3 理解與欣賞美的多元形式與異同。C3</v>
      </c>
      <c r="Q29" s="46" t="str">
        <f t="shared" si="2"/>
        <v>丁 C-I-2 媒材特性與符號表徵的使用。_x000D_
己 B-I-2 社會環境之美的體認。_x000D_
壬 B-I-2社會環境之美的體認。</v>
      </c>
      <c r="R29" s="46" t="str">
        <f t="shared" si="3"/>
        <v>第7週
第8週</v>
      </c>
    </row>
    <row r="30" spans="1:54">
      <c r="A30" s="138"/>
      <c r="B30" s="145"/>
      <c r="C30" s="250"/>
      <c r="D30" s="253"/>
      <c r="E30" s="140"/>
      <c r="F30" s="141"/>
      <c r="G30" s="142"/>
      <c r="H30" s="245"/>
      <c r="I30" s="257"/>
      <c r="J30" s="143"/>
      <c r="K30" s="245"/>
      <c r="L30" s="245"/>
      <c r="M30" s="242"/>
      <c r="N30" s="245"/>
      <c r="O30" s="248"/>
      <c r="P30" s="46">
        <f t="shared" si="2"/>
        <v>0</v>
      </c>
      <c r="Q30" s="46">
        <f t="shared" si="2"/>
        <v>0</v>
      </c>
      <c r="R30" s="46">
        <f t="shared" si="3"/>
        <v>0</v>
      </c>
      <c r="V30" s="55"/>
      <c r="W30" s="55"/>
      <c r="X30" s="37"/>
      <c r="Y30" s="37"/>
      <c r="Z30" s="37"/>
      <c r="AA30" s="37"/>
      <c r="AB30" s="37"/>
      <c r="AC30" s="37"/>
      <c r="AD30" s="37"/>
      <c r="AE30" s="37"/>
      <c r="AF30" s="147"/>
      <c r="AG30" s="148"/>
      <c r="AH30" s="149"/>
      <c r="AI30" s="149"/>
      <c r="AJ30" s="149"/>
      <c r="AK30" s="149"/>
      <c r="AL30" s="149"/>
      <c r="AM30" s="149"/>
      <c r="AN30" s="149"/>
      <c r="AO30" s="149"/>
      <c r="AP30" s="150"/>
    </row>
    <row r="31" spans="1:54">
      <c r="A31" s="138"/>
      <c r="B31" s="146"/>
      <c r="C31" s="251"/>
      <c r="D31" s="254"/>
      <c r="E31" s="140"/>
      <c r="F31" s="141"/>
      <c r="G31" s="142"/>
      <c r="H31" s="246"/>
      <c r="I31" s="258"/>
      <c r="J31" s="143"/>
      <c r="K31" s="246"/>
      <c r="L31" s="246"/>
      <c r="M31" s="243"/>
      <c r="N31" s="246"/>
      <c r="O31" s="248"/>
      <c r="P31" s="46">
        <f t="shared" si="2"/>
        <v>0</v>
      </c>
      <c r="Q31" s="46">
        <f t="shared" si="2"/>
        <v>0</v>
      </c>
      <c r="R31" s="46">
        <f t="shared" si="3"/>
        <v>0</v>
      </c>
    </row>
    <row r="32" spans="1:54" ht="18" customHeight="1">
      <c r="A32" s="138"/>
      <c r="B32" s="151"/>
      <c r="C32" s="249"/>
      <c r="D32" s="252"/>
      <c r="E32" s="140"/>
      <c r="F32" s="141"/>
      <c r="G32" s="142"/>
      <c r="H32" s="255"/>
      <c r="I32" s="256"/>
      <c r="J32" s="135"/>
      <c r="K32" s="259"/>
      <c r="L32" s="260"/>
      <c r="M32" s="241"/>
      <c r="N32" s="244"/>
      <c r="O32" s="247"/>
      <c r="P32" s="46">
        <f t="shared" si="2"/>
        <v>0</v>
      </c>
      <c r="Q32" s="46">
        <f t="shared" si="2"/>
        <v>0</v>
      </c>
      <c r="R32" s="46">
        <f t="shared" si="3"/>
        <v>0</v>
      </c>
    </row>
    <row r="33" spans="1:18" ht="18" customHeight="1">
      <c r="A33" s="138"/>
      <c r="B33" s="145"/>
      <c r="C33" s="250"/>
      <c r="D33" s="253"/>
      <c r="E33" s="140"/>
      <c r="F33" s="141"/>
      <c r="G33" s="142"/>
      <c r="H33" s="245"/>
      <c r="I33" s="257"/>
      <c r="J33" s="143"/>
      <c r="K33" s="245"/>
      <c r="L33" s="245"/>
      <c r="M33" s="242"/>
      <c r="N33" s="245"/>
      <c r="O33" s="248"/>
      <c r="P33" s="46">
        <f t="shared" si="2"/>
        <v>0</v>
      </c>
      <c r="Q33" s="46">
        <f t="shared" si="2"/>
        <v>0</v>
      </c>
      <c r="R33" s="46">
        <f t="shared" si="3"/>
        <v>0</v>
      </c>
    </row>
    <row r="34" spans="1:18" ht="18" customHeight="1">
      <c r="A34" s="138"/>
      <c r="B34" s="146"/>
      <c r="C34" s="251"/>
      <c r="D34" s="254"/>
      <c r="E34" s="140"/>
      <c r="F34" s="141"/>
      <c r="G34" s="142"/>
      <c r="H34" s="246"/>
      <c r="I34" s="258"/>
      <c r="J34" s="143"/>
      <c r="K34" s="246"/>
      <c r="L34" s="246"/>
      <c r="M34" s="243"/>
      <c r="N34" s="246"/>
      <c r="O34" s="248"/>
      <c r="P34" s="46">
        <f t="shared" si="2"/>
        <v>0</v>
      </c>
      <c r="Q34" s="46">
        <f t="shared" si="2"/>
        <v>0</v>
      </c>
      <c r="R34" s="46">
        <f t="shared" si="3"/>
        <v>0</v>
      </c>
    </row>
    <row r="35" spans="1:18" ht="18" customHeight="1">
      <c r="A35" s="138"/>
      <c r="B35" s="151"/>
      <c r="C35" s="249"/>
      <c r="D35" s="252"/>
      <c r="E35" s="140"/>
      <c r="F35" s="141"/>
      <c r="G35" s="142"/>
      <c r="H35" s="255"/>
      <c r="I35" s="256"/>
      <c r="J35" s="135"/>
      <c r="K35" s="259"/>
      <c r="L35" s="260"/>
      <c r="M35" s="241"/>
      <c r="N35" s="244"/>
      <c r="O35" s="247"/>
      <c r="P35" s="46">
        <f t="shared" si="2"/>
        <v>0</v>
      </c>
      <c r="Q35" s="46">
        <f t="shared" si="2"/>
        <v>0</v>
      </c>
      <c r="R35" s="46">
        <f t="shared" si="3"/>
        <v>0</v>
      </c>
    </row>
    <row r="36" spans="1:18" ht="18" customHeight="1">
      <c r="A36" s="138"/>
      <c r="B36" s="145"/>
      <c r="C36" s="250"/>
      <c r="D36" s="253"/>
      <c r="E36" s="140"/>
      <c r="F36" s="141"/>
      <c r="G36" s="142"/>
      <c r="H36" s="245"/>
      <c r="I36" s="257"/>
      <c r="J36" s="143"/>
      <c r="K36" s="245"/>
      <c r="L36" s="245"/>
      <c r="M36" s="242"/>
      <c r="N36" s="245"/>
      <c r="O36" s="248"/>
      <c r="P36" s="46">
        <f t="shared" si="2"/>
        <v>0</v>
      </c>
      <c r="Q36" s="46">
        <f t="shared" si="2"/>
        <v>0</v>
      </c>
      <c r="R36" s="46">
        <f t="shared" si="3"/>
        <v>0</v>
      </c>
    </row>
    <row r="37" spans="1:18" ht="18" customHeight="1">
      <c r="A37" s="138"/>
      <c r="B37" s="146"/>
      <c r="C37" s="251"/>
      <c r="D37" s="254"/>
      <c r="E37" s="140"/>
      <c r="F37" s="141"/>
      <c r="G37" s="142"/>
      <c r="H37" s="246"/>
      <c r="I37" s="258"/>
      <c r="J37" s="143"/>
      <c r="K37" s="246"/>
      <c r="L37" s="246"/>
      <c r="M37" s="243"/>
      <c r="N37" s="246"/>
      <c r="O37" s="248"/>
      <c r="P37" s="46">
        <f t="shared" si="2"/>
        <v>0</v>
      </c>
      <c r="Q37" s="46">
        <f t="shared" si="2"/>
        <v>0</v>
      </c>
      <c r="R37" s="46">
        <f t="shared" si="3"/>
        <v>0</v>
      </c>
    </row>
    <row r="38" spans="1:18" ht="18" customHeight="1">
      <c r="A38" s="138"/>
      <c r="B38" s="151"/>
      <c r="C38" s="249"/>
      <c r="D38" s="252"/>
      <c r="E38" s="140"/>
      <c r="F38" s="141"/>
      <c r="G38" s="142"/>
      <c r="H38" s="255"/>
      <c r="I38" s="256"/>
      <c r="J38" s="135"/>
      <c r="K38" s="259"/>
      <c r="L38" s="260"/>
      <c r="M38" s="241"/>
      <c r="N38" s="244"/>
      <c r="O38" s="247"/>
      <c r="P38" s="46">
        <f t="shared" si="2"/>
        <v>0</v>
      </c>
      <c r="Q38" s="46">
        <f t="shared" si="2"/>
        <v>0</v>
      </c>
      <c r="R38" s="46">
        <f t="shared" si="3"/>
        <v>0</v>
      </c>
    </row>
    <row r="39" spans="1:18" ht="18" customHeight="1">
      <c r="A39" s="138"/>
      <c r="B39" s="145"/>
      <c r="C39" s="250"/>
      <c r="D39" s="253"/>
      <c r="E39" s="140"/>
      <c r="F39" s="141"/>
      <c r="G39" s="142"/>
      <c r="H39" s="245"/>
      <c r="I39" s="257"/>
      <c r="J39" s="143"/>
      <c r="K39" s="245"/>
      <c r="L39" s="245"/>
      <c r="M39" s="242"/>
      <c r="N39" s="245"/>
      <c r="O39" s="248"/>
      <c r="P39" s="46">
        <f t="shared" si="2"/>
        <v>0</v>
      </c>
      <c r="Q39" s="46">
        <f t="shared" si="2"/>
        <v>0</v>
      </c>
      <c r="R39" s="46">
        <f t="shared" si="3"/>
        <v>0</v>
      </c>
    </row>
    <row r="40" spans="1:18" ht="18" customHeight="1">
      <c r="A40" s="138"/>
      <c r="B40" s="146"/>
      <c r="C40" s="251"/>
      <c r="D40" s="254"/>
      <c r="E40" s="140"/>
      <c r="F40" s="141"/>
      <c r="G40" s="142"/>
      <c r="H40" s="246"/>
      <c r="I40" s="258"/>
      <c r="J40" s="143"/>
      <c r="K40" s="246"/>
      <c r="L40" s="246"/>
      <c r="M40" s="243"/>
      <c r="N40" s="246"/>
      <c r="O40" s="248"/>
      <c r="P40" s="46">
        <f t="shared" si="2"/>
        <v>0</v>
      </c>
      <c r="Q40" s="46">
        <f t="shared" si="2"/>
        <v>0</v>
      </c>
      <c r="R40" s="46">
        <f t="shared" si="3"/>
        <v>0</v>
      </c>
    </row>
    <row r="41" spans="1:18" ht="18" customHeight="1">
      <c r="A41" s="138"/>
      <c r="B41" s="151"/>
      <c r="C41" s="249"/>
      <c r="D41" s="252"/>
      <c r="E41" s="140"/>
      <c r="F41" s="141"/>
      <c r="G41" s="142"/>
      <c r="H41" s="255"/>
      <c r="I41" s="256"/>
      <c r="J41" s="135"/>
      <c r="K41" s="259"/>
      <c r="L41" s="260"/>
      <c r="M41" s="241"/>
      <c r="N41" s="244"/>
      <c r="O41" s="247"/>
      <c r="P41" s="46">
        <f t="shared" si="2"/>
        <v>0</v>
      </c>
      <c r="Q41" s="46">
        <f t="shared" si="2"/>
        <v>0</v>
      </c>
      <c r="R41" s="46">
        <f t="shared" si="3"/>
        <v>0</v>
      </c>
    </row>
    <row r="42" spans="1:18" ht="18" customHeight="1">
      <c r="A42" s="138"/>
      <c r="B42" s="145"/>
      <c r="C42" s="250"/>
      <c r="D42" s="253"/>
      <c r="E42" s="140"/>
      <c r="F42" s="141"/>
      <c r="G42" s="142"/>
      <c r="H42" s="245"/>
      <c r="I42" s="257"/>
      <c r="J42" s="143"/>
      <c r="K42" s="245"/>
      <c r="L42" s="245"/>
      <c r="M42" s="242"/>
      <c r="N42" s="245"/>
      <c r="O42" s="248"/>
      <c r="P42" s="46">
        <f t="shared" si="2"/>
        <v>0</v>
      </c>
      <c r="Q42" s="46">
        <f t="shared" si="2"/>
        <v>0</v>
      </c>
      <c r="R42" s="46">
        <f t="shared" si="3"/>
        <v>0</v>
      </c>
    </row>
    <row r="43" spans="1:18" ht="18" customHeight="1">
      <c r="A43" s="138"/>
      <c r="B43" s="146"/>
      <c r="C43" s="251"/>
      <c r="D43" s="254"/>
      <c r="E43" s="140"/>
      <c r="F43" s="141"/>
      <c r="G43" s="142"/>
      <c r="H43" s="246"/>
      <c r="I43" s="258"/>
      <c r="J43" s="143"/>
      <c r="K43" s="246"/>
      <c r="L43" s="246"/>
      <c r="M43" s="243"/>
      <c r="N43" s="246"/>
      <c r="O43" s="248"/>
      <c r="P43" s="46">
        <f t="shared" si="2"/>
        <v>0</v>
      </c>
      <c r="Q43" s="46">
        <f t="shared" si="2"/>
        <v>0</v>
      </c>
      <c r="R43" s="46">
        <f t="shared" si="3"/>
        <v>0</v>
      </c>
    </row>
    <row r="44" spans="1:18" ht="18" customHeight="1">
      <c r="A44" s="138"/>
      <c r="B44" s="151"/>
      <c r="C44" s="249"/>
      <c r="D44" s="252"/>
      <c r="E44" s="140"/>
      <c r="F44" s="141"/>
      <c r="G44" s="142"/>
      <c r="H44" s="255"/>
      <c r="I44" s="256"/>
      <c r="J44" s="135"/>
      <c r="K44" s="259"/>
      <c r="L44" s="260"/>
      <c r="M44" s="241"/>
      <c r="N44" s="244"/>
      <c r="O44" s="247"/>
      <c r="P44" s="46">
        <f t="shared" si="2"/>
        <v>0</v>
      </c>
      <c r="Q44" s="46">
        <f t="shared" si="2"/>
        <v>0</v>
      </c>
      <c r="R44" s="46">
        <f t="shared" si="3"/>
        <v>0</v>
      </c>
    </row>
    <row r="45" spans="1:18" ht="18" customHeight="1">
      <c r="A45" s="138"/>
      <c r="B45" s="145"/>
      <c r="C45" s="250"/>
      <c r="D45" s="253"/>
      <c r="E45" s="140"/>
      <c r="F45" s="141"/>
      <c r="G45" s="142"/>
      <c r="H45" s="245"/>
      <c r="I45" s="257"/>
      <c r="J45" s="143"/>
      <c r="K45" s="245"/>
      <c r="L45" s="245"/>
      <c r="M45" s="242"/>
      <c r="N45" s="245"/>
      <c r="O45" s="248"/>
      <c r="P45" s="46">
        <f t="shared" si="2"/>
        <v>0</v>
      </c>
      <c r="Q45" s="46">
        <f t="shared" si="2"/>
        <v>0</v>
      </c>
      <c r="R45" s="46">
        <f t="shared" si="3"/>
        <v>0</v>
      </c>
    </row>
    <row r="46" spans="1:18" ht="18" customHeight="1">
      <c r="A46" s="138"/>
      <c r="B46" s="146"/>
      <c r="C46" s="251"/>
      <c r="D46" s="254"/>
      <c r="E46" s="140"/>
      <c r="F46" s="141"/>
      <c r="G46" s="142"/>
      <c r="H46" s="246"/>
      <c r="I46" s="258"/>
      <c r="J46" s="143"/>
      <c r="K46" s="246"/>
      <c r="L46" s="246"/>
      <c r="M46" s="243"/>
      <c r="N46" s="246"/>
      <c r="O46" s="248"/>
      <c r="P46" s="46">
        <f t="shared" si="2"/>
        <v>0</v>
      </c>
      <c r="Q46" s="46">
        <f t="shared" si="2"/>
        <v>0</v>
      </c>
      <c r="R46" s="46">
        <f t="shared" si="3"/>
        <v>0</v>
      </c>
    </row>
    <row r="47" spans="1:18" ht="18" customHeight="1">
      <c r="A47" s="138"/>
      <c r="B47" s="151"/>
      <c r="C47" s="249"/>
      <c r="D47" s="252"/>
      <c r="E47" s="140"/>
      <c r="F47" s="141"/>
      <c r="G47" s="142"/>
      <c r="H47" s="255"/>
      <c r="I47" s="256"/>
      <c r="J47" s="135"/>
      <c r="K47" s="259"/>
      <c r="L47" s="260"/>
      <c r="M47" s="241"/>
      <c r="N47" s="244"/>
      <c r="O47" s="247"/>
      <c r="P47" s="46">
        <f t="shared" si="2"/>
        <v>0</v>
      </c>
      <c r="Q47" s="46">
        <f t="shared" si="2"/>
        <v>0</v>
      </c>
      <c r="R47" s="46">
        <f t="shared" si="3"/>
        <v>0</v>
      </c>
    </row>
    <row r="48" spans="1:18" ht="18" customHeight="1">
      <c r="A48" s="138"/>
      <c r="B48" s="145"/>
      <c r="C48" s="250"/>
      <c r="D48" s="253"/>
      <c r="E48" s="140"/>
      <c r="F48" s="141"/>
      <c r="G48" s="142"/>
      <c r="H48" s="245"/>
      <c r="I48" s="257"/>
      <c r="J48" s="143"/>
      <c r="K48" s="245"/>
      <c r="L48" s="245"/>
      <c r="M48" s="242"/>
      <c r="N48" s="245"/>
      <c r="O48" s="248"/>
      <c r="P48" s="46">
        <f t="shared" si="2"/>
        <v>0</v>
      </c>
      <c r="Q48" s="46">
        <f t="shared" si="2"/>
        <v>0</v>
      </c>
      <c r="R48" s="46">
        <f t="shared" si="3"/>
        <v>0</v>
      </c>
    </row>
    <row r="49" spans="1:18" ht="18" customHeight="1">
      <c r="A49" s="138"/>
      <c r="B49" s="146"/>
      <c r="C49" s="251"/>
      <c r="D49" s="254"/>
      <c r="E49" s="140"/>
      <c r="F49" s="141"/>
      <c r="G49" s="142"/>
      <c r="H49" s="246"/>
      <c r="I49" s="258"/>
      <c r="J49" s="143"/>
      <c r="K49" s="246"/>
      <c r="L49" s="246"/>
      <c r="M49" s="243"/>
      <c r="N49" s="246"/>
      <c r="O49" s="248"/>
      <c r="P49" s="46">
        <f t="shared" si="2"/>
        <v>0</v>
      </c>
      <c r="Q49" s="46">
        <f t="shared" si="2"/>
        <v>0</v>
      </c>
      <c r="R49" s="46">
        <f t="shared" si="3"/>
        <v>0</v>
      </c>
    </row>
    <row r="50" spans="1:18" ht="18" customHeight="1">
      <c r="A50" s="138"/>
      <c r="B50" s="151"/>
      <c r="C50" s="249"/>
      <c r="D50" s="252"/>
      <c r="E50" s="140"/>
      <c r="F50" s="141"/>
      <c r="G50" s="142"/>
      <c r="H50" s="255"/>
      <c r="I50" s="256"/>
      <c r="J50" s="135"/>
      <c r="K50" s="259"/>
      <c r="L50" s="260"/>
      <c r="M50" s="241"/>
      <c r="N50" s="244"/>
      <c r="O50" s="247"/>
      <c r="P50" s="46">
        <f t="shared" si="2"/>
        <v>0</v>
      </c>
      <c r="Q50" s="46">
        <f t="shared" si="2"/>
        <v>0</v>
      </c>
      <c r="R50" s="46">
        <f t="shared" si="3"/>
        <v>0</v>
      </c>
    </row>
    <row r="51" spans="1:18" ht="18" customHeight="1">
      <c r="A51" s="138"/>
      <c r="B51" s="145"/>
      <c r="C51" s="250"/>
      <c r="D51" s="253"/>
      <c r="E51" s="140"/>
      <c r="F51" s="141"/>
      <c r="G51" s="142"/>
      <c r="H51" s="245"/>
      <c r="I51" s="257"/>
      <c r="J51" s="143"/>
      <c r="K51" s="245"/>
      <c r="L51" s="245"/>
      <c r="M51" s="242"/>
      <c r="N51" s="245"/>
      <c r="O51" s="248"/>
      <c r="P51" s="46">
        <f t="shared" si="2"/>
        <v>0</v>
      </c>
      <c r="Q51" s="46">
        <f t="shared" si="2"/>
        <v>0</v>
      </c>
      <c r="R51" s="46">
        <f t="shared" si="3"/>
        <v>0</v>
      </c>
    </row>
    <row r="52" spans="1:18" ht="18" customHeight="1">
      <c r="A52" s="138"/>
      <c r="B52" s="146"/>
      <c r="C52" s="251"/>
      <c r="D52" s="254"/>
      <c r="E52" s="140"/>
      <c r="F52" s="141"/>
      <c r="G52" s="142"/>
      <c r="H52" s="246"/>
      <c r="I52" s="258"/>
      <c r="J52" s="143"/>
      <c r="K52" s="246"/>
      <c r="L52" s="246"/>
      <c r="M52" s="243"/>
      <c r="N52" s="246"/>
      <c r="O52" s="248"/>
      <c r="P52" s="46">
        <f t="shared" si="2"/>
        <v>0</v>
      </c>
      <c r="Q52" s="46">
        <f t="shared" si="2"/>
        <v>0</v>
      </c>
      <c r="R52" s="46">
        <f t="shared" si="3"/>
        <v>0</v>
      </c>
    </row>
    <row r="53" spans="1:18" ht="18" customHeight="1">
      <c r="A53" s="138"/>
      <c r="B53" s="151"/>
      <c r="C53" s="249"/>
      <c r="D53" s="252"/>
      <c r="E53" s="140"/>
      <c r="F53" s="141"/>
      <c r="G53" s="142"/>
      <c r="H53" s="255"/>
      <c r="I53" s="256"/>
      <c r="J53" s="135"/>
      <c r="K53" s="259"/>
      <c r="L53" s="260"/>
      <c r="M53" s="241"/>
      <c r="N53" s="244"/>
      <c r="O53" s="247"/>
      <c r="P53" s="46">
        <f t="shared" si="2"/>
        <v>0</v>
      </c>
      <c r="Q53" s="46">
        <f t="shared" si="2"/>
        <v>0</v>
      </c>
      <c r="R53" s="46">
        <f t="shared" si="3"/>
        <v>0</v>
      </c>
    </row>
    <row r="54" spans="1:18" ht="18" customHeight="1">
      <c r="A54" s="138"/>
      <c r="B54" s="145"/>
      <c r="C54" s="250"/>
      <c r="D54" s="253"/>
      <c r="E54" s="140"/>
      <c r="F54" s="141"/>
      <c r="G54" s="142"/>
      <c r="H54" s="245"/>
      <c r="I54" s="257"/>
      <c r="J54" s="143"/>
      <c r="K54" s="245"/>
      <c r="L54" s="245"/>
      <c r="M54" s="242"/>
      <c r="N54" s="245"/>
      <c r="O54" s="248"/>
      <c r="P54" s="46">
        <f t="shared" si="2"/>
        <v>0</v>
      </c>
      <c r="Q54" s="46">
        <f t="shared" si="2"/>
        <v>0</v>
      </c>
      <c r="R54" s="46">
        <f t="shared" si="3"/>
        <v>0</v>
      </c>
    </row>
    <row r="55" spans="1:18" ht="18" customHeight="1">
      <c r="A55" s="138"/>
      <c r="B55" s="146"/>
      <c r="C55" s="251"/>
      <c r="D55" s="254"/>
      <c r="E55" s="140"/>
      <c r="F55" s="141"/>
      <c r="G55" s="142"/>
      <c r="H55" s="246"/>
      <c r="I55" s="258"/>
      <c r="J55" s="143"/>
      <c r="K55" s="246"/>
      <c r="L55" s="246"/>
      <c r="M55" s="243"/>
      <c r="N55" s="246"/>
      <c r="O55" s="248"/>
      <c r="P55" s="46">
        <f t="shared" si="2"/>
        <v>0</v>
      </c>
      <c r="Q55" s="46">
        <f t="shared" si="2"/>
        <v>0</v>
      </c>
      <c r="R55" s="46">
        <f t="shared" si="3"/>
        <v>0</v>
      </c>
    </row>
    <row r="56" spans="1:18" ht="18" customHeight="1">
      <c r="A56" s="138"/>
      <c r="B56" s="151"/>
      <c r="C56" s="249"/>
      <c r="D56" s="252"/>
      <c r="E56" s="140"/>
      <c r="F56" s="141"/>
      <c r="G56" s="142"/>
      <c r="H56" s="255"/>
      <c r="I56" s="256"/>
      <c r="J56" s="135"/>
      <c r="K56" s="259"/>
      <c r="L56" s="260"/>
      <c r="M56" s="241"/>
      <c r="N56" s="244"/>
      <c r="O56" s="247"/>
      <c r="P56" s="46">
        <f t="shared" si="2"/>
        <v>0</v>
      </c>
      <c r="Q56" s="46">
        <f t="shared" si="2"/>
        <v>0</v>
      </c>
      <c r="R56" s="46">
        <f t="shared" si="3"/>
        <v>0</v>
      </c>
    </row>
    <row r="57" spans="1:18" ht="18" customHeight="1">
      <c r="A57" s="138"/>
      <c r="B57" s="145"/>
      <c r="C57" s="250"/>
      <c r="D57" s="253"/>
      <c r="E57" s="140"/>
      <c r="F57" s="141"/>
      <c r="G57" s="142"/>
      <c r="H57" s="245"/>
      <c r="I57" s="257"/>
      <c r="J57" s="143"/>
      <c r="K57" s="245"/>
      <c r="L57" s="245"/>
      <c r="M57" s="242"/>
      <c r="N57" s="245"/>
      <c r="O57" s="248"/>
      <c r="P57" s="46">
        <f t="shared" si="2"/>
        <v>0</v>
      </c>
      <c r="Q57" s="46">
        <f t="shared" si="2"/>
        <v>0</v>
      </c>
      <c r="R57" s="46">
        <f t="shared" si="3"/>
        <v>0</v>
      </c>
    </row>
    <row r="58" spans="1:18" ht="18" customHeight="1">
      <c r="A58" s="138"/>
      <c r="B58" s="146"/>
      <c r="C58" s="251"/>
      <c r="D58" s="254"/>
      <c r="E58" s="140"/>
      <c r="F58" s="141"/>
      <c r="G58" s="142"/>
      <c r="H58" s="246"/>
      <c r="I58" s="258"/>
      <c r="J58" s="143"/>
      <c r="K58" s="246"/>
      <c r="L58" s="246"/>
      <c r="M58" s="243"/>
      <c r="N58" s="246"/>
      <c r="O58" s="248"/>
      <c r="P58" s="46">
        <f t="shared" si="2"/>
        <v>0</v>
      </c>
      <c r="Q58" s="46">
        <f t="shared" si="2"/>
        <v>0</v>
      </c>
      <c r="R58" s="46">
        <f t="shared" si="3"/>
        <v>0</v>
      </c>
    </row>
    <row r="59" spans="1:18" ht="18" customHeight="1">
      <c r="A59" s="138"/>
      <c r="B59" s="151"/>
      <c r="C59" s="249"/>
      <c r="D59" s="252"/>
      <c r="E59" s="140"/>
      <c r="F59" s="141"/>
      <c r="G59" s="142"/>
      <c r="H59" s="255"/>
      <c r="I59" s="256"/>
      <c r="J59" s="135"/>
      <c r="K59" s="259"/>
      <c r="L59" s="260"/>
      <c r="M59" s="241"/>
      <c r="N59" s="244"/>
      <c r="O59" s="247"/>
      <c r="P59" s="46">
        <f t="shared" si="2"/>
        <v>0</v>
      </c>
      <c r="Q59" s="46">
        <f t="shared" si="2"/>
        <v>0</v>
      </c>
      <c r="R59" s="46">
        <f t="shared" si="3"/>
        <v>0</v>
      </c>
    </row>
    <row r="60" spans="1:18" ht="18" customHeight="1">
      <c r="A60" s="138"/>
      <c r="B60" s="145"/>
      <c r="C60" s="250"/>
      <c r="D60" s="253"/>
      <c r="E60" s="140"/>
      <c r="F60" s="141"/>
      <c r="G60" s="142"/>
      <c r="H60" s="245"/>
      <c r="I60" s="257"/>
      <c r="J60" s="143"/>
      <c r="K60" s="245"/>
      <c r="L60" s="245"/>
      <c r="M60" s="242"/>
      <c r="N60" s="245"/>
      <c r="O60" s="248"/>
      <c r="P60" s="46">
        <f t="shared" si="2"/>
        <v>0</v>
      </c>
      <c r="Q60" s="46">
        <f t="shared" si="2"/>
        <v>0</v>
      </c>
      <c r="R60" s="46">
        <f t="shared" si="3"/>
        <v>0</v>
      </c>
    </row>
    <row r="61" spans="1:18" ht="18" customHeight="1">
      <c r="A61" s="138"/>
      <c r="B61" s="146"/>
      <c r="C61" s="251"/>
      <c r="D61" s="254"/>
      <c r="E61" s="140"/>
      <c r="F61" s="141"/>
      <c r="G61" s="142"/>
      <c r="H61" s="246"/>
      <c r="I61" s="258"/>
      <c r="J61" s="143"/>
      <c r="K61" s="246"/>
      <c r="L61" s="246"/>
      <c r="M61" s="243"/>
      <c r="N61" s="246"/>
      <c r="O61" s="248"/>
      <c r="P61" s="46">
        <f t="shared" si="2"/>
        <v>0</v>
      </c>
      <c r="Q61" s="46">
        <f t="shared" si="2"/>
        <v>0</v>
      </c>
      <c r="R61" s="46">
        <f t="shared" si="3"/>
        <v>0</v>
      </c>
    </row>
    <row r="62" spans="1:18" ht="18" customHeight="1">
      <c r="A62" s="138"/>
      <c r="B62" s="151"/>
      <c r="C62" s="249"/>
      <c r="D62" s="252"/>
      <c r="E62" s="140"/>
      <c r="F62" s="141"/>
      <c r="G62" s="142"/>
      <c r="H62" s="255"/>
      <c r="I62" s="256"/>
      <c r="J62" s="135"/>
      <c r="K62" s="259"/>
      <c r="L62" s="260"/>
      <c r="M62" s="241"/>
      <c r="N62" s="244"/>
      <c r="O62" s="247"/>
      <c r="P62" s="46">
        <f t="shared" si="2"/>
        <v>0</v>
      </c>
      <c r="Q62" s="46">
        <f t="shared" si="2"/>
        <v>0</v>
      </c>
      <c r="R62" s="46">
        <f t="shared" si="3"/>
        <v>0</v>
      </c>
    </row>
    <row r="63" spans="1:18" ht="18" customHeight="1">
      <c r="A63" s="138"/>
      <c r="B63" s="145"/>
      <c r="C63" s="250"/>
      <c r="D63" s="253"/>
      <c r="E63" s="140"/>
      <c r="F63" s="141"/>
      <c r="G63" s="142"/>
      <c r="H63" s="245"/>
      <c r="I63" s="257"/>
      <c r="J63" s="143"/>
      <c r="K63" s="245"/>
      <c r="L63" s="245"/>
      <c r="M63" s="242"/>
      <c r="N63" s="245"/>
      <c r="O63" s="248"/>
      <c r="P63" s="46">
        <f t="shared" si="2"/>
        <v>0</v>
      </c>
      <c r="Q63" s="46">
        <f t="shared" si="2"/>
        <v>0</v>
      </c>
      <c r="R63" s="46">
        <f t="shared" si="3"/>
        <v>0</v>
      </c>
    </row>
    <row r="64" spans="1:18" ht="18" customHeight="1">
      <c r="A64" s="138"/>
      <c r="B64" s="146"/>
      <c r="C64" s="251"/>
      <c r="D64" s="254"/>
      <c r="E64" s="140"/>
      <c r="F64" s="141"/>
      <c r="G64" s="142"/>
      <c r="H64" s="246"/>
      <c r="I64" s="258"/>
      <c r="J64" s="143"/>
      <c r="K64" s="246"/>
      <c r="L64" s="246"/>
      <c r="M64" s="243"/>
      <c r="N64" s="246"/>
      <c r="O64" s="248"/>
      <c r="P64" s="46">
        <f t="shared" si="2"/>
        <v>0</v>
      </c>
      <c r="Q64" s="46">
        <f t="shared" si="2"/>
        <v>0</v>
      </c>
      <c r="R64" s="46">
        <f t="shared" si="3"/>
        <v>0</v>
      </c>
    </row>
    <row r="65" spans="1:18" ht="18" customHeight="1">
      <c r="A65" s="138"/>
      <c r="B65" s="151"/>
      <c r="C65" s="249"/>
      <c r="D65" s="252"/>
      <c r="E65" s="140"/>
      <c r="F65" s="141"/>
      <c r="G65" s="142"/>
      <c r="H65" s="255"/>
      <c r="I65" s="256"/>
      <c r="J65" s="135"/>
      <c r="K65" s="259"/>
      <c r="L65" s="260"/>
      <c r="M65" s="241"/>
      <c r="N65" s="244"/>
      <c r="O65" s="247"/>
      <c r="P65" s="46">
        <f t="shared" si="2"/>
        <v>0</v>
      </c>
      <c r="Q65" s="46">
        <f t="shared" si="2"/>
        <v>0</v>
      </c>
      <c r="R65" s="46">
        <f t="shared" si="3"/>
        <v>0</v>
      </c>
    </row>
    <row r="66" spans="1:18" ht="18" customHeight="1">
      <c r="A66" s="138"/>
      <c r="B66" s="145"/>
      <c r="C66" s="250"/>
      <c r="D66" s="253"/>
      <c r="E66" s="140"/>
      <c r="F66" s="141"/>
      <c r="G66" s="142"/>
      <c r="H66" s="245"/>
      <c r="I66" s="257"/>
      <c r="J66" s="143"/>
      <c r="K66" s="245"/>
      <c r="L66" s="245"/>
      <c r="M66" s="242"/>
      <c r="N66" s="245"/>
      <c r="O66" s="248"/>
      <c r="P66" s="46">
        <f t="shared" si="2"/>
        <v>0</v>
      </c>
      <c r="Q66" s="46">
        <f t="shared" si="2"/>
        <v>0</v>
      </c>
      <c r="R66" s="46">
        <f t="shared" si="3"/>
        <v>0</v>
      </c>
    </row>
    <row r="67" spans="1:18" ht="18" customHeight="1">
      <c r="A67" s="138"/>
      <c r="B67" s="146"/>
      <c r="C67" s="251"/>
      <c r="D67" s="254"/>
      <c r="E67" s="140"/>
      <c r="F67" s="141"/>
      <c r="G67" s="142"/>
      <c r="H67" s="246"/>
      <c r="I67" s="258"/>
      <c r="J67" s="143"/>
      <c r="K67" s="246"/>
      <c r="L67" s="246"/>
      <c r="M67" s="243"/>
      <c r="N67" s="246"/>
      <c r="O67" s="248"/>
      <c r="P67" s="46">
        <f t="shared" si="2"/>
        <v>0</v>
      </c>
      <c r="Q67" s="46">
        <f t="shared" si="2"/>
        <v>0</v>
      </c>
      <c r="R67" s="46">
        <f t="shared" si="3"/>
        <v>0</v>
      </c>
    </row>
    <row r="68" spans="1:18" ht="18" customHeight="1">
      <c r="A68" s="138"/>
      <c r="B68" s="151"/>
      <c r="C68" s="249"/>
      <c r="D68" s="252"/>
      <c r="E68" s="140"/>
      <c r="F68" s="141"/>
      <c r="G68" s="142"/>
      <c r="H68" s="255"/>
      <c r="I68" s="256"/>
      <c r="J68" s="135"/>
      <c r="K68" s="259"/>
      <c r="L68" s="260"/>
      <c r="M68" s="241"/>
      <c r="N68" s="244"/>
      <c r="O68" s="247"/>
      <c r="P68" s="46">
        <f t="shared" si="2"/>
        <v>0</v>
      </c>
      <c r="Q68" s="46">
        <f t="shared" si="2"/>
        <v>0</v>
      </c>
      <c r="R68" s="46">
        <f t="shared" si="3"/>
        <v>0</v>
      </c>
    </row>
    <row r="69" spans="1:18" ht="18" customHeight="1">
      <c r="A69" s="138"/>
      <c r="B69" s="145"/>
      <c r="C69" s="250"/>
      <c r="D69" s="253"/>
      <c r="E69" s="140"/>
      <c r="F69" s="141"/>
      <c r="G69" s="142"/>
      <c r="H69" s="245"/>
      <c r="I69" s="257"/>
      <c r="J69" s="143"/>
      <c r="K69" s="245"/>
      <c r="L69" s="245"/>
      <c r="M69" s="242"/>
      <c r="N69" s="245"/>
      <c r="O69" s="248"/>
      <c r="P69" s="46">
        <f t="shared" si="2"/>
        <v>0</v>
      </c>
      <c r="Q69" s="46">
        <f t="shared" si="2"/>
        <v>0</v>
      </c>
      <c r="R69" s="46">
        <f t="shared" si="3"/>
        <v>0</v>
      </c>
    </row>
    <row r="70" spans="1:18" ht="18" customHeight="1">
      <c r="A70" s="138"/>
      <c r="B70" s="146"/>
      <c r="C70" s="251"/>
      <c r="D70" s="254"/>
      <c r="E70" s="140"/>
      <c r="F70" s="141"/>
      <c r="G70" s="142"/>
      <c r="H70" s="246"/>
      <c r="I70" s="258"/>
      <c r="J70" s="143"/>
      <c r="K70" s="246"/>
      <c r="L70" s="246"/>
      <c r="M70" s="243"/>
      <c r="N70" s="246"/>
      <c r="O70" s="248"/>
      <c r="P70" s="46">
        <f t="shared" si="2"/>
        <v>0</v>
      </c>
      <c r="Q70" s="46">
        <f t="shared" si="2"/>
        <v>0</v>
      </c>
      <c r="R70" s="46">
        <f t="shared" si="3"/>
        <v>0</v>
      </c>
    </row>
    <row r="71" spans="1:18" ht="18" customHeight="1">
      <c r="A71" s="138"/>
      <c r="B71" s="151"/>
      <c r="C71" s="249"/>
      <c r="D71" s="252"/>
      <c r="E71" s="140"/>
      <c r="F71" s="141"/>
      <c r="G71" s="142"/>
      <c r="H71" s="255"/>
      <c r="I71" s="256"/>
      <c r="J71" s="135"/>
      <c r="K71" s="259"/>
      <c r="L71" s="260"/>
      <c r="M71" s="241"/>
      <c r="N71" s="244"/>
      <c r="O71" s="247"/>
      <c r="P71" s="46">
        <f t="shared" si="2"/>
        <v>0</v>
      </c>
      <c r="Q71" s="46">
        <f t="shared" si="2"/>
        <v>0</v>
      </c>
      <c r="R71" s="46">
        <f t="shared" si="3"/>
        <v>0</v>
      </c>
    </row>
    <row r="72" spans="1:18" ht="18" customHeight="1">
      <c r="A72" s="138"/>
      <c r="B72" s="145"/>
      <c r="C72" s="250"/>
      <c r="D72" s="253"/>
      <c r="E72" s="140"/>
      <c r="F72" s="141"/>
      <c r="G72" s="142"/>
      <c r="H72" s="245"/>
      <c r="I72" s="257"/>
      <c r="J72" s="143"/>
      <c r="K72" s="245"/>
      <c r="L72" s="245"/>
      <c r="M72" s="242"/>
      <c r="N72" s="245"/>
      <c r="O72" s="248"/>
      <c r="P72" s="46">
        <f t="shared" si="2"/>
        <v>0</v>
      </c>
      <c r="Q72" s="46">
        <f t="shared" si="2"/>
        <v>0</v>
      </c>
      <c r="R72" s="46">
        <f t="shared" si="3"/>
        <v>0</v>
      </c>
    </row>
    <row r="73" spans="1:18" ht="18" customHeight="1">
      <c r="A73" s="138"/>
      <c r="B73" s="146"/>
      <c r="C73" s="251"/>
      <c r="D73" s="254"/>
      <c r="E73" s="140"/>
      <c r="F73" s="141"/>
      <c r="G73" s="142"/>
      <c r="H73" s="246"/>
      <c r="I73" s="258"/>
      <c r="J73" s="143"/>
      <c r="K73" s="246"/>
      <c r="L73" s="246"/>
      <c r="M73" s="243"/>
      <c r="N73" s="246"/>
      <c r="O73" s="248"/>
      <c r="P73" s="46">
        <f t="shared" si="2"/>
        <v>0</v>
      </c>
      <c r="Q73" s="46">
        <f t="shared" si="2"/>
        <v>0</v>
      </c>
      <c r="R73" s="46">
        <f t="shared" si="3"/>
        <v>0</v>
      </c>
    </row>
    <row r="74" spans="1:18" ht="18" customHeight="1">
      <c r="A74" s="138"/>
      <c r="B74" s="151"/>
      <c r="C74" s="249"/>
      <c r="D74" s="252"/>
      <c r="E74" s="140"/>
      <c r="F74" s="141"/>
      <c r="G74" s="142"/>
      <c r="H74" s="255"/>
      <c r="I74" s="256"/>
      <c r="J74" s="135"/>
      <c r="K74" s="259"/>
      <c r="L74" s="260"/>
      <c r="M74" s="241"/>
      <c r="N74" s="244"/>
      <c r="O74" s="247"/>
      <c r="P74" s="46">
        <f t="shared" si="2"/>
        <v>0</v>
      </c>
      <c r="Q74" s="46">
        <f t="shared" si="2"/>
        <v>0</v>
      </c>
      <c r="R74" s="46">
        <f>D74</f>
        <v>0</v>
      </c>
    </row>
    <row r="75" spans="1:18" ht="18" customHeight="1">
      <c r="A75" s="138"/>
      <c r="B75" s="145"/>
      <c r="C75" s="250"/>
      <c r="D75" s="253"/>
      <c r="E75" s="140"/>
      <c r="F75" s="141"/>
      <c r="G75" s="142"/>
      <c r="H75" s="245"/>
      <c r="I75" s="257"/>
      <c r="J75" s="143"/>
      <c r="K75" s="245"/>
      <c r="L75" s="245"/>
      <c r="M75" s="242"/>
      <c r="N75" s="245"/>
      <c r="O75" s="248"/>
      <c r="P75" s="46">
        <f t="shared" si="2"/>
        <v>0</v>
      </c>
      <c r="Q75" s="46">
        <f t="shared" si="2"/>
        <v>0</v>
      </c>
      <c r="R75" s="46">
        <f>D75</f>
        <v>0</v>
      </c>
    </row>
    <row r="76" spans="1:18" ht="18" customHeight="1">
      <c r="A76" s="138"/>
      <c r="B76" s="146"/>
      <c r="C76" s="251"/>
      <c r="D76" s="254"/>
      <c r="E76" s="140"/>
      <c r="F76" s="141"/>
      <c r="G76" s="142"/>
      <c r="H76" s="246"/>
      <c r="I76" s="258"/>
      <c r="J76" s="143"/>
      <c r="K76" s="246"/>
      <c r="L76" s="246"/>
      <c r="M76" s="243"/>
      <c r="N76" s="246"/>
      <c r="O76" s="248"/>
      <c r="P76" s="46">
        <f t="shared" si="2"/>
        <v>0</v>
      </c>
      <c r="Q76" s="46">
        <f t="shared" si="2"/>
        <v>0</v>
      </c>
      <c r="R76" s="46">
        <f>D76</f>
        <v>0</v>
      </c>
    </row>
    <row r="77" spans="1:18" ht="18" customHeight="1">
      <c r="A77" s="138"/>
      <c r="B77" s="151"/>
      <c r="C77" s="249"/>
      <c r="D77" s="252"/>
      <c r="E77" s="140"/>
      <c r="F77" s="141"/>
      <c r="G77" s="142"/>
      <c r="H77" s="255"/>
      <c r="I77" s="256"/>
      <c r="J77" s="135"/>
      <c r="K77" s="259"/>
      <c r="L77" s="260"/>
      <c r="M77" s="241"/>
      <c r="N77" s="244"/>
      <c r="O77" s="247"/>
      <c r="P77" s="46">
        <f t="shared" si="2"/>
        <v>0</v>
      </c>
      <c r="Q77" s="46">
        <f t="shared" si="2"/>
        <v>0</v>
      </c>
      <c r="R77" s="46">
        <f t="shared" si="3"/>
        <v>0</v>
      </c>
    </row>
    <row r="78" spans="1:18" ht="18" customHeight="1">
      <c r="A78" s="138"/>
      <c r="B78" s="145"/>
      <c r="C78" s="250"/>
      <c r="D78" s="253"/>
      <c r="E78" s="140"/>
      <c r="F78" s="141"/>
      <c r="G78" s="142"/>
      <c r="H78" s="245"/>
      <c r="I78" s="257"/>
      <c r="J78" s="143"/>
      <c r="K78" s="245"/>
      <c r="L78" s="245"/>
      <c r="M78" s="242"/>
      <c r="N78" s="245"/>
      <c r="O78" s="248"/>
      <c r="P78" s="46">
        <f t="shared" si="2"/>
        <v>0</v>
      </c>
      <c r="Q78" s="46">
        <f t="shared" si="2"/>
        <v>0</v>
      </c>
      <c r="R78" s="46">
        <f t="shared" si="3"/>
        <v>0</v>
      </c>
    </row>
    <row r="79" spans="1:18" ht="18" customHeight="1">
      <c r="A79" s="138"/>
      <c r="B79" s="146"/>
      <c r="C79" s="251"/>
      <c r="D79" s="254"/>
      <c r="E79" s="140"/>
      <c r="F79" s="141"/>
      <c r="G79" s="142"/>
      <c r="H79" s="246"/>
      <c r="I79" s="258"/>
      <c r="J79" s="143"/>
      <c r="K79" s="246"/>
      <c r="L79" s="246"/>
      <c r="M79" s="243"/>
      <c r="N79" s="246"/>
      <c r="O79" s="248"/>
      <c r="P79" s="46">
        <f t="shared" si="2"/>
        <v>0</v>
      </c>
      <c r="Q79" s="46">
        <f t="shared" si="2"/>
        <v>0</v>
      </c>
      <c r="R79" s="46">
        <f t="shared" si="3"/>
        <v>0</v>
      </c>
    </row>
    <row r="80" spans="1:18" ht="18" customHeight="1">
      <c r="A80" s="138"/>
      <c r="B80" s="151"/>
      <c r="C80" s="249"/>
      <c r="D80" s="252"/>
      <c r="E80" s="140"/>
      <c r="F80" s="141"/>
      <c r="G80" s="142"/>
      <c r="H80" s="255"/>
      <c r="I80" s="256"/>
      <c r="J80" s="135"/>
      <c r="K80" s="259"/>
      <c r="L80" s="260"/>
      <c r="M80" s="241"/>
      <c r="N80" s="244"/>
      <c r="O80" s="247"/>
      <c r="P80" s="46">
        <f t="shared" si="2"/>
        <v>0</v>
      </c>
      <c r="Q80" s="46">
        <f t="shared" si="2"/>
        <v>0</v>
      </c>
      <c r="R80" s="46">
        <f t="shared" si="3"/>
        <v>0</v>
      </c>
    </row>
    <row r="81" spans="1:54" ht="18" customHeight="1">
      <c r="A81" s="138"/>
      <c r="B81" s="145"/>
      <c r="C81" s="250"/>
      <c r="D81" s="253"/>
      <c r="E81" s="140"/>
      <c r="F81" s="141"/>
      <c r="G81" s="142"/>
      <c r="H81" s="245"/>
      <c r="I81" s="257"/>
      <c r="J81" s="143"/>
      <c r="K81" s="245"/>
      <c r="L81" s="245"/>
      <c r="M81" s="242"/>
      <c r="N81" s="245"/>
      <c r="O81" s="248"/>
      <c r="P81" s="46">
        <f t="shared" si="2"/>
        <v>0</v>
      </c>
      <c r="Q81" s="46">
        <f t="shared" si="2"/>
        <v>0</v>
      </c>
      <c r="R81" s="46">
        <f t="shared" si="3"/>
        <v>0</v>
      </c>
    </row>
    <row r="82" spans="1:54" ht="18" customHeight="1">
      <c r="A82" s="138"/>
      <c r="B82" s="146"/>
      <c r="C82" s="251"/>
      <c r="D82" s="254"/>
      <c r="E82" s="140"/>
      <c r="F82" s="141"/>
      <c r="G82" s="142"/>
      <c r="H82" s="246"/>
      <c r="I82" s="258"/>
      <c r="J82" s="143"/>
      <c r="K82" s="246"/>
      <c r="L82" s="246"/>
      <c r="M82" s="243"/>
      <c r="N82" s="246"/>
      <c r="O82" s="248"/>
      <c r="P82" s="46">
        <f t="shared" si="2"/>
        <v>0</v>
      </c>
      <c r="Q82" s="46">
        <f t="shared" si="2"/>
        <v>0</v>
      </c>
      <c r="R82" s="46">
        <f t="shared" si="3"/>
        <v>0</v>
      </c>
    </row>
    <row r="83" spans="1:54" ht="18" customHeight="1">
      <c r="A83" s="138"/>
      <c r="B83" s="151"/>
      <c r="C83" s="249"/>
      <c r="D83" s="252"/>
      <c r="E83" s="132"/>
      <c r="F83" s="133"/>
      <c r="G83" s="134"/>
      <c r="H83" s="255"/>
      <c r="I83" s="256"/>
      <c r="J83" s="135"/>
      <c r="K83" s="259"/>
      <c r="L83" s="260"/>
      <c r="M83" s="241"/>
      <c r="N83" s="244"/>
      <c r="O83" s="247"/>
      <c r="P83" s="46">
        <f t="shared" si="2"/>
        <v>0</v>
      </c>
      <c r="Q83" s="46">
        <f t="shared" si="2"/>
        <v>0</v>
      </c>
      <c r="R83" s="46">
        <f t="shared" si="3"/>
        <v>0</v>
      </c>
    </row>
    <row r="84" spans="1:54" ht="18" customHeight="1">
      <c r="A84" s="138"/>
      <c r="B84" s="145"/>
      <c r="C84" s="250"/>
      <c r="D84" s="253"/>
      <c r="E84" s="132"/>
      <c r="F84" s="133"/>
      <c r="G84" s="134"/>
      <c r="H84" s="245"/>
      <c r="I84" s="257"/>
      <c r="J84" s="143"/>
      <c r="K84" s="245"/>
      <c r="L84" s="245"/>
      <c r="M84" s="242"/>
      <c r="N84" s="245"/>
      <c r="O84" s="248"/>
      <c r="P84" s="46">
        <f t="shared" si="2"/>
        <v>0</v>
      </c>
      <c r="Q84" s="46">
        <f t="shared" si="2"/>
        <v>0</v>
      </c>
      <c r="R84" s="46">
        <f t="shared" si="3"/>
        <v>0</v>
      </c>
    </row>
    <row r="85" spans="1:54" ht="18" customHeight="1">
      <c r="A85" s="138"/>
      <c r="B85" s="146"/>
      <c r="C85" s="251"/>
      <c r="D85" s="254"/>
      <c r="E85" s="132"/>
      <c r="F85" s="133"/>
      <c r="G85" s="134"/>
      <c r="H85" s="246"/>
      <c r="I85" s="258"/>
      <c r="J85" s="143"/>
      <c r="K85" s="246"/>
      <c r="L85" s="246"/>
      <c r="M85" s="243"/>
      <c r="N85" s="246"/>
      <c r="O85" s="248"/>
      <c r="P85" s="46">
        <f t="shared" si="2"/>
        <v>0</v>
      </c>
      <c r="Q85" s="46">
        <f t="shared" si="2"/>
        <v>0</v>
      </c>
      <c r="R85" s="46">
        <f t="shared" si="3"/>
        <v>0</v>
      </c>
    </row>
    <row r="86" spans="1:54">
      <c r="C86" s="152"/>
      <c r="D86" s="152"/>
      <c r="E86" s="152"/>
      <c r="F86" s="152"/>
      <c r="G86" s="152"/>
      <c r="H86" s="152" t="s">
        <v>164</v>
      </c>
      <c r="I86" s="152">
        <f>SUM(I20:I85)</f>
        <v>20</v>
      </c>
      <c r="J86" s="152">
        <f>SUM(J20:J85)</f>
        <v>0</v>
      </c>
      <c r="K86" s="152"/>
      <c r="L86" s="152"/>
      <c r="M86" s="152"/>
      <c r="N86" s="152"/>
      <c r="O86" s="152"/>
    </row>
    <row r="87" spans="1:54" ht="16.5" customHeight="1">
      <c r="C87" s="153" t="s">
        <v>296</v>
      </c>
      <c r="D87" s="154"/>
      <c r="E87" s="154"/>
      <c r="F87" s="154"/>
      <c r="G87" s="154"/>
      <c r="H87" s="154"/>
      <c r="I87" s="154"/>
      <c r="J87" s="154"/>
      <c r="K87" s="154"/>
      <c r="L87" s="155"/>
      <c r="M87" s="155"/>
      <c r="N87" s="155"/>
      <c r="O87" s="156"/>
    </row>
    <row r="88" spans="1:54" ht="18.95" customHeight="1">
      <c r="C88" s="262" t="s">
        <v>297</v>
      </c>
      <c r="D88" s="268"/>
      <c r="E88" s="268"/>
      <c r="F88" s="268"/>
      <c r="G88" s="268"/>
      <c r="H88" s="268"/>
      <c r="I88" s="268"/>
      <c r="J88" s="268"/>
      <c r="K88" s="268"/>
      <c r="L88" s="269"/>
      <c r="M88" s="269"/>
      <c r="N88" s="269"/>
      <c r="O88" s="270"/>
    </row>
    <row r="89" spans="1:54" ht="18.95" customHeight="1">
      <c r="C89" s="262" t="s">
        <v>298</v>
      </c>
      <c r="D89" s="268"/>
      <c r="E89" s="268"/>
      <c r="F89" s="268"/>
      <c r="G89" s="268"/>
      <c r="H89" s="268"/>
      <c r="I89" s="268"/>
      <c r="J89" s="268"/>
      <c r="K89" s="268"/>
      <c r="L89" s="269"/>
      <c r="M89" s="269"/>
      <c r="N89" s="269"/>
      <c r="O89" s="270"/>
    </row>
    <row r="90" spans="1:54" ht="18.95" customHeight="1">
      <c r="C90" s="262"/>
      <c r="D90" s="268"/>
      <c r="E90" s="268"/>
      <c r="F90" s="268"/>
      <c r="G90" s="268"/>
      <c r="H90" s="268"/>
      <c r="I90" s="268"/>
      <c r="J90" s="268"/>
      <c r="K90" s="268"/>
      <c r="L90" s="269"/>
      <c r="M90" s="269"/>
      <c r="N90" s="269"/>
      <c r="O90" s="270"/>
    </row>
    <row r="91" spans="1:54" ht="18.95" customHeight="1">
      <c r="C91" s="262"/>
      <c r="D91" s="268"/>
      <c r="E91" s="268"/>
      <c r="F91" s="268"/>
      <c r="G91" s="268"/>
      <c r="H91" s="268"/>
      <c r="I91" s="268"/>
      <c r="J91" s="268"/>
      <c r="K91" s="268"/>
      <c r="L91" s="269"/>
      <c r="M91" s="269"/>
      <c r="N91" s="269"/>
      <c r="O91" s="270"/>
    </row>
    <row r="92" spans="1:54" s="160" customFormat="1">
      <c r="A92" s="157"/>
      <c r="B92" s="158"/>
      <c r="C92" s="266"/>
      <c r="D92" s="267"/>
      <c r="E92" s="267"/>
      <c r="F92" s="267"/>
      <c r="G92" s="267"/>
      <c r="H92" s="267"/>
      <c r="I92" s="267"/>
      <c r="J92" s="267"/>
      <c r="K92" s="267"/>
      <c r="L92" s="267"/>
      <c r="M92" s="267"/>
      <c r="N92" s="267"/>
      <c r="O92" s="267"/>
      <c r="P92" s="159"/>
      <c r="Q92" s="159"/>
      <c r="R92" s="159"/>
      <c r="X92" s="157"/>
      <c r="AH92" s="161"/>
      <c r="AI92" s="161"/>
      <c r="AJ92" s="162"/>
      <c r="AK92" s="163"/>
      <c r="AL92" s="163"/>
      <c r="AM92" s="163"/>
      <c r="AN92" s="163"/>
      <c r="AO92" s="163"/>
      <c r="AP92" s="163"/>
      <c r="AQ92" s="163"/>
      <c r="AR92" s="163"/>
      <c r="AS92" s="163"/>
      <c r="AT92" s="163"/>
      <c r="AU92" s="163"/>
      <c r="AV92" s="163"/>
      <c r="AW92" s="163"/>
      <c r="AX92" s="163"/>
      <c r="AY92" s="163"/>
      <c r="AZ92" s="163"/>
      <c r="BA92" s="163"/>
      <c r="BB92" s="163"/>
    </row>
    <row r="93" spans="1:54" s="47" customFormat="1">
      <c r="A93" s="70"/>
      <c r="B93" s="55"/>
      <c r="C93" s="164"/>
      <c r="D93" s="165"/>
      <c r="E93" s="165"/>
      <c r="F93" s="165"/>
      <c r="G93" s="165"/>
      <c r="H93" s="165"/>
      <c r="I93" s="165"/>
      <c r="J93" s="165"/>
      <c r="K93" s="165"/>
      <c r="L93" s="165"/>
      <c r="M93" s="165"/>
      <c r="N93" s="165"/>
      <c r="O93" s="165"/>
      <c r="P93" s="46"/>
      <c r="Q93" s="46"/>
      <c r="R93" s="46"/>
      <c r="X93" s="70"/>
      <c r="AH93" s="136"/>
      <c r="AI93" s="136"/>
      <c r="AJ93" s="137"/>
      <c r="AK93" s="37"/>
      <c r="AL93" s="37"/>
      <c r="AM93" s="37"/>
      <c r="AN93" s="37"/>
      <c r="AO93" s="37"/>
      <c r="AP93" s="37"/>
      <c r="AQ93" s="37"/>
      <c r="AR93" s="37"/>
      <c r="AS93" s="37"/>
      <c r="AT93" s="37"/>
      <c r="AU93" s="37"/>
      <c r="AV93" s="37"/>
      <c r="AW93" s="37"/>
      <c r="AX93" s="37"/>
      <c r="AY93" s="37"/>
      <c r="AZ93" s="37"/>
      <c r="BA93" s="37"/>
      <c r="BB93" s="37"/>
    </row>
    <row r="94" spans="1:54">
      <c r="C94" s="166"/>
    </row>
    <row r="95" spans="1:54" s="47" customFormat="1">
      <c r="A95" s="70"/>
      <c r="B95" s="55"/>
      <c r="C95" s="164"/>
      <c r="D95" s="165"/>
      <c r="E95" s="165"/>
      <c r="F95" s="165"/>
      <c r="G95" s="165"/>
      <c r="H95" s="165"/>
      <c r="I95" s="165"/>
      <c r="J95" s="165"/>
      <c r="K95" s="165"/>
      <c r="L95" s="165"/>
      <c r="M95" s="126" t="s">
        <v>123</v>
      </c>
      <c r="N95" s="167" t="s">
        <v>299</v>
      </c>
      <c r="O95" s="165"/>
      <c r="P95" s="46"/>
      <c r="Q95" s="46"/>
      <c r="R95" s="46"/>
      <c r="X95" s="70"/>
      <c r="AH95" s="136"/>
      <c r="AI95" s="136"/>
      <c r="AJ95" s="137"/>
      <c r="AK95" s="37"/>
      <c r="AL95" s="37"/>
      <c r="AM95" s="37"/>
      <c r="AN95" s="37"/>
      <c r="AO95" s="37"/>
      <c r="AP95" s="37"/>
      <c r="AQ95" s="37"/>
      <c r="AR95" s="37"/>
      <c r="AS95" s="37"/>
      <c r="AT95" s="37"/>
      <c r="AU95" s="37"/>
      <c r="AV95" s="37"/>
      <c r="AW95" s="37"/>
      <c r="AX95" s="37"/>
      <c r="AY95" s="37"/>
      <c r="AZ95" s="37"/>
      <c r="BA95" s="37"/>
      <c r="BB95" s="37"/>
    </row>
    <row r="96" spans="1:54" s="47" customFormat="1">
      <c r="A96" s="70"/>
      <c r="B96" s="55"/>
      <c r="C96" s="164"/>
      <c r="D96" s="165"/>
      <c r="E96" s="165"/>
      <c r="F96" s="165"/>
      <c r="G96" s="165"/>
      <c r="H96" s="165"/>
      <c r="I96" s="165"/>
      <c r="J96" s="165"/>
      <c r="K96" s="165"/>
      <c r="L96" s="165"/>
      <c r="M96" s="168" t="s">
        <v>300</v>
      </c>
      <c r="N96" s="167">
        <f>SUMIF($O$20:$O$85,"A",$I$20:$I$85)</f>
        <v>20</v>
      </c>
      <c r="O96" s="165"/>
      <c r="P96" s="46"/>
      <c r="Q96" s="46"/>
      <c r="R96" s="46"/>
      <c r="X96" s="70"/>
      <c r="AH96" s="136"/>
      <c r="AI96" s="136"/>
      <c r="AJ96" s="137"/>
      <c r="AK96" s="37"/>
      <c r="AL96" s="37"/>
      <c r="AM96" s="37"/>
      <c r="AN96" s="37"/>
      <c r="AO96" s="37"/>
      <c r="AP96" s="37"/>
      <c r="AQ96" s="37"/>
      <c r="AR96" s="37"/>
      <c r="AS96" s="37"/>
      <c r="AT96" s="37"/>
      <c r="AU96" s="37"/>
      <c r="AV96" s="37"/>
      <c r="AW96" s="37"/>
      <c r="AX96" s="37"/>
      <c r="AY96" s="37"/>
      <c r="AZ96" s="37"/>
      <c r="BA96" s="37"/>
      <c r="BB96" s="37"/>
    </row>
    <row r="97" spans="1:54" s="47" customFormat="1">
      <c r="A97" s="70"/>
      <c r="B97" s="55"/>
      <c r="C97" s="164"/>
      <c r="D97" s="165"/>
      <c r="E97" s="165"/>
      <c r="F97" s="165"/>
      <c r="G97" s="165"/>
      <c r="H97" s="165"/>
      <c r="I97" s="165"/>
      <c r="J97" s="165"/>
      <c r="K97" s="165"/>
      <c r="L97" s="165"/>
      <c r="M97" s="168" t="s">
        <v>169</v>
      </c>
      <c r="N97" s="167">
        <f>SUMIF($O$20:$O$85,"B",$I$20:$I$85)</f>
        <v>0</v>
      </c>
      <c r="O97" s="165"/>
      <c r="P97" s="46"/>
      <c r="Q97" s="46"/>
      <c r="R97" s="46"/>
      <c r="X97" s="70"/>
      <c r="AH97" s="136"/>
      <c r="AI97" s="136"/>
      <c r="AJ97" s="137"/>
      <c r="AK97" s="37"/>
      <c r="AL97" s="37"/>
      <c r="AM97" s="37"/>
      <c r="AN97" s="37"/>
      <c r="AO97" s="37"/>
      <c r="AP97" s="37"/>
      <c r="AQ97" s="37"/>
      <c r="AR97" s="37"/>
      <c r="AS97" s="37"/>
      <c r="AT97" s="37"/>
      <c r="AU97" s="37"/>
      <c r="AV97" s="37"/>
      <c r="AW97" s="37"/>
      <c r="AX97" s="37"/>
      <c r="AY97" s="37"/>
      <c r="AZ97" s="37"/>
      <c r="BA97" s="37"/>
      <c r="BB97" s="37"/>
    </row>
    <row r="98" spans="1:54" s="47" customFormat="1">
      <c r="A98" s="70"/>
      <c r="B98" s="55"/>
      <c r="C98" s="164"/>
      <c r="D98" s="165"/>
      <c r="E98" s="165"/>
      <c r="F98" s="165"/>
      <c r="G98" s="165"/>
      <c r="H98" s="165"/>
      <c r="I98" s="165"/>
      <c r="J98" s="165"/>
      <c r="K98" s="165"/>
      <c r="L98" s="165"/>
      <c r="M98" s="168" t="s">
        <v>301</v>
      </c>
      <c r="N98" s="167">
        <f>SUMIF($O$20:$O$85,"C",$I$20:$I$85)</f>
        <v>0</v>
      </c>
      <c r="O98" s="165"/>
      <c r="P98" s="46"/>
      <c r="Q98" s="46"/>
      <c r="R98" s="46"/>
      <c r="X98" s="70"/>
      <c r="AH98" s="136"/>
      <c r="AI98" s="136"/>
      <c r="AJ98" s="137"/>
      <c r="AK98" s="37"/>
      <c r="AL98" s="37"/>
      <c r="AM98" s="37"/>
      <c r="AN98" s="37"/>
      <c r="AO98" s="37"/>
      <c r="AP98" s="37"/>
      <c r="AQ98" s="37"/>
      <c r="AR98" s="37"/>
      <c r="AS98" s="37"/>
      <c r="AT98" s="37"/>
      <c r="AU98" s="37"/>
      <c r="AV98" s="37"/>
      <c r="AW98" s="37"/>
      <c r="AX98" s="37"/>
      <c r="AY98" s="37"/>
      <c r="AZ98" s="37"/>
      <c r="BA98" s="37"/>
      <c r="BB98" s="37"/>
    </row>
    <row r="99" spans="1:54" s="47" customFormat="1">
      <c r="A99" s="70"/>
      <c r="B99" s="55"/>
      <c r="C99" s="164"/>
      <c r="D99" s="165"/>
      <c r="E99" s="165"/>
      <c r="F99" s="165"/>
      <c r="G99" s="165"/>
      <c r="H99" s="165"/>
      <c r="I99" s="165"/>
      <c r="J99" s="165"/>
      <c r="K99" s="165"/>
      <c r="L99" s="165"/>
      <c r="M99" s="168" t="s">
        <v>302</v>
      </c>
      <c r="N99" s="167">
        <f>SUMIF($O$20:$O$85,"D",$I$20:$I$85)</f>
        <v>0</v>
      </c>
      <c r="O99" s="165"/>
      <c r="P99" s="46"/>
      <c r="Q99" s="46"/>
      <c r="R99" s="46"/>
      <c r="X99" s="70"/>
      <c r="AH99" s="136"/>
      <c r="AI99" s="136"/>
      <c r="AJ99" s="137"/>
      <c r="AK99" s="37"/>
      <c r="AL99" s="37"/>
      <c r="AM99" s="37"/>
      <c r="AN99" s="37"/>
      <c r="AO99" s="37"/>
      <c r="AP99" s="37"/>
      <c r="AQ99" s="37"/>
      <c r="AR99" s="37"/>
      <c r="AS99" s="37"/>
      <c r="AT99" s="37"/>
      <c r="AU99" s="37"/>
      <c r="AV99" s="37"/>
      <c r="AW99" s="37"/>
      <c r="AX99" s="37"/>
      <c r="AY99" s="37"/>
      <c r="AZ99" s="37"/>
      <c r="BA99" s="37"/>
      <c r="BB99" s="37"/>
    </row>
    <row r="100" spans="1:54" s="47" customFormat="1">
      <c r="A100" s="70"/>
      <c r="B100" s="55"/>
      <c r="C100" s="164"/>
      <c r="D100" s="165"/>
      <c r="E100" s="165"/>
      <c r="F100" s="165"/>
      <c r="G100" s="165"/>
      <c r="H100" s="165"/>
      <c r="I100" s="165"/>
      <c r="J100" s="165"/>
      <c r="K100" s="165"/>
      <c r="L100" s="165"/>
      <c r="M100" s="165"/>
      <c r="N100" s="165"/>
      <c r="O100" s="165"/>
      <c r="P100" s="46"/>
      <c r="Q100" s="46"/>
      <c r="R100" s="46"/>
      <c r="X100" s="70"/>
      <c r="AH100" s="136"/>
      <c r="AI100" s="136"/>
      <c r="AJ100" s="137"/>
      <c r="AK100" s="37"/>
      <c r="AL100" s="37"/>
      <c r="AM100" s="37"/>
      <c r="AN100" s="37"/>
      <c r="AO100" s="37"/>
      <c r="AP100" s="37"/>
      <c r="AQ100" s="37"/>
      <c r="AR100" s="37"/>
      <c r="AS100" s="37"/>
      <c r="AT100" s="37"/>
      <c r="AU100" s="37"/>
      <c r="AV100" s="37"/>
      <c r="AW100" s="37"/>
      <c r="AX100" s="37"/>
      <c r="AY100" s="37"/>
      <c r="AZ100" s="37"/>
      <c r="BA100" s="37"/>
      <c r="BB100" s="37"/>
    </row>
    <row r="101" spans="1:54" s="47" customFormat="1">
      <c r="B101" s="55"/>
      <c r="C101" s="164"/>
      <c r="D101" s="165"/>
      <c r="E101" s="165"/>
      <c r="F101" s="165"/>
      <c r="G101" s="165"/>
      <c r="H101" s="165"/>
      <c r="I101" s="165"/>
      <c r="J101" s="165"/>
      <c r="K101" s="165"/>
      <c r="L101" s="165"/>
      <c r="M101" s="165"/>
      <c r="N101" s="165"/>
      <c r="O101" s="165"/>
      <c r="P101" s="46"/>
      <c r="Q101" s="46"/>
      <c r="R101" s="46"/>
      <c r="X101" s="70"/>
      <c r="AH101" s="136"/>
      <c r="AI101" s="136"/>
      <c r="AJ101" s="137"/>
      <c r="AK101" s="37"/>
      <c r="AL101" s="37"/>
      <c r="AM101" s="37"/>
      <c r="AN101" s="37"/>
      <c r="AO101" s="37"/>
      <c r="AP101" s="37"/>
      <c r="AQ101" s="37"/>
      <c r="AR101" s="37"/>
      <c r="AS101" s="37"/>
      <c r="AT101" s="37"/>
      <c r="AU101" s="37"/>
      <c r="AV101" s="37"/>
      <c r="AW101" s="37"/>
      <c r="AX101" s="37"/>
      <c r="AY101" s="37"/>
      <c r="AZ101" s="37"/>
      <c r="BA101" s="37"/>
      <c r="BB101" s="37"/>
    </row>
    <row r="102" spans="1:54">
      <c r="A102" s="169"/>
    </row>
    <row r="103" spans="1:54" s="47" customFormat="1">
      <c r="A103" s="171"/>
      <c r="B103" s="55"/>
      <c r="C103" s="170"/>
      <c r="H103" s="70"/>
      <c r="P103" s="46"/>
      <c r="Q103" s="46"/>
      <c r="R103" s="46"/>
      <c r="X103" s="70"/>
      <c r="AH103" s="136"/>
      <c r="AI103" s="136"/>
      <c r="AJ103" s="137"/>
      <c r="AK103" s="37"/>
      <c r="AL103" s="37"/>
      <c r="AM103" s="37"/>
      <c r="AN103" s="37"/>
      <c r="AO103" s="37"/>
      <c r="AP103" s="37"/>
      <c r="AQ103" s="37"/>
      <c r="AR103" s="37"/>
      <c r="AS103" s="37"/>
      <c r="AT103" s="37"/>
      <c r="AU103" s="37"/>
      <c r="AV103" s="37"/>
      <c r="AW103" s="37"/>
      <c r="AX103" s="37"/>
      <c r="AY103" s="37"/>
      <c r="AZ103" s="37"/>
      <c r="BA103" s="37"/>
      <c r="BB103" s="37"/>
    </row>
    <row r="104" spans="1:54" s="47" customFormat="1">
      <c r="A104" s="169" t="s">
        <v>54</v>
      </c>
      <c r="B104" s="172"/>
      <c r="C104" s="173" t="s">
        <v>172</v>
      </c>
      <c r="H104" s="70"/>
      <c r="P104" s="46"/>
      <c r="Q104" s="46"/>
      <c r="R104" s="46"/>
      <c r="X104" s="70"/>
      <c r="AH104" s="136"/>
      <c r="AI104" s="136"/>
      <c r="AJ104" s="137"/>
      <c r="AK104" s="37"/>
      <c r="AL104" s="37"/>
      <c r="AM104" s="37"/>
      <c r="AN104" s="37"/>
      <c r="AO104" s="37"/>
      <c r="AP104" s="37"/>
      <c r="AQ104" s="37"/>
      <c r="AR104" s="37"/>
      <c r="AS104" s="37"/>
      <c r="AT104" s="37"/>
      <c r="AU104" s="37"/>
      <c r="AV104" s="37"/>
      <c r="AW104" s="37"/>
      <c r="AX104" s="37"/>
      <c r="AY104" s="37"/>
      <c r="AZ104" s="37"/>
      <c r="BA104" s="37"/>
      <c r="BB104" s="37"/>
    </row>
    <row r="105" spans="1:54" s="47" customFormat="1">
      <c r="A105" s="171" t="s">
        <v>303</v>
      </c>
      <c r="B105" s="172"/>
      <c r="C105" s="173" t="s">
        <v>174</v>
      </c>
      <c r="H105" s="70"/>
      <c r="P105" s="46"/>
      <c r="Q105" s="46"/>
      <c r="R105" s="46"/>
      <c r="X105" s="70"/>
      <c r="AH105" s="136"/>
      <c r="AI105" s="136"/>
      <c r="AJ105" s="137"/>
      <c r="AK105" s="37"/>
      <c r="AL105" s="37"/>
      <c r="AM105" s="37"/>
      <c r="AN105" s="37"/>
      <c r="AO105" s="37"/>
      <c r="AP105" s="37"/>
      <c r="AQ105" s="37"/>
      <c r="AR105" s="37"/>
      <c r="AS105" s="37"/>
      <c r="AT105" s="37"/>
      <c r="AU105" s="37"/>
      <c r="AV105" s="37"/>
      <c r="AW105" s="37"/>
      <c r="AX105" s="37"/>
      <c r="AY105" s="37"/>
      <c r="AZ105" s="37"/>
      <c r="BA105" s="37"/>
      <c r="BB105" s="37"/>
    </row>
    <row r="106" spans="1:54" s="47" customFormat="1" ht="19.5">
      <c r="A106" s="174" t="s">
        <v>304</v>
      </c>
      <c r="B106" s="172"/>
      <c r="C106" s="173" t="s">
        <v>176</v>
      </c>
      <c r="H106" s="70"/>
      <c r="P106" s="46"/>
      <c r="Q106" s="46"/>
      <c r="R106" s="46"/>
      <c r="X106" s="70"/>
      <c r="AH106" s="136"/>
      <c r="AI106" s="136"/>
      <c r="AJ106" s="137"/>
      <c r="AK106" s="37"/>
      <c r="AL106" s="37"/>
      <c r="AM106" s="37"/>
      <c r="AN106" s="37"/>
      <c r="AO106" s="37"/>
      <c r="AP106" s="37"/>
      <c r="AQ106" s="37"/>
      <c r="AR106" s="37"/>
      <c r="AS106" s="37"/>
      <c r="AT106" s="37"/>
      <c r="AU106" s="37"/>
      <c r="AV106" s="37"/>
      <c r="AW106" s="37"/>
      <c r="AX106" s="37"/>
      <c r="AY106" s="37"/>
      <c r="AZ106" s="37"/>
      <c r="BA106" s="37"/>
      <c r="BB106" s="37"/>
    </row>
    <row r="107" spans="1:54" s="47" customFormat="1" ht="19.5">
      <c r="A107" s="175" t="s">
        <v>305</v>
      </c>
      <c r="B107" s="172"/>
      <c r="C107" s="173" t="s">
        <v>178</v>
      </c>
      <c r="H107" s="70"/>
      <c r="P107" s="46"/>
      <c r="Q107" s="46"/>
      <c r="R107" s="46"/>
      <c r="X107" s="70"/>
      <c r="AH107" s="136"/>
      <c r="AI107" s="136"/>
      <c r="AJ107" s="137"/>
      <c r="AK107" s="37"/>
      <c r="AL107" s="37"/>
      <c r="AM107" s="37"/>
      <c r="AN107" s="37"/>
      <c r="AO107" s="37"/>
      <c r="AP107" s="37"/>
      <c r="AQ107" s="37"/>
      <c r="AR107" s="37"/>
      <c r="AS107" s="37"/>
      <c r="AT107" s="37"/>
      <c r="AU107" s="37"/>
      <c r="AV107" s="37"/>
      <c r="AW107" s="37"/>
      <c r="AX107" s="37"/>
      <c r="AY107" s="37"/>
      <c r="AZ107" s="37"/>
      <c r="BA107" s="37"/>
      <c r="BB107" s="37"/>
    </row>
    <row r="108" spans="1:54" s="47" customFormat="1" ht="39">
      <c r="A108" s="175" t="s">
        <v>282</v>
      </c>
      <c r="B108" s="172"/>
      <c r="C108" s="173" t="s">
        <v>179</v>
      </c>
      <c r="H108" s="70"/>
      <c r="P108" s="46"/>
      <c r="Q108" s="46"/>
      <c r="R108" s="46"/>
      <c r="X108" s="70"/>
      <c r="AH108" s="136"/>
      <c r="AI108" s="136"/>
      <c r="AJ108" s="137"/>
      <c r="AK108" s="37"/>
      <c r="AL108" s="37"/>
      <c r="AM108" s="37"/>
      <c r="AN108" s="37"/>
      <c r="AO108" s="37"/>
      <c r="AP108" s="37"/>
      <c r="AQ108" s="37"/>
      <c r="AR108" s="37"/>
      <c r="AS108" s="37"/>
      <c r="AT108" s="37"/>
      <c r="AU108" s="37"/>
      <c r="AV108" s="37"/>
      <c r="AW108" s="37"/>
      <c r="AX108" s="37"/>
      <c r="AY108" s="37"/>
      <c r="AZ108" s="37"/>
      <c r="BA108" s="37"/>
      <c r="BB108" s="37"/>
    </row>
    <row r="109" spans="1:54" ht="19.5">
      <c r="A109" s="175" t="s">
        <v>306</v>
      </c>
      <c r="B109" s="172"/>
      <c r="C109" s="173" t="s">
        <v>180</v>
      </c>
    </row>
    <row r="110" spans="1:54" ht="19.5">
      <c r="A110" s="175" t="s">
        <v>181</v>
      </c>
      <c r="B110" s="172"/>
      <c r="C110" s="173" t="s">
        <v>182</v>
      </c>
    </row>
    <row r="111" spans="1:54" ht="39">
      <c r="A111" s="175" t="s">
        <v>61</v>
      </c>
      <c r="B111" s="172"/>
      <c r="C111" s="173" t="s">
        <v>183</v>
      </c>
    </row>
    <row r="112" spans="1:54" ht="27.75">
      <c r="A112" s="175" t="s">
        <v>184</v>
      </c>
      <c r="B112" s="172"/>
      <c r="C112" s="173" t="s">
        <v>185</v>
      </c>
      <c r="D112" s="176"/>
      <c r="E112" s="176"/>
      <c r="F112" s="176"/>
      <c r="G112" s="176"/>
      <c r="H112" s="176"/>
      <c r="I112" s="176"/>
      <c r="J112" s="176"/>
      <c r="K112" s="176"/>
      <c r="L112" s="176"/>
      <c r="M112" s="176"/>
      <c r="N112" s="176"/>
      <c r="O112" s="176"/>
      <c r="P112" s="177"/>
      <c r="Q112" s="177"/>
      <c r="R112" s="55"/>
      <c r="S112" s="56"/>
      <c r="T112" s="58"/>
      <c r="U112" s="58"/>
      <c r="V112" s="58"/>
      <c r="W112" s="58"/>
      <c r="X112" s="58"/>
      <c r="Y112" s="58"/>
      <c r="Z112" s="58"/>
      <c r="AA112" s="58"/>
      <c r="AB112" s="58"/>
      <c r="AC112" s="58"/>
      <c r="AD112" s="58"/>
      <c r="AE112" s="58"/>
      <c r="AF112" s="58"/>
      <c r="AG112" s="58"/>
      <c r="AH112" s="58"/>
      <c r="AI112" s="58"/>
      <c r="AJ112" s="58"/>
      <c r="AK112" s="58"/>
      <c r="AL112" s="58"/>
      <c r="AM112" s="58"/>
      <c r="AN112" s="58"/>
      <c r="AO112" s="58"/>
      <c r="AP112" s="58"/>
      <c r="AQ112" s="58"/>
      <c r="AR112" s="58"/>
      <c r="AS112" s="58"/>
      <c r="AT112" s="58"/>
      <c r="AU112" s="58"/>
      <c r="AV112" s="58"/>
      <c r="AW112" s="58"/>
      <c r="AX112" s="58"/>
      <c r="AY112" s="58"/>
      <c r="AZ112" s="58"/>
      <c r="BA112" s="58"/>
    </row>
    <row r="113" spans="1:53" ht="21">
      <c r="A113" s="175" t="s">
        <v>307</v>
      </c>
      <c r="B113" s="172"/>
      <c r="C113" s="173" t="s">
        <v>187</v>
      </c>
      <c r="D113" s="176"/>
      <c r="E113" s="176"/>
      <c r="F113" s="176"/>
      <c r="G113" s="176"/>
      <c r="H113" s="176"/>
      <c r="I113" s="176"/>
      <c r="J113" s="176"/>
      <c r="K113" s="176"/>
      <c r="L113" s="176"/>
      <c r="M113" s="176"/>
      <c r="N113" s="176"/>
      <c r="O113" s="176"/>
      <c r="P113" s="177"/>
      <c r="Q113" s="177"/>
      <c r="R113" s="55"/>
      <c r="S113" s="56"/>
      <c r="T113" s="66"/>
      <c r="U113" s="66"/>
      <c r="V113" s="66"/>
      <c r="W113" s="66"/>
      <c r="X113" s="66"/>
      <c r="Y113" s="66"/>
      <c r="Z113" s="66"/>
      <c r="AA113" s="66"/>
      <c r="AB113" s="66"/>
      <c r="AC113" s="66"/>
      <c r="AD113" s="66"/>
      <c r="AE113" s="66"/>
      <c r="AF113" s="66"/>
      <c r="AG113" s="66"/>
      <c r="AH113" s="66"/>
      <c r="AI113" s="66"/>
      <c r="AJ113" s="66"/>
      <c r="AK113" s="66"/>
      <c r="AL113" s="66"/>
      <c r="AM113" s="66"/>
      <c r="AN113" s="66"/>
      <c r="AO113" s="66"/>
      <c r="AP113" s="66"/>
      <c r="AQ113" s="66"/>
      <c r="AR113" s="66"/>
      <c r="AS113" s="66"/>
      <c r="AT113" s="66"/>
      <c r="AU113" s="56"/>
      <c r="AV113" s="56"/>
      <c r="AW113" s="69"/>
      <c r="AX113" s="69"/>
      <c r="AY113" s="69"/>
      <c r="AZ113" s="69"/>
      <c r="BA113" s="66"/>
    </row>
    <row r="114" spans="1:53" ht="21">
      <c r="A114" s="175"/>
      <c r="B114" s="172"/>
      <c r="C114" s="173"/>
      <c r="D114" s="176"/>
      <c r="E114" s="176"/>
      <c r="F114" s="176"/>
      <c r="G114" s="176"/>
      <c r="H114" s="176"/>
      <c r="I114" s="176"/>
      <c r="J114" s="176"/>
      <c r="K114" s="176"/>
      <c r="L114" s="176"/>
      <c r="M114" s="176"/>
      <c r="N114" s="176"/>
      <c r="O114" s="176"/>
      <c r="P114" s="177"/>
      <c r="Q114" s="177"/>
      <c r="R114" s="55"/>
      <c r="S114" s="56"/>
      <c r="T114" s="66"/>
      <c r="U114" s="66"/>
      <c r="V114" s="66"/>
      <c r="W114" s="66"/>
      <c r="X114" s="66"/>
      <c r="Y114" s="66"/>
      <c r="Z114" s="66"/>
      <c r="AA114" s="66"/>
      <c r="AB114" s="66"/>
      <c r="AC114" s="66"/>
      <c r="AD114" s="66"/>
      <c r="AE114" s="66"/>
      <c r="AF114" s="66"/>
      <c r="AG114" s="66"/>
      <c r="AH114" s="66"/>
      <c r="AI114" s="66"/>
      <c r="AJ114" s="66"/>
      <c r="AK114" s="66"/>
      <c r="AL114" s="66"/>
      <c r="AM114" s="66"/>
      <c r="AN114" s="66"/>
      <c r="AO114" s="66"/>
      <c r="AP114" s="66"/>
      <c r="AQ114" s="66"/>
      <c r="AR114" s="66"/>
      <c r="AS114" s="66"/>
      <c r="AT114" s="66"/>
      <c r="AU114" s="56"/>
      <c r="AV114" s="56"/>
      <c r="AW114" s="69"/>
      <c r="AX114" s="69"/>
      <c r="AY114" s="69"/>
      <c r="AZ114" s="69"/>
      <c r="BA114" s="66"/>
    </row>
    <row r="115" spans="1:53" ht="39">
      <c r="A115" s="175" t="s">
        <v>224</v>
      </c>
      <c r="B115" s="172"/>
      <c r="C115" s="173" t="s">
        <v>189</v>
      </c>
      <c r="D115" s="176"/>
      <c r="E115" s="176"/>
      <c r="F115" s="176"/>
      <c r="G115" s="176"/>
      <c r="H115" s="176"/>
      <c r="I115" s="176"/>
      <c r="J115" s="176"/>
      <c r="K115" s="176"/>
      <c r="L115" s="176"/>
      <c r="M115" s="176"/>
      <c r="N115" s="176"/>
      <c r="O115" s="176"/>
      <c r="P115" s="177"/>
      <c r="Q115" s="177"/>
      <c r="R115" s="55"/>
      <c r="S115" s="56"/>
      <c r="T115" s="78"/>
      <c r="U115" s="78"/>
      <c r="V115" s="78"/>
      <c r="W115" s="78"/>
      <c r="X115" s="78"/>
      <c r="Y115" s="78"/>
      <c r="Z115" s="78"/>
      <c r="AA115" s="78"/>
      <c r="AB115" s="78"/>
      <c r="AC115" s="78"/>
      <c r="AD115" s="78"/>
      <c r="AE115" s="78"/>
      <c r="AF115" s="78"/>
      <c r="AG115" s="78"/>
      <c r="AH115" s="78"/>
      <c r="AI115" s="78"/>
      <c r="AJ115" s="66"/>
      <c r="AK115" s="66"/>
      <c r="AL115" s="66"/>
      <c r="AM115" s="66"/>
      <c r="AN115" s="66"/>
      <c r="AO115" s="66"/>
      <c r="AP115" s="66"/>
      <c r="AQ115" s="66"/>
      <c r="AR115" s="66"/>
      <c r="AS115" s="66"/>
      <c r="AT115" s="66"/>
      <c r="AU115" s="56"/>
      <c r="AV115" s="56"/>
      <c r="AW115" s="69"/>
      <c r="AX115" s="69"/>
      <c r="AY115" s="69"/>
      <c r="AZ115" s="69"/>
      <c r="BA115" s="66"/>
    </row>
    <row r="116" spans="1:53" ht="39">
      <c r="A116" s="175" t="s">
        <v>51</v>
      </c>
      <c r="B116" s="172"/>
      <c r="C116" s="173" t="s">
        <v>52</v>
      </c>
      <c r="D116" s="176"/>
      <c r="E116" s="176"/>
      <c r="F116" s="176"/>
      <c r="G116" s="176"/>
      <c r="H116" s="176"/>
      <c r="I116" s="176"/>
      <c r="J116" s="176"/>
      <c r="K116" s="176"/>
      <c r="L116" s="176"/>
      <c r="M116" s="176"/>
      <c r="N116" s="176"/>
      <c r="O116" s="176"/>
      <c r="P116" s="177"/>
      <c r="Q116" s="177"/>
      <c r="R116" s="55"/>
      <c r="S116" s="81"/>
      <c r="T116" s="67"/>
      <c r="U116" s="67"/>
      <c r="V116" s="67"/>
      <c r="W116" s="67"/>
      <c r="X116" s="67"/>
      <c r="Y116" s="67"/>
      <c r="Z116" s="67"/>
      <c r="AA116" s="67"/>
      <c r="AB116" s="67"/>
      <c r="AC116" s="67"/>
      <c r="AD116" s="67"/>
      <c r="AE116" s="67"/>
      <c r="AF116" s="67"/>
      <c r="AG116" s="67"/>
      <c r="AH116" s="82"/>
      <c r="AI116" s="82"/>
      <c r="AJ116" s="82"/>
      <c r="AK116" s="82"/>
      <c r="AL116" s="82"/>
      <c r="AM116" s="82"/>
      <c r="AN116" s="82"/>
      <c r="AO116" s="82"/>
      <c r="AP116" s="82"/>
      <c r="AQ116" s="82"/>
      <c r="AR116" s="82"/>
      <c r="AS116" s="82"/>
      <c r="AT116" s="82"/>
      <c r="AU116" s="82"/>
      <c r="AV116" s="82"/>
      <c r="AW116" s="82"/>
      <c r="AX116" s="82"/>
      <c r="AY116" s="82"/>
      <c r="AZ116" s="82"/>
      <c r="BA116" s="82"/>
    </row>
    <row r="117" spans="1:53" ht="39">
      <c r="A117" s="175" t="s">
        <v>225</v>
      </c>
      <c r="B117" s="172"/>
      <c r="C117" s="173" t="s">
        <v>190</v>
      </c>
      <c r="D117" s="176"/>
      <c r="E117" s="176"/>
      <c r="F117" s="176"/>
      <c r="G117" s="176"/>
      <c r="H117" s="176"/>
      <c r="I117" s="176"/>
      <c r="J117" s="176"/>
      <c r="K117" s="176"/>
      <c r="L117" s="176"/>
      <c r="M117" s="176"/>
      <c r="N117" s="176"/>
      <c r="O117" s="176"/>
      <c r="P117" s="177"/>
      <c r="Q117" s="177"/>
      <c r="R117" s="55"/>
      <c r="S117" s="81"/>
      <c r="T117" s="67"/>
      <c r="U117" s="67"/>
      <c r="V117" s="67"/>
      <c r="W117" s="67"/>
      <c r="X117" s="67"/>
      <c r="Y117" s="67"/>
      <c r="Z117" s="67"/>
      <c r="AA117" s="67"/>
      <c r="AB117" s="67"/>
      <c r="AC117" s="67"/>
      <c r="AD117" s="67"/>
      <c r="AE117" s="67"/>
      <c r="AF117" s="67"/>
      <c r="AG117" s="67"/>
      <c r="AH117" s="82"/>
      <c r="AI117" s="82"/>
      <c r="AJ117" s="82"/>
      <c r="AK117" s="82"/>
      <c r="AL117" s="82"/>
      <c r="AM117" s="82"/>
      <c r="AN117" s="82"/>
      <c r="AO117" s="82"/>
      <c r="AP117" s="82"/>
      <c r="AQ117" s="82"/>
      <c r="AR117" s="82"/>
      <c r="AS117" s="82"/>
      <c r="AT117" s="82"/>
      <c r="AU117" s="82"/>
      <c r="AV117" s="82"/>
      <c r="AW117" s="82"/>
      <c r="AX117" s="82"/>
      <c r="AY117" s="82"/>
      <c r="AZ117" s="82"/>
      <c r="BA117" s="82"/>
    </row>
    <row r="118" spans="1:53" ht="25.5">
      <c r="B118" s="172"/>
      <c r="C118" s="173" t="s">
        <v>191</v>
      </c>
      <c r="D118" s="178"/>
      <c r="E118" s="178"/>
      <c r="F118" s="178"/>
      <c r="G118" s="178"/>
      <c r="H118" s="178"/>
      <c r="I118" s="178"/>
      <c r="J118" s="178"/>
      <c r="K118" s="178"/>
      <c r="L118" s="178"/>
      <c r="M118" s="178"/>
      <c r="N118" s="178"/>
      <c r="O118" s="178"/>
      <c r="P118" s="179"/>
      <c r="Q118" s="179"/>
      <c r="R118" s="55"/>
      <c r="S118" s="81"/>
      <c r="T118" s="67"/>
      <c r="U118" s="67"/>
      <c r="V118" s="67"/>
      <c r="W118" s="67"/>
      <c r="X118" s="67"/>
      <c r="Y118" s="67"/>
      <c r="Z118" s="67"/>
      <c r="AA118" s="67"/>
      <c r="AB118" s="67"/>
      <c r="AC118" s="67"/>
      <c r="AD118" s="67"/>
      <c r="AE118" s="67"/>
      <c r="AF118" s="67"/>
      <c r="AG118" s="67"/>
      <c r="AH118" s="82"/>
      <c r="AI118" s="82"/>
      <c r="AJ118" s="82"/>
      <c r="AK118" s="82"/>
      <c r="AL118" s="82"/>
      <c r="AM118" s="82"/>
      <c r="AN118" s="82"/>
      <c r="AO118" s="82"/>
      <c r="AP118" s="82"/>
      <c r="AQ118" s="82"/>
      <c r="AR118" s="82"/>
      <c r="AS118" s="82"/>
      <c r="AT118" s="82"/>
      <c r="AU118" s="82"/>
      <c r="AV118" s="82"/>
      <c r="AW118" s="82"/>
      <c r="AX118" s="82"/>
      <c r="AY118" s="82"/>
      <c r="AZ118" s="82"/>
      <c r="BA118" s="82"/>
    </row>
    <row r="119" spans="1:53" ht="25.5">
      <c r="A119" s="180"/>
      <c r="B119" s="172"/>
      <c r="C119" s="173" t="s">
        <v>192</v>
      </c>
      <c r="D119" s="181"/>
      <c r="E119" s="181"/>
      <c r="F119" s="181"/>
      <c r="G119" s="181"/>
      <c r="H119" s="181"/>
      <c r="I119" s="181"/>
      <c r="J119" s="181"/>
      <c r="K119" s="181"/>
      <c r="L119" s="181"/>
      <c r="M119" s="181"/>
      <c r="N119" s="181"/>
      <c r="O119" s="181"/>
      <c r="P119" s="182"/>
      <c r="Q119" s="182"/>
      <c r="R119" s="55"/>
      <c r="S119" s="81"/>
      <c r="T119" s="67"/>
      <c r="U119" s="67"/>
      <c r="V119" s="67"/>
      <c r="W119" s="67"/>
      <c r="X119" s="67"/>
      <c r="Y119" s="67"/>
      <c r="Z119" s="67"/>
      <c r="AA119" s="67"/>
      <c r="AB119" s="67"/>
      <c r="AC119" s="67"/>
      <c r="AD119" s="67"/>
      <c r="AE119" s="67"/>
      <c r="AF119" s="67"/>
      <c r="AG119" s="67"/>
      <c r="AH119" s="82"/>
      <c r="AI119" s="82"/>
      <c r="AJ119" s="82"/>
      <c r="AK119" s="82"/>
      <c r="AL119" s="82"/>
      <c r="AM119" s="82"/>
      <c r="AN119" s="82"/>
      <c r="AO119" s="82"/>
      <c r="AP119" s="82"/>
      <c r="AQ119" s="82"/>
      <c r="AR119" s="82"/>
      <c r="AS119" s="82"/>
      <c r="AT119" s="82"/>
      <c r="AU119" s="82"/>
      <c r="AV119" s="82"/>
      <c r="AW119" s="82"/>
      <c r="AX119" s="82"/>
      <c r="AY119" s="82"/>
      <c r="AZ119" s="82"/>
      <c r="BA119" s="82"/>
    </row>
    <row r="120" spans="1:53" ht="25.5">
      <c r="A120" s="180"/>
      <c r="B120" s="172"/>
      <c r="C120" s="173" t="s">
        <v>193</v>
      </c>
      <c r="D120" s="181"/>
      <c r="E120" s="181"/>
      <c r="F120" s="181"/>
      <c r="G120" s="181"/>
      <c r="H120" s="181"/>
      <c r="I120" s="181"/>
      <c r="J120" s="181"/>
      <c r="K120" s="181"/>
      <c r="L120" s="181"/>
      <c r="M120" s="181"/>
      <c r="N120" s="181"/>
      <c r="O120" s="181"/>
      <c r="P120" s="182"/>
      <c r="Q120" s="182"/>
      <c r="R120" s="55"/>
      <c r="S120" s="81"/>
      <c r="T120" s="67"/>
      <c r="U120" s="67"/>
      <c r="V120" s="67"/>
      <c r="W120" s="67"/>
      <c r="X120" s="67"/>
      <c r="Y120" s="67"/>
      <c r="Z120" s="67"/>
      <c r="AA120" s="67"/>
      <c r="AB120" s="67"/>
      <c r="AC120" s="67"/>
      <c r="AD120" s="67"/>
      <c r="AE120" s="67"/>
      <c r="AF120" s="67"/>
      <c r="AG120" s="67"/>
      <c r="AH120" s="82"/>
      <c r="AI120" s="82"/>
      <c r="AJ120" s="82"/>
      <c r="AK120" s="82"/>
      <c r="AL120" s="82"/>
      <c r="AM120" s="82"/>
      <c r="AN120" s="82"/>
      <c r="AO120" s="82"/>
      <c r="AP120" s="82"/>
      <c r="AQ120" s="82"/>
      <c r="AR120" s="82"/>
      <c r="AS120" s="82"/>
      <c r="AT120" s="82"/>
      <c r="AU120" s="82"/>
      <c r="AV120" s="82"/>
      <c r="AW120" s="82"/>
      <c r="AX120" s="82"/>
      <c r="AY120" s="82"/>
      <c r="AZ120" s="82"/>
      <c r="BA120" s="82"/>
    </row>
    <row r="121" spans="1:53" ht="25.5">
      <c r="A121" s="181"/>
      <c r="B121" s="181"/>
      <c r="C121" s="181"/>
      <c r="D121" s="181"/>
      <c r="E121" s="181"/>
      <c r="F121" s="181"/>
      <c r="G121" s="181"/>
      <c r="H121" s="181"/>
      <c r="I121" s="181"/>
      <c r="J121" s="181"/>
      <c r="K121" s="181"/>
      <c r="L121" s="181"/>
      <c r="M121" s="181"/>
      <c r="N121" s="181"/>
      <c r="O121" s="181"/>
      <c r="P121" s="182"/>
      <c r="Q121" s="182"/>
      <c r="R121" s="55"/>
      <c r="S121" s="81"/>
      <c r="T121" s="67"/>
      <c r="U121" s="67"/>
      <c r="V121" s="67"/>
      <c r="W121" s="67"/>
      <c r="X121" s="67"/>
      <c r="Y121" s="67"/>
      <c r="Z121" s="67"/>
      <c r="AA121" s="67"/>
      <c r="AB121" s="67"/>
      <c r="AC121" s="67"/>
      <c r="AD121" s="67"/>
      <c r="AE121" s="67"/>
      <c r="AF121" s="67"/>
      <c r="AG121" s="67"/>
      <c r="AH121" s="82"/>
      <c r="AI121" s="82"/>
      <c r="AJ121" s="82"/>
      <c r="AK121" s="82"/>
      <c r="AL121" s="82"/>
      <c r="AM121" s="82"/>
      <c r="AN121" s="82"/>
      <c r="AO121" s="82"/>
      <c r="AP121" s="82"/>
      <c r="AQ121" s="82"/>
      <c r="AR121" s="82"/>
      <c r="AS121" s="82"/>
      <c r="AT121" s="82"/>
      <c r="AU121" s="82"/>
      <c r="AV121" s="82"/>
      <c r="AW121" s="82"/>
      <c r="AX121" s="82"/>
      <c r="AY121" s="82"/>
      <c r="AZ121" s="82"/>
      <c r="BA121" s="82"/>
    </row>
    <row r="122" spans="1:53" ht="25.5">
      <c r="A122" s="181"/>
      <c r="B122" s="181"/>
      <c r="C122" s="181"/>
      <c r="D122" s="181"/>
      <c r="E122" s="181"/>
      <c r="F122" s="181"/>
      <c r="G122" s="181"/>
      <c r="H122" s="181"/>
      <c r="I122" s="181"/>
      <c r="J122" s="181"/>
      <c r="K122" s="181"/>
      <c r="L122" s="181"/>
      <c r="M122" s="181"/>
      <c r="N122" s="181"/>
      <c r="O122" s="181"/>
      <c r="P122" s="182"/>
      <c r="Q122" s="182"/>
      <c r="R122" s="55"/>
      <c r="S122" s="81"/>
      <c r="T122" s="67"/>
      <c r="U122" s="67"/>
      <c r="V122" s="67"/>
      <c r="W122" s="67"/>
      <c r="X122" s="67"/>
      <c r="Y122" s="67"/>
      <c r="Z122" s="67"/>
      <c r="AA122" s="67"/>
      <c r="AB122" s="67"/>
      <c r="AC122" s="67"/>
      <c r="AD122" s="67"/>
      <c r="AE122" s="67"/>
      <c r="AF122" s="67"/>
      <c r="AG122" s="67"/>
      <c r="AH122" s="82"/>
      <c r="AI122" s="82"/>
      <c r="AJ122" s="82"/>
      <c r="AK122" s="82"/>
      <c r="AL122" s="82"/>
      <c r="AM122" s="82"/>
      <c r="AN122" s="82"/>
      <c r="AO122" s="82"/>
      <c r="AP122" s="82"/>
      <c r="AQ122" s="82"/>
      <c r="AR122" s="82"/>
      <c r="AS122" s="82"/>
      <c r="AT122" s="82"/>
      <c r="AU122" s="82"/>
      <c r="AV122" s="82"/>
      <c r="AW122" s="82"/>
      <c r="AX122" s="82"/>
      <c r="AY122" s="82"/>
      <c r="AZ122" s="82"/>
      <c r="BA122" s="82"/>
    </row>
    <row r="123" spans="1:53" ht="25.5">
      <c r="A123" s="183" t="s">
        <v>194</v>
      </c>
      <c r="B123" s="181"/>
      <c r="C123" s="181"/>
      <c r="D123" s="181"/>
      <c r="E123" s="181"/>
      <c r="F123" s="181"/>
      <c r="G123" s="181"/>
      <c r="H123" s="181"/>
      <c r="I123" s="181"/>
      <c r="J123" s="181"/>
      <c r="K123" s="181"/>
      <c r="L123" s="181"/>
      <c r="M123" s="181"/>
      <c r="N123" s="181"/>
      <c r="O123" s="181"/>
      <c r="P123" s="182"/>
      <c r="Q123" s="182"/>
      <c r="R123" s="55"/>
      <c r="S123" s="81"/>
      <c r="T123" s="67"/>
      <c r="U123" s="67"/>
      <c r="V123" s="67"/>
      <c r="W123" s="67"/>
      <c r="X123" s="67"/>
      <c r="Y123" s="67"/>
      <c r="Z123" s="67"/>
      <c r="AA123" s="67"/>
      <c r="AB123" s="67"/>
      <c r="AC123" s="67"/>
      <c r="AD123" s="67"/>
      <c r="AE123" s="67"/>
      <c r="AF123" s="67"/>
      <c r="AG123" s="67"/>
      <c r="AH123" s="82"/>
      <c r="AI123" s="82"/>
      <c r="AJ123" s="82"/>
      <c r="AK123" s="82"/>
      <c r="AL123" s="82"/>
      <c r="AM123" s="82"/>
      <c r="AN123" s="82"/>
      <c r="AO123" s="82"/>
      <c r="AP123" s="82"/>
      <c r="AQ123" s="82"/>
      <c r="AR123" s="82"/>
      <c r="AS123" s="82"/>
      <c r="AT123" s="82"/>
      <c r="AU123" s="82"/>
      <c r="AV123" s="82"/>
      <c r="AW123" s="82"/>
      <c r="AX123" s="82"/>
      <c r="AY123" s="82"/>
      <c r="AZ123" s="82"/>
      <c r="BA123" s="82"/>
    </row>
    <row r="124" spans="1:53" ht="25.5">
      <c r="A124" s="184" t="s">
        <v>195</v>
      </c>
      <c r="B124" s="181"/>
      <c r="C124" s="181"/>
      <c r="D124" s="181"/>
      <c r="E124" s="181"/>
      <c r="F124" s="181"/>
      <c r="G124" s="181"/>
      <c r="H124" s="181"/>
      <c r="I124" s="181"/>
      <c r="J124" s="181"/>
      <c r="K124" s="181"/>
      <c r="L124" s="181"/>
      <c r="M124" s="181"/>
      <c r="N124" s="181"/>
      <c r="O124" s="181"/>
      <c r="P124" s="182"/>
      <c r="Q124" s="182"/>
      <c r="R124" s="55"/>
      <c r="S124" s="81"/>
      <c r="T124" s="67"/>
      <c r="U124" s="67"/>
      <c r="V124" s="67"/>
      <c r="W124" s="67"/>
      <c r="X124" s="67"/>
      <c r="Y124" s="67"/>
      <c r="Z124" s="67"/>
      <c r="AA124" s="67"/>
      <c r="AB124" s="67"/>
      <c r="AC124" s="67"/>
      <c r="AD124" s="67"/>
      <c r="AE124" s="67"/>
      <c r="AF124" s="67"/>
      <c r="AG124" s="67"/>
      <c r="AH124" s="82"/>
      <c r="AI124" s="82"/>
      <c r="AJ124" s="82"/>
      <c r="AK124" s="82"/>
      <c r="AL124" s="82"/>
      <c r="AM124" s="82"/>
      <c r="AN124" s="82"/>
      <c r="AO124" s="82"/>
      <c r="AP124" s="82"/>
      <c r="AQ124" s="82"/>
      <c r="AR124" s="82"/>
      <c r="AS124" s="82"/>
      <c r="AT124" s="82"/>
      <c r="AU124" s="82"/>
      <c r="AV124" s="82"/>
      <c r="AW124" s="82"/>
      <c r="AX124" s="82"/>
      <c r="AY124" s="82"/>
      <c r="AZ124" s="82"/>
      <c r="BA124" s="82"/>
    </row>
    <row r="125" spans="1:53" ht="25.5">
      <c r="A125" s="184" t="s">
        <v>196</v>
      </c>
      <c r="B125" s="181"/>
      <c r="C125" s="181"/>
      <c r="D125" s="181"/>
      <c r="E125" s="181"/>
      <c r="F125" s="181"/>
      <c r="G125" s="181"/>
      <c r="H125" s="181"/>
      <c r="I125" s="181"/>
      <c r="J125" s="181"/>
      <c r="K125" s="181"/>
      <c r="L125" s="181"/>
      <c r="M125" s="181"/>
      <c r="N125" s="181"/>
      <c r="O125" s="181"/>
      <c r="P125" s="182"/>
      <c r="Q125" s="182"/>
      <c r="R125" s="55"/>
      <c r="S125" s="81"/>
      <c r="T125" s="67"/>
      <c r="U125" s="67"/>
      <c r="V125" s="67"/>
      <c r="W125" s="67"/>
      <c r="X125" s="67"/>
      <c r="Y125" s="67"/>
      <c r="Z125" s="67"/>
      <c r="AA125" s="67"/>
      <c r="AB125" s="67"/>
      <c r="AC125" s="67"/>
      <c r="AD125" s="67"/>
      <c r="AE125" s="67"/>
      <c r="AF125" s="67"/>
      <c r="AG125" s="67"/>
      <c r="AH125" s="82"/>
      <c r="AI125" s="82"/>
      <c r="AJ125" s="82"/>
      <c r="AK125" s="82"/>
      <c r="AL125" s="82"/>
      <c r="AM125" s="82"/>
      <c r="AN125" s="82"/>
      <c r="AO125" s="82"/>
      <c r="AP125" s="82"/>
      <c r="AQ125" s="82"/>
      <c r="AR125" s="82"/>
      <c r="AS125" s="82"/>
      <c r="AT125" s="82"/>
      <c r="AU125" s="82"/>
      <c r="AV125" s="82"/>
      <c r="AW125" s="82"/>
      <c r="AX125" s="82"/>
      <c r="AY125" s="82"/>
      <c r="AZ125" s="82"/>
      <c r="BA125" s="82"/>
    </row>
    <row r="126" spans="1:53" ht="25.5">
      <c r="A126" s="184" t="s">
        <v>197</v>
      </c>
      <c r="B126" s="181"/>
      <c r="C126" s="181"/>
      <c r="D126" s="181"/>
      <c r="E126" s="181"/>
      <c r="F126" s="181"/>
      <c r="G126" s="181"/>
      <c r="H126" s="181"/>
      <c r="I126" s="181"/>
      <c r="J126" s="181"/>
      <c r="K126" s="181"/>
      <c r="L126" s="181"/>
      <c r="M126" s="181"/>
      <c r="N126" s="181"/>
      <c r="O126" s="181"/>
      <c r="P126" s="182"/>
      <c r="Q126" s="182"/>
      <c r="R126" s="55"/>
      <c r="S126" s="81"/>
      <c r="T126" s="67"/>
      <c r="U126" s="67"/>
      <c r="V126" s="67"/>
      <c r="W126" s="67"/>
      <c r="X126" s="67"/>
      <c r="Y126" s="67"/>
      <c r="Z126" s="67"/>
      <c r="AA126" s="67"/>
      <c r="AB126" s="67"/>
      <c r="AC126" s="67"/>
      <c r="AD126" s="67"/>
      <c r="AE126" s="67"/>
      <c r="AF126" s="67"/>
      <c r="AG126" s="67"/>
      <c r="AH126" s="82"/>
      <c r="AI126" s="82"/>
      <c r="AJ126" s="82"/>
      <c r="AK126" s="82"/>
      <c r="AL126" s="82"/>
      <c r="AM126" s="82"/>
      <c r="AN126" s="82"/>
      <c r="AO126" s="82"/>
      <c r="AP126" s="82"/>
      <c r="AQ126" s="82"/>
      <c r="AR126" s="82"/>
      <c r="AS126" s="82"/>
      <c r="AT126" s="82"/>
      <c r="AU126" s="82"/>
      <c r="AV126" s="82"/>
      <c r="AW126" s="82"/>
      <c r="AX126" s="82"/>
      <c r="AY126" s="82"/>
      <c r="AZ126" s="82"/>
      <c r="BA126" s="82"/>
    </row>
    <row r="127" spans="1:53" ht="25.5">
      <c r="A127" s="184" t="s">
        <v>198</v>
      </c>
      <c r="B127" s="181"/>
      <c r="C127" s="181"/>
      <c r="D127" s="181"/>
      <c r="E127" s="181"/>
      <c r="F127" s="181"/>
      <c r="G127" s="181"/>
      <c r="H127" s="181"/>
      <c r="I127" s="181"/>
      <c r="J127" s="181"/>
      <c r="K127" s="181"/>
      <c r="L127" s="181"/>
      <c r="M127" s="181"/>
      <c r="N127" s="181"/>
      <c r="O127" s="181"/>
      <c r="P127" s="182"/>
      <c r="Q127" s="182"/>
      <c r="R127" s="55"/>
      <c r="S127" s="81"/>
      <c r="T127" s="67"/>
      <c r="U127" s="67"/>
      <c r="V127" s="67"/>
      <c r="W127" s="67"/>
      <c r="X127" s="67"/>
      <c r="Y127" s="67"/>
      <c r="Z127" s="67"/>
      <c r="AA127" s="67"/>
      <c r="AB127" s="67"/>
      <c r="AC127" s="67"/>
      <c r="AD127" s="67"/>
      <c r="AE127" s="67"/>
      <c r="AF127" s="67"/>
      <c r="AG127" s="67"/>
      <c r="AH127" s="82"/>
      <c r="AI127" s="82"/>
      <c r="AJ127" s="82"/>
      <c r="AK127" s="82"/>
      <c r="AL127" s="82"/>
      <c r="AM127" s="82"/>
      <c r="AN127" s="82"/>
      <c r="AO127" s="82"/>
      <c r="AP127" s="82"/>
      <c r="AQ127" s="82"/>
      <c r="AR127" s="82"/>
      <c r="AS127" s="82"/>
      <c r="AT127" s="82"/>
      <c r="AU127" s="82"/>
      <c r="AV127" s="82"/>
      <c r="AW127" s="82"/>
      <c r="AX127" s="82"/>
      <c r="AY127" s="82"/>
      <c r="AZ127" s="82"/>
      <c r="BA127" s="82"/>
    </row>
    <row r="128" spans="1:53" ht="25.5">
      <c r="A128" s="184" t="s">
        <v>199</v>
      </c>
      <c r="B128" s="181"/>
      <c r="C128" s="181"/>
      <c r="D128" s="181"/>
      <c r="E128" s="181"/>
      <c r="F128" s="181"/>
      <c r="G128" s="181"/>
      <c r="H128" s="181"/>
      <c r="I128" s="181"/>
      <c r="J128" s="181"/>
      <c r="K128" s="181"/>
      <c r="L128" s="181"/>
      <c r="M128" s="181"/>
      <c r="N128" s="181"/>
      <c r="O128" s="181"/>
      <c r="P128" s="182"/>
      <c r="Q128" s="182"/>
      <c r="R128" s="55"/>
      <c r="S128" s="128"/>
      <c r="T128" s="129"/>
      <c r="U128" s="129"/>
      <c r="V128" s="129"/>
      <c r="W128" s="129"/>
      <c r="X128" s="129"/>
      <c r="Y128" s="129"/>
      <c r="Z128" s="129"/>
      <c r="AA128" s="129"/>
      <c r="AB128" s="129"/>
      <c r="AC128" s="129"/>
      <c r="AD128" s="129"/>
      <c r="AE128" s="129"/>
      <c r="AF128" s="129"/>
      <c r="AG128" s="129"/>
      <c r="AH128" s="82"/>
      <c r="AI128" s="82"/>
      <c r="AJ128" s="82"/>
      <c r="AK128" s="82"/>
      <c r="AL128" s="82"/>
      <c r="AM128" s="82"/>
      <c r="AN128" s="82"/>
      <c r="AO128" s="82"/>
      <c r="AP128" s="82"/>
      <c r="AQ128" s="82"/>
      <c r="AR128" s="82"/>
      <c r="AS128" s="82"/>
      <c r="AT128" s="82"/>
      <c r="AU128" s="82"/>
      <c r="AV128" s="82"/>
      <c r="AW128" s="82"/>
      <c r="AX128" s="82"/>
      <c r="AY128" s="82"/>
      <c r="AZ128" s="82"/>
      <c r="BA128" s="82"/>
    </row>
    <row r="129" spans="1:53">
      <c r="A129" s="184" t="s">
        <v>200</v>
      </c>
      <c r="S129" s="33"/>
      <c r="T129" s="33"/>
      <c r="U129" s="33"/>
      <c r="V129" s="33"/>
      <c r="W129" s="33"/>
      <c r="X129" s="185"/>
      <c r="Y129" s="33"/>
      <c r="Z129" s="33"/>
      <c r="AA129" s="33"/>
      <c r="AB129" s="33"/>
      <c r="AC129" s="33"/>
      <c r="AD129" s="33"/>
      <c r="AE129" s="33"/>
      <c r="AF129" s="33"/>
      <c r="AG129" s="33"/>
      <c r="AH129" s="186"/>
      <c r="AI129" s="186"/>
      <c r="AJ129" s="187"/>
      <c r="AK129" s="188"/>
      <c r="AL129" s="188"/>
      <c r="AM129" s="188"/>
      <c r="AN129" s="188"/>
      <c r="AO129" s="188"/>
      <c r="AP129" s="188"/>
      <c r="AQ129" s="188"/>
      <c r="AR129" s="188"/>
      <c r="AS129" s="188"/>
      <c r="AT129" s="188"/>
      <c r="AU129" s="188"/>
      <c r="AV129" s="188"/>
      <c r="AW129" s="188"/>
      <c r="AX129" s="188"/>
      <c r="AY129" s="188"/>
      <c r="AZ129" s="188"/>
      <c r="BA129" s="188"/>
    </row>
    <row r="130" spans="1:53">
      <c r="A130" s="184" t="s">
        <v>201</v>
      </c>
    </row>
    <row r="131" spans="1:53">
      <c r="A131" s="184" t="s">
        <v>202</v>
      </c>
    </row>
    <row r="132" spans="1:53">
      <c r="A132" s="184" t="s">
        <v>203</v>
      </c>
    </row>
    <row r="133" spans="1:53">
      <c r="A133" s="184" t="s">
        <v>204</v>
      </c>
    </row>
    <row r="134" spans="1:53">
      <c r="A134" s="184" t="s">
        <v>205</v>
      </c>
    </row>
    <row r="135" spans="1:53">
      <c r="A135" s="184" t="s">
        <v>206</v>
      </c>
    </row>
    <row r="136" spans="1:53">
      <c r="A136" s="184" t="s">
        <v>207</v>
      </c>
    </row>
    <row r="137" spans="1:53">
      <c r="A137" s="184" t="s">
        <v>208</v>
      </c>
    </row>
    <row r="138" spans="1:53">
      <c r="A138" s="184" t="s">
        <v>209</v>
      </c>
    </row>
    <row r="139" spans="1:53">
      <c r="A139" s="184" t="s">
        <v>210</v>
      </c>
    </row>
    <row r="200" spans="1:1">
      <c r="A200" s="70">
        <v>23</v>
      </c>
    </row>
    <row r="201" spans="1:1">
      <c r="A201" s="70">
        <v>11</v>
      </c>
    </row>
  </sheetData>
  <sheetProtection selectLockedCells="1"/>
  <mergeCells count="221">
    <mergeCell ref="C92:O92"/>
    <mergeCell ref="N83:N85"/>
    <mergeCell ref="O83:O85"/>
    <mergeCell ref="C88:O88"/>
    <mergeCell ref="C89:O89"/>
    <mergeCell ref="C90:O90"/>
    <mergeCell ref="C91:O91"/>
    <mergeCell ref="M80:M82"/>
    <mergeCell ref="N80:N82"/>
    <mergeCell ref="O80:O82"/>
    <mergeCell ref="C83:C85"/>
    <mergeCell ref="D83:D85"/>
    <mergeCell ref="H83:H85"/>
    <mergeCell ref="I83:I85"/>
    <mergeCell ref="K83:K85"/>
    <mergeCell ref="L83:L85"/>
    <mergeCell ref="M83:M85"/>
    <mergeCell ref="C80:C82"/>
    <mergeCell ref="D80:D82"/>
    <mergeCell ref="H80:H82"/>
    <mergeCell ref="I80:I82"/>
    <mergeCell ref="K80:K82"/>
    <mergeCell ref="L80:L82"/>
    <mergeCell ref="C77:C79"/>
    <mergeCell ref="D77:D79"/>
    <mergeCell ref="H77:H79"/>
    <mergeCell ref="I77:I79"/>
    <mergeCell ref="K77:K79"/>
    <mergeCell ref="L77:L79"/>
    <mergeCell ref="M77:M79"/>
    <mergeCell ref="N77:N79"/>
    <mergeCell ref="O77:O79"/>
    <mergeCell ref="C74:C76"/>
    <mergeCell ref="D74:D76"/>
    <mergeCell ref="H74:H76"/>
    <mergeCell ref="I74:I76"/>
    <mergeCell ref="K74:K76"/>
    <mergeCell ref="L74:L76"/>
    <mergeCell ref="M74:M76"/>
    <mergeCell ref="N74:N76"/>
    <mergeCell ref="O74:O76"/>
    <mergeCell ref="M68:M70"/>
    <mergeCell ref="N68:N70"/>
    <mergeCell ref="O68:O70"/>
    <mergeCell ref="C71:C73"/>
    <mergeCell ref="D71:D73"/>
    <mergeCell ref="H71:H73"/>
    <mergeCell ref="I71:I73"/>
    <mergeCell ref="K71:K73"/>
    <mergeCell ref="L71:L73"/>
    <mergeCell ref="M71:M73"/>
    <mergeCell ref="C68:C70"/>
    <mergeCell ref="D68:D70"/>
    <mergeCell ref="H68:H70"/>
    <mergeCell ref="I68:I70"/>
    <mergeCell ref="K68:K70"/>
    <mergeCell ref="L68:L70"/>
    <mergeCell ref="N71:N73"/>
    <mergeCell ref="O71:O73"/>
    <mergeCell ref="C65:C67"/>
    <mergeCell ref="D65:D67"/>
    <mergeCell ref="H65:H67"/>
    <mergeCell ref="I65:I67"/>
    <mergeCell ref="K65:K67"/>
    <mergeCell ref="L65:L67"/>
    <mergeCell ref="M65:M67"/>
    <mergeCell ref="N65:N67"/>
    <mergeCell ref="O65:O67"/>
    <mergeCell ref="C62:C64"/>
    <mergeCell ref="D62:D64"/>
    <mergeCell ref="H62:H64"/>
    <mergeCell ref="I62:I64"/>
    <mergeCell ref="K62:K64"/>
    <mergeCell ref="L62:L64"/>
    <mergeCell ref="M62:M64"/>
    <mergeCell ref="N62:N64"/>
    <mergeCell ref="O62:O64"/>
    <mergeCell ref="M56:M58"/>
    <mergeCell ref="N56:N58"/>
    <mergeCell ref="O56:O58"/>
    <mergeCell ref="C59:C61"/>
    <mergeCell ref="D59:D61"/>
    <mergeCell ref="H59:H61"/>
    <mergeCell ref="I59:I61"/>
    <mergeCell ref="K59:K61"/>
    <mergeCell ref="L59:L61"/>
    <mergeCell ref="M59:M61"/>
    <mergeCell ref="C56:C58"/>
    <mergeCell ref="D56:D58"/>
    <mergeCell ref="H56:H58"/>
    <mergeCell ref="I56:I58"/>
    <mergeCell ref="K56:K58"/>
    <mergeCell ref="L56:L58"/>
    <mergeCell ref="N59:N61"/>
    <mergeCell ref="O59:O61"/>
    <mergeCell ref="C53:C55"/>
    <mergeCell ref="D53:D55"/>
    <mergeCell ref="H53:H55"/>
    <mergeCell ref="I53:I55"/>
    <mergeCell ref="K53:K55"/>
    <mergeCell ref="L53:L55"/>
    <mergeCell ref="M53:M55"/>
    <mergeCell ref="N53:N55"/>
    <mergeCell ref="O53:O55"/>
    <mergeCell ref="C50:C52"/>
    <mergeCell ref="D50:D52"/>
    <mergeCell ref="H50:H52"/>
    <mergeCell ref="I50:I52"/>
    <mergeCell ref="K50:K52"/>
    <mergeCell ref="L50:L52"/>
    <mergeCell ref="M50:M52"/>
    <mergeCell ref="N50:N52"/>
    <mergeCell ref="O50:O52"/>
    <mergeCell ref="M44:M46"/>
    <mergeCell ref="N44:N46"/>
    <mergeCell ref="O44:O46"/>
    <mergeCell ref="C47:C49"/>
    <mergeCell ref="D47:D49"/>
    <mergeCell ref="H47:H49"/>
    <mergeCell ref="I47:I49"/>
    <mergeCell ref="K47:K49"/>
    <mergeCell ref="L47:L49"/>
    <mergeCell ref="M47:M49"/>
    <mergeCell ref="C44:C46"/>
    <mergeCell ref="D44:D46"/>
    <mergeCell ref="H44:H46"/>
    <mergeCell ref="I44:I46"/>
    <mergeCell ref="K44:K46"/>
    <mergeCell ref="L44:L46"/>
    <mergeCell ref="N47:N49"/>
    <mergeCell ref="O47:O49"/>
    <mergeCell ref="C41:C43"/>
    <mergeCell ref="D41:D43"/>
    <mergeCell ref="H41:H43"/>
    <mergeCell ref="I41:I43"/>
    <mergeCell ref="K41:K43"/>
    <mergeCell ref="L41:L43"/>
    <mergeCell ref="M41:M43"/>
    <mergeCell ref="N41:N43"/>
    <mergeCell ref="O41:O43"/>
    <mergeCell ref="C38:C40"/>
    <mergeCell ref="D38:D40"/>
    <mergeCell ref="H38:H40"/>
    <mergeCell ref="I38:I40"/>
    <mergeCell ref="K38:K40"/>
    <mergeCell ref="L38:L40"/>
    <mergeCell ref="M38:M40"/>
    <mergeCell ref="N38:N40"/>
    <mergeCell ref="O38:O40"/>
    <mergeCell ref="M32:M34"/>
    <mergeCell ref="N32:N34"/>
    <mergeCell ref="O32:O34"/>
    <mergeCell ref="C35:C37"/>
    <mergeCell ref="D35:D37"/>
    <mergeCell ref="H35:H37"/>
    <mergeCell ref="I35:I37"/>
    <mergeCell ref="K35:K37"/>
    <mergeCell ref="L35:L37"/>
    <mergeCell ref="M35:M37"/>
    <mergeCell ref="C32:C34"/>
    <mergeCell ref="D32:D34"/>
    <mergeCell ref="H32:H34"/>
    <mergeCell ref="I32:I34"/>
    <mergeCell ref="K32:K34"/>
    <mergeCell ref="L32:L34"/>
    <mergeCell ref="N35:N37"/>
    <mergeCell ref="O35:O37"/>
    <mergeCell ref="C29:C31"/>
    <mergeCell ref="D29:D31"/>
    <mergeCell ref="H29:H31"/>
    <mergeCell ref="I29:I31"/>
    <mergeCell ref="K29:K31"/>
    <mergeCell ref="L29:L31"/>
    <mergeCell ref="M29:M31"/>
    <mergeCell ref="N29:N31"/>
    <mergeCell ref="O29:O31"/>
    <mergeCell ref="C26:C28"/>
    <mergeCell ref="D26:D28"/>
    <mergeCell ref="H26:H28"/>
    <mergeCell ref="I26:I28"/>
    <mergeCell ref="K26:K28"/>
    <mergeCell ref="L26:L28"/>
    <mergeCell ref="M26:M28"/>
    <mergeCell ref="N26:N28"/>
    <mergeCell ref="O26:O28"/>
    <mergeCell ref="M20:M22"/>
    <mergeCell ref="N20:N22"/>
    <mergeCell ref="O20:O22"/>
    <mergeCell ref="C23:C25"/>
    <mergeCell ref="D23:D25"/>
    <mergeCell ref="H23:H25"/>
    <mergeCell ref="I23:I25"/>
    <mergeCell ref="K23:K25"/>
    <mergeCell ref="L23:L25"/>
    <mergeCell ref="M23:M25"/>
    <mergeCell ref="C20:C22"/>
    <mergeCell ref="D20:D22"/>
    <mergeCell ref="H20:H22"/>
    <mergeCell ref="I20:I22"/>
    <mergeCell ref="K20:K22"/>
    <mergeCell ref="L20:L22"/>
    <mergeCell ref="N23:N25"/>
    <mergeCell ref="O23:O25"/>
    <mergeCell ref="G16:N16"/>
    <mergeCell ref="G17:N17"/>
    <mergeCell ref="E18:N18"/>
    <mergeCell ref="C8:D8"/>
    <mergeCell ref="E8:N8"/>
    <mergeCell ref="G9:N9"/>
    <mergeCell ref="G10:N10"/>
    <mergeCell ref="G11:N11"/>
    <mergeCell ref="G12:N12"/>
    <mergeCell ref="C5:D5"/>
    <mergeCell ref="M5:N5"/>
    <mergeCell ref="C6:D6"/>
    <mergeCell ref="M6:N6"/>
    <mergeCell ref="C7:D7"/>
    <mergeCell ref="E7:N7"/>
    <mergeCell ref="G13:N13"/>
    <mergeCell ref="G14:N14"/>
    <mergeCell ref="G15:N15"/>
  </mergeCells>
  <phoneticPr fontId="1" type="noConversion"/>
  <conditionalFormatting sqref="AH129:AH65536 AX112:AX128 AH20:AH73 AH95:AH111 AH77:AH93">
    <cfRule type="cellIs" dxfId="109" priority="52" stopIfTrue="1" operator="equal">
      <formula>"N"</formula>
    </cfRule>
    <cfRule type="cellIs" dxfId="108" priority="53" stopIfTrue="1" operator="equal">
      <formula>"Y"</formula>
    </cfRule>
  </conditionalFormatting>
  <conditionalFormatting sqref="AB129:AB65536 AR112:AR128 AB20:AB73 AB95:AB111 AS3:AS8 AS10:AS19 AU8 AB77:AB93">
    <cfRule type="cellIs" dxfId="107" priority="54" stopIfTrue="1" operator="equal">
      <formula>"N"</formula>
    </cfRule>
    <cfRule type="cellIs" dxfId="106" priority="55" stopIfTrue="1" operator="equal">
      <formula>"Y"</formula>
    </cfRule>
  </conditionalFormatting>
  <conditionalFormatting sqref="M20:O20">
    <cfRule type="cellIs" dxfId="105" priority="51" stopIfTrue="1" operator="equal">
      <formula>"*"</formula>
    </cfRule>
  </conditionalFormatting>
  <conditionalFormatting sqref="M23:N23">
    <cfRule type="cellIs" dxfId="104" priority="50" stopIfTrue="1" operator="equal">
      <formula>"*"</formula>
    </cfRule>
  </conditionalFormatting>
  <conditionalFormatting sqref="M26:N26">
    <cfRule type="cellIs" dxfId="103" priority="49" stopIfTrue="1" operator="equal">
      <formula>"*"</formula>
    </cfRule>
  </conditionalFormatting>
  <conditionalFormatting sqref="M29:N29">
    <cfRule type="cellIs" dxfId="102" priority="48" stopIfTrue="1" operator="equal">
      <formula>"*"</formula>
    </cfRule>
  </conditionalFormatting>
  <conditionalFormatting sqref="M32:N32">
    <cfRule type="cellIs" dxfId="101" priority="47" stopIfTrue="1" operator="equal">
      <formula>"*"</formula>
    </cfRule>
  </conditionalFormatting>
  <conditionalFormatting sqref="M35:N35">
    <cfRule type="cellIs" dxfId="100" priority="46" stopIfTrue="1" operator="equal">
      <formula>"*"</formula>
    </cfRule>
  </conditionalFormatting>
  <conditionalFormatting sqref="M83:N83">
    <cfRule type="cellIs" dxfId="99" priority="31" stopIfTrue="1" operator="equal">
      <formula>"*"</formula>
    </cfRule>
  </conditionalFormatting>
  <conditionalFormatting sqref="M38:N38">
    <cfRule type="cellIs" dxfId="98" priority="45" stopIfTrue="1" operator="equal">
      <formula>"*"</formula>
    </cfRule>
  </conditionalFormatting>
  <conditionalFormatting sqref="M41:N41">
    <cfRule type="cellIs" dxfId="97" priority="44" stopIfTrue="1" operator="equal">
      <formula>"*"</formula>
    </cfRule>
  </conditionalFormatting>
  <conditionalFormatting sqref="M44:N44">
    <cfRule type="cellIs" dxfId="96" priority="43" stopIfTrue="1" operator="equal">
      <formula>"*"</formula>
    </cfRule>
  </conditionalFormatting>
  <conditionalFormatting sqref="M47:N47">
    <cfRule type="cellIs" dxfId="95" priority="42" stopIfTrue="1" operator="equal">
      <formula>"*"</formula>
    </cfRule>
  </conditionalFormatting>
  <conditionalFormatting sqref="M50:N50">
    <cfRule type="cellIs" dxfId="94" priority="41" stopIfTrue="1" operator="equal">
      <formula>"*"</formula>
    </cfRule>
  </conditionalFormatting>
  <conditionalFormatting sqref="M53:N53">
    <cfRule type="cellIs" dxfId="93" priority="40" stopIfTrue="1" operator="equal">
      <formula>"*"</formula>
    </cfRule>
  </conditionalFormatting>
  <conditionalFormatting sqref="M56:N56">
    <cfRule type="cellIs" dxfId="92" priority="39" stopIfTrue="1" operator="equal">
      <formula>"*"</formula>
    </cfRule>
  </conditionalFormatting>
  <conditionalFormatting sqref="M59:N59">
    <cfRule type="cellIs" dxfId="91" priority="38" stopIfTrue="1" operator="equal">
      <formula>"*"</formula>
    </cfRule>
  </conditionalFormatting>
  <conditionalFormatting sqref="M62:N62">
    <cfRule type="cellIs" dxfId="90" priority="37" stopIfTrue="1" operator="equal">
      <formula>"*"</formula>
    </cfRule>
  </conditionalFormatting>
  <conditionalFormatting sqref="M65:N65">
    <cfRule type="cellIs" dxfId="89" priority="36" stopIfTrue="1" operator="equal">
      <formula>"*"</formula>
    </cfRule>
  </conditionalFormatting>
  <conditionalFormatting sqref="M68:N68">
    <cfRule type="cellIs" dxfId="88" priority="35" stopIfTrue="1" operator="equal">
      <formula>"*"</formula>
    </cfRule>
  </conditionalFormatting>
  <conditionalFormatting sqref="M71:N71">
    <cfRule type="cellIs" dxfId="87" priority="34" stopIfTrue="1" operator="equal">
      <formula>"*"</formula>
    </cfRule>
  </conditionalFormatting>
  <conditionalFormatting sqref="M77:N77">
    <cfRule type="cellIs" dxfId="86" priority="33" stopIfTrue="1" operator="equal">
      <formula>"*"</formula>
    </cfRule>
  </conditionalFormatting>
  <conditionalFormatting sqref="M80:N80">
    <cfRule type="cellIs" dxfId="85" priority="32" stopIfTrue="1" operator="equal">
      <formula>"*"</formula>
    </cfRule>
  </conditionalFormatting>
  <conditionalFormatting sqref="O23">
    <cfRule type="cellIs" dxfId="84" priority="30" stopIfTrue="1" operator="equal">
      <formula>"*"</formula>
    </cfRule>
  </conditionalFormatting>
  <conditionalFormatting sqref="O26">
    <cfRule type="cellIs" dxfId="83" priority="29" stopIfTrue="1" operator="equal">
      <formula>"*"</formula>
    </cfRule>
  </conditionalFormatting>
  <conditionalFormatting sqref="O29">
    <cfRule type="cellIs" dxfId="82" priority="28" stopIfTrue="1" operator="equal">
      <formula>"*"</formula>
    </cfRule>
  </conditionalFormatting>
  <conditionalFormatting sqref="O32">
    <cfRule type="cellIs" dxfId="81" priority="27" stopIfTrue="1" operator="equal">
      <formula>"*"</formula>
    </cfRule>
  </conditionalFormatting>
  <conditionalFormatting sqref="O35">
    <cfRule type="cellIs" dxfId="80" priority="26" stopIfTrue="1" operator="equal">
      <formula>"*"</formula>
    </cfRule>
  </conditionalFormatting>
  <conditionalFormatting sqref="O38">
    <cfRule type="cellIs" dxfId="79" priority="25" stopIfTrue="1" operator="equal">
      <formula>"*"</formula>
    </cfRule>
  </conditionalFormatting>
  <conditionalFormatting sqref="O41">
    <cfRule type="cellIs" dxfId="78" priority="24" stopIfTrue="1" operator="equal">
      <formula>"*"</formula>
    </cfRule>
  </conditionalFormatting>
  <conditionalFormatting sqref="O44">
    <cfRule type="cellIs" dxfId="77" priority="23" stopIfTrue="1" operator="equal">
      <formula>"*"</formula>
    </cfRule>
  </conditionalFormatting>
  <conditionalFormatting sqref="O47">
    <cfRule type="cellIs" dxfId="76" priority="22" stopIfTrue="1" operator="equal">
      <formula>"*"</formula>
    </cfRule>
  </conditionalFormatting>
  <conditionalFormatting sqref="O50">
    <cfRule type="cellIs" dxfId="75" priority="21" stopIfTrue="1" operator="equal">
      <formula>"*"</formula>
    </cfRule>
  </conditionalFormatting>
  <conditionalFormatting sqref="O53">
    <cfRule type="cellIs" dxfId="74" priority="20" stopIfTrue="1" operator="equal">
      <formula>"*"</formula>
    </cfRule>
  </conditionalFormatting>
  <conditionalFormatting sqref="O56">
    <cfRule type="cellIs" dxfId="73" priority="19" stopIfTrue="1" operator="equal">
      <formula>"*"</formula>
    </cfRule>
  </conditionalFormatting>
  <conditionalFormatting sqref="O59">
    <cfRule type="cellIs" dxfId="72" priority="18" stopIfTrue="1" operator="equal">
      <formula>"*"</formula>
    </cfRule>
  </conditionalFormatting>
  <conditionalFormatting sqref="O62">
    <cfRule type="cellIs" dxfId="71" priority="17" stopIfTrue="1" operator="equal">
      <formula>"*"</formula>
    </cfRule>
  </conditionalFormatting>
  <conditionalFormatting sqref="O65">
    <cfRule type="cellIs" dxfId="70" priority="16" stopIfTrue="1" operator="equal">
      <formula>"*"</formula>
    </cfRule>
  </conditionalFormatting>
  <conditionalFormatting sqref="O68">
    <cfRule type="cellIs" dxfId="69" priority="15" stopIfTrue="1" operator="equal">
      <formula>"*"</formula>
    </cfRule>
  </conditionalFormatting>
  <conditionalFormatting sqref="O71">
    <cfRule type="cellIs" dxfId="68" priority="14" stopIfTrue="1" operator="equal">
      <formula>"*"</formula>
    </cfRule>
  </conditionalFormatting>
  <conditionalFormatting sqref="O77">
    <cfRule type="cellIs" dxfId="67" priority="13" stopIfTrue="1" operator="equal">
      <formula>"*"</formula>
    </cfRule>
  </conditionalFormatting>
  <conditionalFormatting sqref="O80">
    <cfRule type="cellIs" dxfId="66" priority="12" stopIfTrue="1" operator="equal">
      <formula>"*"</formula>
    </cfRule>
  </conditionalFormatting>
  <conditionalFormatting sqref="O83">
    <cfRule type="cellIs" dxfId="65" priority="11" stopIfTrue="1" operator="equal">
      <formula>"*"</formula>
    </cfRule>
  </conditionalFormatting>
  <conditionalFormatting sqref="AY3:AY19 AZ7">
    <cfRule type="cellIs" dxfId="64" priority="9" stopIfTrue="1" operator="equal">
      <formula>"N"</formula>
    </cfRule>
    <cfRule type="cellIs" dxfId="63" priority="10" stopIfTrue="1" operator="equal">
      <formula>"Y"</formula>
    </cfRule>
  </conditionalFormatting>
  <conditionalFormatting sqref="AL2:AP2">
    <cfRule type="cellIs" dxfId="62" priority="8" stopIfTrue="1" operator="greaterThan">
      <formula>0</formula>
    </cfRule>
  </conditionalFormatting>
  <conditionalFormatting sqref="AH74:AH76">
    <cfRule type="cellIs" dxfId="61" priority="4" stopIfTrue="1" operator="equal">
      <formula>"N"</formula>
    </cfRule>
    <cfRule type="cellIs" dxfId="60" priority="5" stopIfTrue="1" operator="equal">
      <formula>"Y"</formula>
    </cfRule>
  </conditionalFormatting>
  <conditionalFormatting sqref="AB74:AB76">
    <cfRule type="cellIs" dxfId="59" priority="6" stopIfTrue="1" operator="equal">
      <formula>"N"</formula>
    </cfRule>
    <cfRule type="cellIs" dxfId="58" priority="7" stopIfTrue="1" operator="equal">
      <formula>"Y"</formula>
    </cfRule>
  </conditionalFormatting>
  <conditionalFormatting sqref="M74:N74">
    <cfRule type="cellIs" dxfId="57" priority="3" stopIfTrue="1" operator="equal">
      <formula>"*"</formula>
    </cfRule>
  </conditionalFormatting>
  <conditionalFormatting sqref="O74">
    <cfRule type="cellIs" dxfId="56" priority="2" stopIfTrue="1" operator="equal">
      <formula>"*"</formula>
    </cfRule>
  </conditionalFormatting>
  <conditionalFormatting sqref="U2:AK2">
    <cfRule type="cellIs" dxfId="55" priority="1" stopIfTrue="1" operator="greaterThan">
      <formula>0</formula>
    </cfRule>
  </conditionalFormatting>
  <dataValidations count="9">
    <dataValidation type="list" allowBlank="1" showInputMessage="1" showErrorMessage="1" sqref="A68 A20 A22:A23 A32 A35 A38 A41 A47 A44:A45 A53 A50:A51 A56 A59:A60 A62 A65 A26 A28:A29">
      <formula1>"A國語文,B本土語文,C英語文,D數學,E生活課程,F,G,H健康與體育,I,R,J班級活動d,K國際文化,L閱讀探索"</formula1>
    </dataValidation>
    <dataValidation type="list" allowBlank="1" showInputMessage="1" showErrorMessage="1" sqref="O20:O85">
      <formula1>"a,b,c,d"</formula1>
    </dataValidation>
    <dataValidation type="list" allowBlank="1" showInputMessage="1" showErrorMessage="1" sqref="G1">
      <formula1>A104:A120</formula1>
    </dataValidation>
    <dataValidation type="list" allowBlank="1" showInputMessage="1" showErrorMessage="1" sqref="E86 X3:X19 U112:U128 E129:E200 E95:E111 E92:E93">
      <formula1>領域107</formula1>
    </dataValidation>
    <dataValidation type="list" allowBlank="1" showInputMessage="1" showErrorMessage="1" sqref="D1">
      <formula1>"上,下"</formula1>
    </dataValidation>
    <dataValidation type="list" allowBlank="1" showInputMessage="1" showErrorMessage="1" sqref="E1">
      <formula1>"一年級,二年級,三年級,四年級,五年級,六年級"</formula1>
    </dataValidation>
    <dataValidation type="list" allowBlank="1" showInputMessage="1" showErrorMessage="1" sqref="B1">
      <formula1>"107,108,109,110,111,112,113,114,115,116,117,118,119,120"</formula1>
    </dataValidation>
    <dataValidation type="list" allowBlank="1" showInputMessage="1" showErrorMessage="1" sqref="E20:E85 A69:A85 A24:A25 A27 A30:A31 A33:A34 A36:A37 A39:A40 A42:A43 A46 A48:A49 A52 A54:A55 A57:A58 A61 A63:A64 A66:A67 A21">
      <formula1>$A$104:$A$120</formula1>
    </dataValidation>
    <dataValidation type="list" allowBlank="1" showInputMessage="1" showErrorMessage="1" sqref="J20:J85">
      <formula1>"1,2,3,4,5,6,7,8,9"</formula1>
    </dataValidation>
  </dataValidations>
  <pageMargins left="0.75" right="0.75" top="1" bottom="1" header="0.5" footer="0.5"/>
  <pageSetup paperSize="9" orientation="portrait"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3073" r:id="rId4" name="Spinner 1">
              <controlPr defaultSize="0" print="0" autoPict="0" macro="[4]!CC欄寬設定">
                <anchor moveWithCells="1" sizeWithCells="1">
                  <from>
                    <xdr:col>10</xdr:col>
                    <xdr:colOff>85725</xdr:colOff>
                    <xdr:row>18</xdr:row>
                    <xdr:rowOff>142875</xdr:rowOff>
                  </from>
                  <to>
                    <xdr:col>10</xdr:col>
                    <xdr:colOff>171450</xdr:colOff>
                    <xdr:row>18</xdr:row>
                    <xdr:rowOff>495300</xdr:rowOff>
                  </to>
                </anchor>
              </controlPr>
            </control>
          </mc:Choice>
        </mc:AlternateContent>
        <mc:AlternateContent xmlns:mc="http://schemas.openxmlformats.org/markup-compatibility/2006">
          <mc:Choice Requires="x14">
            <control shapeId="3074" r:id="rId5" name="Spinner 2">
              <controlPr defaultSize="0" print="0" autoPict="0" macro="[4]!CC_G欄寬設定">
                <anchor moveWithCells="1" sizeWithCells="1">
                  <from>
                    <xdr:col>6</xdr:col>
                    <xdr:colOff>104775</xdr:colOff>
                    <xdr:row>18</xdr:row>
                    <xdr:rowOff>133350</xdr:rowOff>
                  </from>
                  <to>
                    <xdr:col>6</xdr:col>
                    <xdr:colOff>209550</xdr:colOff>
                    <xdr:row>18</xdr:row>
                    <xdr:rowOff>476250</xdr:rowOff>
                  </to>
                </anchor>
              </controlPr>
            </control>
          </mc:Choice>
        </mc:AlternateContent>
        <mc:AlternateContent xmlns:mc="http://schemas.openxmlformats.org/markup-compatibility/2006">
          <mc:Choice Requires="x14">
            <control shapeId="3075" r:id="rId6" name="Spinner 3">
              <controlPr defaultSize="0" print="0" autoPict="0" macro="[4]!CC_F欄寬設定">
                <anchor moveWithCells="1" sizeWithCells="1">
                  <from>
                    <xdr:col>5</xdr:col>
                    <xdr:colOff>57150</xdr:colOff>
                    <xdr:row>18</xdr:row>
                    <xdr:rowOff>171450</xdr:rowOff>
                  </from>
                  <to>
                    <xdr:col>5</xdr:col>
                    <xdr:colOff>152400</xdr:colOff>
                    <xdr:row>18</xdr:row>
                    <xdr:rowOff>523875</xdr:rowOff>
                  </to>
                </anchor>
              </controlPr>
            </control>
          </mc:Choice>
        </mc:AlternateContent>
        <mc:AlternateContent xmlns:mc="http://schemas.openxmlformats.org/markup-compatibility/2006">
          <mc:Choice Requires="x14">
            <control shapeId="3076" r:id="rId7" name="Spinner 4">
              <controlPr defaultSize="0" print="0" autoPict="0" macro="[4]!CC_H欄寬設定">
                <anchor moveWithCells="1" sizeWithCells="1">
                  <from>
                    <xdr:col>7</xdr:col>
                    <xdr:colOff>95250</xdr:colOff>
                    <xdr:row>18</xdr:row>
                    <xdr:rowOff>95250</xdr:rowOff>
                  </from>
                  <to>
                    <xdr:col>7</xdr:col>
                    <xdr:colOff>247650</xdr:colOff>
                    <xdr:row>18</xdr:row>
                    <xdr:rowOff>466725</xdr:rowOff>
                  </to>
                </anchor>
              </controlPr>
            </control>
          </mc:Choice>
        </mc:AlternateContent>
        <mc:AlternateContent xmlns:mc="http://schemas.openxmlformats.org/markup-compatibility/2006">
          <mc:Choice Requires="x14">
            <control shapeId="3077" r:id="rId8" name="Spinner 5">
              <controlPr defaultSize="0" print="0" autoPict="0" macro="[4]!CC_L欄寬設定">
                <anchor moveWithCells="1" sizeWithCells="1">
                  <from>
                    <xdr:col>11</xdr:col>
                    <xdr:colOff>85725</xdr:colOff>
                    <xdr:row>18</xdr:row>
                    <xdr:rowOff>142875</xdr:rowOff>
                  </from>
                  <to>
                    <xdr:col>11</xdr:col>
                    <xdr:colOff>171450</xdr:colOff>
                    <xdr:row>18</xdr:row>
                    <xdr:rowOff>495300</xdr:rowOff>
                  </to>
                </anchor>
              </controlPr>
            </control>
          </mc:Choice>
        </mc:AlternateContent>
      </controls>
    </mc:Choice>
  </mc:AlternateConten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4">
    <tabColor theme="8" tint="0.39997558519241921"/>
  </sheetPr>
  <dimension ref="A1:BV201"/>
  <sheetViews>
    <sheetView zoomScale="80" zoomScaleNormal="80" workbookViewId="0">
      <pane ySplit="2" topLeftCell="A9" activePane="bottomLeft" state="frozen"/>
      <selection activeCell="B1" sqref="B1"/>
      <selection pane="bottomLeft" activeCell="E47" sqref="E47"/>
    </sheetView>
  </sheetViews>
  <sheetFormatPr defaultColWidth="8.875" defaultRowHeight="16.5"/>
  <cols>
    <col min="1" max="1" width="10.875" style="70" customWidth="1"/>
    <col min="2" max="2" width="11.25" style="55" customWidth="1"/>
    <col min="3" max="3" width="7" style="170" customWidth="1"/>
    <col min="4" max="4" width="16.375" style="47" customWidth="1"/>
    <col min="5" max="5" width="12.625" style="47" customWidth="1"/>
    <col min="6" max="6" width="30.75" style="47" customWidth="1"/>
    <col min="7" max="7" width="34.75" style="47" customWidth="1"/>
    <col min="8" max="8" width="20.75" style="70" customWidth="1"/>
    <col min="9" max="9" width="7.25" style="47" customWidth="1"/>
    <col min="10" max="10" width="6.375" style="47" customWidth="1"/>
    <col min="11" max="12" width="22.75" style="47" customWidth="1"/>
    <col min="13" max="13" width="13.625" style="47" customWidth="1"/>
    <col min="14" max="14" width="12.125" style="47" customWidth="1"/>
    <col min="15" max="15" width="5.375" style="47" customWidth="1"/>
    <col min="16" max="17" width="30.625" style="46" hidden="1" customWidth="1"/>
    <col min="18" max="18" width="9.625" style="46" customWidth="1"/>
    <col min="19" max="21" width="4.625" style="47" customWidth="1"/>
    <col min="22" max="22" width="7.875" style="47" customWidth="1"/>
    <col min="23" max="23" width="5.875" style="47" customWidth="1"/>
    <col min="24" max="24" width="5.875" style="70" customWidth="1"/>
    <col min="25" max="29" width="5.875" style="47" customWidth="1"/>
    <col min="30" max="30" width="5.875" style="47" hidden="1" customWidth="1"/>
    <col min="31" max="31" width="7" style="47" hidden="1" customWidth="1"/>
    <col min="32" max="32" width="7" style="47" customWidth="1"/>
    <col min="33" max="33" width="6.5" style="47" customWidth="1"/>
    <col min="34" max="35" width="6.5" style="136" customWidth="1"/>
    <col min="36" max="36" width="6.5" style="137" customWidth="1"/>
    <col min="37" max="37" width="7" style="37" customWidth="1"/>
    <col min="38" max="39" width="7.25" style="37" customWidth="1"/>
    <col min="40" max="45" width="8.875" style="37"/>
    <col min="46" max="47" width="8.875" style="37" hidden="1" customWidth="1"/>
    <col min="48" max="16384" width="8.875" style="37"/>
  </cols>
  <sheetData>
    <row r="1" spans="1:74" ht="49.5">
      <c r="A1" s="18" t="s">
        <v>393</v>
      </c>
      <c r="B1" s="19">
        <v>109</v>
      </c>
      <c r="C1" s="18" t="s">
        <v>394</v>
      </c>
      <c r="D1" s="20" t="s">
        <v>395</v>
      </c>
      <c r="E1" s="21" t="s">
        <v>396</v>
      </c>
      <c r="F1" s="22" t="s">
        <v>50</v>
      </c>
      <c r="G1" s="23" t="s">
        <v>188</v>
      </c>
      <c r="H1" s="24" t="s">
        <v>189</v>
      </c>
      <c r="I1" s="25"/>
      <c r="J1" s="26"/>
      <c r="K1" s="26"/>
      <c r="L1" s="27"/>
      <c r="M1" s="28">
        <v>20</v>
      </c>
      <c r="N1" s="29"/>
      <c r="O1" s="29"/>
      <c r="P1" s="30"/>
      <c r="Q1" s="31"/>
      <c r="R1" s="32">
        <v>34</v>
      </c>
      <c r="S1" s="33"/>
      <c r="T1" s="34" t="s">
        <v>397</v>
      </c>
      <c r="U1" s="35" t="s">
        <v>54</v>
      </c>
      <c r="V1" s="35" t="s">
        <v>303</v>
      </c>
      <c r="W1" s="35" t="s">
        <v>398</v>
      </c>
      <c r="X1" s="35" t="s">
        <v>399</v>
      </c>
      <c r="Y1" s="35" t="s">
        <v>400</v>
      </c>
      <c r="Z1" s="35" t="s">
        <v>319</v>
      </c>
      <c r="AA1" s="35" t="s">
        <v>181</v>
      </c>
      <c r="AB1" s="35" t="s">
        <v>61</v>
      </c>
      <c r="AC1" s="35" t="s">
        <v>321</v>
      </c>
      <c r="AD1" s="35"/>
      <c r="AE1" s="35"/>
      <c r="AF1" s="35" t="s">
        <v>188</v>
      </c>
      <c r="AG1" s="35" t="s">
        <v>51</v>
      </c>
      <c r="AH1" s="35" t="s">
        <v>65</v>
      </c>
      <c r="AI1" s="35"/>
      <c r="AJ1" s="35"/>
      <c r="AK1" s="35"/>
      <c r="AL1" s="36"/>
      <c r="AM1" s="36"/>
      <c r="AN1" s="36"/>
      <c r="AO1" s="36"/>
      <c r="AP1" s="36"/>
      <c r="BR1" s="37">
        <v>30</v>
      </c>
      <c r="BS1" s="37">
        <v>34</v>
      </c>
      <c r="BT1" s="37">
        <v>20</v>
      </c>
      <c r="BU1" s="37">
        <v>22</v>
      </c>
      <c r="BV1" s="37">
        <v>22</v>
      </c>
    </row>
    <row r="2" spans="1:74" ht="21">
      <c r="A2" s="38" t="s">
        <v>66</v>
      </c>
      <c r="B2" s="39" t="s">
        <v>322</v>
      </c>
      <c r="C2" s="40"/>
      <c r="D2" s="41"/>
      <c r="E2" s="42"/>
      <c r="F2" s="43"/>
      <c r="G2" s="43"/>
      <c r="H2" s="42"/>
      <c r="I2" s="44"/>
      <c r="J2" s="44"/>
      <c r="K2" s="44"/>
      <c r="L2" s="42"/>
      <c r="M2" s="42"/>
      <c r="N2" s="44"/>
      <c r="O2" s="44"/>
      <c r="P2" s="45"/>
      <c r="T2" s="34" t="s">
        <v>228</v>
      </c>
      <c r="U2" s="48">
        <f>SUMIF($E$20:$E$85,$A$104,$J$20:$J$85)</f>
        <v>0</v>
      </c>
      <c r="V2" s="48">
        <f>SUMIF($E$20:$E$85,$A$105,$J$20:$J$85)</f>
        <v>0</v>
      </c>
      <c r="W2" s="48">
        <f>SUMIF($E$20:$E$85,$A$106,$J$20:$J$85)</f>
        <v>0</v>
      </c>
      <c r="X2" s="48">
        <f>SUMIF($E$20:$E$85,$A$107,$J$20:$J$85)</f>
        <v>0</v>
      </c>
      <c r="Y2" s="48">
        <f>SUMIF($E$20:$E$85,$A$108,$J$20:$J$85)</f>
        <v>0</v>
      </c>
      <c r="Z2" s="48">
        <f>SUMIF($E$20:$E$85,$A$109,$J$20:$J$85)</f>
        <v>0</v>
      </c>
      <c r="AA2" s="48">
        <f>SUMIF($E$20:$E$85,$A$110,$J$20:$J$85)</f>
        <v>0</v>
      </c>
      <c r="AB2" s="48">
        <f>SUMIF($E$20:$E$85,$A$111,$J$20:$J$85)</f>
        <v>0</v>
      </c>
      <c r="AC2" s="48">
        <f>SUMIF($E$20:$E$85,$A$112,$J$20:$J$85)</f>
        <v>0</v>
      </c>
      <c r="AD2" s="48"/>
      <c r="AE2" s="48"/>
      <c r="AF2" s="48">
        <f>SUMIF($E$20:$E$85,$A$115,$J$20:$J$85)</f>
        <v>0</v>
      </c>
      <c r="AG2" s="48">
        <f>SUMIF($E$20:$E$85,$A$116,$J$20:$J$85)</f>
        <v>0</v>
      </c>
      <c r="AH2" s="48">
        <f>SUMIF($E$20:$E$85,$A$117,$J$20:$J$85)</f>
        <v>0</v>
      </c>
      <c r="AI2" s="48">
        <f>SUMIF($E$20:$E$85,$A$118,$J$20:$J$85)</f>
        <v>0</v>
      </c>
      <c r="AJ2" s="48">
        <f>SUMIF($E$20:$E$85,$A$119,$J$20:$J$85)</f>
        <v>0</v>
      </c>
      <c r="AK2" s="48">
        <f>SUMIF($E$20:$E$85,$A$120,$J$20:$J$85)</f>
        <v>0</v>
      </c>
      <c r="AL2" s="49"/>
      <c r="AM2" s="49"/>
      <c r="AN2" s="49"/>
      <c r="AO2" s="49"/>
      <c r="AP2" s="49"/>
      <c r="AT2" s="37">
        <v>35</v>
      </c>
      <c r="AU2" s="37">
        <v>6</v>
      </c>
      <c r="AV2" s="37">
        <v>0</v>
      </c>
      <c r="AW2" s="37">
        <v>0</v>
      </c>
      <c r="AX2" s="37">
        <v>0</v>
      </c>
      <c r="AY2" s="37">
        <v>0</v>
      </c>
      <c r="AZ2" s="37">
        <v>0</v>
      </c>
      <c r="BA2" s="37">
        <v>0</v>
      </c>
      <c r="BB2" s="37">
        <v>0</v>
      </c>
      <c r="BC2" s="37">
        <v>0</v>
      </c>
      <c r="BF2" s="37">
        <v>0</v>
      </c>
      <c r="BG2" s="37">
        <v>0</v>
      </c>
      <c r="BH2" s="37">
        <v>0</v>
      </c>
      <c r="BI2" s="37">
        <v>0</v>
      </c>
      <c r="BJ2" s="37">
        <v>0</v>
      </c>
      <c r="BK2" s="37">
        <v>0</v>
      </c>
    </row>
    <row r="3" spans="1:74" ht="28.5">
      <c r="A3" s="50" t="s">
        <v>323</v>
      </c>
      <c r="B3" s="51"/>
      <c r="C3" s="52"/>
      <c r="D3" s="52"/>
      <c r="E3" s="52"/>
      <c r="G3" s="53" t="s">
        <v>70</v>
      </c>
      <c r="H3" s="54"/>
      <c r="I3" s="54"/>
      <c r="J3" s="54"/>
      <c r="K3" s="54"/>
      <c r="L3" s="54"/>
      <c r="M3" s="54"/>
      <c r="N3" s="54"/>
      <c r="O3" s="55"/>
      <c r="V3" s="56"/>
      <c r="W3" s="57"/>
      <c r="X3" s="58"/>
      <c r="Y3" s="58"/>
      <c r="Z3" s="58"/>
      <c r="AA3" s="58"/>
      <c r="AB3" s="58"/>
      <c r="AC3" s="58"/>
      <c r="AD3" s="58"/>
      <c r="AE3" s="58"/>
      <c r="AF3" s="58"/>
      <c r="AG3" s="58"/>
      <c r="AH3" s="58"/>
      <c r="AI3" s="58"/>
      <c r="AJ3" s="58"/>
      <c r="AK3" s="58"/>
      <c r="AL3" s="58"/>
      <c r="AM3" s="58"/>
      <c r="AN3" s="58"/>
      <c r="AO3" s="58"/>
      <c r="AP3" s="58"/>
      <c r="AQ3" s="58"/>
      <c r="AR3" s="58"/>
      <c r="AS3" s="58"/>
      <c r="AT3" s="58"/>
      <c r="AU3" s="58"/>
      <c r="AV3" s="58"/>
      <c r="AW3" s="58"/>
      <c r="AX3" s="58"/>
      <c r="AY3" s="58"/>
      <c r="AZ3" s="58"/>
      <c r="BA3" s="58"/>
      <c r="BB3" s="58"/>
    </row>
    <row r="4" spans="1:74" ht="25.5">
      <c r="A4" s="59"/>
      <c r="B4" s="60" t="s">
        <v>71</v>
      </c>
      <c r="C4" s="61"/>
      <c r="D4" s="52"/>
      <c r="E4" s="52"/>
      <c r="F4" s="52"/>
      <c r="G4" s="62" t="s">
        <v>401</v>
      </c>
      <c r="H4" s="54"/>
      <c r="I4" s="54"/>
      <c r="J4" s="54"/>
      <c r="K4" s="54"/>
      <c r="L4" s="54"/>
      <c r="M4" s="54"/>
      <c r="N4" s="54"/>
      <c r="O4" s="55"/>
      <c r="P4" s="63"/>
      <c r="S4" s="64"/>
      <c r="V4" s="56"/>
      <c r="W4" s="65"/>
      <c r="X4" s="66"/>
      <c r="Y4" s="66"/>
      <c r="Z4" s="66"/>
      <c r="AA4" s="66"/>
      <c r="AB4" s="66"/>
      <c r="AC4" s="66"/>
      <c r="AD4" s="66"/>
      <c r="AE4" s="66"/>
      <c r="AF4" s="66"/>
      <c r="AG4" s="66"/>
      <c r="AH4" s="66"/>
      <c r="AI4" s="66"/>
      <c r="AJ4" s="66"/>
      <c r="AK4" s="66"/>
      <c r="AL4" s="67"/>
      <c r="AM4" s="67"/>
      <c r="AN4" s="67"/>
      <c r="AO4" s="67"/>
      <c r="AP4" s="67"/>
      <c r="AQ4" s="67"/>
      <c r="AR4" s="67"/>
      <c r="AS4" s="67"/>
      <c r="AT4" s="67"/>
      <c r="AU4" s="67"/>
      <c r="AV4" s="68"/>
      <c r="AW4" s="56"/>
      <c r="AX4" s="69"/>
      <c r="AY4" s="69"/>
      <c r="AZ4" s="69"/>
      <c r="BA4" s="69"/>
      <c r="BB4" s="66"/>
    </row>
    <row r="5" spans="1:74" ht="21">
      <c r="C5" s="233" t="s">
        <v>73</v>
      </c>
      <c r="D5" s="234"/>
      <c r="E5" s="71" t="s">
        <v>402</v>
      </c>
      <c r="F5" s="72"/>
      <c r="G5" s="72"/>
      <c r="H5" s="71"/>
      <c r="I5" s="73"/>
      <c r="J5" s="73"/>
      <c r="K5" s="74"/>
      <c r="L5" s="75" t="s">
        <v>326</v>
      </c>
      <c r="M5" s="235" t="s">
        <v>403</v>
      </c>
      <c r="N5" s="235"/>
      <c r="O5" s="76"/>
      <c r="V5" s="56"/>
      <c r="W5" s="66"/>
      <c r="X5" s="66"/>
      <c r="Y5" s="66"/>
      <c r="Z5" s="66"/>
      <c r="AA5" s="66"/>
      <c r="AB5" s="66"/>
      <c r="AC5" s="66"/>
      <c r="AD5" s="66"/>
      <c r="AE5" s="66"/>
      <c r="AF5" s="66"/>
      <c r="AG5" s="66"/>
      <c r="AH5" s="66"/>
      <c r="AI5" s="66"/>
      <c r="AJ5" s="66"/>
      <c r="AK5" s="66"/>
      <c r="AL5" s="66"/>
      <c r="AM5" s="66"/>
      <c r="AN5" s="66"/>
      <c r="AO5" s="66"/>
      <c r="AP5" s="66"/>
      <c r="AQ5" s="66"/>
      <c r="AR5" s="66"/>
      <c r="AS5" s="66"/>
      <c r="AT5" s="66"/>
      <c r="AU5" s="66"/>
      <c r="AV5" s="56"/>
      <c r="AW5" s="56"/>
      <c r="AX5" s="69"/>
      <c r="AY5" s="69"/>
      <c r="AZ5" s="69"/>
      <c r="BA5" s="69"/>
      <c r="BB5" s="66"/>
    </row>
    <row r="6" spans="1:74" ht="21">
      <c r="C6" s="233" t="s">
        <v>77</v>
      </c>
      <c r="D6" s="234"/>
      <c r="E6" s="71" t="s">
        <v>78</v>
      </c>
      <c r="F6" s="72"/>
      <c r="G6" s="72"/>
      <c r="H6" s="77"/>
      <c r="I6" s="73"/>
      <c r="J6" s="73"/>
      <c r="K6" s="74"/>
      <c r="L6" s="75" t="s">
        <v>79</v>
      </c>
      <c r="M6" s="235" t="s">
        <v>80</v>
      </c>
      <c r="N6" s="235"/>
      <c r="O6" s="76"/>
      <c r="V6" s="56"/>
      <c r="W6" s="78"/>
      <c r="X6" s="78"/>
      <c r="Y6" s="78"/>
      <c r="Z6" s="78"/>
      <c r="AA6" s="78"/>
      <c r="AB6" s="78"/>
      <c r="AC6" s="78"/>
      <c r="AD6" s="78"/>
      <c r="AE6" s="78"/>
      <c r="AF6" s="78"/>
      <c r="AG6" s="78"/>
      <c r="AH6" s="78"/>
      <c r="AI6" s="78"/>
      <c r="AJ6" s="78"/>
      <c r="AK6" s="66"/>
      <c r="AL6" s="66"/>
      <c r="AM6" s="66"/>
      <c r="AN6" s="66"/>
      <c r="AO6" s="66"/>
      <c r="AP6" s="66"/>
      <c r="AQ6" s="66"/>
      <c r="AR6" s="66"/>
      <c r="AS6" s="66"/>
      <c r="AT6" s="66"/>
      <c r="AU6" s="66"/>
      <c r="AV6" s="56"/>
      <c r="AW6" s="56"/>
      <c r="AX6" s="69"/>
      <c r="AY6" s="69"/>
      <c r="AZ6" s="69"/>
      <c r="BA6" s="69"/>
      <c r="BB6" s="66"/>
    </row>
    <row r="7" spans="1:74" ht="50.1" customHeight="1">
      <c r="A7" s="79" t="s">
        <v>106</v>
      </c>
      <c r="C7" s="233" t="s">
        <v>82</v>
      </c>
      <c r="D7" s="234"/>
      <c r="E7" s="271" t="s">
        <v>404</v>
      </c>
      <c r="F7" s="236"/>
      <c r="G7" s="236"/>
      <c r="H7" s="236"/>
      <c r="I7" s="236"/>
      <c r="J7" s="236"/>
      <c r="K7" s="236"/>
      <c r="L7" s="236"/>
      <c r="M7" s="236"/>
      <c r="N7" s="236"/>
      <c r="O7" s="83"/>
      <c r="P7" s="80" t="str">
        <f>E7</f>
        <v>課程內容配合學校於本學期推行的宣導活動、學期例行活動、節慶活動及各班班級經營的需求，配合編寫符合學校願景之課程設計，透過融入健體領域與生活領域，透過多元學習，於學年活動課程中，讓孩子的學習觸角延伸，達成學習目標。進行加深加廣的教學。</v>
      </c>
      <c r="V7" s="81"/>
      <c r="W7" s="67"/>
      <c r="X7" s="67"/>
      <c r="Y7" s="67"/>
      <c r="Z7" s="67"/>
      <c r="AA7" s="67"/>
      <c r="AB7" s="67"/>
      <c r="AC7" s="67"/>
      <c r="AD7" s="67"/>
      <c r="AE7" s="67"/>
      <c r="AF7" s="67"/>
      <c r="AG7" s="67"/>
      <c r="AH7" s="67"/>
      <c r="AI7" s="82"/>
      <c r="AJ7" s="82"/>
      <c r="AK7" s="82"/>
      <c r="AL7" s="82"/>
      <c r="AM7" s="82"/>
      <c r="AN7" s="82"/>
      <c r="AO7" s="82"/>
      <c r="AP7" s="82"/>
      <c r="AQ7" s="82"/>
      <c r="AR7" s="82"/>
      <c r="AS7" s="82"/>
      <c r="AT7" s="82"/>
      <c r="AU7" s="82"/>
      <c r="AV7" s="82"/>
      <c r="AW7" s="82"/>
      <c r="AX7" s="82"/>
      <c r="AY7" s="82"/>
      <c r="AZ7" s="82"/>
      <c r="BA7" s="82"/>
      <c r="BB7" s="82"/>
    </row>
    <row r="8" spans="1:74" ht="90" customHeight="1">
      <c r="A8" s="79" t="s">
        <v>234</v>
      </c>
      <c r="C8" s="233" t="s">
        <v>84</v>
      </c>
      <c r="D8" s="238"/>
      <c r="E8" s="271" t="s">
        <v>405</v>
      </c>
      <c r="F8" s="236"/>
      <c r="G8" s="236"/>
      <c r="H8" s="236"/>
      <c r="I8" s="236"/>
      <c r="J8" s="236"/>
      <c r="K8" s="236"/>
      <c r="L8" s="236"/>
      <c r="M8" s="236"/>
      <c r="N8" s="236"/>
      <c r="O8" s="83"/>
      <c r="P8" s="80" t="str">
        <f>E8</f>
        <v>1.能配合學校行事活動，充實各項學習內容，培養健全之基本能力。
2.能充分了解自己，喜歡自我，養成自省樂觀及良好的品德，並建立正確的價值觀。
3.能與同儕合力參與學校團體活動，增進團隊合作的精神，展現互助、守紀律的行為。
4.能認識自我，喜歡自我，增進自我傷害防治的觀念，並學會珍重生命價值。
5.能了解自己身體成長情形，妥善愛惜自己身體及衛生保健常識。</v>
      </c>
      <c r="V8" s="81"/>
      <c r="W8" s="67"/>
      <c r="X8" s="67"/>
      <c r="Y8" s="67"/>
      <c r="Z8" s="67"/>
      <c r="AA8" s="67"/>
      <c r="AB8" s="67"/>
      <c r="AC8" s="67"/>
      <c r="AD8" s="67"/>
      <c r="AE8" s="67"/>
      <c r="AF8" s="67"/>
      <c r="AG8" s="67"/>
      <c r="AH8" s="67"/>
      <c r="AI8" s="82"/>
      <c r="AJ8" s="82"/>
      <c r="AK8" s="82"/>
      <c r="AL8" s="82"/>
      <c r="AM8" s="82"/>
      <c r="AN8" s="82"/>
      <c r="AO8" s="82"/>
      <c r="AP8" s="82"/>
      <c r="AQ8" s="82"/>
      <c r="AR8" s="82"/>
      <c r="AS8" s="82"/>
      <c r="AT8" s="82"/>
      <c r="AU8" s="82"/>
      <c r="AV8" s="82"/>
      <c r="AW8" s="82"/>
      <c r="AX8" s="82"/>
      <c r="AY8" s="82"/>
      <c r="AZ8" s="82"/>
      <c r="BA8" s="82"/>
      <c r="BB8" s="82"/>
    </row>
    <row r="9" spans="1:74" s="102" customFormat="1" ht="50.1" customHeight="1">
      <c r="A9" s="104"/>
      <c r="B9" s="104"/>
      <c r="C9" s="105"/>
      <c r="D9" s="106"/>
      <c r="E9" s="88" t="s">
        <v>86</v>
      </c>
      <c r="F9" s="107"/>
      <c r="G9" s="278" t="s">
        <v>406</v>
      </c>
      <c r="H9" s="279"/>
      <c r="I9" s="279"/>
      <c r="J9" s="279"/>
      <c r="K9" s="279"/>
      <c r="L9" s="279"/>
      <c r="M9" s="279"/>
      <c r="N9" s="279"/>
      <c r="O9" s="90"/>
      <c r="P9" s="91"/>
      <c r="Q9" s="92" t="str">
        <f t="shared" ref="Q9:Q14" si="0">SUBSTITUTE(E9,"▓","□")</f>
        <v>□A1身心素質與自我精進</v>
      </c>
      <c r="R9" s="93"/>
      <c r="S9" s="94"/>
      <c r="T9" s="94"/>
      <c r="U9" s="94"/>
      <c r="V9" s="95"/>
      <c r="W9" s="96"/>
      <c r="X9" s="96"/>
      <c r="Y9" s="96"/>
      <c r="Z9" s="96"/>
      <c r="AA9" s="97" t="s">
        <v>89</v>
      </c>
      <c r="AB9" s="97" t="s">
        <v>407</v>
      </c>
      <c r="AC9" s="97"/>
      <c r="AD9" s="97"/>
      <c r="AE9" s="97"/>
      <c r="AF9" s="97"/>
      <c r="AG9" s="97"/>
      <c r="AH9" s="97"/>
      <c r="AI9" s="98"/>
      <c r="AJ9" s="98"/>
      <c r="AK9" s="98"/>
      <c r="AL9" s="98"/>
      <c r="AM9" s="99"/>
      <c r="AN9" s="99"/>
      <c r="AO9" s="99"/>
      <c r="AP9" s="99"/>
      <c r="AQ9" s="100"/>
      <c r="AR9" s="101"/>
      <c r="AS9" s="100"/>
      <c r="AV9" s="103"/>
      <c r="AW9" s="103"/>
      <c r="AX9" s="103"/>
      <c r="AY9" s="103"/>
      <c r="AZ9" s="103"/>
      <c r="BA9" s="103"/>
      <c r="BB9" s="103"/>
    </row>
    <row r="10" spans="1:74" ht="18" customHeight="1">
      <c r="A10" s="104"/>
      <c r="C10" s="105"/>
      <c r="D10" s="106"/>
      <c r="E10" s="88" t="s">
        <v>408</v>
      </c>
      <c r="F10" s="107"/>
      <c r="G10" s="237"/>
      <c r="H10" s="236"/>
      <c r="I10" s="236"/>
      <c r="J10" s="236"/>
      <c r="K10" s="236"/>
      <c r="L10" s="236"/>
      <c r="M10" s="236"/>
      <c r="N10" s="236"/>
      <c r="O10" s="108"/>
      <c r="P10" s="80"/>
      <c r="Q10" s="46" t="str">
        <f t="shared" si="0"/>
        <v>□A2系統思考與解決問題</v>
      </c>
      <c r="V10" s="81"/>
      <c r="W10" s="67"/>
      <c r="X10" s="67"/>
      <c r="Y10" s="67"/>
      <c r="Z10" s="67"/>
      <c r="AA10" s="109"/>
      <c r="AB10" s="109"/>
      <c r="AC10" s="109"/>
      <c r="AD10" s="109"/>
      <c r="AE10" s="109"/>
      <c r="AF10" s="109"/>
      <c r="AG10" s="109"/>
      <c r="AH10" s="109"/>
      <c r="AI10" s="110"/>
      <c r="AJ10" s="110"/>
      <c r="AK10" s="110"/>
      <c r="AL10" s="110"/>
      <c r="AM10" s="111"/>
      <c r="AN10" s="111"/>
      <c r="AO10" s="111"/>
      <c r="AP10" s="111"/>
      <c r="AQ10" s="111"/>
      <c r="AR10" s="111" t="str">
        <f t="shared" ref="AR10:AR17" si="1">IF(O10="","",VLOOKUP(LEFT(O10,2),A1到C3,MATCH(RIGHT(O10),A到I,0)+1,FALSE))</f>
        <v/>
      </c>
      <c r="AS10" s="111"/>
      <c r="AT10" s="112" t="s">
        <v>409</v>
      </c>
      <c r="AU10" s="112" t="str">
        <f>IF(AT10="","",VLOOKUP(LEFT(AT10,2),A1到C3,MATCH(RIGHT(AT10),A到I,0)+1,FALSE))</f>
        <v xml:space="preserve">健體-E-C2  具備同理他人感受，在體育活動和健康生活中樂於與人互動，並與團隊成員合作，促進身心健康。 </v>
      </c>
      <c r="AV10" s="82"/>
      <c r="AW10" s="82"/>
      <c r="AX10" s="82"/>
      <c r="AY10" s="82"/>
      <c r="AZ10" s="82"/>
      <c r="BA10" s="82"/>
      <c r="BB10" s="82"/>
    </row>
    <row r="11" spans="1:74" ht="18" customHeight="1">
      <c r="A11" s="104"/>
      <c r="C11" s="105"/>
      <c r="D11" s="106"/>
      <c r="E11" s="88" t="s">
        <v>410</v>
      </c>
      <c r="F11" s="107"/>
      <c r="G11" s="237"/>
      <c r="H11" s="236"/>
      <c r="I11" s="236"/>
      <c r="J11" s="236"/>
      <c r="K11" s="236"/>
      <c r="L11" s="236"/>
      <c r="M11" s="236"/>
      <c r="N11" s="236"/>
      <c r="O11" s="108"/>
      <c r="P11" s="80"/>
      <c r="Q11" s="46" t="str">
        <f t="shared" si="0"/>
        <v>□A3規劃執行與創新應變</v>
      </c>
      <c r="V11" s="81"/>
      <c r="W11" s="67"/>
      <c r="X11" s="67"/>
      <c r="Y11" s="67"/>
      <c r="Z11" s="67"/>
      <c r="AA11" s="109"/>
      <c r="AB11" s="109"/>
      <c r="AC11" s="109"/>
      <c r="AD11" s="109"/>
      <c r="AE11" s="109"/>
      <c r="AF11" s="109"/>
      <c r="AG11" s="109"/>
      <c r="AH11" s="109"/>
      <c r="AI11" s="110"/>
      <c r="AJ11" s="110"/>
      <c r="AK11" s="110"/>
      <c r="AL11" s="110"/>
      <c r="AM11" s="111"/>
      <c r="AN11" s="111"/>
      <c r="AO11" s="111"/>
      <c r="AP11" s="111"/>
      <c r="AQ11" s="113"/>
      <c r="AR11" s="113"/>
      <c r="AS11" s="111"/>
      <c r="AV11" s="82"/>
      <c r="AW11" s="82"/>
      <c r="AX11" s="82"/>
      <c r="AY11" s="82"/>
      <c r="AZ11" s="82"/>
      <c r="BA11" s="82"/>
      <c r="BB11" s="82"/>
    </row>
    <row r="12" spans="1:74" ht="18" customHeight="1">
      <c r="A12" s="104"/>
      <c r="C12" s="105"/>
      <c r="D12" s="106"/>
      <c r="E12" s="88" t="s">
        <v>411</v>
      </c>
      <c r="F12" s="107"/>
      <c r="G12" s="237"/>
      <c r="H12" s="236"/>
      <c r="I12" s="236"/>
      <c r="J12" s="236"/>
      <c r="K12" s="236"/>
      <c r="L12" s="236"/>
      <c r="M12" s="236"/>
      <c r="N12" s="236"/>
      <c r="O12" s="108"/>
      <c r="P12" s="80"/>
      <c r="Q12" s="46" t="str">
        <f t="shared" si="0"/>
        <v>□B1符號運用與溝通表達</v>
      </c>
      <c r="V12" s="81"/>
      <c r="W12" s="67"/>
      <c r="X12" s="67"/>
      <c r="Y12" s="67"/>
      <c r="Z12" s="67"/>
      <c r="AA12" s="109" t="s">
        <v>96</v>
      </c>
      <c r="AB12" s="109"/>
      <c r="AC12" s="109"/>
      <c r="AD12" s="109"/>
      <c r="AE12" s="109"/>
      <c r="AF12" s="109"/>
      <c r="AG12" s="109"/>
      <c r="AH12" s="109"/>
      <c r="AI12" s="110"/>
      <c r="AJ12" s="110"/>
      <c r="AK12" s="110"/>
      <c r="AL12" s="110"/>
      <c r="AM12" s="111"/>
      <c r="AN12" s="111"/>
      <c r="AO12" s="111"/>
      <c r="AP12" s="111"/>
      <c r="AQ12" s="111"/>
      <c r="AR12" s="111"/>
      <c r="AS12" s="111"/>
      <c r="AT12" s="82"/>
      <c r="AU12" s="82"/>
      <c r="AV12" s="82"/>
      <c r="AW12" s="82"/>
      <c r="AX12" s="82"/>
      <c r="AY12" s="82"/>
      <c r="AZ12" s="82"/>
      <c r="BA12" s="82"/>
      <c r="BB12" s="82"/>
    </row>
    <row r="13" spans="1:74" ht="18" customHeight="1">
      <c r="A13" s="104"/>
      <c r="C13" s="114" t="s">
        <v>339</v>
      </c>
      <c r="D13" s="106"/>
      <c r="E13" s="88" t="s">
        <v>340</v>
      </c>
      <c r="F13" s="107"/>
      <c r="G13" s="237"/>
      <c r="H13" s="236"/>
      <c r="I13" s="236"/>
      <c r="J13" s="236"/>
      <c r="K13" s="236"/>
      <c r="L13" s="236"/>
      <c r="M13" s="236"/>
      <c r="N13" s="236"/>
      <c r="O13" s="115"/>
      <c r="P13" s="80"/>
      <c r="Q13" s="46" t="str">
        <f t="shared" si="0"/>
        <v>□B2科技資訊與媒體素養</v>
      </c>
      <c r="V13" s="81"/>
      <c r="W13" s="67"/>
      <c r="X13" s="67"/>
      <c r="Y13" s="67"/>
      <c r="Z13" s="67"/>
      <c r="AA13" s="109"/>
      <c r="AB13" s="109"/>
      <c r="AC13" s="109"/>
      <c r="AD13" s="109"/>
      <c r="AE13" s="109"/>
      <c r="AF13" s="109"/>
      <c r="AG13" s="109"/>
      <c r="AH13" s="109"/>
      <c r="AI13" s="110"/>
      <c r="AJ13" s="110"/>
      <c r="AK13" s="110"/>
      <c r="AL13" s="110"/>
      <c r="AM13" s="111"/>
      <c r="AN13" s="111"/>
      <c r="AO13" s="111"/>
      <c r="AP13" s="111"/>
      <c r="AQ13" s="111"/>
      <c r="AR13" s="111" t="str">
        <f t="shared" si="1"/>
        <v/>
      </c>
      <c r="AS13" s="111"/>
      <c r="AT13" s="82"/>
      <c r="AU13" s="82"/>
      <c r="AV13" s="82"/>
      <c r="AW13" s="82"/>
      <c r="AX13" s="82"/>
      <c r="AY13" s="82"/>
      <c r="AZ13" s="82"/>
      <c r="BA13" s="82"/>
      <c r="BB13" s="82"/>
    </row>
    <row r="14" spans="1:74" ht="18" customHeight="1">
      <c r="A14" s="104"/>
      <c r="C14" s="105"/>
      <c r="D14" s="106"/>
      <c r="E14" s="88" t="s">
        <v>412</v>
      </c>
      <c r="F14" s="107"/>
      <c r="G14" s="237"/>
      <c r="H14" s="236"/>
      <c r="I14" s="236"/>
      <c r="J14" s="236"/>
      <c r="K14" s="236"/>
      <c r="L14" s="236"/>
      <c r="M14" s="236"/>
      <c r="N14" s="236"/>
      <c r="O14" s="115"/>
      <c r="P14" s="80"/>
      <c r="Q14" s="46" t="str">
        <f t="shared" si="0"/>
        <v>□B3藝術涵養與美感素養</v>
      </c>
      <c r="V14" s="81"/>
      <c r="W14" s="67"/>
      <c r="X14" s="67"/>
      <c r="Y14" s="67"/>
      <c r="Z14" s="67"/>
      <c r="AA14" s="109"/>
      <c r="AB14" s="109"/>
      <c r="AC14" s="109"/>
      <c r="AD14" s="109"/>
      <c r="AE14" s="109"/>
      <c r="AF14" s="109"/>
      <c r="AG14" s="109"/>
      <c r="AH14" s="109"/>
      <c r="AI14" s="110"/>
      <c r="AJ14" s="110"/>
      <c r="AK14" s="110"/>
      <c r="AL14" s="110"/>
      <c r="AM14" s="111"/>
      <c r="AN14" s="111"/>
      <c r="AO14" s="111"/>
      <c r="AP14" s="111"/>
      <c r="AQ14" s="111"/>
      <c r="AR14" s="111" t="str">
        <f t="shared" si="1"/>
        <v/>
      </c>
      <c r="AS14" s="111"/>
      <c r="AT14" s="82"/>
      <c r="AU14" s="82"/>
      <c r="AV14" s="82"/>
      <c r="AW14" s="82"/>
      <c r="AX14" s="82"/>
      <c r="AY14" s="82"/>
      <c r="AZ14" s="82"/>
      <c r="BA14" s="82"/>
      <c r="BB14" s="82"/>
    </row>
    <row r="15" spans="1:74" ht="36" customHeight="1">
      <c r="A15" s="104"/>
      <c r="C15" s="105"/>
      <c r="D15" s="106"/>
      <c r="E15" s="88" t="s">
        <v>413</v>
      </c>
      <c r="F15" s="107"/>
      <c r="G15" s="237" t="s">
        <v>414</v>
      </c>
      <c r="H15" s="236"/>
      <c r="I15" s="236"/>
      <c r="J15" s="236"/>
      <c r="K15" s="236"/>
      <c r="L15" s="236"/>
      <c r="M15" s="236"/>
      <c r="N15" s="236"/>
      <c r="O15" s="115"/>
      <c r="P15" s="80"/>
      <c r="V15" s="81"/>
      <c r="W15" s="67"/>
      <c r="X15" s="67"/>
      <c r="Y15" s="67"/>
      <c r="Z15" s="67"/>
      <c r="AA15" s="109" t="s">
        <v>343</v>
      </c>
      <c r="AB15" s="109"/>
      <c r="AC15" s="109"/>
      <c r="AD15" s="109"/>
      <c r="AE15" s="109"/>
      <c r="AF15" s="109"/>
      <c r="AG15" s="109"/>
      <c r="AH15" s="109"/>
      <c r="AI15" s="110"/>
      <c r="AJ15" s="110"/>
      <c r="AK15" s="110"/>
      <c r="AL15" s="110"/>
      <c r="AM15" s="111"/>
      <c r="AN15" s="111"/>
      <c r="AO15" s="111"/>
      <c r="AP15" s="111"/>
      <c r="AQ15" s="111"/>
      <c r="AR15" s="111" t="str">
        <f t="shared" si="1"/>
        <v/>
      </c>
      <c r="AS15" s="111"/>
      <c r="AT15" s="82"/>
      <c r="AU15" s="82"/>
      <c r="AV15" s="82"/>
      <c r="AW15" s="82"/>
      <c r="AX15" s="82"/>
      <c r="AY15" s="82"/>
      <c r="AZ15" s="82"/>
      <c r="BA15" s="82"/>
      <c r="BB15" s="82"/>
    </row>
    <row r="16" spans="1:74" ht="36" customHeight="1">
      <c r="A16" s="104"/>
      <c r="C16" s="105"/>
      <c r="D16" s="106"/>
      <c r="E16" s="88" t="s">
        <v>344</v>
      </c>
      <c r="F16" s="107"/>
      <c r="G16" s="237" t="s">
        <v>415</v>
      </c>
      <c r="H16" s="236"/>
      <c r="I16" s="236"/>
      <c r="J16" s="236"/>
      <c r="K16" s="236"/>
      <c r="L16" s="236"/>
      <c r="M16" s="236"/>
      <c r="N16" s="236"/>
      <c r="O16" s="115"/>
      <c r="P16" s="80"/>
      <c r="V16" s="81"/>
      <c r="W16" s="67"/>
      <c r="X16" s="67"/>
      <c r="Y16" s="67"/>
      <c r="Z16" s="67"/>
      <c r="AA16" s="109" t="s">
        <v>416</v>
      </c>
      <c r="AB16" s="109" t="s">
        <v>251</v>
      </c>
      <c r="AC16" s="109"/>
      <c r="AD16" s="109"/>
      <c r="AE16" s="109"/>
      <c r="AF16" s="109"/>
      <c r="AG16" s="109"/>
      <c r="AH16" s="109"/>
      <c r="AI16" s="110"/>
      <c r="AJ16" s="110"/>
      <c r="AK16" s="110"/>
      <c r="AL16" s="110"/>
      <c r="AM16" s="111"/>
      <c r="AN16" s="111"/>
      <c r="AO16" s="111"/>
      <c r="AP16" s="111"/>
      <c r="AQ16" s="111"/>
      <c r="AR16" s="111" t="str">
        <f t="shared" si="1"/>
        <v/>
      </c>
      <c r="AS16" s="111"/>
      <c r="AT16" s="82"/>
      <c r="AU16" s="82"/>
      <c r="AV16" s="82"/>
      <c r="AW16" s="82"/>
      <c r="AX16" s="82"/>
      <c r="AY16" s="82"/>
      <c r="AZ16" s="82"/>
      <c r="BA16" s="82"/>
      <c r="BB16" s="82"/>
    </row>
    <row r="17" spans="1:54" ht="18" customHeight="1">
      <c r="A17" s="104"/>
      <c r="C17" s="116"/>
      <c r="D17" s="117"/>
      <c r="E17" s="88" t="s">
        <v>417</v>
      </c>
      <c r="F17" s="107"/>
      <c r="G17" s="237"/>
      <c r="H17" s="236"/>
      <c r="I17" s="236"/>
      <c r="J17" s="236"/>
      <c r="K17" s="236"/>
      <c r="L17" s="236"/>
      <c r="M17" s="236"/>
      <c r="N17" s="236"/>
      <c r="O17" s="115"/>
      <c r="P17" s="80"/>
      <c r="Q17" s="46" t="str">
        <f>SUBSTITUTE(E17,"▓","□")</f>
        <v>□C3多元文化與國際理解</v>
      </c>
      <c r="V17" s="81"/>
      <c r="W17" s="67"/>
      <c r="X17" s="67"/>
      <c r="Y17" s="67"/>
      <c r="Z17" s="67"/>
      <c r="AA17" s="109"/>
      <c r="AB17" s="109"/>
      <c r="AC17" s="109"/>
      <c r="AD17" s="109"/>
      <c r="AE17" s="109"/>
      <c r="AF17" s="109"/>
      <c r="AG17" s="109"/>
      <c r="AH17" s="109"/>
      <c r="AI17" s="110"/>
      <c r="AJ17" s="110"/>
      <c r="AK17" s="110"/>
      <c r="AL17" s="110"/>
      <c r="AM17" s="111"/>
      <c r="AN17" s="111"/>
      <c r="AO17" s="111"/>
      <c r="AP17" s="111"/>
      <c r="AQ17" s="111"/>
      <c r="AR17" s="111" t="str">
        <f t="shared" si="1"/>
        <v/>
      </c>
      <c r="AS17" s="111"/>
      <c r="AT17" s="82"/>
      <c r="AU17" s="82"/>
      <c r="AV17" s="82"/>
      <c r="AW17" s="82"/>
      <c r="AX17" s="82"/>
      <c r="AY17" s="82"/>
      <c r="AZ17" s="82"/>
      <c r="BA17" s="82"/>
      <c r="BB17" s="82"/>
    </row>
    <row r="18" spans="1:54" ht="25.5">
      <c r="A18" s="79" t="s">
        <v>234</v>
      </c>
      <c r="C18" s="118" t="s">
        <v>107</v>
      </c>
      <c r="D18" s="118"/>
      <c r="E18" s="193"/>
      <c r="F18" s="194"/>
      <c r="G18" s="236"/>
      <c r="H18" s="236"/>
      <c r="I18" s="236"/>
      <c r="J18" s="236"/>
      <c r="K18" s="236"/>
      <c r="L18" s="236"/>
      <c r="M18" s="236"/>
      <c r="N18" s="236"/>
      <c r="O18" s="119"/>
      <c r="P18" s="80">
        <f>E18</f>
        <v>0</v>
      </c>
      <c r="V18" s="81"/>
      <c r="W18" s="67"/>
      <c r="X18" s="67"/>
      <c r="Y18" s="67"/>
      <c r="Z18" s="67"/>
      <c r="AA18" s="109"/>
      <c r="AB18" s="109"/>
      <c r="AC18" s="109"/>
      <c r="AD18" s="109"/>
      <c r="AE18" s="109"/>
      <c r="AF18" s="109"/>
      <c r="AG18" s="109"/>
      <c r="AH18" s="109"/>
      <c r="AI18" s="110"/>
      <c r="AJ18" s="110"/>
      <c r="AK18" s="110"/>
      <c r="AL18" s="110"/>
      <c r="AM18" s="82"/>
      <c r="AN18" s="82"/>
      <c r="AO18" s="82"/>
      <c r="AP18" s="82"/>
      <c r="AQ18" s="82"/>
      <c r="AR18" s="82"/>
      <c r="AS18" s="82"/>
      <c r="AT18" s="82"/>
      <c r="AU18" s="82"/>
      <c r="AV18" s="82"/>
      <c r="AW18" s="82"/>
      <c r="AX18" s="82"/>
      <c r="AY18" s="82"/>
      <c r="AZ18" s="82"/>
      <c r="BA18" s="82"/>
      <c r="BB18" s="82"/>
    </row>
    <row r="19" spans="1:54" ht="49.5">
      <c r="A19" s="120" t="s">
        <v>418</v>
      </c>
      <c r="B19" s="121" t="s">
        <v>257</v>
      </c>
      <c r="C19" s="122" t="s">
        <v>111</v>
      </c>
      <c r="D19" s="122" t="s">
        <v>258</v>
      </c>
      <c r="E19" s="123" t="s">
        <v>419</v>
      </c>
      <c r="F19" s="124" t="s">
        <v>260</v>
      </c>
      <c r="G19" s="124" t="s">
        <v>420</v>
      </c>
      <c r="H19" s="125" t="s">
        <v>421</v>
      </c>
      <c r="I19" s="126" t="s">
        <v>117</v>
      </c>
      <c r="J19" s="126" t="s">
        <v>352</v>
      </c>
      <c r="K19" s="125" t="s">
        <v>265</v>
      </c>
      <c r="L19" s="127" t="s">
        <v>266</v>
      </c>
      <c r="M19" s="124" t="s">
        <v>353</v>
      </c>
      <c r="N19" s="127" t="s">
        <v>422</v>
      </c>
      <c r="O19" s="126" t="s">
        <v>123</v>
      </c>
      <c r="V19" s="128"/>
      <c r="W19" s="129"/>
      <c r="X19" s="129"/>
      <c r="Y19" s="129"/>
      <c r="Z19" s="129"/>
      <c r="AA19" s="129"/>
      <c r="AB19" s="129"/>
      <c r="AC19" s="129"/>
      <c r="AD19" s="129"/>
      <c r="AE19" s="129"/>
      <c r="AF19" s="129"/>
      <c r="AG19" s="129"/>
      <c r="AH19" s="129"/>
      <c r="AI19" s="82"/>
      <c r="AJ19" s="82"/>
      <c r="AK19" s="82"/>
      <c r="AL19" s="82"/>
      <c r="AM19" s="82"/>
      <c r="AN19" s="82"/>
      <c r="AO19" s="82"/>
      <c r="AP19" s="82"/>
      <c r="AQ19" s="82"/>
      <c r="AR19" s="82"/>
      <c r="AS19" s="82"/>
      <c r="AT19" s="82"/>
      <c r="AU19" s="82"/>
      <c r="AV19" s="82"/>
      <c r="AW19" s="82"/>
      <c r="AX19" s="82"/>
      <c r="AY19" s="82"/>
      <c r="AZ19" s="82"/>
      <c r="BA19" s="82"/>
      <c r="BB19" s="82"/>
    </row>
    <row r="20" spans="1:54" ht="50.1" customHeight="1">
      <c r="A20" s="130" t="s">
        <v>124</v>
      </c>
      <c r="B20" s="131" t="s">
        <v>125</v>
      </c>
      <c r="C20" s="249">
        <v>1</v>
      </c>
      <c r="D20" s="261" t="s">
        <v>423</v>
      </c>
      <c r="E20" s="132" t="s">
        <v>424</v>
      </c>
      <c r="F20" s="133" t="s">
        <v>425</v>
      </c>
      <c r="G20" s="134" t="s">
        <v>426</v>
      </c>
      <c r="H20" s="255" t="s">
        <v>427</v>
      </c>
      <c r="I20" s="256">
        <v>1</v>
      </c>
      <c r="J20" s="135"/>
      <c r="K20" s="259"/>
      <c r="L20" s="260" t="s">
        <v>428</v>
      </c>
      <c r="M20" s="241" t="s">
        <v>203</v>
      </c>
      <c r="N20" s="244"/>
      <c r="O20" s="247"/>
      <c r="P20" s="46" t="str">
        <f>F20</f>
        <v>2甲 1-I-2 覺察每個人均有其獨特性與長處，進而欣賞自己的優點、喜歡自己。A1</v>
      </c>
      <c r="Q20" s="46" t="str">
        <f>G20</f>
        <v>甲 D-I-1 自我與他人關係的認識。</v>
      </c>
      <c r="R20" s="46" t="str">
        <f>D20</f>
        <v>第1週</v>
      </c>
    </row>
    <row r="21" spans="1:54" ht="50.1" customHeight="1">
      <c r="A21" s="138"/>
      <c r="B21" s="139"/>
      <c r="C21" s="250"/>
      <c r="D21" s="253"/>
      <c r="E21" s="140"/>
      <c r="F21" s="141"/>
      <c r="G21" s="142"/>
      <c r="H21" s="245"/>
      <c r="I21" s="257"/>
      <c r="J21" s="143"/>
      <c r="K21" s="245"/>
      <c r="L21" s="245"/>
      <c r="M21" s="242"/>
      <c r="N21" s="245"/>
      <c r="O21" s="248"/>
      <c r="P21" s="46">
        <f>F21</f>
        <v>0</v>
      </c>
      <c r="Q21" s="46">
        <f>G21</f>
        <v>0</v>
      </c>
      <c r="R21" s="46">
        <f>D21</f>
        <v>0</v>
      </c>
    </row>
    <row r="22" spans="1:54" ht="50.1" customHeight="1">
      <c r="A22" s="138"/>
      <c r="B22" s="144"/>
      <c r="C22" s="251"/>
      <c r="D22" s="254"/>
      <c r="E22" s="140"/>
      <c r="F22" s="141"/>
      <c r="G22" s="142"/>
      <c r="H22" s="246"/>
      <c r="I22" s="258"/>
      <c r="J22" s="143"/>
      <c r="K22" s="246"/>
      <c r="L22" s="246"/>
      <c r="M22" s="243"/>
      <c r="N22" s="246"/>
      <c r="O22" s="248"/>
      <c r="P22" s="46">
        <f t="shared" ref="P22:Q85" si="2">F22</f>
        <v>0</v>
      </c>
      <c r="Q22" s="46">
        <f t="shared" si="2"/>
        <v>0</v>
      </c>
      <c r="R22" s="46">
        <f t="shared" ref="R22:R85" si="3">D22</f>
        <v>0</v>
      </c>
    </row>
    <row r="23" spans="1:54" ht="50.1" customHeight="1">
      <c r="A23" s="138" t="s">
        <v>124</v>
      </c>
      <c r="B23" s="131" t="s">
        <v>125</v>
      </c>
      <c r="C23" s="249">
        <v>2</v>
      </c>
      <c r="D23" s="252" t="s">
        <v>276</v>
      </c>
      <c r="E23" s="140" t="s">
        <v>424</v>
      </c>
      <c r="F23" s="141" t="s">
        <v>425</v>
      </c>
      <c r="G23" s="142" t="s">
        <v>426</v>
      </c>
      <c r="H23" s="255" t="s">
        <v>429</v>
      </c>
      <c r="I23" s="256">
        <v>1</v>
      </c>
      <c r="J23" s="135"/>
      <c r="K23" s="259"/>
      <c r="L23" s="260" t="s">
        <v>430</v>
      </c>
      <c r="M23" s="241" t="s">
        <v>203</v>
      </c>
      <c r="N23" s="244"/>
      <c r="O23" s="247"/>
      <c r="P23" s="46" t="str">
        <f t="shared" si="2"/>
        <v>2甲 1-I-2 覺察每個人均有其獨特性與長處，進而欣賞自己的優點、喜歡自己。A1</v>
      </c>
      <c r="Q23" s="46" t="str">
        <f t="shared" si="2"/>
        <v>甲 D-I-1 自我與他人關係的認識。</v>
      </c>
      <c r="R23" s="46" t="str">
        <f t="shared" si="3"/>
        <v>第2週</v>
      </c>
    </row>
    <row r="24" spans="1:54" ht="50.1" customHeight="1">
      <c r="A24" s="138"/>
      <c r="B24" s="139"/>
      <c r="C24" s="250"/>
      <c r="D24" s="253"/>
      <c r="E24" s="140"/>
      <c r="F24" s="141"/>
      <c r="G24" s="142"/>
      <c r="H24" s="245"/>
      <c r="I24" s="257"/>
      <c r="J24" s="143"/>
      <c r="K24" s="245"/>
      <c r="L24" s="245"/>
      <c r="M24" s="242"/>
      <c r="N24" s="245"/>
      <c r="O24" s="248"/>
      <c r="P24" s="46">
        <f t="shared" si="2"/>
        <v>0</v>
      </c>
      <c r="Q24" s="46">
        <f t="shared" si="2"/>
        <v>0</v>
      </c>
      <c r="R24" s="46">
        <f t="shared" si="3"/>
        <v>0</v>
      </c>
    </row>
    <row r="25" spans="1:54" ht="50.1" customHeight="1">
      <c r="A25" s="138"/>
      <c r="B25" s="144"/>
      <c r="C25" s="251"/>
      <c r="D25" s="254"/>
      <c r="E25" s="140"/>
      <c r="F25" s="141"/>
      <c r="G25" s="142"/>
      <c r="H25" s="246"/>
      <c r="I25" s="258"/>
      <c r="J25" s="143"/>
      <c r="K25" s="246"/>
      <c r="L25" s="246"/>
      <c r="M25" s="243"/>
      <c r="N25" s="246"/>
      <c r="O25" s="248"/>
      <c r="P25" s="46">
        <f t="shared" si="2"/>
        <v>0</v>
      </c>
      <c r="Q25" s="46">
        <f t="shared" si="2"/>
        <v>0</v>
      </c>
      <c r="R25" s="46">
        <f t="shared" si="3"/>
        <v>0</v>
      </c>
    </row>
    <row r="26" spans="1:54" ht="50.1" customHeight="1">
      <c r="A26" s="138" t="s">
        <v>431</v>
      </c>
      <c r="B26" s="131" t="s">
        <v>432</v>
      </c>
      <c r="C26" s="249">
        <v>3</v>
      </c>
      <c r="D26" s="252" t="s">
        <v>433</v>
      </c>
      <c r="E26" s="140" t="s">
        <v>424</v>
      </c>
      <c r="F26" s="141" t="s">
        <v>434</v>
      </c>
      <c r="G26" s="142" t="s">
        <v>435</v>
      </c>
      <c r="H26" s="255" t="s">
        <v>436</v>
      </c>
      <c r="I26" s="256">
        <v>1</v>
      </c>
      <c r="J26" s="135"/>
      <c r="K26" s="259" t="s">
        <v>437</v>
      </c>
      <c r="L26" s="260" t="s">
        <v>438</v>
      </c>
      <c r="M26" s="241" t="s">
        <v>439</v>
      </c>
      <c r="N26" s="244"/>
      <c r="O26" s="247"/>
      <c r="P26" s="46" t="str">
        <f t="shared" si="2"/>
        <v>1a-Ⅰ-1 認識基本的健康常識。A2/A1</v>
      </c>
      <c r="Q26" s="46" t="str">
        <f t="shared" si="2"/>
        <v>Aa-Ⅰ-1 不同人生階段成長情形的觀察與描述</v>
      </c>
      <c r="R26" s="46" t="str">
        <f t="shared" si="3"/>
        <v>第3週</v>
      </c>
    </row>
    <row r="27" spans="1:54" ht="50.1" customHeight="1">
      <c r="A27" s="138"/>
      <c r="B27" s="145"/>
      <c r="C27" s="250"/>
      <c r="D27" s="253"/>
      <c r="E27" s="140"/>
      <c r="F27" s="141"/>
      <c r="G27" s="142"/>
      <c r="H27" s="245"/>
      <c r="I27" s="257"/>
      <c r="J27" s="143"/>
      <c r="K27" s="245"/>
      <c r="L27" s="245"/>
      <c r="M27" s="242"/>
      <c r="N27" s="245"/>
      <c r="O27" s="248"/>
      <c r="P27" s="46">
        <f t="shared" si="2"/>
        <v>0</v>
      </c>
      <c r="Q27" s="46">
        <f t="shared" si="2"/>
        <v>0</v>
      </c>
      <c r="R27" s="46">
        <f t="shared" si="3"/>
        <v>0</v>
      </c>
    </row>
    <row r="28" spans="1:54" ht="50.1" customHeight="1">
      <c r="A28" s="138"/>
      <c r="B28" s="146"/>
      <c r="C28" s="251"/>
      <c r="D28" s="254"/>
      <c r="E28" s="140"/>
      <c r="F28" s="141"/>
      <c r="G28" s="142"/>
      <c r="H28" s="246"/>
      <c r="I28" s="258"/>
      <c r="J28" s="143"/>
      <c r="K28" s="246"/>
      <c r="L28" s="246"/>
      <c r="M28" s="243"/>
      <c r="N28" s="246"/>
      <c r="O28" s="248"/>
      <c r="P28" s="46">
        <f t="shared" si="2"/>
        <v>0</v>
      </c>
      <c r="Q28" s="46">
        <f t="shared" si="2"/>
        <v>0</v>
      </c>
      <c r="R28" s="46">
        <f t="shared" si="3"/>
        <v>0</v>
      </c>
    </row>
    <row r="29" spans="1:54" ht="50.1" customHeight="1">
      <c r="A29" s="138" t="s">
        <v>124</v>
      </c>
      <c r="B29" s="151" t="s">
        <v>125</v>
      </c>
      <c r="C29" s="249">
        <v>4</v>
      </c>
      <c r="D29" s="252" t="s">
        <v>440</v>
      </c>
      <c r="E29" s="140" t="s">
        <v>424</v>
      </c>
      <c r="F29" s="141" t="s">
        <v>441</v>
      </c>
      <c r="G29" s="142" t="s">
        <v>442</v>
      </c>
      <c r="H29" s="255" t="s">
        <v>443</v>
      </c>
      <c r="I29" s="256">
        <v>1</v>
      </c>
      <c r="J29" s="135"/>
      <c r="K29" s="259"/>
      <c r="L29" s="260" t="s">
        <v>444</v>
      </c>
      <c r="M29" s="241" t="s">
        <v>445</v>
      </c>
      <c r="N29" s="244"/>
      <c r="O29" s="247"/>
      <c r="P29" s="46" t="str">
        <f t="shared" si="2"/>
        <v>3甲 1-I-3 省思自我成長的歷程，體會其意義並知道自己進步的情形與努力的方向。A1</v>
      </c>
      <c r="Q29" s="46" t="str">
        <f t="shared" si="2"/>
        <v>甲 E-I-1 生活習慣的養成。</v>
      </c>
      <c r="R29" s="46" t="str">
        <f t="shared" si="3"/>
        <v>第4週</v>
      </c>
    </row>
    <row r="30" spans="1:54" ht="50.1" customHeight="1">
      <c r="A30" s="138"/>
      <c r="B30" s="145"/>
      <c r="C30" s="250"/>
      <c r="D30" s="253"/>
      <c r="E30" s="140"/>
      <c r="F30" s="141"/>
      <c r="G30" s="142"/>
      <c r="H30" s="245"/>
      <c r="I30" s="257"/>
      <c r="J30" s="143"/>
      <c r="K30" s="245"/>
      <c r="L30" s="245"/>
      <c r="M30" s="242"/>
      <c r="N30" s="245"/>
      <c r="O30" s="248"/>
      <c r="P30" s="46">
        <f t="shared" si="2"/>
        <v>0</v>
      </c>
      <c r="Q30" s="46">
        <f t="shared" si="2"/>
        <v>0</v>
      </c>
      <c r="R30" s="46">
        <f t="shared" si="3"/>
        <v>0</v>
      </c>
      <c r="V30" s="55"/>
      <c r="W30" s="55"/>
      <c r="X30" s="37"/>
      <c r="Y30" s="37"/>
      <c r="Z30" s="37"/>
      <c r="AA30" s="37"/>
      <c r="AB30" s="37"/>
      <c r="AC30" s="37"/>
      <c r="AD30" s="37"/>
      <c r="AE30" s="37"/>
      <c r="AF30" s="147"/>
      <c r="AG30" s="148"/>
      <c r="AH30" s="149"/>
      <c r="AI30" s="149"/>
      <c r="AJ30" s="149"/>
      <c r="AK30" s="149"/>
      <c r="AL30" s="149"/>
      <c r="AM30" s="149"/>
      <c r="AN30" s="149"/>
      <c r="AO30" s="149"/>
      <c r="AP30" s="150"/>
    </row>
    <row r="31" spans="1:54" ht="50.1" customHeight="1">
      <c r="A31" s="138"/>
      <c r="B31" s="146"/>
      <c r="C31" s="251"/>
      <c r="D31" s="254"/>
      <c r="E31" s="140"/>
      <c r="F31" s="141"/>
      <c r="G31" s="142"/>
      <c r="H31" s="246"/>
      <c r="I31" s="258"/>
      <c r="J31" s="143"/>
      <c r="K31" s="246"/>
      <c r="L31" s="246"/>
      <c r="M31" s="243"/>
      <c r="N31" s="246"/>
      <c r="O31" s="248"/>
      <c r="P31" s="46">
        <f t="shared" si="2"/>
        <v>0</v>
      </c>
      <c r="Q31" s="46">
        <f t="shared" si="2"/>
        <v>0</v>
      </c>
      <c r="R31" s="46">
        <f t="shared" si="3"/>
        <v>0</v>
      </c>
    </row>
    <row r="32" spans="1:54" ht="50.1" customHeight="1">
      <c r="A32" s="138" t="s">
        <v>431</v>
      </c>
      <c r="B32" s="151" t="s">
        <v>446</v>
      </c>
      <c r="C32" s="249">
        <v>5</v>
      </c>
      <c r="D32" s="252" t="s">
        <v>447</v>
      </c>
      <c r="E32" s="140" t="s">
        <v>424</v>
      </c>
      <c r="F32" s="141" t="s">
        <v>434</v>
      </c>
      <c r="G32" s="142" t="s">
        <v>435</v>
      </c>
      <c r="H32" s="255" t="s">
        <v>448</v>
      </c>
      <c r="I32" s="256">
        <v>1</v>
      </c>
      <c r="J32" s="135"/>
      <c r="K32" s="259" t="s">
        <v>437</v>
      </c>
      <c r="L32" s="260" t="s">
        <v>449</v>
      </c>
      <c r="M32" s="241" t="s">
        <v>439</v>
      </c>
      <c r="N32" s="244"/>
      <c r="O32" s="247"/>
      <c r="P32" s="46" t="str">
        <f t="shared" si="2"/>
        <v>1a-Ⅰ-1 認識基本的健康常識。A2/A1</v>
      </c>
      <c r="Q32" s="46" t="str">
        <f t="shared" si="2"/>
        <v>Aa-Ⅰ-1 不同人生階段成長情形的觀察與描述</v>
      </c>
      <c r="R32" s="46" t="str">
        <f t="shared" si="3"/>
        <v>第5週</v>
      </c>
    </row>
    <row r="33" spans="1:18" ht="50.1" customHeight="1">
      <c r="A33" s="138"/>
      <c r="B33" s="145"/>
      <c r="C33" s="250"/>
      <c r="D33" s="253"/>
      <c r="E33" s="140"/>
      <c r="F33" s="141"/>
      <c r="G33" s="142"/>
      <c r="H33" s="245"/>
      <c r="I33" s="257"/>
      <c r="J33" s="143"/>
      <c r="K33" s="245"/>
      <c r="L33" s="245"/>
      <c r="M33" s="242"/>
      <c r="N33" s="245"/>
      <c r="O33" s="248"/>
      <c r="P33" s="46">
        <f t="shared" si="2"/>
        <v>0</v>
      </c>
      <c r="Q33" s="46">
        <f t="shared" si="2"/>
        <v>0</v>
      </c>
      <c r="R33" s="46">
        <f t="shared" si="3"/>
        <v>0</v>
      </c>
    </row>
    <row r="34" spans="1:18" ht="50.1" customHeight="1">
      <c r="A34" s="138"/>
      <c r="B34" s="146"/>
      <c r="C34" s="251"/>
      <c r="D34" s="254"/>
      <c r="E34" s="140"/>
      <c r="F34" s="141"/>
      <c r="G34" s="142"/>
      <c r="H34" s="246"/>
      <c r="I34" s="258"/>
      <c r="J34" s="143"/>
      <c r="K34" s="246"/>
      <c r="L34" s="246"/>
      <c r="M34" s="243"/>
      <c r="N34" s="246"/>
      <c r="O34" s="248"/>
      <c r="P34" s="46">
        <f t="shared" si="2"/>
        <v>0</v>
      </c>
      <c r="Q34" s="46">
        <f t="shared" si="2"/>
        <v>0</v>
      </c>
      <c r="R34" s="46">
        <f t="shared" si="3"/>
        <v>0</v>
      </c>
    </row>
    <row r="35" spans="1:18" ht="50.1" customHeight="1">
      <c r="A35" s="138" t="s">
        <v>431</v>
      </c>
      <c r="B35" s="151" t="s">
        <v>450</v>
      </c>
      <c r="C35" s="249">
        <v>6</v>
      </c>
      <c r="D35" s="252" t="s">
        <v>451</v>
      </c>
      <c r="E35" s="140" t="s">
        <v>424</v>
      </c>
      <c r="F35" s="141" t="s">
        <v>452</v>
      </c>
      <c r="G35" s="142" t="s">
        <v>453</v>
      </c>
      <c r="H35" s="255" t="s">
        <v>454</v>
      </c>
      <c r="I35" s="256">
        <v>1</v>
      </c>
      <c r="J35" s="135"/>
      <c r="K35" s="259" t="s">
        <v>455</v>
      </c>
      <c r="L35" s="260" t="s">
        <v>456</v>
      </c>
      <c r="M35" s="241" t="s">
        <v>445</v>
      </c>
      <c r="N35" s="244"/>
      <c r="O35" s="247"/>
      <c r="P35" s="46" t="str">
        <f t="shared" si="2"/>
        <v>2c-Ⅰ-1 表現尊重的團體互動行為。C1/C2</v>
      </c>
      <c r="Q35" s="46" t="str">
        <f t="shared" si="2"/>
        <v>Ca-Ⅰ-1 生活中健康環境的認識、體驗與感受</v>
      </c>
      <c r="R35" s="46" t="str">
        <f t="shared" si="3"/>
        <v>第6週</v>
      </c>
    </row>
    <row r="36" spans="1:18" ht="50.1" customHeight="1">
      <c r="A36" s="138"/>
      <c r="B36" s="145"/>
      <c r="C36" s="250"/>
      <c r="D36" s="253"/>
      <c r="E36" s="140"/>
      <c r="F36" s="141"/>
      <c r="G36" s="142"/>
      <c r="H36" s="245"/>
      <c r="I36" s="257"/>
      <c r="J36" s="143"/>
      <c r="K36" s="245"/>
      <c r="L36" s="245"/>
      <c r="M36" s="242"/>
      <c r="N36" s="245"/>
      <c r="O36" s="248"/>
      <c r="P36" s="46">
        <f t="shared" si="2"/>
        <v>0</v>
      </c>
      <c r="Q36" s="46">
        <f t="shared" si="2"/>
        <v>0</v>
      </c>
      <c r="R36" s="46">
        <f t="shared" si="3"/>
        <v>0</v>
      </c>
    </row>
    <row r="37" spans="1:18" ht="50.1" customHeight="1">
      <c r="A37" s="138"/>
      <c r="B37" s="146"/>
      <c r="C37" s="251"/>
      <c r="D37" s="254"/>
      <c r="E37" s="140"/>
      <c r="F37" s="141"/>
      <c r="G37" s="142"/>
      <c r="H37" s="246"/>
      <c r="I37" s="258"/>
      <c r="J37" s="143"/>
      <c r="K37" s="246"/>
      <c r="L37" s="246"/>
      <c r="M37" s="243"/>
      <c r="N37" s="246"/>
      <c r="O37" s="248"/>
      <c r="P37" s="46">
        <f t="shared" si="2"/>
        <v>0</v>
      </c>
      <c r="Q37" s="46">
        <f t="shared" si="2"/>
        <v>0</v>
      </c>
      <c r="R37" s="46">
        <f t="shared" si="3"/>
        <v>0</v>
      </c>
    </row>
    <row r="38" spans="1:18" ht="50.1" customHeight="1">
      <c r="A38" s="138" t="s">
        <v>124</v>
      </c>
      <c r="B38" s="131" t="s">
        <v>457</v>
      </c>
      <c r="C38" s="249">
        <v>7</v>
      </c>
      <c r="D38" s="252" t="s">
        <v>458</v>
      </c>
      <c r="E38" s="140" t="s">
        <v>424</v>
      </c>
      <c r="F38" s="141" t="s">
        <v>459</v>
      </c>
      <c r="G38" s="142" t="s">
        <v>460</v>
      </c>
      <c r="H38" s="255" t="s">
        <v>461</v>
      </c>
      <c r="I38" s="256">
        <v>1</v>
      </c>
      <c r="J38" s="135"/>
      <c r="K38" s="259"/>
      <c r="L38" s="260" t="s">
        <v>462</v>
      </c>
      <c r="M38" s="241" t="s">
        <v>439</v>
      </c>
      <c r="N38" s="244"/>
      <c r="O38" s="247"/>
      <c r="P38" s="46" t="str">
        <f t="shared" si="2"/>
        <v>25庚 6-I-4 關懷生活中的人、事、物，願意提供協助與服務。C1</v>
      </c>
      <c r="Q38" s="46" t="str">
        <f t="shared" si="2"/>
        <v>甲 E-I-4 對他人的感謝與服務。</v>
      </c>
      <c r="R38" s="46" t="str">
        <f t="shared" si="3"/>
        <v>第7週</v>
      </c>
    </row>
    <row r="39" spans="1:18" ht="50.1" customHeight="1">
      <c r="A39" s="138"/>
      <c r="B39" s="145"/>
      <c r="C39" s="250"/>
      <c r="D39" s="253"/>
      <c r="E39" s="140"/>
      <c r="F39" s="141"/>
      <c r="G39" s="142"/>
      <c r="H39" s="245"/>
      <c r="I39" s="257"/>
      <c r="J39" s="143"/>
      <c r="K39" s="245"/>
      <c r="L39" s="245"/>
      <c r="M39" s="242"/>
      <c r="N39" s="245"/>
      <c r="O39" s="248"/>
      <c r="P39" s="46">
        <f t="shared" si="2"/>
        <v>0</v>
      </c>
      <c r="Q39" s="46">
        <f t="shared" si="2"/>
        <v>0</v>
      </c>
      <c r="R39" s="46">
        <f t="shared" si="3"/>
        <v>0</v>
      </c>
    </row>
    <row r="40" spans="1:18" ht="50.1" customHeight="1">
      <c r="A40" s="138"/>
      <c r="B40" s="146"/>
      <c r="C40" s="251"/>
      <c r="D40" s="254"/>
      <c r="E40" s="140"/>
      <c r="F40" s="141"/>
      <c r="G40" s="142"/>
      <c r="H40" s="246"/>
      <c r="I40" s="258"/>
      <c r="J40" s="143"/>
      <c r="K40" s="246"/>
      <c r="L40" s="246"/>
      <c r="M40" s="243"/>
      <c r="N40" s="246"/>
      <c r="O40" s="248"/>
      <c r="P40" s="46">
        <f t="shared" si="2"/>
        <v>0</v>
      </c>
      <c r="Q40" s="46">
        <f t="shared" si="2"/>
        <v>0</v>
      </c>
      <c r="R40" s="46">
        <f t="shared" si="3"/>
        <v>0</v>
      </c>
    </row>
    <row r="41" spans="1:18" ht="60" customHeight="1">
      <c r="A41" s="138" t="s">
        <v>124</v>
      </c>
      <c r="B41" s="151" t="s">
        <v>463</v>
      </c>
      <c r="C41" s="249">
        <v>8</v>
      </c>
      <c r="D41" s="252" t="s">
        <v>464</v>
      </c>
      <c r="E41" s="140" t="s">
        <v>424</v>
      </c>
      <c r="F41" s="141" t="s">
        <v>465</v>
      </c>
      <c r="G41" s="142" t="s">
        <v>466</v>
      </c>
      <c r="H41" s="255" t="s">
        <v>467</v>
      </c>
      <c r="I41" s="256">
        <v>1</v>
      </c>
      <c r="J41" s="135"/>
      <c r="K41" s="259" t="s">
        <v>468</v>
      </c>
      <c r="L41" s="260" t="s">
        <v>469</v>
      </c>
      <c r="M41" s="241"/>
      <c r="N41" s="244"/>
      <c r="O41" s="247"/>
      <c r="P41" s="46" t="str">
        <f t="shared" si="2"/>
        <v>25庚 6-I-4 關懷生活中的人、事、物，願意提供協助與服務。C1</v>
      </c>
      <c r="Q41" s="46" t="str">
        <f t="shared" si="2"/>
        <v>甲 E-I-4 對他人的感謝與服務。</v>
      </c>
      <c r="R41" s="46" t="str">
        <f t="shared" si="3"/>
        <v>第11週</v>
      </c>
    </row>
    <row r="42" spans="1:18" ht="60" customHeight="1">
      <c r="A42" s="138"/>
      <c r="B42" s="145"/>
      <c r="C42" s="250"/>
      <c r="D42" s="253"/>
      <c r="E42" s="140"/>
      <c r="F42" s="141"/>
      <c r="G42" s="142"/>
      <c r="H42" s="245"/>
      <c r="I42" s="257"/>
      <c r="J42" s="143"/>
      <c r="K42" s="245"/>
      <c r="L42" s="245"/>
      <c r="M42" s="242"/>
      <c r="N42" s="245"/>
      <c r="O42" s="248"/>
      <c r="P42" s="46">
        <f t="shared" si="2"/>
        <v>0</v>
      </c>
      <c r="Q42" s="46">
        <f t="shared" si="2"/>
        <v>0</v>
      </c>
      <c r="R42" s="46">
        <f t="shared" si="3"/>
        <v>0</v>
      </c>
    </row>
    <row r="43" spans="1:18" ht="60" customHeight="1">
      <c r="A43" s="138"/>
      <c r="B43" s="146"/>
      <c r="C43" s="251"/>
      <c r="D43" s="254"/>
      <c r="E43" s="140"/>
      <c r="F43" s="141"/>
      <c r="G43" s="142"/>
      <c r="H43" s="246"/>
      <c r="I43" s="258"/>
      <c r="J43" s="143"/>
      <c r="K43" s="246"/>
      <c r="L43" s="246"/>
      <c r="M43" s="243"/>
      <c r="N43" s="246"/>
      <c r="O43" s="248"/>
      <c r="P43" s="46">
        <f t="shared" si="2"/>
        <v>0</v>
      </c>
      <c r="Q43" s="46">
        <f t="shared" si="2"/>
        <v>0</v>
      </c>
      <c r="R43" s="46">
        <f t="shared" si="3"/>
        <v>0</v>
      </c>
    </row>
    <row r="44" spans="1:18" ht="50.1" customHeight="1">
      <c r="A44" s="138" t="s">
        <v>431</v>
      </c>
      <c r="B44" s="151" t="s">
        <v>432</v>
      </c>
      <c r="C44" s="249">
        <v>9</v>
      </c>
      <c r="D44" s="252" t="s">
        <v>470</v>
      </c>
      <c r="E44" s="140" t="s">
        <v>424</v>
      </c>
      <c r="F44" s="141" t="s">
        <v>471</v>
      </c>
      <c r="G44" s="142" t="s">
        <v>472</v>
      </c>
      <c r="H44" s="255" t="s">
        <v>473</v>
      </c>
      <c r="I44" s="256">
        <v>1</v>
      </c>
      <c r="J44" s="135"/>
      <c r="K44" s="259"/>
      <c r="L44" s="260" t="s">
        <v>474</v>
      </c>
      <c r="M44" s="241"/>
      <c r="N44" s="244"/>
      <c r="O44" s="247"/>
      <c r="P44" s="46" t="str">
        <f t="shared" si="2"/>
        <v>2b-Ⅰ-1 接受健康的生活規範。A2/A1</v>
      </c>
      <c r="Q44" s="46" t="str">
        <f t="shared" si="2"/>
        <v>Bb-Ⅰ-1 常見藥物的使用方法與藥物影響的覺察</v>
      </c>
      <c r="R44" s="46" t="str">
        <f t="shared" si="3"/>
        <v>第15週</v>
      </c>
    </row>
    <row r="45" spans="1:18" ht="50.1" customHeight="1">
      <c r="A45" s="138"/>
      <c r="B45" s="145"/>
      <c r="C45" s="250"/>
      <c r="D45" s="253"/>
      <c r="E45" s="140"/>
      <c r="F45" s="141"/>
      <c r="G45" s="142"/>
      <c r="H45" s="245"/>
      <c r="I45" s="257"/>
      <c r="J45" s="143"/>
      <c r="K45" s="245"/>
      <c r="L45" s="245"/>
      <c r="M45" s="242"/>
      <c r="N45" s="245"/>
      <c r="O45" s="248"/>
      <c r="P45" s="46">
        <f t="shared" si="2"/>
        <v>0</v>
      </c>
      <c r="Q45" s="46">
        <f t="shared" si="2"/>
        <v>0</v>
      </c>
      <c r="R45" s="46">
        <f t="shared" si="3"/>
        <v>0</v>
      </c>
    </row>
    <row r="46" spans="1:18" ht="50.1" customHeight="1">
      <c r="A46" s="138"/>
      <c r="B46" s="146"/>
      <c r="C46" s="251"/>
      <c r="D46" s="254"/>
      <c r="E46" s="140"/>
      <c r="F46" s="141"/>
      <c r="G46" s="142"/>
      <c r="H46" s="246"/>
      <c r="I46" s="258"/>
      <c r="J46" s="143"/>
      <c r="K46" s="246"/>
      <c r="L46" s="246"/>
      <c r="M46" s="243"/>
      <c r="N46" s="246"/>
      <c r="O46" s="248"/>
      <c r="P46" s="46">
        <f t="shared" si="2"/>
        <v>0</v>
      </c>
      <c r="Q46" s="46">
        <f t="shared" si="2"/>
        <v>0</v>
      </c>
      <c r="R46" s="46">
        <f t="shared" si="3"/>
        <v>0</v>
      </c>
    </row>
    <row r="47" spans="1:18" ht="50.1" customHeight="1">
      <c r="A47" s="138" t="s">
        <v>124</v>
      </c>
      <c r="B47" s="151" t="s">
        <v>475</v>
      </c>
      <c r="C47" s="249">
        <v>10</v>
      </c>
      <c r="D47" s="252" t="s">
        <v>476</v>
      </c>
      <c r="E47" s="140" t="s">
        <v>424</v>
      </c>
      <c r="F47" s="141" t="s">
        <v>477</v>
      </c>
      <c r="G47" s="142" t="s">
        <v>478</v>
      </c>
      <c r="H47" s="255" t="s">
        <v>479</v>
      </c>
      <c r="I47" s="256">
        <v>1</v>
      </c>
      <c r="J47" s="135"/>
      <c r="K47" s="259"/>
      <c r="L47" s="260" t="s">
        <v>480</v>
      </c>
      <c r="M47" s="241"/>
      <c r="N47" s="244"/>
      <c r="O47" s="247"/>
      <c r="P47" s="46" t="str">
        <f t="shared" si="2"/>
        <v>27辛 7-I-1 以對方能理解的語彙或合宜的方式，表達對人、事、物的觀察與意見。C2</v>
      </c>
      <c r="Q47" s="46" t="str">
        <f t="shared" si="2"/>
        <v>乙 F-I-1 工作任務理解與工作目標設定的練習。</v>
      </c>
      <c r="R47" s="46" t="str">
        <f t="shared" si="3"/>
        <v>第19週</v>
      </c>
    </row>
    <row r="48" spans="1:18" ht="50.1" customHeight="1">
      <c r="A48" s="138"/>
      <c r="B48" s="145"/>
      <c r="C48" s="250"/>
      <c r="D48" s="253"/>
      <c r="E48" s="140"/>
      <c r="F48" s="141"/>
      <c r="G48" s="142"/>
      <c r="H48" s="245"/>
      <c r="I48" s="257"/>
      <c r="J48" s="143"/>
      <c r="K48" s="245"/>
      <c r="L48" s="245"/>
      <c r="M48" s="242"/>
      <c r="N48" s="245"/>
      <c r="O48" s="248"/>
      <c r="P48" s="46">
        <f t="shared" si="2"/>
        <v>0</v>
      </c>
      <c r="Q48" s="46">
        <f t="shared" si="2"/>
        <v>0</v>
      </c>
      <c r="R48" s="46">
        <f t="shared" si="3"/>
        <v>0</v>
      </c>
    </row>
    <row r="49" spans="1:18" ht="50.1" customHeight="1">
      <c r="A49" s="138"/>
      <c r="B49" s="146"/>
      <c r="C49" s="251"/>
      <c r="D49" s="254"/>
      <c r="E49" s="140"/>
      <c r="F49" s="141"/>
      <c r="G49" s="142"/>
      <c r="H49" s="246"/>
      <c r="I49" s="258"/>
      <c r="J49" s="143"/>
      <c r="K49" s="246"/>
      <c r="L49" s="246"/>
      <c r="M49" s="243"/>
      <c r="N49" s="246"/>
      <c r="O49" s="248"/>
      <c r="P49" s="46">
        <f t="shared" si="2"/>
        <v>0</v>
      </c>
      <c r="Q49" s="46">
        <f t="shared" si="2"/>
        <v>0</v>
      </c>
      <c r="R49" s="46">
        <f t="shared" si="3"/>
        <v>0</v>
      </c>
    </row>
    <row r="50" spans="1:18" ht="18" customHeight="1">
      <c r="A50" s="138"/>
      <c r="B50" s="151"/>
      <c r="C50" s="249">
        <v>11</v>
      </c>
      <c r="D50" s="252"/>
      <c r="E50" s="140"/>
      <c r="F50" s="141"/>
      <c r="G50" s="142"/>
      <c r="H50" s="255"/>
      <c r="I50" s="256"/>
      <c r="J50" s="135"/>
      <c r="K50" s="259"/>
      <c r="L50" s="260"/>
      <c r="M50" s="241"/>
      <c r="N50" s="244"/>
      <c r="O50" s="247"/>
      <c r="P50" s="46">
        <f t="shared" si="2"/>
        <v>0</v>
      </c>
      <c r="Q50" s="46">
        <f t="shared" si="2"/>
        <v>0</v>
      </c>
      <c r="R50" s="46">
        <f t="shared" si="3"/>
        <v>0</v>
      </c>
    </row>
    <row r="51" spans="1:18" ht="18" customHeight="1">
      <c r="A51" s="138"/>
      <c r="B51" s="145"/>
      <c r="C51" s="250"/>
      <c r="D51" s="253"/>
      <c r="E51" s="140"/>
      <c r="F51" s="141"/>
      <c r="G51" s="142"/>
      <c r="H51" s="245"/>
      <c r="I51" s="257"/>
      <c r="J51" s="143"/>
      <c r="K51" s="245"/>
      <c r="L51" s="245"/>
      <c r="M51" s="242"/>
      <c r="N51" s="245"/>
      <c r="O51" s="248"/>
      <c r="P51" s="46">
        <f t="shared" si="2"/>
        <v>0</v>
      </c>
      <c r="Q51" s="46">
        <f t="shared" si="2"/>
        <v>0</v>
      </c>
      <c r="R51" s="46">
        <f t="shared" si="3"/>
        <v>0</v>
      </c>
    </row>
    <row r="52" spans="1:18" ht="18" customHeight="1">
      <c r="A52" s="138"/>
      <c r="B52" s="146"/>
      <c r="C52" s="251"/>
      <c r="D52" s="254"/>
      <c r="E52" s="140"/>
      <c r="F52" s="141"/>
      <c r="G52" s="142"/>
      <c r="H52" s="246"/>
      <c r="I52" s="258"/>
      <c r="J52" s="143"/>
      <c r="K52" s="246"/>
      <c r="L52" s="246"/>
      <c r="M52" s="243"/>
      <c r="N52" s="246"/>
      <c r="O52" s="248"/>
      <c r="P52" s="46">
        <f t="shared" si="2"/>
        <v>0</v>
      </c>
      <c r="Q52" s="46">
        <f t="shared" si="2"/>
        <v>0</v>
      </c>
      <c r="R52" s="46">
        <f t="shared" si="3"/>
        <v>0</v>
      </c>
    </row>
    <row r="53" spans="1:18" ht="18" customHeight="1">
      <c r="A53" s="138"/>
      <c r="B53" s="151"/>
      <c r="C53" s="249">
        <v>12</v>
      </c>
      <c r="D53" s="252"/>
      <c r="E53" s="140"/>
      <c r="F53" s="141"/>
      <c r="G53" s="142"/>
      <c r="H53" s="255"/>
      <c r="I53" s="256"/>
      <c r="J53" s="135"/>
      <c r="K53" s="259"/>
      <c r="L53" s="260"/>
      <c r="M53" s="241"/>
      <c r="N53" s="244"/>
      <c r="O53" s="247"/>
      <c r="P53" s="46">
        <f t="shared" si="2"/>
        <v>0</v>
      </c>
      <c r="Q53" s="46">
        <f t="shared" si="2"/>
        <v>0</v>
      </c>
      <c r="R53" s="46">
        <f t="shared" si="3"/>
        <v>0</v>
      </c>
    </row>
    <row r="54" spans="1:18" ht="18" customHeight="1">
      <c r="A54" s="138"/>
      <c r="B54" s="145"/>
      <c r="C54" s="250"/>
      <c r="D54" s="253"/>
      <c r="E54" s="140"/>
      <c r="F54" s="141"/>
      <c r="G54" s="142"/>
      <c r="H54" s="245"/>
      <c r="I54" s="257"/>
      <c r="J54" s="143"/>
      <c r="K54" s="245"/>
      <c r="L54" s="245"/>
      <c r="M54" s="242"/>
      <c r="N54" s="245"/>
      <c r="O54" s="248"/>
      <c r="P54" s="46">
        <f t="shared" si="2"/>
        <v>0</v>
      </c>
      <c r="Q54" s="46">
        <f t="shared" si="2"/>
        <v>0</v>
      </c>
      <c r="R54" s="46">
        <f t="shared" si="3"/>
        <v>0</v>
      </c>
    </row>
    <row r="55" spans="1:18" ht="18" customHeight="1">
      <c r="A55" s="138"/>
      <c r="B55" s="146"/>
      <c r="C55" s="251"/>
      <c r="D55" s="254"/>
      <c r="E55" s="140"/>
      <c r="F55" s="141"/>
      <c r="G55" s="142"/>
      <c r="H55" s="246"/>
      <c r="I55" s="258"/>
      <c r="J55" s="143"/>
      <c r="K55" s="246"/>
      <c r="L55" s="246"/>
      <c r="M55" s="243"/>
      <c r="N55" s="246"/>
      <c r="O55" s="248"/>
      <c r="P55" s="46">
        <f t="shared" si="2"/>
        <v>0</v>
      </c>
      <c r="Q55" s="46">
        <f t="shared" si="2"/>
        <v>0</v>
      </c>
      <c r="R55" s="46">
        <f t="shared" si="3"/>
        <v>0</v>
      </c>
    </row>
    <row r="56" spans="1:18" ht="18" customHeight="1">
      <c r="A56" s="138"/>
      <c r="B56" s="151"/>
      <c r="C56" s="249">
        <v>13</v>
      </c>
      <c r="D56" s="252"/>
      <c r="E56" s="140"/>
      <c r="F56" s="141"/>
      <c r="G56" s="142"/>
      <c r="H56" s="255"/>
      <c r="I56" s="256"/>
      <c r="J56" s="135"/>
      <c r="K56" s="259"/>
      <c r="L56" s="260"/>
      <c r="M56" s="241"/>
      <c r="N56" s="244"/>
      <c r="O56" s="247"/>
      <c r="P56" s="46">
        <f t="shared" si="2"/>
        <v>0</v>
      </c>
      <c r="Q56" s="46">
        <f t="shared" si="2"/>
        <v>0</v>
      </c>
      <c r="R56" s="46">
        <f t="shared" si="3"/>
        <v>0</v>
      </c>
    </row>
    <row r="57" spans="1:18" ht="18" customHeight="1">
      <c r="A57" s="138"/>
      <c r="B57" s="145"/>
      <c r="C57" s="250"/>
      <c r="D57" s="253"/>
      <c r="E57" s="140"/>
      <c r="F57" s="141"/>
      <c r="G57" s="142"/>
      <c r="H57" s="245"/>
      <c r="I57" s="257"/>
      <c r="J57" s="143"/>
      <c r="K57" s="245"/>
      <c r="L57" s="245"/>
      <c r="M57" s="242"/>
      <c r="N57" s="245"/>
      <c r="O57" s="248"/>
      <c r="P57" s="46">
        <f t="shared" si="2"/>
        <v>0</v>
      </c>
      <c r="Q57" s="46">
        <f t="shared" si="2"/>
        <v>0</v>
      </c>
      <c r="R57" s="46">
        <f t="shared" si="3"/>
        <v>0</v>
      </c>
    </row>
    <row r="58" spans="1:18" ht="18" customHeight="1">
      <c r="A58" s="138"/>
      <c r="B58" s="146"/>
      <c r="C58" s="251"/>
      <c r="D58" s="254"/>
      <c r="E58" s="140"/>
      <c r="F58" s="141"/>
      <c r="G58" s="142"/>
      <c r="H58" s="246"/>
      <c r="I58" s="258"/>
      <c r="J58" s="143"/>
      <c r="K58" s="246"/>
      <c r="L58" s="246"/>
      <c r="M58" s="243"/>
      <c r="N58" s="246"/>
      <c r="O58" s="248"/>
      <c r="P58" s="46">
        <f t="shared" si="2"/>
        <v>0</v>
      </c>
      <c r="Q58" s="46">
        <f t="shared" si="2"/>
        <v>0</v>
      </c>
      <c r="R58" s="46">
        <f t="shared" si="3"/>
        <v>0</v>
      </c>
    </row>
    <row r="59" spans="1:18" ht="18" customHeight="1">
      <c r="A59" s="138"/>
      <c r="B59" s="151"/>
      <c r="C59" s="249">
        <v>14</v>
      </c>
      <c r="D59" s="252"/>
      <c r="E59" s="140"/>
      <c r="F59" s="141"/>
      <c r="G59" s="142"/>
      <c r="H59" s="255"/>
      <c r="I59" s="256"/>
      <c r="J59" s="135"/>
      <c r="K59" s="259"/>
      <c r="L59" s="260"/>
      <c r="M59" s="241"/>
      <c r="N59" s="244"/>
      <c r="O59" s="247"/>
      <c r="P59" s="46">
        <f t="shared" si="2"/>
        <v>0</v>
      </c>
      <c r="Q59" s="46">
        <f t="shared" si="2"/>
        <v>0</v>
      </c>
      <c r="R59" s="46">
        <f t="shared" si="3"/>
        <v>0</v>
      </c>
    </row>
    <row r="60" spans="1:18" ht="18" customHeight="1">
      <c r="A60" s="138"/>
      <c r="B60" s="145"/>
      <c r="C60" s="250"/>
      <c r="D60" s="253"/>
      <c r="E60" s="140"/>
      <c r="F60" s="141"/>
      <c r="G60" s="142"/>
      <c r="H60" s="245"/>
      <c r="I60" s="257"/>
      <c r="J60" s="143"/>
      <c r="K60" s="245"/>
      <c r="L60" s="245"/>
      <c r="M60" s="242"/>
      <c r="N60" s="245"/>
      <c r="O60" s="248"/>
      <c r="P60" s="46">
        <f t="shared" si="2"/>
        <v>0</v>
      </c>
      <c r="Q60" s="46">
        <f t="shared" si="2"/>
        <v>0</v>
      </c>
      <c r="R60" s="46">
        <f t="shared" si="3"/>
        <v>0</v>
      </c>
    </row>
    <row r="61" spans="1:18" ht="18" customHeight="1">
      <c r="A61" s="138"/>
      <c r="B61" s="146"/>
      <c r="C61" s="251"/>
      <c r="D61" s="254"/>
      <c r="E61" s="140"/>
      <c r="F61" s="141"/>
      <c r="G61" s="142"/>
      <c r="H61" s="246"/>
      <c r="I61" s="258"/>
      <c r="J61" s="143"/>
      <c r="K61" s="246"/>
      <c r="L61" s="246"/>
      <c r="M61" s="243"/>
      <c r="N61" s="246"/>
      <c r="O61" s="248"/>
      <c r="P61" s="46">
        <f t="shared" si="2"/>
        <v>0</v>
      </c>
      <c r="Q61" s="46">
        <f t="shared" si="2"/>
        <v>0</v>
      </c>
      <c r="R61" s="46">
        <f t="shared" si="3"/>
        <v>0</v>
      </c>
    </row>
    <row r="62" spans="1:18" ht="18" customHeight="1">
      <c r="A62" s="138"/>
      <c r="B62" s="151"/>
      <c r="C62" s="249">
        <v>15</v>
      </c>
      <c r="D62" s="252"/>
      <c r="E62" s="140"/>
      <c r="F62" s="141"/>
      <c r="G62" s="142"/>
      <c r="H62" s="255"/>
      <c r="I62" s="256"/>
      <c r="J62" s="135"/>
      <c r="K62" s="259"/>
      <c r="L62" s="260"/>
      <c r="M62" s="241"/>
      <c r="N62" s="244"/>
      <c r="O62" s="247"/>
      <c r="P62" s="46">
        <f t="shared" si="2"/>
        <v>0</v>
      </c>
      <c r="Q62" s="46">
        <f t="shared" si="2"/>
        <v>0</v>
      </c>
      <c r="R62" s="46">
        <f t="shared" si="3"/>
        <v>0</v>
      </c>
    </row>
    <row r="63" spans="1:18" ht="18" customHeight="1">
      <c r="A63" s="138"/>
      <c r="B63" s="145"/>
      <c r="C63" s="250"/>
      <c r="D63" s="253"/>
      <c r="E63" s="140"/>
      <c r="F63" s="141"/>
      <c r="G63" s="142"/>
      <c r="H63" s="245"/>
      <c r="I63" s="257"/>
      <c r="J63" s="143"/>
      <c r="K63" s="245"/>
      <c r="L63" s="245"/>
      <c r="M63" s="242"/>
      <c r="N63" s="245"/>
      <c r="O63" s="248"/>
      <c r="P63" s="46">
        <f t="shared" si="2"/>
        <v>0</v>
      </c>
      <c r="Q63" s="46">
        <f t="shared" si="2"/>
        <v>0</v>
      </c>
      <c r="R63" s="46">
        <f t="shared" si="3"/>
        <v>0</v>
      </c>
    </row>
    <row r="64" spans="1:18" ht="18" customHeight="1">
      <c r="A64" s="138"/>
      <c r="B64" s="146"/>
      <c r="C64" s="251"/>
      <c r="D64" s="254"/>
      <c r="E64" s="140"/>
      <c r="F64" s="141"/>
      <c r="G64" s="142"/>
      <c r="H64" s="246"/>
      <c r="I64" s="258"/>
      <c r="J64" s="143"/>
      <c r="K64" s="246"/>
      <c r="L64" s="246"/>
      <c r="M64" s="243"/>
      <c r="N64" s="246"/>
      <c r="O64" s="248"/>
      <c r="P64" s="46">
        <f t="shared" si="2"/>
        <v>0</v>
      </c>
      <c r="Q64" s="46">
        <f t="shared" si="2"/>
        <v>0</v>
      </c>
      <c r="R64" s="46">
        <f t="shared" si="3"/>
        <v>0</v>
      </c>
    </row>
    <row r="65" spans="1:18" ht="18" customHeight="1">
      <c r="A65" s="138"/>
      <c r="B65" s="151"/>
      <c r="C65" s="249">
        <v>16</v>
      </c>
      <c r="D65" s="252"/>
      <c r="E65" s="140"/>
      <c r="F65" s="141"/>
      <c r="G65" s="142"/>
      <c r="H65" s="255"/>
      <c r="I65" s="256"/>
      <c r="J65" s="135"/>
      <c r="K65" s="259"/>
      <c r="L65" s="260"/>
      <c r="M65" s="241"/>
      <c r="N65" s="244"/>
      <c r="O65" s="247"/>
      <c r="P65" s="46">
        <f t="shared" si="2"/>
        <v>0</v>
      </c>
      <c r="Q65" s="46">
        <f t="shared" si="2"/>
        <v>0</v>
      </c>
      <c r="R65" s="46">
        <f t="shared" si="3"/>
        <v>0</v>
      </c>
    </row>
    <row r="66" spans="1:18" ht="18" customHeight="1">
      <c r="A66" s="138"/>
      <c r="B66" s="145"/>
      <c r="C66" s="250"/>
      <c r="D66" s="253"/>
      <c r="E66" s="140"/>
      <c r="F66" s="141"/>
      <c r="G66" s="142"/>
      <c r="H66" s="245"/>
      <c r="I66" s="257"/>
      <c r="J66" s="143"/>
      <c r="K66" s="245"/>
      <c r="L66" s="245"/>
      <c r="M66" s="242"/>
      <c r="N66" s="245"/>
      <c r="O66" s="248"/>
      <c r="P66" s="46">
        <f t="shared" si="2"/>
        <v>0</v>
      </c>
      <c r="Q66" s="46">
        <f t="shared" si="2"/>
        <v>0</v>
      </c>
      <c r="R66" s="46">
        <f t="shared" si="3"/>
        <v>0</v>
      </c>
    </row>
    <row r="67" spans="1:18" ht="18" customHeight="1">
      <c r="A67" s="138"/>
      <c r="B67" s="146"/>
      <c r="C67" s="251"/>
      <c r="D67" s="254"/>
      <c r="E67" s="140"/>
      <c r="F67" s="141"/>
      <c r="G67" s="142"/>
      <c r="H67" s="246"/>
      <c r="I67" s="258"/>
      <c r="J67" s="143"/>
      <c r="K67" s="246"/>
      <c r="L67" s="246"/>
      <c r="M67" s="243"/>
      <c r="N67" s="246"/>
      <c r="O67" s="248"/>
      <c r="P67" s="46">
        <f t="shared" si="2"/>
        <v>0</v>
      </c>
      <c r="Q67" s="46">
        <f t="shared" si="2"/>
        <v>0</v>
      </c>
      <c r="R67" s="46">
        <f t="shared" si="3"/>
        <v>0</v>
      </c>
    </row>
    <row r="68" spans="1:18" ht="18" customHeight="1">
      <c r="A68" s="138"/>
      <c r="B68" s="151"/>
      <c r="C68" s="249">
        <v>17</v>
      </c>
      <c r="D68" s="252"/>
      <c r="E68" s="140"/>
      <c r="F68" s="141"/>
      <c r="G68" s="142"/>
      <c r="H68" s="255"/>
      <c r="I68" s="256"/>
      <c r="J68" s="135"/>
      <c r="K68" s="259"/>
      <c r="L68" s="260"/>
      <c r="M68" s="241"/>
      <c r="N68" s="244"/>
      <c r="O68" s="247"/>
      <c r="P68" s="46">
        <f t="shared" si="2"/>
        <v>0</v>
      </c>
      <c r="Q68" s="46">
        <f t="shared" si="2"/>
        <v>0</v>
      </c>
      <c r="R68" s="46">
        <f t="shared" si="3"/>
        <v>0</v>
      </c>
    </row>
    <row r="69" spans="1:18" ht="18" customHeight="1">
      <c r="A69" s="138"/>
      <c r="B69" s="145"/>
      <c r="C69" s="250"/>
      <c r="D69" s="253"/>
      <c r="E69" s="140"/>
      <c r="F69" s="141"/>
      <c r="G69" s="142"/>
      <c r="H69" s="245"/>
      <c r="I69" s="257"/>
      <c r="J69" s="143"/>
      <c r="K69" s="245"/>
      <c r="L69" s="245"/>
      <c r="M69" s="242"/>
      <c r="N69" s="245"/>
      <c r="O69" s="248"/>
      <c r="P69" s="46">
        <f t="shared" si="2"/>
        <v>0</v>
      </c>
      <c r="Q69" s="46">
        <f t="shared" si="2"/>
        <v>0</v>
      </c>
      <c r="R69" s="46">
        <f t="shared" si="3"/>
        <v>0</v>
      </c>
    </row>
    <row r="70" spans="1:18" ht="18" customHeight="1">
      <c r="A70" s="138"/>
      <c r="B70" s="146"/>
      <c r="C70" s="251"/>
      <c r="D70" s="254"/>
      <c r="E70" s="140"/>
      <c r="F70" s="141"/>
      <c r="G70" s="142"/>
      <c r="H70" s="246"/>
      <c r="I70" s="258"/>
      <c r="J70" s="143"/>
      <c r="K70" s="246"/>
      <c r="L70" s="246"/>
      <c r="M70" s="243"/>
      <c r="N70" s="246"/>
      <c r="O70" s="248"/>
      <c r="P70" s="46">
        <f t="shared" si="2"/>
        <v>0</v>
      </c>
      <c r="Q70" s="46">
        <f t="shared" si="2"/>
        <v>0</v>
      </c>
      <c r="R70" s="46">
        <f t="shared" si="3"/>
        <v>0</v>
      </c>
    </row>
    <row r="71" spans="1:18" ht="18" customHeight="1">
      <c r="A71" s="138"/>
      <c r="B71" s="151"/>
      <c r="C71" s="249">
        <v>18</v>
      </c>
      <c r="D71" s="252"/>
      <c r="E71" s="140"/>
      <c r="F71" s="141"/>
      <c r="G71" s="142"/>
      <c r="H71" s="255"/>
      <c r="I71" s="256"/>
      <c r="J71" s="135"/>
      <c r="K71" s="259"/>
      <c r="L71" s="260"/>
      <c r="M71" s="241"/>
      <c r="N71" s="244"/>
      <c r="O71" s="247"/>
      <c r="P71" s="46">
        <f t="shared" si="2"/>
        <v>0</v>
      </c>
      <c r="Q71" s="46">
        <f t="shared" si="2"/>
        <v>0</v>
      </c>
      <c r="R71" s="46">
        <f t="shared" si="3"/>
        <v>0</v>
      </c>
    </row>
    <row r="72" spans="1:18" ht="18" customHeight="1">
      <c r="A72" s="138"/>
      <c r="B72" s="145"/>
      <c r="C72" s="250"/>
      <c r="D72" s="253"/>
      <c r="E72" s="140"/>
      <c r="F72" s="141"/>
      <c r="G72" s="142"/>
      <c r="H72" s="245"/>
      <c r="I72" s="257"/>
      <c r="J72" s="143"/>
      <c r="K72" s="245"/>
      <c r="L72" s="245"/>
      <c r="M72" s="242"/>
      <c r="N72" s="245"/>
      <c r="O72" s="248"/>
      <c r="P72" s="46">
        <f t="shared" si="2"/>
        <v>0</v>
      </c>
      <c r="Q72" s="46">
        <f t="shared" si="2"/>
        <v>0</v>
      </c>
      <c r="R72" s="46">
        <f t="shared" si="3"/>
        <v>0</v>
      </c>
    </row>
    <row r="73" spans="1:18" ht="18" customHeight="1">
      <c r="A73" s="138"/>
      <c r="B73" s="146"/>
      <c r="C73" s="251"/>
      <c r="D73" s="254"/>
      <c r="E73" s="140"/>
      <c r="F73" s="141"/>
      <c r="G73" s="142"/>
      <c r="H73" s="246"/>
      <c r="I73" s="258"/>
      <c r="J73" s="143"/>
      <c r="K73" s="246"/>
      <c r="L73" s="246"/>
      <c r="M73" s="243"/>
      <c r="N73" s="246"/>
      <c r="O73" s="248"/>
      <c r="P73" s="46">
        <f t="shared" si="2"/>
        <v>0</v>
      </c>
      <c r="Q73" s="46">
        <f t="shared" si="2"/>
        <v>0</v>
      </c>
      <c r="R73" s="46">
        <f t="shared" si="3"/>
        <v>0</v>
      </c>
    </row>
    <row r="74" spans="1:18" ht="18" customHeight="1">
      <c r="A74" s="138"/>
      <c r="B74" s="151"/>
      <c r="C74" s="249">
        <v>19</v>
      </c>
      <c r="D74" s="252"/>
      <c r="E74" s="140"/>
      <c r="F74" s="141"/>
      <c r="G74" s="142"/>
      <c r="H74" s="255"/>
      <c r="I74" s="256"/>
      <c r="J74" s="135"/>
      <c r="K74" s="259"/>
      <c r="L74" s="260"/>
      <c r="M74" s="241"/>
      <c r="N74" s="244"/>
      <c r="O74" s="247"/>
      <c r="P74" s="46">
        <f t="shared" si="2"/>
        <v>0</v>
      </c>
      <c r="Q74" s="46">
        <f t="shared" si="2"/>
        <v>0</v>
      </c>
      <c r="R74" s="46">
        <f>D74</f>
        <v>0</v>
      </c>
    </row>
    <row r="75" spans="1:18" ht="18" customHeight="1">
      <c r="A75" s="138"/>
      <c r="B75" s="145"/>
      <c r="C75" s="250"/>
      <c r="D75" s="253"/>
      <c r="E75" s="140"/>
      <c r="F75" s="141"/>
      <c r="G75" s="142"/>
      <c r="H75" s="245"/>
      <c r="I75" s="257"/>
      <c r="J75" s="143"/>
      <c r="K75" s="245"/>
      <c r="L75" s="245"/>
      <c r="M75" s="242"/>
      <c r="N75" s="245"/>
      <c r="O75" s="248"/>
      <c r="P75" s="46">
        <f t="shared" si="2"/>
        <v>0</v>
      </c>
      <c r="Q75" s="46">
        <f t="shared" si="2"/>
        <v>0</v>
      </c>
      <c r="R75" s="46">
        <f>D75</f>
        <v>0</v>
      </c>
    </row>
    <row r="76" spans="1:18" ht="18" customHeight="1">
      <c r="A76" s="138"/>
      <c r="B76" s="146"/>
      <c r="C76" s="251"/>
      <c r="D76" s="254"/>
      <c r="E76" s="140"/>
      <c r="F76" s="141"/>
      <c r="G76" s="142"/>
      <c r="H76" s="246"/>
      <c r="I76" s="258"/>
      <c r="J76" s="143"/>
      <c r="K76" s="246"/>
      <c r="L76" s="246"/>
      <c r="M76" s="243"/>
      <c r="N76" s="246"/>
      <c r="O76" s="248"/>
      <c r="P76" s="46">
        <f t="shared" si="2"/>
        <v>0</v>
      </c>
      <c r="Q76" s="46">
        <f t="shared" si="2"/>
        <v>0</v>
      </c>
      <c r="R76" s="46">
        <f>D76</f>
        <v>0</v>
      </c>
    </row>
    <row r="77" spans="1:18" ht="18" customHeight="1">
      <c r="A77" s="138"/>
      <c r="B77" s="151"/>
      <c r="C77" s="249">
        <v>20</v>
      </c>
      <c r="D77" s="252"/>
      <c r="E77" s="140"/>
      <c r="F77" s="141"/>
      <c r="G77" s="142"/>
      <c r="H77" s="255"/>
      <c r="I77" s="256"/>
      <c r="J77" s="135"/>
      <c r="K77" s="259"/>
      <c r="L77" s="260"/>
      <c r="M77" s="241"/>
      <c r="N77" s="244"/>
      <c r="O77" s="247"/>
      <c r="P77" s="46">
        <f t="shared" si="2"/>
        <v>0</v>
      </c>
      <c r="Q77" s="46">
        <f t="shared" si="2"/>
        <v>0</v>
      </c>
      <c r="R77" s="46">
        <f t="shared" si="3"/>
        <v>0</v>
      </c>
    </row>
    <row r="78" spans="1:18" ht="18" customHeight="1">
      <c r="A78" s="138"/>
      <c r="B78" s="145"/>
      <c r="C78" s="250"/>
      <c r="D78" s="253"/>
      <c r="E78" s="140"/>
      <c r="F78" s="141"/>
      <c r="G78" s="142"/>
      <c r="H78" s="245"/>
      <c r="I78" s="257"/>
      <c r="J78" s="143"/>
      <c r="K78" s="245"/>
      <c r="L78" s="245"/>
      <c r="M78" s="242"/>
      <c r="N78" s="245"/>
      <c r="O78" s="248"/>
      <c r="P78" s="46">
        <f t="shared" si="2"/>
        <v>0</v>
      </c>
      <c r="Q78" s="46">
        <f t="shared" si="2"/>
        <v>0</v>
      </c>
      <c r="R78" s="46">
        <f t="shared" si="3"/>
        <v>0</v>
      </c>
    </row>
    <row r="79" spans="1:18" ht="18" customHeight="1">
      <c r="A79" s="138"/>
      <c r="B79" s="146"/>
      <c r="C79" s="251"/>
      <c r="D79" s="254"/>
      <c r="E79" s="140"/>
      <c r="F79" s="141"/>
      <c r="G79" s="142"/>
      <c r="H79" s="246"/>
      <c r="I79" s="258"/>
      <c r="J79" s="143"/>
      <c r="K79" s="246"/>
      <c r="L79" s="246"/>
      <c r="M79" s="243"/>
      <c r="N79" s="246"/>
      <c r="O79" s="248"/>
      <c r="P79" s="46">
        <f t="shared" si="2"/>
        <v>0</v>
      </c>
      <c r="Q79" s="46">
        <f t="shared" si="2"/>
        <v>0</v>
      </c>
      <c r="R79" s="46">
        <f t="shared" si="3"/>
        <v>0</v>
      </c>
    </row>
    <row r="80" spans="1:18" ht="18" customHeight="1">
      <c r="A80" s="138"/>
      <c r="B80" s="151"/>
      <c r="C80" s="249">
        <v>21</v>
      </c>
      <c r="D80" s="252"/>
      <c r="E80" s="140"/>
      <c r="F80" s="141"/>
      <c r="G80" s="142"/>
      <c r="H80" s="255"/>
      <c r="I80" s="256"/>
      <c r="J80" s="135"/>
      <c r="K80" s="259"/>
      <c r="L80" s="260"/>
      <c r="M80" s="241"/>
      <c r="N80" s="244"/>
      <c r="O80" s="247"/>
      <c r="P80" s="46">
        <f t="shared" si="2"/>
        <v>0</v>
      </c>
      <c r="Q80" s="46">
        <f t="shared" si="2"/>
        <v>0</v>
      </c>
      <c r="R80" s="46">
        <f t="shared" si="3"/>
        <v>0</v>
      </c>
    </row>
    <row r="81" spans="1:54" ht="18" customHeight="1">
      <c r="A81" s="138"/>
      <c r="B81" s="145"/>
      <c r="C81" s="250"/>
      <c r="D81" s="253"/>
      <c r="E81" s="140"/>
      <c r="F81" s="141"/>
      <c r="G81" s="142"/>
      <c r="H81" s="245"/>
      <c r="I81" s="257"/>
      <c r="J81" s="143"/>
      <c r="K81" s="245"/>
      <c r="L81" s="245"/>
      <c r="M81" s="242"/>
      <c r="N81" s="245"/>
      <c r="O81" s="248"/>
      <c r="P81" s="46">
        <f t="shared" si="2"/>
        <v>0</v>
      </c>
      <c r="Q81" s="46">
        <f t="shared" si="2"/>
        <v>0</v>
      </c>
      <c r="R81" s="46">
        <f t="shared" si="3"/>
        <v>0</v>
      </c>
    </row>
    <row r="82" spans="1:54" ht="18" customHeight="1">
      <c r="A82" s="138"/>
      <c r="B82" s="146"/>
      <c r="C82" s="251"/>
      <c r="D82" s="254"/>
      <c r="E82" s="140"/>
      <c r="F82" s="141"/>
      <c r="G82" s="142"/>
      <c r="H82" s="246"/>
      <c r="I82" s="258"/>
      <c r="J82" s="143"/>
      <c r="K82" s="246"/>
      <c r="L82" s="246"/>
      <c r="M82" s="243"/>
      <c r="N82" s="246"/>
      <c r="O82" s="248"/>
      <c r="P82" s="46">
        <f t="shared" si="2"/>
        <v>0</v>
      </c>
      <c r="Q82" s="46">
        <f t="shared" si="2"/>
        <v>0</v>
      </c>
      <c r="R82" s="46">
        <f t="shared" si="3"/>
        <v>0</v>
      </c>
    </row>
    <row r="83" spans="1:54" ht="18" customHeight="1">
      <c r="A83" s="138"/>
      <c r="B83" s="151"/>
      <c r="C83" s="249">
        <v>22</v>
      </c>
      <c r="D83" s="252"/>
      <c r="E83" s="132"/>
      <c r="F83" s="133"/>
      <c r="G83" s="134"/>
      <c r="H83" s="255"/>
      <c r="I83" s="256"/>
      <c r="J83" s="135"/>
      <c r="K83" s="259"/>
      <c r="L83" s="260"/>
      <c r="M83" s="241"/>
      <c r="N83" s="244"/>
      <c r="O83" s="247"/>
      <c r="P83" s="46">
        <f t="shared" si="2"/>
        <v>0</v>
      </c>
      <c r="Q83" s="46">
        <f t="shared" si="2"/>
        <v>0</v>
      </c>
      <c r="R83" s="46">
        <f t="shared" si="3"/>
        <v>0</v>
      </c>
    </row>
    <row r="84" spans="1:54" ht="18" customHeight="1">
      <c r="A84" s="138"/>
      <c r="B84" s="145"/>
      <c r="C84" s="250"/>
      <c r="D84" s="253"/>
      <c r="E84" s="132"/>
      <c r="F84" s="133"/>
      <c r="G84" s="134"/>
      <c r="H84" s="245"/>
      <c r="I84" s="257"/>
      <c r="J84" s="143"/>
      <c r="K84" s="245"/>
      <c r="L84" s="245"/>
      <c r="M84" s="242"/>
      <c r="N84" s="245"/>
      <c r="O84" s="248"/>
      <c r="P84" s="46">
        <f t="shared" si="2"/>
        <v>0</v>
      </c>
      <c r="Q84" s="46">
        <f t="shared" si="2"/>
        <v>0</v>
      </c>
      <c r="R84" s="46">
        <f t="shared" si="3"/>
        <v>0</v>
      </c>
    </row>
    <row r="85" spans="1:54" ht="18" customHeight="1">
      <c r="A85" s="138"/>
      <c r="B85" s="146"/>
      <c r="C85" s="251"/>
      <c r="D85" s="254"/>
      <c r="E85" s="132"/>
      <c r="F85" s="133"/>
      <c r="G85" s="134"/>
      <c r="H85" s="246"/>
      <c r="I85" s="258"/>
      <c r="J85" s="143"/>
      <c r="K85" s="246"/>
      <c r="L85" s="246"/>
      <c r="M85" s="243"/>
      <c r="N85" s="246"/>
      <c r="O85" s="248"/>
      <c r="P85" s="46">
        <f t="shared" si="2"/>
        <v>0</v>
      </c>
      <c r="Q85" s="46">
        <f t="shared" si="2"/>
        <v>0</v>
      </c>
      <c r="R85" s="46">
        <f t="shared" si="3"/>
        <v>0</v>
      </c>
    </row>
    <row r="86" spans="1:54">
      <c r="C86" s="152"/>
      <c r="D86" s="152"/>
      <c r="E86" s="152"/>
      <c r="F86" s="152"/>
      <c r="G86" s="152"/>
      <c r="H86" s="152" t="s">
        <v>164</v>
      </c>
      <c r="I86" s="152">
        <f>SUM(I20:I85)</f>
        <v>10</v>
      </c>
      <c r="J86" s="152">
        <f>SUM(J20:J85)</f>
        <v>0</v>
      </c>
      <c r="K86" s="152"/>
      <c r="L86" s="152"/>
      <c r="M86" s="152"/>
      <c r="N86" s="152"/>
      <c r="O86" s="152"/>
    </row>
    <row r="87" spans="1:54" ht="16.5" customHeight="1">
      <c r="C87" s="153" t="s">
        <v>386</v>
      </c>
      <c r="D87" s="154"/>
      <c r="E87" s="154"/>
      <c r="F87" s="154"/>
      <c r="G87" s="154"/>
      <c r="H87" s="154"/>
      <c r="I87" s="154"/>
      <c r="J87" s="154"/>
      <c r="K87" s="154"/>
      <c r="L87" s="155"/>
      <c r="M87" s="155"/>
      <c r="N87" s="155"/>
      <c r="O87" s="156"/>
    </row>
    <row r="88" spans="1:54" ht="18.95" customHeight="1">
      <c r="C88" s="262" t="s">
        <v>297</v>
      </c>
      <c r="D88" s="268"/>
      <c r="E88" s="268"/>
      <c r="F88" s="268"/>
      <c r="G88" s="268"/>
      <c r="H88" s="268"/>
      <c r="I88" s="268"/>
      <c r="J88" s="268"/>
      <c r="K88" s="268"/>
      <c r="L88" s="269"/>
      <c r="M88" s="269"/>
      <c r="N88" s="269"/>
      <c r="O88" s="270"/>
    </row>
    <row r="89" spans="1:54" ht="18.95" customHeight="1">
      <c r="C89" s="262" t="s">
        <v>387</v>
      </c>
      <c r="D89" s="268"/>
      <c r="E89" s="268"/>
      <c r="F89" s="268"/>
      <c r="G89" s="268"/>
      <c r="H89" s="268"/>
      <c r="I89" s="268"/>
      <c r="J89" s="268"/>
      <c r="K89" s="268"/>
      <c r="L89" s="269"/>
      <c r="M89" s="269"/>
      <c r="N89" s="269"/>
      <c r="O89" s="270"/>
    </row>
    <row r="90" spans="1:54" ht="18.95" customHeight="1">
      <c r="C90" s="262"/>
      <c r="D90" s="268"/>
      <c r="E90" s="268"/>
      <c r="F90" s="268"/>
      <c r="G90" s="268"/>
      <c r="H90" s="268"/>
      <c r="I90" s="268"/>
      <c r="J90" s="268"/>
      <c r="K90" s="268"/>
      <c r="L90" s="269"/>
      <c r="M90" s="269"/>
      <c r="N90" s="269"/>
      <c r="O90" s="270"/>
    </row>
    <row r="91" spans="1:54" ht="18.95" customHeight="1">
      <c r="C91" s="262"/>
      <c r="D91" s="268"/>
      <c r="E91" s="268"/>
      <c r="F91" s="268"/>
      <c r="G91" s="268"/>
      <c r="H91" s="268"/>
      <c r="I91" s="268"/>
      <c r="J91" s="268"/>
      <c r="K91" s="268"/>
      <c r="L91" s="269"/>
      <c r="M91" s="269"/>
      <c r="N91" s="269"/>
      <c r="O91" s="270"/>
    </row>
    <row r="92" spans="1:54" s="160" customFormat="1">
      <c r="A92" s="157"/>
      <c r="B92" s="158"/>
      <c r="C92" s="266"/>
      <c r="D92" s="267"/>
      <c r="E92" s="267"/>
      <c r="F92" s="267"/>
      <c r="G92" s="267"/>
      <c r="H92" s="267"/>
      <c r="I92" s="267"/>
      <c r="J92" s="267"/>
      <c r="K92" s="267"/>
      <c r="L92" s="267"/>
      <c r="M92" s="267"/>
      <c r="N92" s="267"/>
      <c r="O92" s="267"/>
      <c r="P92" s="159"/>
      <c r="Q92" s="159"/>
      <c r="R92" s="159"/>
      <c r="X92" s="157"/>
      <c r="AH92" s="161"/>
      <c r="AI92" s="161"/>
      <c r="AJ92" s="162"/>
      <c r="AK92" s="163"/>
      <c r="AL92" s="163"/>
      <c r="AM92" s="163"/>
      <c r="AN92" s="163"/>
      <c r="AO92" s="163"/>
      <c r="AP92" s="163"/>
      <c r="AQ92" s="163"/>
      <c r="AR92" s="163"/>
      <c r="AS92" s="163"/>
      <c r="AT92" s="163"/>
      <c r="AU92" s="163"/>
      <c r="AV92" s="163"/>
      <c r="AW92" s="163"/>
      <c r="AX92" s="163"/>
      <c r="AY92" s="163"/>
      <c r="AZ92" s="163"/>
      <c r="BA92" s="163"/>
      <c r="BB92" s="163"/>
    </row>
    <row r="93" spans="1:54" s="47" customFormat="1">
      <c r="A93" s="70"/>
      <c r="B93" s="55"/>
      <c r="C93" s="164"/>
      <c r="D93" s="165"/>
      <c r="E93" s="165"/>
      <c r="F93" s="165"/>
      <c r="G93" s="165"/>
      <c r="H93" s="165"/>
      <c r="I93" s="165"/>
      <c r="J93" s="165"/>
      <c r="K93" s="165"/>
      <c r="L93" s="165"/>
      <c r="M93" s="165"/>
      <c r="N93" s="165"/>
      <c r="O93" s="165"/>
      <c r="P93" s="46"/>
      <c r="Q93" s="46"/>
      <c r="R93" s="46"/>
      <c r="X93" s="70"/>
      <c r="AH93" s="136"/>
      <c r="AI93" s="136"/>
      <c r="AJ93" s="137"/>
      <c r="AK93" s="37"/>
      <c r="AL93" s="37"/>
      <c r="AM93" s="37"/>
      <c r="AN93" s="37"/>
      <c r="AO93" s="37"/>
      <c r="AP93" s="37"/>
      <c r="AQ93" s="37"/>
      <c r="AR93" s="37"/>
      <c r="AS93" s="37"/>
      <c r="AT93" s="37"/>
      <c r="AU93" s="37"/>
      <c r="AV93" s="37"/>
      <c r="AW93" s="37"/>
      <c r="AX93" s="37"/>
      <c r="AY93" s="37"/>
      <c r="AZ93" s="37"/>
      <c r="BA93" s="37"/>
      <c r="BB93" s="37"/>
    </row>
    <row r="94" spans="1:54">
      <c r="C94" s="166"/>
    </row>
    <row r="95" spans="1:54" s="47" customFormat="1">
      <c r="A95" s="70"/>
      <c r="B95" s="55"/>
      <c r="C95" s="164"/>
      <c r="D95" s="165"/>
      <c r="E95" s="165"/>
      <c r="F95" s="165"/>
      <c r="G95" s="165"/>
      <c r="H95" s="165"/>
      <c r="I95" s="165"/>
      <c r="J95" s="165"/>
      <c r="K95" s="165"/>
      <c r="L95" s="165"/>
      <c r="M95" s="126" t="s">
        <v>123</v>
      </c>
      <c r="N95" s="167" t="s">
        <v>167</v>
      </c>
      <c r="O95" s="165"/>
      <c r="P95" s="46"/>
      <c r="Q95" s="46"/>
      <c r="R95" s="46"/>
      <c r="X95" s="70"/>
      <c r="AH95" s="136"/>
      <c r="AI95" s="136"/>
      <c r="AJ95" s="137"/>
      <c r="AK95" s="37"/>
      <c r="AL95" s="37"/>
      <c r="AM95" s="37"/>
      <c r="AN95" s="37"/>
      <c r="AO95" s="37"/>
      <c r="AP95" s="37"/>
      <c r="AQ95" s="37"/>
      <c r="AR95" s="37"/>
      <c r="AS95" s="37"/>
      <c r="AT95" s="37"/>
      <c r="AU95" s="37"/>
      <c r="AV95" s="37"/>
      <c r="AW95" s="37"/>
      <c r="AX95" s="37"/>
      <c r="AY95" s="37"/>
      <c r="AZ95" s="37"/>
      <c r="BA95" s="37"/>
      <c r="BB95" s="37"/>
    </row>
    <row r="96" spans="1:54" s="47" customFormat="1">
      <c r="A96" s="70"/>
      <c r="B96" s="55"/>
      <c r="C96" s="164"/>
      <c r="D96" s="165"/>
      <c r="E96" s="165"/>
      <c r="F96" s="165"/>
      <c r="G96" s="165"/>
      <c r="H96" s="165"/>
      <c r="I96" s="165"/>
      <c r="J96" s="165"/>
      <c r="K96" s="165"/>
      <c r="L96" s="165"/>
      <c r="M96" s="168" t="s">
        <v>388</v>
      </c>
      <c r="N96" s="167">
        <f>SUMIF($O$20:$O$85,"A",$I$20:$I$85)</f>
        <v>0</v>
      </c>
      <c r="O96" s="165"/>
      <c r="P96" s="46"/>
      <c r="Q96" s="46"/>
      <c r="R96" s="46"/>
      <c r="X96" s="70"/>
      <c r="AH96" s="136"/>
      <c r="AI96" s="136"/>
      <c r="AJ96" s="137"/>
      <c r="AK96" s="37"/>
      <c r="AL96" s="37"/>
      <c r="AM96" s="37"/>
      <c r="AN96" s="37"/>
      <c r="AO96" s="37"/>
      <c r="AP96" s="37"/>
      <c r="AQ96" s="37"/>
      <c r="AR96" s="37"/>
      <c r="AS96" s="37"/>
      <c r="AT96" s="37"/>
      <c r="AU96" s="37"/>
      <c r="AV96" s="37"/>
      <c r="AW96" s="37"/>
      <c r="AX96" s="37"/>
      <c r="AY96" s="37"/>
      <c r="AZ96" s="37"/>
      <c r="BA96" s="37"/>
      <c r="BB96" s="37"/>
    </row>
    <row r="97" spans="1:54" s="47" customFormat="1">
      <c r="A97" s="70"/>
      <c r="B97" s="55"/>
      <c r="C97" s="164"/>
      <c r="D97" s="165"/>
      <c r="E97" s="165"/>
      <c r="F97" s="165"/>
      <c r="G97" s="165"/>
      <c r="H97" s="165"/>
      <c r="I97" s="165"/>
      <c r="J97" s="165"/>
      <c r="K97" s="165"/>
      <c r="L97" s="165"/>
      <c r="M97" s="168" t="s">
        <v>169</v>
      </c>
      <c r="N97" s="167">
        <f>SUMIF($O$20:$O$85,"B",$I$20:$I$85)</f>
        <v>0</v>
      </c>
      <c r="O97" s="165"/>
      <c r="P97" s="46"/>
      <c r="Q97" s="46"/>
      <c r="R97" s="46"/>
      <c r="X97" s="70"/>
      <c r="AH97" s="136"/>
      <c r="AI97" s="136"/>
      <c r="AJ97" s="137"/>
      <c r="AK97" s="37"/>
      <c r="AL97" s="37"/>
      <c r="AM97" s="37"/>
      <c r="AN97" s="37"/>
      <c r="AO97" s="37"/>
      <c r="AP97" s="37"/>
      <c r="AQ97" s="37"/>
      <c r="AR97" s="37"/>
      <c r="AS97" s="37"/>
      <c r="AT97" s="37"/>
      <c r="AU97" s="37"/>
      <c r="AV97" s="37"/>
      <c r="AW97" s="37"/>
      <c r="AX97" s="37"/>
      <c r="AY97" s="37"/>
      <c r="AZ97" s="37"/>
      <c r="BA97" s="37"/>
      <c r="BB97" s="37"/>
    </row>
    <row r="98" spans="1:54" s="47" customFormat="1">
      <c r="A98" s="70"/>
      <c r="B98" s="55"/>
      <c r="C98" s="164"/>
      <c r="D98" s="165"/>
      <c r="E98" s="165"/>
      <c r="F98" s="165"/>
      <c r="G98" s="165"/>
      <c r="H98" s="165"/>
      <c r="I98" s="165"/>
      <c r="J98" s="165"/>
      <c r="K98" s="165"/>
      <c r="L98" s="165"/>
      <c r="M98" s="168" t="s">
        <v>389</v>
      </c>
      <c r="N98" s="167">
        <f>SUMIF($O$20:$O$85,"C",$I$20:$I$85)</f>
        <v>0</v>
      </c>
      <c r="O98" s="165"/>
      <c r="P98" s="46"/>
      <c r="Q98" s="46"/>
      <c r="R98" s="46"/>
      <c r="X98" s="70"/>
      <c r="AH98" s="136"/>
      <c r="AI98" s="136"/>
      <c r="AJ98" s="137"/>
      <c r="AK98" s="37"/>
      <c r="AL98" s="37"/>
      <c r="AM98" s="37"/>
      <c r="AN98" s="37"/>
      <c r="AO98" s="37"/>
      <c r="AP98" s="37"/>
      <c r="AQ98" s="37"/>
      <c r="AR98" s="37"/>
      <c r="AS98" s="37"/>
      <c r="AT98" s="37"/>
      <c r="AU98" s="37"/>
      <c r="AV98" s="37"/>
      <c r="AW98" s="37"/>
      <c r="AX98" s="37"/>
      <c r="AY98" s="37"/>
      <c r="AZ98" s="37"/>
      <c r="BA98" s="37"/>
      <c r="BB98" s="37"/>
    </row>
    <row r="99" spans="1:54" s="47" customFormat="1">
      <c r="A99" s="70"/>
      <c r="B99" s="55"/>
      <c r="C99" s="164"/>
      <c r="D99" s="165"/>
      <c r="E99" s="165"/>
      <c r="F99" s="165"/>
      <c r="G99" s="165"/>
      <c r="H99" s="165"/>
      <c r="I99" s="165"/>
      <c r="J99" s="165"/>
      <c r="K99" s="165"/>
      <c r="L99" s="165"/>
      <c r="M99" s="168" t="s">
        <v>390</v>
      </c>
      <c r="N99" s="167">
        <f>SUMIF($O$20:$O$85,"D",$I$20:$I$85)</f>
        <v>0</v>
      </c>
      <c r="O99" s="165"/>
      <c r="P99" s="46"/>
      <c r="Q99" s="46"/>
      <c r="R99" s="46"/>
      <c r="X99" s="70"/>
      <c r="AH99" s="136"/>
      <c r="AI99" s="136"/>
      <c r="AJ99" s="137"/>
      <c r="AK99" s="37"/>
      <c r="AL99" s="37"/>
      <c r="AM99" s="37"/>
      <c r="AN99" s="37"/>
      <c r="AO99" s="37"/>
      <c r="AP99" s="37"/>
      <c r="AQ99" s="37"/>
      <c r="AR99" s="37"/>
      <c r="AS99" s="37"/>
      <c r="AT99" s="37"/>
      <c r="AU99" s="37"/>
      <c r="AV99" s="37"/>
      <c r="AW99" s="37"/>
      <c r="AX99" s="37"/>
      <c r="AY99" s="37"/>
      <c r="AZ99" s="37"/>
      <c r="BA99" s="37"/>
      <c r="BB99" s="37"/>
    </row>
    <row r="100" spans="1:54" s="47" customFormat="1">
      <c r="A100" s="70"/>
      <c r="B100" s="55"/>
      <c r="C100" s="164"/>
      <c r="D100" s="165"/>
      <c r="E100" s="165"/>
      <c r="F100" s="165"/>
      <c r="G100" s="165"/>
      <c r="H100" s="165"/>
      <c r="I100" s="165"/>
      <c r="J100" s="165"/>
      <c r="K100" s="165"/>
      <c r="L100" s="165"/>
      <c r="M100" s="165"/>
      <c r="N100" s="165"/>
      <c r="O100" s="165"/>
      <c r="P100" s="46"/>
      <c r="Q100" s="46"/>
      <c r="R100" s="46"/>
      <c r="X100" s="70"/>
      <c r="AH100" s="136"/>
      <c r="AI100" s="136"/>
      <c r="AJ100" s="137"/>
      <c r="AK100" s="37"/>
      <c r="AL100" s="37"/>
      <c r="AM100" s="37"/>
      <c r="AN100" s="37"/>
      <c r="AO100" s="37"/>
      <c r="AP100" s="37"/>
      <c r="AQ100" s="37"/>
      <c r="AR100" s="37"/>
      <c r="AS100" s="37"/>
      <c r="AT100" s="37"/>
      <c r="AU100" s="37"/>
      <c r="AV100" s="37"/>
      <c r="AW100" s="37"/>
      <c r="AX100" s="37"/>
      <c r="AY100" s="37"/>
      <c r="AZ100" s="37"/>
      <c r="BA100" s="37"/>
      <c r="BB100" s="37"/>
    </row>
    <row r="101" spans="1:54" s="47" customFormat="1">
      <c r="B101" s="55"/>
      <c r="C101" s="164"/>
      <c r="D101" s="165"/>
      <c r="E101" s="165"/>
      <c r="F101" s="165"/>
      <c r="G101" s="165"/>
      <c r="H101" s="165"/>
      <c r="I101" s="165"/>
      <c r="J101" s="165"/>
      <c r="K101" s="165"/>
      <c r="L101" s="165"/>
      <c r="M101" s="165"/>
      <c r="N101" s="165"/>
      <c r="O101" s="165"/>
      <c r="P101" s="46"/>
      <c r="Q101" s="46"/>
      <c r="R101" s="46"/>
      <c r="X101" s="70"/>
      <c r="AH101" s="136"/>
      <c r="AI101" s="136"/>
      <c r="AJ101" s="137"/>
      <c r="AK101" s="37"/>
      <c r="AL101" s="37"/>
      <c r="AM101" s="37"/>
      <c r="AN101" s="37"/>
      <c r="AO101" s="37"/>
      <c r="AP101" s="37"/>
      <c r="AQ101" s="37"/>
      <c r="AR101" s="37"/>
      <c r="AS101" s="37"/>
      <c r="AT101" s="37"/>
      <c r="AU101" s="37"/>
      <c r="AV101" s="37"/>
      <c r="AW101" s="37"/>
      <c r="AX101" s="37"/>
      <c r="AY101" s="37"/>
      <c r="AZ101" s="37"/>
      <c r="BA101" s="37"/>
      <c r="BB101" s="37"/>
    </row>
    <row r="102" spans="1:54">
      <c r="A102" s="169"/>
    </row>
    <row r="103" spans="1:54" s="47" customFormat="1">
      <c r="A103" s="171"/>
      <c r="B103" s="55"/>
      <c r="C103" s="170"/>
      <c r="H103" s="70"/>
      <c r="P103" s="46"/>
      <c r="Q103" s="46"/>
      <c r="R103" s="46"/>
      <c r="X103" s="70"/>
      <c r="AH103" s="136"/>
      <c r="AI103" s="136"/>
      <c r="AJ103" s="137"/>
      <c r="AK103" s="37"/>
      <c r="AL103" s="37"/>
      <c r="AM103" s="37"/>
      <c r="AN103" s="37"/>
      <c r="AO103" s="37"/>
      <c r="AP103" s="37"/>
      <c r="AQ103" s="37"/>
      <c r="AR103" s="37"/>
      <c r="AS103" s="37"/>
      <c r="AT103" s="37"/>
      <c r="AU103" s="37"/>
      <c r="AV103" s="37"/>
      <c r="AW103" s="37"/>
      <c r="AX103" s="37"/>
      <c r="AY103" s="37"/>
      <c r="AZ103" s="37"/>
      <c r="BA103" s="37"/>
      <c r="BB103" s="37"/>
    </row>
    <row r="104" spans="1:54" s="47" customFormat="1">
      <c r="A104" s="169" t="s">
        <v>54</v>
      </c>
      <c r="B104" s="172"/>
      <c r="C104" s="173" t="s">
        <v>172</v>
      </c>
      <c r="H104" s="70"/>
      <c r="P104" s="46"/>
      <c r="Q104" s="46"/>
      <c r="R104" s="46"/>
      <c r="X104" s="70"/>
      <c r="AH104" s="136"/>
      <c r="AI104" s="136"/>
      <c r="AJ104" s="137"/>
      <c r="AK104" s="37"/>
      <c r="AL104" s="37"/>
      <c r="AM104" s="37"/>
      <c r="AN104" s="37"/>
      <c r="AO104" s="37"/>
      <c r="AP104" s="37"/>
      <c r="AQ104" s="37"/>
      <c r="AR104" s="37"/>
      <c r="AS104" s="37"/>
      <c r="AT104" s="37"/>
      <c r="AU104" s="37"/>
      <c r="AV104" s="37"/>
      <c r="AW104" s="37"/>
      <c r="AX104" s="37"/>
      <c r="AY104" s="37"/>
      <c r="AZ104" s="37"/>
      <c r="BA104" s="37"/>
      <c r="BB104" s="37"/>
    </row>
    <row r="105" spans="1:54" s="47" customFormat="1">
      <c r="A105" s="171" t="s">
        <v>173</v>
      </c>
      <c r="B105" s="172"/>
      <c r="C105" s="173" t="s">
        <v>174</v>
      </c>
      <c r="H105" s="70"/>
      <c r="P105" s="46"/>
      <c r="Q105" s="46"/>
      <c r="R105" s="46"/>
      <c r="X105" s="70"/>
      <c r="AH105" s="136"/>
      <c r="AI105" s="136"/>
      <c r="AJ105" s="137"/>
      <c r="AK105" s="37"/>
      <c r="AL105" s="37"/>
      <c r="AM105" s="37"/>
      <c r="AN105" s="37"/>
      <c r="AO105" s="37"/>
      <c r="AP105" s="37"/>
      <c r="AQ105" s="37"/>
      <c r="AR105" s="37"/>
      <c r="AS105" s="37"/>
      <c r="AT105" s="37"/>
      <c r="AU105" s="37"/>
      <c r="AV105" s="37"/>
      <c r="AW105" s="37"/>
      <c r="AX105" s="37"/>
      <c r="AY105" s="37"/>
      <c r="AZ105" s="37"/>
      <c r="BA105" s="37"/>
      <c r="BB105" s="37"/>
    </row>
    <row r="106" spans="1:54" s="47" customFormat="1" ht="19.5">
      <c r="A106" s="174" t="s">
        <v>175</v>
      </c>
      <c r="B106" s="172"/>
      <c r="C106" s="173" t="s">
        <v>176</v>
      </c>
      <c r="H106" s="70"/>
      <c r="P106" s="46"/>
      <c r="Q106" s="46"/>
      <c r="R106" s="46"/>
      <c r="X106" s="70"/>
      <c r="AH106" s="136"/>
      <c r="AI106" s="136"/>
      <c r="AJ106" s="137"/>
      <c r="AK106" s="37"/>
      <c r="AL106" s="37"/>
      <c r="AM106" s="37"/>
      <c r="AN106" s="37"/>
      <c r="AO106" s="37"/>
      <c r="AP106" s="37"/>
      <c r="AQ106" s="37"/>
      <c r="AR106" s="37"/>
      <c r="AS106" s="37"/>
      <c r="AT106" s="37"/>
      <c r="AU106" s="37"/>
      <c r="AV106" s="37"/>
      <c r="AW106" s="37"/>
      <c r="AX106" s="37"/>
      <c r="AY106" s="37"/>
      <c r="AZ106" s="37"/>
      <c r="BA106" s="37"/>
      <c r="BB106" s="37"/>
    </row>
    <row r="107" spans="1:54" s="47" customFormat="1" ht="19.5">
      <c r="A107" s="175" t="s">
        <v>177</v>
      </c>
      <c r="B107" s="172"/>
      <c r="C107" s="173" t="s">
        <v>178</v>
      </c>
      <c r="H107" s="70"/>
      <c r="P107" s="46"/>
      <c r="Q107" s="46"/>
      <c r="R107" s="46"/>
      <c r="X107" s="70"/>
      <c r="AH107" s="136"/>
      <c r="AI107" s="136"/>
      <c r="AJ107" s="137"/>
      <c r="AK107" s="37"/>
      <c r="AL107" s="37"/>
      <c r="AM107" s="37"/>
      <c r="AN107" s="37"/>
      <c r="AO107" s="37"/>
      <c r="AP107" s="37"/>
      <c r="AQ107" s="37"/>
      <c r="AR107" s="37"/>
      <c r="AS107" s="37"/>
      <c r="AT107" s="37"/>
      <c r="AU107" s="37"/>
      <c r="AV107" s="37"/>
      <c r="AW107" s="37"/>
      <c r="AX107" s="37"/>
      <c r="AY107" s="37"/>
      <c r="AZ107" s="37"/>
      <c r="BA107" s="37"/>
      <c r="BB107" s="37"/>
    </row>
    <row r="108" spans="1:54" s="47" customFormat="1" ht="39">
      <c r="A108" s="175" t="s">
        <v>58</v>
      </c>
      <c r="B108" s="172"/>
      <c r="C108" s="173" t="s">
        <v>179</v>
      </c>
      <c r="H108" s="70"/>
      <c r="P108" s="46"/>
      <c r="Q108" s="46"/>
      <c r="R108" s="46"/>
      <c r="X108" s="70"/>
      <c r="AH108" s="136"/>
      <c r="AI108" s="136"/>
      <c r="AJ108" s="137"/>
      <c r="AK108" s="37"/>
      <c r="AL108" s="37"/>
      <c r="AM108" s="37"/>
      <c r="AN108" s="37"/>
      <c r="AO108" s="37"/>
      <c r="AP108" s="37"/>
      <c r="AQ108" s="37"/>
      <c r="AR108" s="37"/>
      <c r="AS108" s="37"/>
      <c r="AT108" s="37"/>
      <c r="AU108" s="37"/>
      <c r="AV108" s="37"/>
      <c r="AW108" s="37"/>
      <c r="AX108" s="37"/>
      <c r="AY108" s="37"/>
      <c r="AZ108" s="37"/>
      <c r="BA108" s="37"/>
      <c r="BB108" s="37"/>
    </row>
    <row r="109" spans="1:54" ht="19.5">
      <c r="A109" s="175" t="s">
        <v>59</v>
      </c>
      <c r="B109" s="172"/>
      <c r="C109" s="173" t="s">
        <v>180</v>
      </c>
    </row>
    <row r="110" spans="1:54" ht="19.5">
      <c r="A110" s="175" t="s">
        <v>221</v>
      </c>
      <c r="B110" s="172"/>
      <c r="C110" s="173" t="s">
        <v>182</v>
      </c>
    </row>
    <row r="111" spans="1:54" ht="39">
      <c r="A111" s="175" t="s">
        <v>222</v>
      </c>
      <c r="B111" s="172"/>
      <c r="C111" s="173" t="s">
        <v>183</v>
      </c>
    </row>
    <row r="112" spans="1:54" ht="27.75">
      <c r="A112" s="175" t="s">
        <v>184</v>
      </c>
      <c r="B112" s="172"/>
      <c r="C112" s="173" t="s">
        <v>185</v>
      </c>
      <c r="D112" s="176"/>
      <c r="E112" s="176"/>
      <c r="F112" s="176"/>
      <c r="G112" s="176"/>
      <c r="H112" s="176"/>
      <c r="I112" s="176"/>
      <c r="J112" s="176"/>
      <c r="K112" s="176"/>
      <c r="L112" s="176"/>
      <c r="M112" s="176"/>
      <c r="N112" s="176"/>
      <c r="O112" s="176"/>
      <c r="P112" s="177"/>
      <c r="Q112" s="177"/>
      <c r="R112" s="55"/>
      <c r="S112" s="56"/>
      <c r="T112" s="58"/>
      <c r="U112" s="58"/>
      <c r="V112" s="58"/>
      <c r="W112" s="58"/>
      <c r="X112" s="58"/>
      <c r="Y112" s="58"/>
      <c r="Z112" s="58"/>
      <c r="AA112" s="58"/>
      <c r="AB112" s="58"/>
      <c r="AC112" s="58"/>
      <c r="AD112" s="58"/>
      <c r="AE112" s="58"/>
      <c r="AF112" s="58"/>
      <c r="AG112" s="58"/>
      <c r="AH112" s="58"/>
      <c r="AI112" s="58"/>
      <c r="AJ112" s="58"/>
      <c r="AK112" s="58"/>
      <c r="AL112" s="58"/>
      <c r="AM112" s="58"/>
      <c r="AN112" s="58"/>
      <c r="AO112" s="58"/>
      <c r="AP112" s="58"/>
      <c r="AQ112" s="58"/>
      <c r="AR112" s="58"/>
      <c r="AS112" s="58"/>
      <c r="AT112" s="58"/>
      <c r="AU112" s="58"/>
      <c r="AV112" s="58"/>
      <c r="AW112" s="58"/>
      <c r="AX112" s="58"/>
      <c r="AY112" s="58"/>
      <c r="AZ112" s="58"/>
      <c r="BA112" s="58"/>
    </row>
    <row r="113" spans="1:53" ht="21">
      <c r="A113" s="175" t="s">
        <v>392</v>
      </c>
      <c r="B113" s="172"/>
      <c r="C113" s="173" t="s">
        <v>187</v>
      </c>
      <c r="D113" s="176"/>
      <c r="E113" s="176"/>
      <c r="F113" s="176"/>
      <c r="G113" s="176"/>
      <c r="H113" s="176"/>
      <c r="I113" s="176"/>
      <c r="J113" s="176"/>
      <c r="K113" s="176"/>
      <c r="L113" s="176"/>
      <c r="M113" s="176"/>
      <c r="N113" s="176"/>
      <c r="O113" s="176"/>
      <c r="P113" s="177"/>
      <c r="Q113" s="177"/>
      <c r="R113" s="55"/>
      <c r="S113" s="56"/>
      <c r="T113" s="66"/>
      <c r="U113" s="66"/>
      <c r="V113" s="66"/>
      <c r="W113" s="66"/>
      <c r="X113" s="66"/>
      <c r="Y113" s="66"/>
      <c r="Z113" s="66"/>
      <c r="AA113" s="66"/>
      <c r="AB113" s="66"/>
      <c r="AC113" s="66"/>
      <c r="AD113" s="66"/>
      <c r="AE113" s="66"/>
      <c r="AF113" s="66"/>
      <c r="AG113" s="66"/>
      <c r="AH113" s="66"/>
      <c r="AI113" s="66"/>
      <c r="AJ113" s="66"/>
      <c r="AK113" s="66"/>
      <c r="AL113" s="66"/>
      <c r="AM113" s="66"/>
      <c r="AN113" s="66"/>
      <c r="AO113" s="66"/>
      <c r="AP113" s="66"/>
      <c r="AQ113" s="66"/>
      <c r="AR113" s="66"/>
      <c r="AS113" s="66"/>
      <c r="AT113" s="66"/>
      <c r="AU113" s="56"/>
      <c r="AV113" s="56"/>
      <c r="AW113" s="69"/>
      <c r="AX113" s="69"/>
      <c r="AY113" s="69"/>
      <c r="AZ113" s="69"/>
      <c r="BA113" s="66"/>
    </row>
    <row r="114" spans="1:53" ht="21">
      <c r="A114" s="175"/>
      <c r="B114" s="172"/>
      <c r="C114" s="173"/>
      <c r="D114" s="176"/>
      <c r="E114" s="176"/>
      <c r="F114" s="176"/>
      <c r="G114" s="176"/>
      <c r="H114" s="176"/>
      <c r="I114" s="176"/>
      <c r="J114" s="176"/>
      <c r="K114" s="176"/>
      <c r="L114" s="176"/>
      <c r="M114" s="176"/>
      <c r="N114" s="176"/>
      <c r="O114" s="176"/>
      <c r="P114" s="177"/>
      <c r="Q114" s="177"/>
      <c r="R114" s="55"/>
      <c r="S114" s="56"/>
      <c r="T114" s="66"/>
      <c r="U114" s="66"/>
      <c r="V114" s="66"/>
      <c r="W114" s="66"/>
      <c r="X114" s="66"/>
      <c r="Y114" s="66"/>
      <c r="Z114" s="66"/>
      <c r="AA114" s="66"/>
      <c r="AB114" s="66"/>
      <c r="AC114" s="66"/>
      <c r="AD114" s="66"/>
      <c r="AE114" s="66"/>
      <c r="AF114" s="66"/>
      <c r="AG114" s="66"/>
      <c r="AH114" s="66"/>
      <c r="AI114" s="66"/>
      <c r="AJ114" s="66"/>
      <c r="AK114" s="66"/>
      <c r="AL114" s="66"/>
      <c r="AM114" s="66"/>
      <c r="AN114" s="66"/>
      <c r="AO114" s="66"/>
      <c r="AP114" s="66"/>
      <c r="AQ114" s="66"/>
      <c r="AR114" s="66"/>
      <c r="AS114" s="66"/>
      <c r="AT114" s="66"/>
      <c r="AU114" s="56"/>
      <c r="AV114" s="56"/>
      <c r="AW114" s="69"/>
      <c r="AX114" s="69"/>
      <c r="AY114" s="69"/>
      <c r="AZ114" s="69"/>
      <c r="BA114" s="66"/>
    </row>
    <row r="115" spans="1:53" ht="39">
      <c r="A115" s="175" t="s">
        <v>63</v>
      </c>
      <c r="B115" s="172"/>
      <c r="C115" s="173" t="s">
        <v>189</v>
      </c>
      <c r="D115" s="176"/>
      <c r="E115" s="176"/>
      <c r="F115" s="176"/>
      <c r="G115" s="176"/>
      <c r="H115" s="176"/>
      <c r="I115" s="176"/>
      <c r="J115" s="176"/>
      <c r="K115" s="176"/>
      <c r="L115" s="176"/>
      <c r="M115" s="176"/>
      <c r="N115" s="176"/>
      <c r="O115" s="176"/>
      <c r="P115" s="177"/>
      <c r="Q115" s="177"/>
      <c r="R115" s="55"/>
      <c r="S115" s="56"/>
      <c r="T115" s="78"/>
      <c r="U115" s="78"/>
      <c r="V115" s="78"/>
      <c r="W115" s="78"/>
      <c r="X115" s="78"/>
      <c r="Y115" s="78"/>
      <c r="Z115" s="78"/>
      <c r="AA115" s="78"/>
      <c r="AB115" s="78"/>
      <c r="AC115" s="78"/>
      <c r="AD115" s="78"/>
      <c r="AE115" s="78"/>
      <c r="AF115" s="78"/>
      <c r="AG115" s="78"/>
      <c r="AH115" s="78"/>
      <c r="AI115" s="78"/>
      <c r="AJ115" s="66"/>
      <c r="AK115" s="66"/>
      <c r="AL115" s="66"/>
      <c r="AM115" s="66"/>
      <c r="AN115" s="66"/>
      <c r="AO115" s="66"/>
      <c r="AP115" s="66"/>
      <c r="AQ115" s="66"/>
      <c r="AR115" s="66"/>
      <c r="AS115" s="66"/>
      <c r="AT115" s="66"/>
      <c r="AU115" s="56"/>
      <c r="AV115" s="56"/>
      <c r="AW115" s="69"/>
      <c r="AX115" s="69"/>
      <c r="AY115" s="69"/>
      <c r="AZ115" s="69"/>
      <c r="BA115" s="66"/>
    </row>
    <row r="116" spans="1:53" ht="39">
      <c r="A116" s="175" t="s">
        <v>64</v>
      </c>
      <c r="B116" s="172"/>
      <c r="C116" s="173" t="s">
        <v>52</v>
      </c>
      <c r="D116" s="176"/>
      <c r="E116" s="176"/>
      <c r="F116" s="176"/>
      <c r="G116" s="176"/>
      <c r="H116" s="176"/>
      <c r="I116" s="176"/>
      <c r="J116" s="176"/>
      <c r="K116" s="176"/>
      <c r="L116" s="176"/>
      <c r="M116" s="176"/>
      <c r="N116" s="176"/>
      <c r="O116" s="176"/>
      <c r="P116" s="177"/>
      <c r="Q116" s="177"/>
      <c r="R116" s="55"/>
      <c r="S116" s="81"/>
      <c r="T116" s="67"/>
      <c r="U116" s="67"/>
      <c r="V116" s="67"/>
      <c r="W116" s="67"/>
      <c r="X116" s="67"/>
      <c r="Y116" s="67"/>
      <c r="Z116" s="67"/>
      <c r="AA116" s="67"/>
      <c r="AB116" s="67"/>
      <c r="AC116" s="67"/>
      <c r="AD116" s="67"/>
      <c r="AE116" s="67"/>
      <c r="AF116" s="67"/>
      <c r="AG116" s="67"/>
      <c r="AH116" s="82"/>
      <c r="AI116" s="82"/>
      <c r="AJ116" s="82"/>
      <c r="AK116" s="82"/>
      <c r="AL116" s="82"/>
      <c r="AM116" s="82"/>
      <c r="AN116" s="82"/>
      <c r="AO116" s="82"/>
      <c r="AP116" s="82"/>
      <c r="AQ116" s="82"/>
      <c r="AR116" s="82"/>
      <c r="AS116" s="82"/>
      <c r="AT116" s="82"/>
      <c r="AU116" s="82"/>
      <c r="AV116" s="82"/>
      <c r="AW116" s="82"/>
      <c r="AX116" s="82"/>
      <c r="AY116" s="82"/>
      <c r="AZ116" s="82"/>
      <c r="BA116" s="82"/>
    </row>
    <row r="117" spans="1:53" ht="39">
      <c r="A117" s="175" t="s">
        <v>225</v>
      </c>
      <c r="B117" s="172"/>
      <c r="C117" s="173" t="s">
        <v>190</v>
      </c>
      <c r="D117" s="176"/>
      <c r="E117" s="176"/>
      <c r="F117" s="176"/>
      <c r="G117" s="176"/>
      <c r="H117" s="176"/>
      <c r="I117" s="176"/>
      <c r="J117" s="176"/>
      <c r="K117" s="176"/>
      <c r="L117" s="176"/>
      <c r="M117" s="176"/>
      <c r="N117" s="176"/>
      <c r="O117" s="176"/>
      <c r="P117" s="177"/>
      <c r="Q117" s="177"/>
      <c r="R117" s="55"/>
      <c r="S117" s="81"/>
      <c r="T117" s="67"/>
      <c r="U117" s="67"/>
      <c r="V117" s="67"/>
      <c r="W117" s="67"/>
      <c r="X117" s="67"/>
      <c r="Y117" s="67"/>
      <c r="Z117" s="67"/>
      <c r="AA117" s="67"/>
      <c r="AB117" s="67"/>
      <c r="AC117" s="67"/>
      <c r="AD117" s="67"/>
      <c r="AE117" s="67"/>
      <c r="AF117" s="67"/>
      <c r="AG117" s="67"/>
      <c r="AH117" s="82"/>
      <c r="AI117" s="82"/>
      <c r="AJ117" s="82"/>
      <c r="AK117" s="82"/>
      <c r="AL117" s="82"/>
      <c r="AM117" s="82"/>
      <c r="AN117" s="82"/>
      <c r="AO117" s="82"/>
      <c r="AP117" s="82"/>
      <c r="AQ117" s="82"/>
      <c r="AR117" s="82"/>
      <c r="AS117" s="82"/>
      <c r="AT117" s="82"/>
      <c r="AU117" s="82"/>
      <c r="AV117" s="82"/>
      <c r="AW117" s="82"/>
      <c r="AX117" s="82"/>
      <c r="AY117" s="82"/>
      <c r="AZ117" s="82"/>
      <c r="BA117" s="82"/>
    </row>
    <row r="118" spans="1:53" ht="25.5">
      <c r="B118" s="172"/>
      <c r="C118" s="173" t="s">
        <v>191</v>
      </c>
      <c r="D118" s="178"/>
      <c r="E118" s="178"/>
      <c r="F118" s="178"/>
      <c r="G118" s="178"/>
      <c r="H118" s="178"/>
      <c r="I118" s="178"/>
      <c r="J118" s="178"/>
      <c r="K118" s="178"/>
      <c r="L118" s="178"/>
      <c r="M118" s="178"/>
      <c r="N118" s="178"/>
      <c r="O118" s="178"/>
      <c r="P118" s="179"/>
      <c r="Q118" s="179"/>
      <c r="R118" s="55"/>
      <c r="S118" s="81"/>
      <c r="T118" s="67"/>
      <c r="U118" s="67"/>
      <c r="V118" s="67"/>
      <c r="W118" s="67"/>
      <c r="X118" s="67"/>
      <c r="Y118" s="67"/>
      <c r="Z118" s="67"/>
      <c r="AA118" s="67"/>
      <c r="AB118" s="67"/>
      <c r="AC118" s="67"/>
      <c r="AD118" s="67"/>
      <c r="AE118" s="67"/>
      <c r="AF118" s="67"/>
      <c r="AG118" s="67"/>
      <c r="AH118" s="82"/>
      <c r="AI118" s="82"/>
      <c r="AJ118" s="82"/>
      <c r="AK118" s="82"/>
      <c r="AL118" s="82"/>
      <c r="AM118" s="82"/>
      <c r="AN118" s="82"/>
      <c r="AO118" s="82"/>
      <c r="AP118" s="82"/>
      <c r="AQ118" s="82"/>
      <c r="AR118" s="82"/>
      <c r="AS118" s="82"/>
      <c r="AT118" s="82"/>
      <c r="AU118" s="82"/>
      <c r="AV118" s="82"/>
      <c r="AW118" s="82"/>
      <c r="AX118" s="82"/>
      <c r="AY118" s="82"/>
      <c r="AZ118" s="82"/>
      <c r="BA118" s="82"/>
    </row>
    <row r="119" spans="1:53" ht="25.5">
      <c r="A119" s="180"/>
      <c r="B119" s="172"/>
      <c r="C119" s="173" t="s">
        <v>192</v>
      </c>
      <c r="D119" s="181"/>
      <c r="E119" s="181"/>
      <c r="F119" s="181"/>
      <c r="G119" s="181"/>
      <c r="H119" s="181"/>
      <c r="I119" s="181"/>
      <c r="J119" s="181"/>
      <c r="K119" s="181"/>
      <c r="L119" s="181"/>
      <c r="M119" s="181"/>
      <c r="N119" s="181"/>
      <c r="O119" s="181"/>
      <c r="P119" s="182"/>
      <c r="Q119" s="182"/>
      <c r="R119" s="55"/>
      <c r="S119" s="81"/>
      <c r="T119" s="67"/>
      <c r="U119" s="67"/>
      <c r="V119" s="67"/>
      <c r="W119" s="67"/>
      <c r="X119" s="67"/>
      <c r="Y119" s="67"/>
      <c r="Z119" s="67"/>
      <c r="AA119" s="67"/>
      <c r="AB119" s="67"/>
      <c r="AC119" s="67"/>
      <c r="AD119" s="67"/>
      <c r="AE119" s="67"/>
      <c r="AF119" s="67"/>
      <c r="AG119" s="67"/>
      <c r="AH119" s="82"/>
      <c r="AI119" s="82"/>
      <c r="AJ119" s="82"/>
      <c r="AK119" s="82"/>
      <c r="AL119" s="82"/>
      <c r="AM119" s="82"/>
      <c r="AN119" s="82"/>
      <c r="AO119" s="82"/>
      <c r="AP119" s="82"/>
      <c r="AQ119" s="82"/>
      <c r="AR119" s="82"/>
      <c r="AS119" s="82"/>
      <c r="AT119" s="82"/>
      <c r="AU119" s="82"/>
      <c r="AV119" s="82"/>
      <c r="AW119" s="82"/>
      <c r="AX119" s="82"/>
      <c r="AY119" s="82"/>
      <c r="AZ119" s="82"/>
      <c r="BA119" s="82"/>
    </row>
    <row r="120" spans="1:53" ht="25.5">
      <c r="A120" s="180"/>
      <c r="B120" s="172"/>
      <c r="C120" s="173" t="s">
        <v>193</v>
      </c>
      <c r="D120" s="181"/>
      <c r="E120" s="181"/>
      <c r="F120" s="181"/>
      <c r="G120" s="181"/>
      <c r="H120" s="181"/>
      <c r="I120" s="181"/>
      <c r="J120" s="181"/>
      <c r="K120" s="181"/>
      <c r="L120" s="181"/>
      <c r="M120" s="181"/>
      <c r="N120" s="181"/>
      <c r="O120" s="181"/>
      <c r="P120" s="182"/>
      <c r="Q120" s="182"/>
      <c r="R120" s="55"/>
      <c r="S120" s="81"/>
      <c r="T120" s="67"/>
      <c r="U120" s="67"/>
      <c r="V120" s="67"/>
      <c r="W120" s="67"/>
      <c r="X120" s="67"/>
      <c r="Y120" s="67"/>
      <c r="Z120" s="67"/>
      <c r="AA120" s="67"/>
      <c r="AB120" s="67"/>
      <c r="AC120" s="67"/>
      <c r="AD120" s="67"/>
      <c r="AE120" s="67"/>
      <c r="AF120" s="67"/>
      <c r="AG120" s="67"/>
      <c r="AH120" s="82"/>
      <c r="AI120" s="82"/>
      <c r="AJ120" s="82"/>
      <c r="AK120" s="82"/>
      <c r="AL120" s="82"/>
      <c r="AM120" s="82"/>
      <c r="AN120" s="82"/>
      <c r="AO120" s="82"/>
      <c r="AP120" s="82"/>
      <c r="AQ120" s="82"/>
      <c r="AR120" s="82"/>
      <c r="AS120" s="82"/>
      <c r="AT120" s="82"/>
      <c r="AU120" s="82"/>
      <c r="AV120" s="82"/>
      <c r="AW120" s="82"/>
      <c r="AX120" s="82"/>
      <c r="AY120" s="82"/>
      <c r="AZ120" s="82"/>
      <c r="BA120" s="82"/>
    </row>
    <row r="121" spans="1:53" ht="25.5">
      <c r="A121" s="181"/>
      <c r="B121" s="181"/>
      <c r="C121" s="181"/>
      <c r="D121" s="181"/>
      <c r="E121" s="181"/>
      <c r="F121" s="181"/>
      <c r="G121" s="181"/>
      <c r="H121" s="181"/>
      <c r="I121" s="181"/>
      <c r="J121" s="181"/>
      <c r="K121" s="181"/>
      <c r="L121" s="181"/>
      <c r="M121" s="181"/>
      <c r="N121" s="181"/>
      <c r="O121" s="181"/>
      <c r="P121" s="182"/>
      <c r="Q121" s="182"/>
      <c r="R121" s="55"/>
      <c r="S121" s="81"/>
      <c r="T121" s="67"/>
      <c r="U121" s="67"/>
      <c r="V121" s="67"/>
      <c r="W121" s="67"/>
      <c r="X121" s="67"/>
      <c r="Y121" s="67"/>
      <c r="Z121" s="67"/>
      <c r="AA121" s="67"/>
      <c r="AB121" s="67"/>
      <c r="AC121" s="67"/>
      <c r="AD121" s="67"/>
      <c r="AE121" s="67"/>
      <c r="AF121" s="67"/>
      <c r="AG121" s="67"/>
      <c r="AH121" s="82"/>
      <c r="AI121" s="82"/>
      <c r="AJ121" s="82"/>
      <c r="AK121" s="82"/>
      <c r="AL121" s="82"/>
      <c r="AM121" s="82"/>
      <c r="AN121" s="82"/>
      <c r="AO121" s="82"/>
      <c r="AP121" s="82"/>
      <c r="AQ121" s="82"/>
      <c r="AR121" s="82"/>
      <c r="AS121" s="82"/>
      <c r="AT121" s="82"/>
      <c r="AU121" s="82"/>
      <c r="AV121" s="82"/>
      <c r="AW121" s="82"/>
      <c r="AX121" s="82"/>
      <c r="AY121" s="82"/>
      <c r="AZ121" s="82"/>
      <c r="BA121" s="82"/>
    </row>
    <row r="122" spans="1:53" ht="25.5">
      <c r="A122" s="181"/>
      <c r="B122" s="181"/>
      <c r="C122" s="181"/>
      <c r="D122" s="181"/>
      <c r="E122" s="181"/>
      <c r="F122" s="181"/>
      <c r="G122" s="181"/>
      <c r="H122" s="181"/>
      <c r="I122" s="181"/>
      <c r="J122" s="181"/>
      <c r="K122" s="181"/>
      <c r="L122" s="181"/>
      <c r="M122" s="181"/>
      <c r="N122" s="181"/>
      <c r="O122" s="181"/>
      <c r="P122" s="182"/>
      <c r="Q122" s="182"/>
      <c r="R122" s="55"/>
      <c r="S122" s="81"/>
      <c r="T122" s="67"/>
      <c r="U122" s="67"/>
      <c r="V122" s="67"/>
      <c r="W122" s="67"/>
      <c r="X122" s="67"/>
      <c r="Y122" s="67"/>
      <c r="Z122" s="67"/>
      <c r="AA122" s="67"/>
      <c r="AB122" s="67"/>
      <c r="AC122" s="67"/>
      <c r="AD122" s="67"/>
      <c r="AE122" s="67"/>
      <c r="AF122" s="67"/>
      <c r="AG122" s="67"/>
      <c r="AH122" s="82"/>
      <c r="AI122" s="82"/>
      <c r="AJ122" s="82"/>
      <c r="AK122" s="82"/>
      <c r="AL122" s="82"/>
      <c r="AM122" s="82"/>
      <c r="AN122" s="82"/>
      <c r="AO122" s="82"/>
      <c r="AP122" s="82"/>
      <c r="AQ122" s="82"/>
      <c r="AR122" s="82"/>
      <c r="AS122" s="82"/>
      <c r="AT122" s="82"/>
      <c r="AU122" s="82"/>
      <c r="AV122" s="82"/>
      <c r="AW122" s="82"/>
      <c r="AX122" s="82"/>
      <c r="AY122" s="82"/>
      <c r="AZ122" s="82"/>
      <c r="BA122" s="82"/>
    </row>
    <row r="123" spans="1:53" ht="25.5">
      <c r="A123" s="183" t="s">
        <v>481</v>
      </c>
      <c r="B123" s="181"/>
      <c r="C123" s="181"/>
      <c r="D123" s="181"/>
      <c r="E123" s="181"/>
      <c r="F123" s="181"/>
      <c r="G123" s="181"/>
      <c r="H123" s="181"/>
      <c r="I123" s="181"/>
      <c r="J123" s="181"/>
      <c r="K123" s="181"/>
      <c r="L123" s="181"/>
      <c r="M123" s="181"/>
      <c r="N123" s="181"/>
      <c r="O123" s="181"/>
      <c r="P123" s="182"/>
      <c r="Q123" s="182"/>
      <c r="R123" s="55"/>
      <c r="S123" s="81"/>
      <c r="T123" s="67"/>
      <c r="U123" s="67"/>
      <c r="V123" s="67"/>
      <c r="W123" s="67"/>
      <c r="X123" s="67"/>
      <c r="Y123" s="67"/>
      <c r="Z123" s="67"/>
      <c r="AA123" s="67"/>
      <c r="AB123" s="67"/>
      <c r="AC123" s="67"/>
      <c r="AD123" s="67"/>
      <c r="AE123" s="67"/>
      <c r="AF123" s="67"/>
      <c r="AG123" s="67"/>
      <c r="AH123" s="82"/>
      <c r="AI123" s="82"/>
      <c r="AJ123" s="82"/>
      <c r="AK123" s="82"/>
      <c r="AL123" s="82"/>
      <c r="AM123" s="82"/>
      <c r="AN123" s="82"/>
      <c r="AO123" s="82"/>
      <c r="AP123" s="82"/>
      <c r="AQ123" s="82"/>
      <c r="AR123" s="82"/>
      <c r="AS123" s="82"/>
      <c r="AT123" s="82"/>
      <c r="AU123" s="82"/>
      <c r="AV123" s="82"/>
      <c r="AW123" s="82"/>
      <c r="AX123" s="82"/>
      <c r="AY123" s="82"/>
      <c r="AZ123" s="82"/>
      <c r="BA123" s="82"/>
    </row>
    <row r="124" spans="1:53" ht="25.5">
      <c r="A124" s="184" t="s">
        <v>195</v>
      </c>
      <c r="B124" s="181"/>
      <c r="C124" s="181"/>
      <c r="D124" s="181"/>
      <c r="E124" s="181"/>
      <c r="F124" s="181"/>
      <c r="G124" s="181"/>
      <c r="H124" s="181"/>
      <c r="I124" s="181"/>
      <c r="J124" s="181"/>
      <c r="K124" s="181"/>
      <c r="L124" s="181"/>
      <c r="M124" s="181"/>
      <c r="N124" s="181"/>
      <c r="O124" s="181"/>
      <c r="P124" s="182"/>
      <c r="Q124" s="182"/>
      <c r="R124" s="55"/>
      <c r="S124" s="81"/>
      <c r="T124" s="67"/>
      <c r="U124" s="67"/>
      <c r="V124" s="67"/>
      <c r="W124" s="67"/>
      <c r="X124" s="67"/>
      <c r="Y124" s="67"/>
      <c r="Z124" s="67"/>
      <c r="AA124" s="67"/>
      <c r="AB124" s="67"/>
      <c r="AC124" s="67"/>
      <c r="AD124" s="67"/>
      <c r="AE124" s="67"/>
      <c r="AF124" s="67"/>
      <c r="AG124" s="67"/>
      <c r="AH124" s="82"/>
      <c r="AI124" s="82"/>
      <c r="AJ124" s="82"/>
      <c r="AK124" s="82"/>
      <c r="AL124" s="82"/>
      <c r="AM124" s="82"/>
      <c r="AN124" s="82"/>
      <c r="AO124" s="82"/>
      <c r="AP124" s="82"/>
      <c r="AQ124" s="82"/>
      <c r="AR124" s="82"/>
      <c r="AS124" s="82"/>
      <c r="AT124" s="82"/>
      <c r="AU124" s="82"/>
      <c r="AV124" s="82"/>
      <c r="AW124" s="82"/>
      <c r="AX124" s="82"/>
      <c r="AY124" s="82"/>
      <c r="AZ124" s="82"/>
      <c r="BA124" s="82"/>
    </row>
    <row r="125" spans="1:53" ht="25.5">
      <c r="A125" s="184" t="s">
        <v>196</v>
      </c>
      <c r="B125" s="181"/>
      <c r="C125" s="181"/>
      <c r="D125" s="181"/>
      <c r="E125" s="181"/>
      <c r="F125" s="181"/>
      <c r="G125" s="181"/>
      <c r="H125" s="181"/>
      <c r="I125" s="181"/>
      <c r="J125" s="181"/>
      <c r="K125" s="181"/>
      <c r="L125" s="181"/>
      <c r="M125" s="181"/>
      <c r="N125" s="181"/>
      <c r="O125" s="181"/>
      <c r="P125" s="182"/>
      <c r="Q125" s="182"/>
      <c r="R125" s="55"/>
      <c r="S125" s="81"/>
      <c r="T125" s="67"/>
      <c r="U125" s="67"/>
      <c r="V125" s="67"/>
      <c r="W125" s="67"/>
      <c r="X125" s="67"/>
      <c r="Y125" s="67"/>
      <c r="Z125" s="67"/>
      <c r="AA125" s="67"/>
      <c r="AB125" s="67"/>
      <c r="AC125" s="67"/>
      <c r="AD125" s="67"/>
      <c r="AE125" s="67"/>
      <c r="AF125" s="67"/>
      <c r="AG125" s="67"/>
      <c r="AH125" s="82"/>
      <c r="AI125" s="82"/>
      <c r="AJ125" s="82"/>
      <c r="AK125" s="82"/>
      <c r="AL125" s="82"/>
      <c r="AM125" s="82"/>
      <c r="AN125" s="82"/>
      <c r="AO125" s="82"/>
      <c r="AP125" s="82"/>
      <c r="AQ125" s="82"/>
      <c r="AR125" s="82"/>
      <c r="AS125" s="82"/>
      <c r="AT125" s="82"/>
      <c r="AU125" s="82"/>
      <c r="AV125" s="82"/>
      <c r="AW125" s="82"/>
      <c r="AX125" s="82"/>
      <c r="AY125" s="82"/>
      <c r="AZ125" s="82"/>
      <c r="BA125" s="82"/>
    </row>
    <row r="126" spans="1:53" ht="25.5">
      <c r="A126" s="184" t="s">
        <v>197</v>
      </c>
      <c r="B126" s="181"/>
      <c r="C126" s="181"/>
      <c r="D126" s="181"/>
      <c r="E126" s="181"/>
      <c r="F126" s="181"/>
      <c r="G126" s="181"/>
      <c r="H126" s="181"/>
      <c r="I126" s="181"/>
      <c r="J126" s="181"/>
      <c r="K126" s="181"/>
      <c r="L126" s="181"/>
      <c r="M126" s="181"/>
      <c r="N126" s="181"/>
      <c r="O126" s="181"/>
      <c r="P126" s="182"/>
      <c r="Q126" s="182"/>
      <c r="R126" s="55"/>
      <c r="S126" s="81"/>
      <c r="T126" s="67"/>
      <c r="U126" s="67"/>
      <c r="V126" s="67"/>
      <c r="W126" s="67"/>
      <c r="X126" s="67"/>
      <c r="Y126" s="67"/>
      <c r="Z126" s="67"/>
      <c r="AA126" s="67"/>
      <c r="AB126" s="67"/>
      <c r="AC126" s="67"/>
      <c r="AD126" s="67"/>
      <c r="AE126" s="67"/>
      <c r="AF126" s="67"/>
      <c r="AG126" s="67"/>
      <c r="AH126" s="82"/>
      <c r="AI126" s="82"/>
      <c r="AJ126" s="82"/>
      <c r="AK126" s="82"/>
      <c r="AL126" s="82"/>
      <c r="AM126" s="82"/>
      <c r="AN126" s="82"/>
      <c r="AO126" s="82"/>
      <c r="AP126" s="82"/>
      <c r="AQ126" s="82"/>
      <c r="AR126" s="82"/>
      <c r="AS126" s="82"/>
      <c r="AT126" s="82"/>
      <c r="AU126" s="82"/>
      <c r="AV126" s="82"/>
      <c r="AW126" s="82"/>
      <c r="AX126" s="82"/>
      <c r="AY126" s="82"/>
      <c r="AZ126" s="82"/>
      <c r="BA126" s="82"/>
    </row>
    <row r="127" spans="1:53" ht="25.5">
      <c r="A127" s="184" t="s">
        <v>198</v>
      </c>
      <c r="B127" s="181"/>
      <c r="C127" s="181"/>
      <c r="D127" s="181"/>
      <c r="E127" s="181"/>
      <c r="F127" s="181"/>
      <c r="G127" s="181"/>
      <c r="H127" s="181"/>
      <c r="I127" s="181"/>
      <c r="J127" s="181"/>
      <c r="K127" s="181"/>
      <c r="L127" s="181"/>
      <c r="M127" s="181"/>
      <c r="N127" s="181"/>
      <c r="O127" s="181"/>
      <c r="P127" s="182"/>
      <c r="Q127" s="182"/>
      <c r="R127" s="55"/>
      <c r="S127" s="81"/>
      <c r="T127" s="67"/>
      <c r="U127" s="67"/>
      <c r="V127" s="67"/>
      <c r="W127" s="67"/>
      <c r="X127" s="67"/>
      <c r="Y127" s="67"/>
      <c r="Z127" s="67"/>
      <c r="AA127" s="67"/>
      <c r="AB127" s="67"/>
      <c r="AC127" s="67"/>
      <c r="AD127" s="67"/>
      <c r="AE127" s="67"/>
      <c r="AF127" s="67"/>
      <c r="AG127" s="67"/>
      <c r="AH127" s="82"/>
      <c r="AI127" s="82"/>
      <c r="AJ127" s="82"/>
      <c r="AK127" s="82"/>
      <c r="AL127" s="82"/>
      <c r="AM127" s="82"/>
      <c r="AN127" s="82"/>
      <c r="AO127" s="82"/>
      <c r="AP127" s="82"/>
      <c r="AQ127" s="82"/>
      <c r="AR127" s="82"/>
      <c r="AS127" s="82"/>
      <c r="AT127" s="82"/>
      <c r="AU127" s="82"/>
      <c r="AV127" s="82"/>
      <c r="AW127" s="82"/>
      <c r="AX127" s="82"/>
      <c r="AY127" s="82"/>
      <c r="AZ127" s="82"/>
      <c r="BA127" s="82"/>
    </row>
    <row r="128" spans="1:53" ht="25.5">
      <c r="A128" s="184" t="s">
        <v>199</v>
      </c>
      <c r="B128" s="181"/>
      <c r="C128" s="181"/>
      <c r="D128" s="181"/>
      <c r="E128" s="181"/>
      <c r="F128" s="181"/>
      <c r="G128" s="181"/>
      <c r="H128" s="181"/>
      <c r="I128" s="181"/>
      <c r="J128" s="181"/>
      <c r="K128" s="181"/>
      <c r="L128" s="181"/>
      <c r="M128" s="181"/>
      <c r="N128" s="181"/>
      <c r="O128" s="181"/>
      <c r="P128" s="182"/>
      <c r="Q128" s="182"/>
      <c r="R128" s="55"/>
      <c r="S128" s="128"/>
      <c r="T128" s="129"/>
      <c r="U128" s="129"/>
      <c r="V128" s="129"/>
      <c r="W128" s="129"/>
      <c r="X128" s="129"/>
      <c r="Y128" s="129"/>
      <c r="Z128" s="129"/>
      <c r="AA128" s="129"/>
      <c r="AB128" s="129"/>
      <c r="AC128" s="129"/>
      <c r="AD128" s="129"/>
      <c r="AE128" s="129"/>
      <c r="AF128" s="129"/>
      <c r="AG128" s="129"/>
      <c r="AH128" s="82"/>
      <c r="AI128" s="82"/>
      <c r="AJ128" s="82"/>
      <c r="AK128" s="82"/>
      <c r="AL128" s="82"/>
      <c r="AM128" s="82"/>
      <c r="AN128" s="82"/>
      <c r="AO128" s="82"/>
      <c r="AP128" s="82"/>
      <c r="AQ128" s="82"/>
      <c r="AR128" s="82"/>
      <c r="AS128" s="82"/>
      <c r="AT128" s="82"/>
      <c r="AU128" s="82"/>
      <c r="AV128" s="82"/>
      <c r="AW128" s="82"/>
      <c r="AX128" s="82"/>
      <c r="AY128" s="82"/>
      <c r="AZ128" s="82"/>
      <c r="BA128" s="82"/>
    </row>
    <row r="129" spans="1:53">
      <c r="A129" s="184" t="s">
        <v>200</v>
      </c>
      <c r="S129" s="33"/>
      <c r="T129" s="33"/>
      <c r="U129" s="33"/>
      <c r="V129" s="33"/>
      <c r="W129" s="33"/>
      <c r="X129" s="185"/>
      <c r="Y129" s="33"/>
      <c r="Z129" s="33"/>
      <c r="AA129" s="33"/>
      <c r="AB129" s="33"/>
      <c r="AC129" s="33"/>
      <c r="AD129" s="33"/>
      <c r="AE129" s="33"/>
      <c r="AF129" s="33"/>
      <c r="AG129" s="33"/>
      <c r="AH129" s="186"/>
      <c r="AI129" s="186"/>
      <c r="AJ129" s="187"/>
      <c r="AK129" s="188"/>
      <c r="AL129" s="188"/>
      <c r="AM129" s="188"/>
      <c r="AN129" s="188"/>
      <c r="AO129" s="188"/>
      <c r="AP129" s="188"/>
      <c r="AQ129" s="188"/>
      <c r="AR129" s="188"/>
      <c r="AS129" s="188"/>
      <c r="AT129" s="188"/>
      <c r="AU129" s="188"/>
      <c r="AV129" s="188"/>
      <c r="AW129" s="188"/>
      <c r="AX129" s="188"/>
      <c r="AY129" s="188"/>
      <c r="AZ129" s="188"/>
      <c r="BA129" s="188"/>
    </row>
    <row r="130" spans="1:53">
      <c r="A130" s="184" t="s">
        <v>201</v>
      </c>
    </row>
    <row r="131" spans="1:53">
      <c r="A131" s="184" t="s">
        <v>202</v>
      </c>
    </row>
    <row r="132" spans="1:53">
      <c r="A132" s="184" t="s">
        <v>203</v>
      </c>
    </row>
    <row r="133" spans="1:53">
      <c r="A133" s="184" t="s">
        <v>204</v>
      </c>
    </row>
    <row r="134" spans="1:53">
      <c r="A134" s="184" t="s">
        <v>205</v>
      </c>
    </row>
    <row r="135" spans="1:53">
      <c r="A135" s="184" t="s">
        <v>206</v>
      </c>
    </row>
    <row r="136" spans="1:53">
      <c r="A136" s="184" t="s">
        <v>207</v>
      </c>
    </row>
    <row r="137" spans="1:53">
      <c r="A137" s="184" t="s">
        <v>208</v>
      </c>
    </row>
    <row r="138" spans="1:53">
      <c r="A138" s="184" t="s">
        <v>209</v>
      </c>
    </row>
    <row r="139" spans="1:53">
      <c r="A139" s="184" t="s">
        <v>210</v>
      </c>
    </row>
    <row r="200" spans="1:1">
      <c r="A200" s="70">
        <v>41</v>
      </c>
    </row>
    <row r="201" spans="1:1">
      <c r="A201" s="70">
        <v>11</v>
      </c>
    </row>
  </sheetData>
  <sheetProtection selectLockedCells="1"/>
  <mergeCells count="221">
    <mergeCell ref="C92:O92"/>
    <mergeCell ref="N83:N85"/>
    <mergeCell ref="O83:O85"/>
    <mergeCell ref="C88:O88"/>
    <mergeCell ref="C89:O89"/>
    <mergeCell ref="C90:O90"/>
    <mergeCell ref="C91:O91"/>
    <mergeCell ref="M80:M82"/>
    <mergeCell ref="N80:N82"/>
    <mergeCell ref="O80:O82"/>
    <mergeCell ref="C83:C85"/>
    <mergeCell ref="D83:D85"/>
    <mergeCell ref="H83:H85"/>
    <mergeCell ref="I83:I85"/>
    <mergeCell ref="K83:K85"/>
    <mergeCell ref="L83:L85"/>
    <mergeCell ref="M83:M85"/>
    <mergeCell ref="C80:C82"/>
    <mergeCell ref="D80:D82"/>
    <mergeCell ref="H80:H82"/>
    <mergeCell ref="I80:I82"/>
    <mergeCell ref="K80:K82"/>
    <mergeCell ref="L80:L82"/>
    <mergeCell ref="C77:C79"/>
    <mergeCell ref="D77:D79"/>
    <mergeCell ref="H77:H79"/>
    <mergeCell ref="I77:I79"/>
    <mergeCell ref="K77:K79"/>
    <mergeCell ref="L77:L79"/>
    <mergeCell ref="M77:M79"/>
    <mergeCell ref="N77:N79"/>
    <mergeCell ref="O77:O79"/>
    <mergeCell ref="C74:C76"/>
    <mergeCell ref="D74:D76"/>
    <mergeCell ref="H74:H76"/>
    <mergeCell ref="I74:I76"/>
    <mergeCell ref="K74:K76"/>
    <mergeCell ref="L74:L76"/>
    <mergeCell ref="M74:M76"/>
    <mergeCell ref="N74:N76"/>
    <mergeCell ref="O74:O76"/>
    <mergeCell ref="M68:M70"/>
    <mergeCell ref="N68:N70"/>
    <mergeCell ref="O68:O70"/>
    <mergeCell ref="C71:C73"/>
    <mergeCell ref="D71:D73"/>
    <mergeCell ref="H71:H73"/>
    <mergeCell ref="I71:I73"/>
    <mergeCell ref="K71:K73"/>
    <mergeCell ref="L71:L73"/>
    <mergeCell ref="M71:M73"/>
    <mergeCell ref="C68:C70"/>
    <mergeCell ref="D68:D70"/>
    <mergeCell ref="H68:H70"/>
    <mergeCell ref="I68:I70"/>
    <mergeCell ref="K68:K70"/>
    <mergeCell ref="L68:L70"/>
    <mergeCell ref="N71:N73"/>
    <mergeCell ref="O71:O73"/>
    <mergeCell ref="C65:C67"/>
    <mergeCell ref="D65:D67"/>
    <mergeCell ref="H65:H67"/>
    <mergeCell ref="I65:I67"/>
    <mergeCell ref="K65:K67"/>
    <mergeCell ref="L65:L67"/>
    <mergeCell ref="M65:M67"/>
    <mergeCell ref="N65:N67"/>
    <mergeCell ref="O65:O67"/>
    <mergeCell ref="C62:C64"/>
    <mergeCell ref="D62:D64"/>
    <mergeCell ref="H62:H64"/>
    <mergeCell ref="I62:I64"/>
    <mergeCell ref="K62:K64"/>
    <mergeCell ref="L62:L64"/>
    <mergeCell ref="M62:M64"/>
    <mergeCell ref="N62:N64"/>
    <mergeCell ref="O62:O64"/>
    <mergeCell ref="M56:M58"/>
    <mergeCell ref="N56:N58"/>
    <mergeCell ref="O56:O58"/>
    <mergeCell ref="C59:C61"/>
    <mergeCell ref="D59:D61"/>
    <mergeCell ref="H59:H61"/>
    <mergeCell ref="I59:I61"/>
    <mergeCell ref="K59:K61"/>
    <mergeCell ref="L59:L61"/>
    <mergeCell ref="M59:M61"/>
    <mergeCell ref="C56:C58"/>
    <mergeCell ref="D56:D58"/>
    <mergeCell ref="H56:H58"/>
    <mergeCell ref="I56:I58"/>
    <mergeCell ref="K56:K58"/>
    <mergeCell ref="L56:L58"/>
    <mergeCell ref="N59:N61"/>
    <mergeCell ref="O59:O61"/>
    <mergeCell ref="C53:C55"/>
    <mergeCell ref="D53:D55"/>
    <mergeCell ref="H53:H55"/>
    <mergeCell ref="I53:I55"/>
    <mergeCell ref="K53:K55"/>
    <mergeCell ref="L53:L55"/>
    <mergeCell ref="M53:M55"/>
    <mergeCell ref="N53:N55"/>
    <mergeCell ref="O53:O55"/>
    <mergeCell ref="C50:C52"/>
    <mergeCell ref="D50:D52"/>
    <mergeCell ref="H50:H52"/>
    <mergeCell ref="I50:I52"/>
    <mergeCell ref="K50:K52"/>
    <mergeCell ref="L50:L52"/>
    <mergeCell ref="M50:M52"/>
    <mergeCell ref="N50:N52"/>
    <mergeCell ref="O50:O52"/>
    <mergeCell ref="M44:M46"/>
    <mergeCell ref="N44:N46"/>
    <mergeCell ref="O44:O46"/>
    <mergeCell ref="C47:C49"/>
    <mergeCell ref="D47:D49"/>
    <mergeCell ref="H47:H49"/>
    <mergeCell ref="I47:I49"/>
    <mergeCell ref="K47:K49"/>
    <mergeCell ref="L47:L49"/>
    <mergeCell ref="M47:M49"/>
    <mergeCell ref="C44:C46"/>
    <mergeCell ref="D44:D46"/>
    <mergeCell ref="H44:H46"/>
    <mergeCell ref="I44:I46"/>
    <mergeCell ref="K44:K46"/>
    <mergeCell ref="L44:L46"/>
    <mergeCell ref="N47:N49"/>
    <mergeCell ref="O47:O49"/>
    <mergeCell ref="C41:C43"/>
    <mergeCell ref="D41:D43"/>
    <mergeCell ref="H41:H43"/>
    <mergeCell ref="I41:I43"/>
    <mergeCell ref="K41:K43"/>
    <mergeCell ref="L41:L43"/>
    <mergeCell ref="M41:M43"/>
    <mergeCell ref="N41:N43"/>
    <mergeCell ref="O41:O43"/>
    <mergeCell ref="C38:C40"/>
    <mergeCell ref="D38:D40"/>
    <mergeCell ref="H38:H40"/>
    <mergeCell ref="I38:I40"/>
    <mergeCell ref="K38:K40"/>
    <mergeCell ref="L38:L40"/>
    <mergeCell ref="M38:M40"/>
    <mergeCell ref="N38:N40"/>
    <mergeCell ref="O38:O40"/>
    <mergeCell ref="M32:M34"/>
    <mergeCell ref="N32:N34"/>
    <mergeCell ref="O32:O34"/>
    <mergeCell ref="C35:C37"/>
    <mergeCell ref="D35:D37"/>
    <mergeCell ref="H35:H37"/>
    <mergeCell ref="I35:I37"/>
    <mergeCell ref="K35:K37"/>
    <mergeCell ref="L35:L37"/>
    <mergeCell ref="M35:M37"/>
    <mergeCell ref="C32:C34"/>
    <mergeCell ref="D32:D34"/>
    <mergeCell ref="H32:H34"/>
    <mergeCell ref="I32:I34"/>
    <mergeCell ref="K32:K34"/>
    <mergeCell ref="L32:L34"/>
    <mergeCell ref="N35:N37"/>
    <mergeCell ref="O35:O37"/>
    <mergeCell ref="C29:C31"/>
    <mergeCell ref="D29:D31"/>
    <mergeCell ref="H29:H31"/>
    <mergeCell ref="I29:I31"/>
    <mergeCell ref="K29:K31"/>
    <mergeCell ref="L29:L31"/>
    <mergeCell ref="M29:M31"/>
    <mergeCell ref="N29:N31"/>
    <mergeCell ref="O29:O31"/>
    <mergeCell ref="C26:C28"/>
    <mergeCell ref="D26:D28"/>
    <mergeCell ref="H26:H28"/>
    <mergeCell ref="I26:I28"/>
    <mergeCell ref="K26:K28"/>
    <mergeCell ref="L26:L28"/>
    <mergeCell ref="M26:M28"/>
    <mergeCell ref="N26:N28"/>
    <mergeCell ref="O26:O28"/>
    <mergeCell ref="M20:M22"/>
    <mergeCell ref="N20:N22"/>
    <mergeCell ref="O20:O22"/>
    <mergeCell ref="C23:C25"/>
    <mergeCell ref="D23:D25"/>
    <mergeCell ref="H23:H25"/>
    <mergeCell ref="I23:I25"/>
    <mergeCell ref="K23:K25"/>
    <mergeCell ref="L23:L25"/>
    <mergeCell ref="M23:M25"/>
    <mergeCell ref="C20:C22"/>
    <mergeCell ref="D20:D22"/>
    <mergeCell ref="H20:H22"/>
    <mergeCell ref="I20:I22"/>
    <mergeCell ref="K20:K22"/>
    <mergeCell ref="L20:L22"/>
    <mergeCell ref="N23:N25"/>
    <mergeCell ref="O23:O25"/>
    <mergeCell ref="G16:N16"/>
    <mergeCell ref="G17:N17"/>
    <mergeCell ref="G18:N18"/>
    <mergeCell ref="C8:D8"/>
    <mergeCell ref="E8:N8"/>
    <mergeCell ref="G9:N9"/>
    <mergeCell ref="G10:N10"/>
    <mergeCell ref="G11:N11"/>
    <mergeCell ref="G12:N12"/>
    <mergeCell ref="C5:D5"/>
    <mergeCell ref="M5:N5"/>
    <mergeCell ref="C6:D6"/>
    <mergeCell ref="M6:N6"/>
    <mergeCell ref="C7:D7"/>
    <mergeCell ref="E7:N7"/>
    <mergeCell ref="G13:N13"/>
    <mergeCell ref="G14:N14"/>
    <mergeCell ref="G15:N15"/>
  </mergeCells>
  <phoneticPr fontId="1" type="noConversion"/>
  <conditionalFormatting sqref="AH129:AH65536 AX112:AX128 AH20:AH73 AH95:AH111 AH77:AH93">
    <cfRule type="cellIs" dxfId="54" priority="52" stopIfTrue="1" operator="equal">
      <formula>"N"</formula>
    </cfRule>
    <cfRule type="cellIs" dxfId="53" priority="53" stopIfTrue="1" operator="equal">
      <formula>"Y"</formula>
    </cfRule>
  </conditionalFormatting>
  <conditionalFormatting sqref="AB129:AB65536 AR112:AR128 AB20:AB73 AB95:AB111 AS3:AS8 AS10:AS19 AU8 AB77:AB93">
    <cfRule type="cellIs" dxfId="52" priority="54" stopIfTrue="1" operator="equal">
      <formula>"N"</formula>
    </cfRule>
    <cfRule type="cellIs" dxfId="51" priority="55" stopIfTrue="1" operator="equal">
      <formula>"Y"</formula>
    </cfRule>
  </conditionalFormatting>
  <conditionalFormatting sqref="M20:O20">
    <cfRule type="cellIs" dxfId="50" priority="51" stopIfTrue="1" operator="equal">
      <formula>"*"</formula>
    </cfRule>
  </conditionalFormatting>
  <conditionalFormatting sqref="M23:N23 M26 M29 M32 M35 M38">
    <cfRule type="cellIs" dxfId="49" priority="50" stopIfTrue="1" operator="equal">
      <formula>"*"</formula>
    </cfRule>
  </conditionalFormatting>
  <conditionalFormatting sqref="N26">
    <cfRule type="cellIs" dxfId="48" priority="49" stopIfTrue="1" operator="equal">
      <formula>"*"</formula>
    </cfRule>
  </conditionalFormatting>
  <conditionalFormatting sqref="N29">
    <cfRule type="cellIs" dxfId="47" priority="48" stopIfTrue="1" operator="equal">
      <formula>"*"</formula>
    </cfRule>
  </conditionalFormatting>
  <conditionalFormatting sqref="N32">
    <cfRule type="cellIs" dxfId="46" priority="47" stopIfTrue="1" operator="equal">
      <formula>"*"</formula>
    </cfRule>
  </conditionalFormatting>
  <conditionalFormatting sqref="N35">
    <cfRule type="cellIs" dxfId="45" priority="46" stopIfTrue="1" operator="equal">
      <formula>"*"</formula>
    </cfRule>
  </conditionalFormatting>
  <conditionalFormatting sqref="M83:N83">
    <cfRule type="cellIs" dxfId="44" priority="31" stopIfTrue="1" operator="equal">
      <formula>"*"</formula>
    </cfRule>
  </conditionalFormatting>
  <conditionalFormatting sqref="N38">
    <cfRule type="cellIs" dxfId="43" priority="45" stopIfTrue="1" operator="equal">
      <formula>"*"</formula>
    </cfRule>
  </conditionalFormatting>
  <conditionalFormatting sqref="M41:N41">
    <cfRule type="cellIs" dxfId="42" priority="44" stopIfTrue="1" operator="equal">
      <formula>"*"</formula>
    </cfRule>
  </conditionalFormatting>
  <conditionalFormatting sqref="M44:N44">
    <cfRule type="cellIs" dxfId="41" priority="43" stopIfTrue="1" operator="equal">
      <formula>"*"</formula>
    </cfRule>
  </conditionalFormatting>
  <conditionalFormatting sqref="M47:N47">
    <cfRule type="cellIs" dxfId="40" priority="42" stopIfTrue="1" operator="equal">
      <formula>"*"</formula>
    </cfRule>
  </conditionalFormatting>
  <conditionalFormatting sqref="M50:N50">
    <cfRule type="cellIs" dxfId="39" priority="41" stopIfTrue="1" operator="equal">
      <formula>"*"</formula>
    </cfRule>
  </conditionalFormatting>
  <conditionalFormatting sqref="M53:N53">
    <cfRule type="cellIs" dxfId="38" priority="40" stopIfTrue="1" operator="equal">
      <formula>"*"</formula>
    </cfRule>
  </conditionalFormatting>
  <conditionalFormatting sqref="M56:N56">
    <cfRule type="cellIs" dxfId="37" priority="39" stopIfTrue="1" operator="equal">
      <formula>"*"</formula>
    </cfRule>
  </conditionalFormatting>
  <conditionalFormatting sqref="M59:N59">
    <cfRule type="cellIs" dxfId="36" priority="38" stopIfTrue="1" operator="equal">
      <formula>"*"</formula>
    </cfRule>
  </conditionalFormatting>
  <conditionalFormatting sqref="M62:N62">
    <cfRule type="cellIs" dxfId="35" priority="37" stopIfTrue="1" operator="equal">
      <formula>"*"</formula>
    </cfRule>
  </conditionalFormatting>
  <conditionalFormatting sqref="M65:N65">
    <cfRule type="cellIs" dxfId="34" priority="36" stopIfTrue="1" operator="equal">
      <formula>"*"</formula>
    </cfRule>
  </conditionalFormatting>
  <conditionalFormatting sqref="M68:N68">
    <cfRule type="cellIs" dxfId="33" priority="35" stopIfTrue="1" operator="equal">
      <formula>"*"</formula>
    </cfRule>
  </conditionalFormatting>
  <conditionalFormatting sqref="M71:N71">
    <cfRule type="cellIs" dxfId="32" priority="34" stopIfTrue="1" operator="equal">
      <formula>"*"</formula>
    </cfRule>
  </conditionalFormatting>
  <conditionalFormatting sqref="M77:N77">
    <cfRule type="cellIs" dxfId="31" priority="33" stopIfTrue="1" operator="equal">
      <formula>"*"</formula>
    </cfRule>
  </conditionalFormatting>
  <conditionalFormatting sqref="M80:N80">
    <cfRule type="cellIs" dxfId="30" priority="32" stopIfTrue="1" operator="equal">
      <formula>"*"</formula>
    </cfRule>
  </conditionalFormatting>
  <conditionalFormatting sqref="O23">
    <cfRule type="cellIs" dxfId="29" priority="30" stopIfTrue="1" operator="equal">
      <formula>"*"</formula>
    </cfRule>
  </conditionalFormatting>
  <conditionalFormatting sqref="O26">
    <cfRule type="cellIs" dxfId="28" priority="29" stopIfTrue="1" operator="equal">
      <formula>"*"</formula>
    </cfRule>
  </conditionalFormatting>
  <conditionalFormatting sqref="O29">
    <cfRule type="cellIs" dxfId="27" priority="28" stopIfTrue="1" operator="equal">
      <formula>"*"</formula>
    </cfRule>
  </conditionalFormatting>
  <conditionalFormatting sqref="O32">
    <cfRule type="cellIs" dxfId="26" priority="27" stopIfTrue="1" operator="equal">
      <formula>"*"</formula>
    </cfRule>
  </conditionalFormatting>
  <conditionalFormatting sqref="O35">
    <cfRule type="cellIs" dxfId="25" priority="26" stopIfTrue="1" operator="equal">
      <formula>"*"</formula>
    </cfRule>
  </conditionalFormatting>
  <conditionalFormatting sqref="O38">
    <cfRule type="cellIs" dxfId="24" priority="25" stopIfTrue="1" operator="equal">
      <formula>"*"</formula>
    </cfRule>
  </conditionalFormatting>
  <conditionalFormatting sqref="O41">
    <cfRule type="cellIs" dxfId="23" priority="24" stopIfTrue="1" operator="equal">
      <formula>"*"</formula>
    </cfRule>
  </conditionalFormatting>
  <conditionalFormatting sqref="O44">
    <cfRule type="cellIs" dxfId="22" priority="23" stopIfTrue="1" operator="equal">
      <formula>"*"</formula>
    </cfRule>
  </conditionalFormatting>
  <conditionalFormatting sqref="O47">
    <cfRule type="cellIs" dxfId="21" priority="22" stopIfTrue="1" operator="equal">
      <formula>"*"</formula>
    </cfRule>
  </conditionalFormatting>
  <conditionalFormatting sqref="O50">
    <cfRule type="cellIs" dxfId="20" priority="21" stopIfTrue="1" operator="equal">
      <formula>"*"</formula>
    </cfRule>
  </conditionalFormatting>
  <conditionalFormatting sqref="O53">
    <cfRule type="cellIs" dxfId="19" priority="20" stopIfTrue="1" operator="equal">
      <formula>"*"</formula>
    </cfRule>
  </conditionalFormatting>
  <conditionalFormatting sqref="O56">
    <cfRule type="cellIs" dxfId="18" priority="19" stopIfTrue="1" operator="equal">
      <formula>"*"</formula>
    </cfRule>
  </conditionalFormatting>
  <conditionalFormatting sqref="O59">
    <cfRule type="cellIs" dxfId="17" priority="18" stopIfTrue="1" operator="equal">
      <formula>"*"</formula>
    </cfRule>
  </conditionalFormatting>
  <conditionalFormatting sqref="O62">
    <cfRule type="cellIs" dxfId="16" priority="17" stopIfTrue="1" operator="equal">
      <formula>"*"</formula>
    </cfRule>
  </conditionalFormatting>
  <conditionalFormatting sqref="O65">
    <cfRule type="cellIs" dxfId="15" priority="16" stopIfTrue="1" operator="equal">
      <formula>"*"</formula>
    </cfRule>
  </conditionalFormatting>
  <conditionalFormatting sqref="O68">
    <cfRule type="cellIs" dxfId="14" priority="15" stopIfTrue="1" operator="equal">
      <formula>"*"</formula>
    </cfRule>
  </conditionalFormatting>
  <conditionalFormatting sqref="O71">
    <cfRule type="cellIs" dxfId="13" priority="14" stopIfTrue="1" operator="equal">
      <formula>"*"</formula>
    </cfRule>
  </conditionalFormatting>
  <conditionalFormatting sqref="O77">
    <cfRule type="cellIs" dxfId="12" priority="13" stopIfTrue="1" operator="equal">
      <formula>"*"</formula>
    </cfRule>
  </conditionalFormatting>
  <conditionalFormatting sqref="O80">
    <cfRule type="cellIs" dxfId="11" priority="12" stopIfTrue="1" operator="equal">
      <formula>"*"</formula>
    </cfRule>
  </conditionalFormatting>
  <conditionalFormatting sqref="O83">
    <cfRule type="cellIs" dxfId="10" priority="11" stopIfTrue="1" operator="equal">
      <formula>"*"</formula>
    </cfRule>
  </conditionalFormatting>
  <conditionalFormatting sqref="AY3:AY19 AZ7">
    <cfRule type="cellIs" dxfId="9" priority="9" stopIfTrue="1" operator="equal">
      <formula>"N"</formula>
    </cfRule>
    <cfRule type="cellIs" dxfId="8" priority="10" stopIfTrue="1" operator="equal">
      <formula>"Y"</formula>
    </cfRule>
  </conditionalFormatting>
  <conditionalFormatting sqref="AL2:AP2">
    <cfRule type="cellIs" dxfId="7" priority="8" stopIfTrue="1" operator="greaterThan">
      <formula>0</formula>
    </cfRule>
  </conditionalFormatting>
  <conditionalFormatting sqref="AH74:AH76">
    <cfRule type="cellIs" dxfId="6" priority="4" stopIfTrue="1" operator="equal">
      <formula>"N"</formula>
    </cfRule>
    <cfRule type="cellIs" dxfId="5" priority="5" stopIfTrue="1" operator="equal">
      <formula>"Y"</formula>
    </cfRule>
  </conditionalFormatting>
  <conditionalFormatting sqref="AB74:AB76">
    <cfRule type="cellIs" dxfId="4" priority="6" stopIfTrue="1" operator="equal">
      <formula>"N"</formula>
    </cfRule>
    <cfRule type="cellIs" dxfId="3" priority="7" stopIfTrue="1" operator="equal">
      <formula>"Y"</formula>
    </cfRule>
  </conditionalFormatting>
  <conditionalFormatting sqref="M74:N74">
    <cfRule type="cellIs" dxfId="2" priority="3" stopIfTrue="1" operator="equal">
      <formula>"*"</formula>
    </cfRule>
  </conditionalFormatting>
  <conditionalFormatting sqref="O74">
    <cfRule type="cellIs" dxfId="1" priority="2" stopIfTrue="1" operator="equal">
      <formula>"*"</formula>
    </cfRule>
  </conditionalFormatting>
  <conditionalFormatting sqref="U2:AK2">
    <cfRule type="cellIs" dxfId="0" priority="1" stopIfTrue="1" operator="greaterThan">
      <formula>0</formula>
    </cfRule>
  </conditionalFormatting>
  <dataValidations count="9">
    <dataValidation type="list" allowBlank="1" showInputMessage="1" showErrorMessage="1" sqref="A29 A20 A23 A47:A48 A25:A26 A31:A32 A34:A35 A40:A41 A44 A38">
      <formula1>"A國語文,B本土語文,C英語文,D數學,E生活課程,F,G,H健康與體育,I,R,J班級活動d,K國際文化,L閱讀探索"</formula1>
    </dataValidation>
    <dataValidation type="list" allowBlank="1" showInputMessage="1" showErrorMessage="1" sqref="O20:O85">
      <formula1>"a,b,c,d"</formula1>
    </dataValidation>
    <dataValidation type="list" allowBlank="1" showInputMessage="1" showErrorMessage="1" sqref="G1">
      <formula1>A104:A120</formula1>
    </dataValidation>
    <dataValidation type="list" allowBlank="1" showInputMessage="1" showErrorMessage="1" sqref="E86 X3:X19 U112:U128 E129:E200 E95:E111 E92:E93">
      <formula1>領域107</formula1>
    </dataValidation>
    <dataValidation type="list" allowBlank="1" showInputMessage="1" showErrorMessage="1" sqref="D1">
      <formula1>"上,下"</formula1>
    </dataValidation>
    <dataValidation type="list" allowBlank="1" showInputMessage="1" showErrorMessage="1" sqref="E1">
      <formula1>"一年級,二年級,三年級,四年級,五年級,六年級"</formula1>
    </dataValidation>
    <dataValidation type="list" allowBlank="1" showInputMessage="1" showErrorMessage="1" sqref="B1">
      <formula1>"107,108,109,110,111,112,113,114,115,116,117,118,119,120"</formula1>
    </dataValidation>
    <dataValidation type="list" allowBlank="1" showInputMessage="1" showErrorMessage="1" sqref="E20:E85 A21:A22 A24 A30 A27:A28 A33 A36:A37 A39 A42:A43 A49:A85 A45:A46">
      <formula1>$A$104:$A$120</formula1>
    </dataValidation>
    <dataValidation type="list" allowBlank="1" showInputMessage="1" showErrorMessage="1" sqref="J20:J85">
      <formula1>"1,2,3,4,5,6,7,8,9"</formula1>
    </dataValidation>
  </dataValidations>
  <pageMargins left="0.75" right="0.75" top="1" bottom="1" header="0.5" footer="0.5"/>
  <pageSetup paperSize="9" orientation="portrait"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5121" r:id="rId4" name="Spinner 1">
              <controlPr defaultSize="0" print="0" autoPict="0" macro="[3]!CC欄寬設定">
                <anchor moveWithCells="1" sizeWithCells="1">
                  <from>
                    <xdr:col>10</xdr:col>
                    <xdr:colOff>85725</xdr:colOff>
                    <xdr:row>18</xdr:row>
                    <xdr:rowOff>142875</xdr:rowOff>
                  </from>
                  <to>
                    <xdr:col>10</xdr:col>
                    <xdr:colOff>171450</xdr:colOff>
                    <xdr:row>18</xdr:row>
                    <xdr:rowOff>495300</xdr:rowOff>
                  </to>
                </anchor>
              </controlPr>
            </control>
          </mc:Choice>
        </mc:AlternateContent>
        <mc:AlternateContent xmlns:mc="http://schemas.openxmlformats.org/markup-compatibility/2006">
          <mc:Choice Requires="x14">
            <control shapeId="5122" r:id="rId5" name="Spinner 2">
              <controlPr defaultSize="0" print="0" autoPict="0" macro="[3]!CC_G欄寬設定">
                <anchor moveWithCells="1" sizeWithCells="1">
                  <from>
                    <xdr:col>6</xdr:col>
                    <xdr:colOff>104775</xdr:colOff>
                    <xdr:row>18</xdr:row>
                    <xdr:rowOff>133350</xdr:rowOff>
                  </from>
                  <to>
                    <xdr:col>6</xdr:col>
                    <xdr:colOff>209550</xdr:colOff>
                    <xdr:row>18</xdr:row>
                    <xdr:rowOff>476250</xdr:rowOff>
                  </to>
                </anchor>
              </controlPr>
            </control>
          </mc:Choice>
        </mc:AlternateContent>
        <mc:AlternateContent xmlns:mc="http://schemas.openxmlformats.org/markup-compatibility/2006">
          <mc:Choice Requires="x14">
            <control shapeId="5123" r:id="rId6" name="Spinner 3">
              <controlPr defaultSize="0" print="0" autoPict="0" macro="[3]!CC_F欄寬設定">
                <anchor moveWithCells="1" sizeWithCells="1">
                  <from>
                    <xdr:col>5</xdr:col>
                    <xdr:colOff>57150</xdr:colOff>
                    <xdr:row>18</xdr:row>
                    <xdr:rowOff>171450</xdr:rowOff>
                  </from>
                  <to>
                    <xdr:col>5</xdr:col>
                    <xdr:colOff>152400</xdr:colOff>
                    <xdr:row>18</xdr:row>
                    <xdr:rowOff>523875</xdr:rowOff>
                  </to>
                </anchor>
              </controlPr>
            </control>
          </mc:Choice>
        </mc:AlternateContent>
        <mc:AlternateContent xmlns:mc="http://schemas.openxmlformats.org/markup-compatibility/2006">
          <mc:Choice Requires="x14">
            <control shapeId="5124" r:id="rId7" name="Spinner 4">
              <controlPr defaultSize="0" print="0" autoPict="0" macro="[3]!CC_H欄寬設定">
                <anchor moveWithCells="1" sizeWithCells="1">
                  <from>
                    <xdr:col>7</xdr:col>
                    <xdr:colOff>95250</xdr:colOff>
                    <xdr:row>18</xdr:row>
                    <xdr:rowOff>95250</xdr:rowOff>
                  </from>
                  <to>
                    <xdr:col>7</xdr:col>
                    <xdr:colOff>247650</xdr:colOff>
                    <xdr:row>18</xdr:row>
                    <xdr:rowOff>466725</xdr:rowOff>
                  </to>
                </anchor>
              </controlPr>
            </control>
          </mc:Choice>
        </mc:AlternateContent>
        <mc:AlternateContent xmlns:mc="http://schemas.openxmlformats.org/markup-compatibility/2006">
          <mc:Choice Requires="x14">
            <control shapeId="5125" r:id="rId8" name="Spinner 5">
              <controlPr defaultSize="0" print="0" autoPict="0" macro="[3]!CC_L欄寬設定">
                <anchor moveWithCells="1" sizeWithCells="1">
                  <from>
                    <xdr:col>11</xdr:col>
                    <xdr:colOff>85725</xdr:colOff>
                    <xdr:row>18</xdr:row>
                    <xdr:rowOff>142875</xdr:rowOff>
                  </from>
                  <to>
                    <xdr:col>11</xdr:col>
                    <xdr:colOff>171450</xdr:colOff>
                    <xdr:row>18</xdr:row>
                    <xdr:rowOff>495300</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7</vt:i4>
      </vt:variant>
      <vt:variant>
        <vt:lpstr>已命名的範圍</vt:lpstr>
      </vt:variant>
      <vt:variant>
        <vt:i4>6</vt:i4>
      </vt:variant>
    </vt:vector>
  </HeadingPairs>
  <TitlesOfParts>
    <vt:vector size="13" baseType="lpstr">
      <vt:lpstr>一年級校訂課程計畫表</vt:lpstr>
      <vt:lpstr>一上閱讀探索</vt:lpstr>
      <vt:lpstr>一上國際文化</vt:lpstr>
      <vt:lpstr>一上班級活動</vt:lpstr>
      <vt:lpstr>一下閱讀探索</vt:lpstr>
      <vt:lpstr>一下國際文化</vt:lpstr>
      <vt:lpstr>一下班級活動</vt:lpstr>
      <vt:lpstr>一上班級活動!開課和代號</vt:lpstr>
      <vt:lpstr>一上國際文化!開課和代號</vt:lpstr>
      <vt:lpstr>一上閱讀探索!開課和代號</vt:lpstr>
      <vt:lpstr>一下班級活動!開課和代號</vt:lpstr>
      <vt:lpstr>一下國際文化!開課和代號</vt:lpstr>
      <vt:lpstr>一下閱讀探索!開課和代號</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教務主任</cp:lastModifiedBy>
  <cp:lastPrinted>2019-06-28T08:23:18Z</cp:lastPrinted>
  <dcterms:created xsi:type="dcterms:W3CDTF">2018-10-24T01:55:44Z</dcterms:created>
  <dcterms:modified xsi:type="dcterms:W3CDTF">2020-06-30T07:47:59Z</dcterms:modified>
</cp:coreProperties>
</file>