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20" yWindow="-12" windowWidth="11556" windowHeight="8292" tabRatio="709" activeTab="1"/>
  </bookViews>
  <sheets>
    <sheet name="Ogrodnik wersja z max. zysku" sheetId="4" r:id="rId1"/>
    <sheet name="wersja 3 kryteria - dokładnie" sheetId="1" r:id="rId2"/>
    <sheet name="wersja 3 kryteria - przybliżone" sheetId="3" r:id="rId3"/>
    <sheet name="wersja 3 kryteria - inaczej" sheetId="5" r:id="rId4"/>
    <sheet name="wersja 3 kryteria - min-max" sheetId="6" r:id="rId5"/>
  </sheets>
  <definedNames>
    <definedName name="solver_adj" localSheetId="0" hidden="1">'Ogrodnik wersja z max. zysku'!$D$2:$F$2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4" hidden="1">100</definedName>
    <definedName name="solver_itr" localSheetId="2" hidden="1">100</definedName>
    <definedName name="solver_lhs1" localSheetId="0" hidden="1">'Ogrodnik wersja z max. zysku'!$G$4:$G$6</definedName>
    <definedName name="solver_lhs1" localSheetId="1" hidden="1">'wersja 3 kryteria - dokładnie'!$G$4:$G$6</definedName>
    <definedName name="solver_lhs1" localSheetId="3" hidden="1">'wersja 3 kryteria - inaczej'!$O$4:$O$6</definedName>
    <definedName name="solver_lhs1" localSheetId="4" hidden="1">'wersja 3 kryteria - min-max'!$L$4:$L$7</definedName>
    <definedName name="solver_lhs1" localSheetId="2" hidden="1">'wersja 3 kryteria - przybliżone'!$H$2:$J$2</definedName>
    <definedName name="solver_lhs2" localSheetId="0" hidden="1">'Ogrodnik wersja z max. zysku'!$D$2:$F$2</definedName>
    <definedName name="solver_lhs2" localSheetId="1" hidden="1">'wersja 3 kryteria - dokładnie'!$D$2:$F$2</definedName>
    <definedName name="solver_lhs2" localSheetId="3" hidden="1">'wersja 3 kryteria - inaczej'!$H$2:$J$2</definedName>
    <definedName name="solver_lhs2" localSheetId="4" hidden="1">'wersja 3 kryteria - min-max'!$L$4:$L$7</definedName>
    <definedName name="solver_lhs2" localSheetId="2" hidden="1">'wersja 3 kryteria - przybliżone'!$H$2:$J$2</definedName>
    <definedName name="solver_lin" localSheetId="0" hidden="1">1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lin" localSheetId="2" hidden="1">2</definedName>
    <definedName name="solver_neg" localSheetId="0" hidden="1">1</definedName>
    <definedName name="solver_neg" localSheetId="1" hidden="1">2</definedName>
    <definedName name="solver_neg" localSheetId="3" hidden="1">2</definedName>
    <definedName name="solver_neg" localSheetId="4" hidden="1">2</definedName>
    <definedName name="solver_neg" localSheetId="2" hidden="1">2</definedName>
    <definedName name="solver_num" localSheetId="0" hidden="1">2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0" hidden="1">'Ogrodnik wersja z max. zysku'!$G$3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el1" localSheetId="0" hidden="1">1</definedName>
    <definedName name="solver_rel1" localSheetId="1" hidden="1">2</definedName>
    <definedName name="solver_rel1" localSheetId="3" hidden="1">2</definedName>
    <definedName name="solver_rel1" localSheetId="4" hidden="1">3</definedName>
    <definedName name="solver_rel1" localSheetId="2" hidden="1">4</definedName>
    <definedName name="solver_rel2" localSheetId="0" hidden="1">4</definedName>
    <definedName name="solver_rel2" localSheetId="1" hidden="1">4</definedName>
    <definedName name="solver_rel2" localSheetId="3" hidden="1">4</definedName>
    <definedName name="solver_rel2" localSheetId="4" hidden="1">3</definedName>
    <definedName name="solver_rel2" localSheetId="2" hidden="1">4</definedName>
    <definedName name="solver_rhs1" localSheetId="0" hidden="1">'Ogrodnik wersja z max. zysku'!$H$4:$H$6</definedName>
    <definedName name="solver_rhs1" localSheetId="1" hidden="1">'wersja 3 kryteria - dokładnie'!$H$4:$H$6</definedName>
    <definedName name="solver_rhs1" localSheetId="3" hidden="1">'wersja 3 kryteria - inaczej'!$P$4:$P$6</definedName>
    <definedName name="solver_rhs1" localSheetId="4" hidden="1">'wersja 3 kryteria - min-max'!$M$4:$M$7</definedName>
    <definedName name="solver_rhs1" localSheetId="2" hidden="1">całkowita</definedName>
    <definedName name="solver_rhs2" localSheetId="0" hidden="1">całkowita</definedName>
    <definedName name="solver_rhs2" localSheetId="1" hidden="1">całkowita</definedName>
    <definedName name="solver_rhs2" localSheetId="3" hidden="1">całkowita</definedName>
    <definedName name="solver_rhs2" localSheetId="4" hidden="1">'wersja 3 kryteria - min-max'!$M$4:$M$7</definedName>
    <definedName name="solver_rhs2" localSheetId="2" hidden="1">całkowita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4" hidden="1">100</definedName>
    <definedName name="solver_tim" localSheetId="2" hidden="1">100</definedName>
    <definedName name="solver_tol" localSheetId="0" hidden="1">0</definedName>
    <definedName name="solver_tol" localSheetId="1" hidden="1">0.05</definedName>
    <definedName name="solver_tol" localSheetId="3" hidden="1">0.05</definedName>
    <definedName name="solver_tol" localSheetId="4" hidden="1">0.05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P6" i="6"/>
  <c r="P5"/>
  <c r="P4"/>
  <c r="S6" i="5"/>
  <c r="S5"/>
  <c r="S4"/>
  <c r="U6" i="3"/>
  <c r="U5"/>
  <c r="U4"/>
  <c r="G6" i="4"/>
  <c r="G5"/>
  <c r="G4"/>
  <c r="G3"/>
</calcChain>
</file>

<file path=xl/sharedStrings.xml><?xml version="1.0" encoding="utf-8"?>
<sst xmlns="http://schemas.openxmlformats.org/spreadsheetml/2006/main" count="105" uniqueCount="44">
  <si>
    <t>zmienne decyzyjne</t>
  </si>
  <si>
    <t>wartość f. celu</t>
  </si>
  <si>
    <t>współczynniki funkcji celu</t>
  </si>
  <si>
    <t>ograniczenie 1</t>
  </si>
  <si>
    <t>ograniczenie 2</t>
  </si>
  <si>
    <t>ograniczenie 3</t>
  </si>
  <si>
    <t>współczynniki lewych stron ograniczeń</t>
  </si>
  <si>
    <t>wartości lewych stron ograniczeń</t>
  </si>
  <si>
    <t>wartości prawych stron ograniczeń</t>
  </si>
  <si>
    <t>funkcja zysku</t>
  </si>
  <si>
    <t>wielkość sadu</t>
  </si>
  <si>
    <t>pestycyde</t>
  </si>
  <si>
    <t>* w solverze ograniczenia podano tablicowo (wszystkie lewe strony =&lt; prawych stron)</t>
  </si>
  <si>
    <t>zmienne decyzyjne muszą być int-ami</t>
  </si>
  <si>
    <t xml:space="preserve">Pewien ogrodnik chce założyć sad z jabłkami (max 150 m^2). Na zakup sadzonek może przeznaczyć maksymalnie 2000 zł. Ma już 200 l pestycydów w magazynie. Do wyboru są następujące sadzonki:
A: 10 zł, 4m^2, 3l pestycydów/sezon, 24 zł zysku
B: 20 zł, 1m^2, 1,5l pestycydów/sezon, 30 zł zysku
C: 10 zł, 1m^2, 2l pestycydów/sezon, 20 zł zysku
Ile sztuk poszczególnych sadzonek powinien zakupić ogrodnik aby zmaksymalizować swój zysk? </t>
  </si>
  <si>
    <t>pestycydy</t>
  </si>
  <si>
    <t>brak funkcji celu (!)</t>
  </si>
  <si>
    <t>-- po prostu chcemy rozwiązać układ równań:</t>
  </si>
  <si>
    <t>oryginalne zmienne decyzyjne muszą być int-ami</t>
  </si>
  <si>
    <t>osiągnięte wartości celów</t>
  </si>
  <si>
    <t>funkcja celu minimalizuje sumę odchyłek od idealnego zużycia zasobów!</t>
  </si>
  <si>
    <t>x1</t>
  </si>
  <si>
    <t>x2</t>
  </si>
  <si>
    <t>x3</t>
  </si>
  <si>
    <t>wagi odchyłek dobrane zgodnie z kosztami ogrodnika</t>
  </si>
  <si>
    <t>koszty zakupu</t>
  </si>
  <si>
    <t>y1</t>
  </si>
  <si>
    <t>z1</t>
  </si>
  <si>
    <t>y2</t>
  </si>
  <si>
    <t>z2</t>
  </si>
  <si>
    <t>y3</t>
  </si>
  <si>
    <t>z3</t>
  </si>
  <si>
    <r>
      <t>Pewien ogrodnik chce założyć sad z jabłkami na obszarze o powierzchni 150 m^2. Na zakup sadzonek chce przeznaczyć 2000 zł. Ma 200 l pestycydów w magazynie i wolałby już ich nie dokupywać, ale zużyć wszystko na oprysk w tym sezonie ze względu na upływający termin przydatności i koszty ewentualnej utylizacji. Do wyboru są następujące sadzonki:
A: 10 zł, 4m^2, 3l pestycydów/sezon
B: 20 zł, 1m^2, 1,5l pestycydów/sezon
C: 10 zł, 1m^2, 2l pestycydów/sezon
Ile sztuk poszczególnych sadzonek powinien zakupić ogrodnik, aby</t>
    </r>
    <r>
      <rPr>
        <b/>
        <sz val="10"/>
        <rFont val="Arial"/>
        <family val="2"/>
        <charset val="238"/>
      </rPr>
      <t xml:space="preserve"> najprecyzyjniej jak się da</t>
    </r>
    <r>
      <rPr>
        <sz val="10"/>
        <rFont val="Arial"/>
        <family val="2"/>
        <charset val="238"/>
      </rPr>
      <t xml:space="preserve"> wykorzystać zasoby przy założeniu, że </t>
    </r>
    <r>
      <rPr>
        <b/>
        <sz val="10"/>
        <rFont val="Arial"/>
        <family val="2"/>
        <charset val="238"/>
      </rPr>
      <t>odstępstwo o 1zł od przyjętego budżetu jest z punktu widzenia ogrodnika 30 razy mniej istotne niż odstępstwo o 1m2 od zamierzonej wartości wykorzystania powierzchni gruntu i 15 razy mniej istotne niż niezużycie lub konieczność dokupienia 1l pestycydów?</t>
    </r>
  </si>
  <si>
    <t>może być mniejsza</t>
  </si>
  <si>
    <t>może być więcej</t>
  </si>
  <si>
    <r>
      <t xml:space="preserve">Pewien ogrodnik chce założyć sad z jabłkami na obszarze o powierzchni 150 m^2, przy czym </t>
    </r>
    <r>
      <rPr>
        <b/>
        <sz val="10"/>
        <rFont val="Arial"/>
        <family val="2"/>
        <charset val="238"/>
      </rPr>
      <t>dopuszcza mozliwość nieobsadzenia całej działki</t>
    </r>
    <r>
      <rPr>
        <sz val="10"/>
        <rFont val="Arial"/>
        <family val="2"/>
        <charset val="238"/>
      </rPr>
      <t xml:space="preserve">. Na zakup sadzonek chce przeznaczyć ok. 2000 zł. Ma 200 l pestycydów w magazynie, które </t>
    </r>
    <r>
      <rPr>
        <b/>
        <sz val="10"/>
        <rFont val="Arial"/>
        <family val="2"/>
        <charset val="238"/>
      </rPr>
      <t>musi zużyć na oprysk w tym sezonie, ale może ewentualnie dokupić ich więcej</t>
    </r>
    <r>
      <rPr>
        <sz val="10"/>
        <rFont val="Arial"/>
        <family val="2"/>
        <charset val="238"/>
      </rPr>
      <t>. Do wyboru są następujące sadzonki:
A: 10 zł, 4m^2, 3l pestycydów/sezon
B: 20 zł, 1m^2, 1,5l pestycydów/sezon
C: 10 zł, 1m^2, 2l pestycydów/sezon
Ile sztuk poszczególnych sadzonek powinien zakupić ogrodnik, aby</t>
    </r>
    <r>
      <rPr>
        <b/>
        <sz val="10"/>
        <rFont val="Arial"/>
        <family val="2"/>
        <charset val="238"/>
      </rPr>
      <t xml:space="preserve"> najprecyzyjniej jak się da</t>
    </r>
    <r>
      <rPr>
        <sz val="10"/>
        <rFont val="Arial"/>
        <family val="2"/>
        <charset val="238"/>
      </rPr>
      <t xml:space="preserve"> wykorzystać zasoby przy założeniu, że </t>
    </r>
    <r>
      <rPr>
        <b/>
        <sz val="10"/>
        <rFont val="Arial"/>
        <family val="2"/>
        <charset val="238"/>
      </rPr>
      <t>odstępstwo o 1zł od przyjętego budżetu jest z punktu widzenia ogrodnika 30 razy mniej istotne niż niewykorzystany 1m2 powierzchni gruntu i 15 razy mniej istotne niż konieczność dokupienia 1l pestycydów?</t>
    </r>
  </si>
  <si>
    <r>
      <t xml:space="preserve">Pewien ogrodnik chce założyć sad z jabłkami wykorzystując obszar o powierzchni 150 m^2. Na zakup sadzonek chce przeznaczyć dokładnie 2000 zł. Ma już 200 l pestycydów w magazynie i chciałby je zużyć na oprysk sadzonek ze względu na upływający termin przydatności i koszty ewentualnej utylizacji. Do wyboru są następujące sadzonki:
A: 10 zł, 4m^2, 3l pestycydów/sezon
B: 20 zł, 1m^2, 1,5l pestycydów/sezon
C: 10 zł, 1m^2, 2l pestycydów/sezon
Ile sztuk poszczególnych sadzonek powinien zakupić ogrodnik, aby spełnić swoje zamierzenia </t>
    </r>
    <r>
      <rPr>
        <b/>
        <sz val="10"/>
        <rFont val="Arial"/>
        <family val="2"/>
        <charset val="238"/>
      </rPr>
      <t>dokładnie wykorzystując zasoby</t>
    </r>
    <r>
      <rPr>
        <sz val="10"/>
        <rFont val="Arial"/>
        <family val="2"/>
        <charset val="238"/>
      </rPr>
      <t>?</t>
    </r>
  </si>
  <si>
    <t>minimalizacja sumy odchyłek od idealnego zużycia zasobów!</t>
  </si>
  <si>
    <t>a</t>
  </si>
  <si>
    <t>współczynnki f.celu</t>
  </si>
  <si>
    <t>lewe i prawe strony przemnożone przez wagi</t>
  </si>
  <si>
    <t>zysk</t>
  </si>
  <si>
    <t>zysk co najmniej 3200</t>
  </si>
  <si>
    <r>
      <t xml:space="preserve">Pewien ogrodnik chce założyć sad z jabłkami na obszarze o powierzchni 150 m^2. Na zakup sadzonek chce przeznaczyć 2000 zł. Ma 200 l pestycydów w magazynie i wolałby już ich nie dokupywać. Do wyboru są następujące sadzonki:
A: 10 zł, 4m^2, 3l pestycydów/sezon, 24 zł zysku
B: 20 zł, 1m^2, 1,5l pestycydów/sezon, 30 zł zysku
C: 10 zł, 1m^2, 2l pestycydów/sezon, 20 zł zysku
Ile sztuk poszczególnych sadzonek powinien zakupić ogrodnik (przy założeniu, że przekroczenie przyjętego budżetu o 1zł jest z punktu widzenia ogrodnika 30 razy mniej istotne niż przekroczenie o 1m2 zamierzonej powierzchni gruntu i 15 razy mniej istotne niż konieczność dokupienia 1l pestycydów), </t>
    </r>
    <r>
      <rPr>
        <b/>
        <sz val="10"/>
        <rFont val="Arial"/>
        <family val="2"/>
        <charset val="238"/>
      </rPr>
      <t>by zminimalizować wartość maksymalnego z ważonych przekroczeń dostępnych zasobów</t>
    </r>
    <r>
      <rPr>
        <b/>
        <sz val="10"/>
        <color rgb="FFFF0000"/>
        <rFont val="Arial"/>
        <family val="2"/>
        <charset val="238"/>
      </rPr>
      <t xml:space="preserve"> lecz jednocześnie zapewnić sobie zysk na poziomie co najmniej 3400 zł?</t>
    </r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</si>
</sst>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name val="Symbol"/>
      <family val="1"/>
      <charset val="2"/>
    </font>
    <font>
      <b/>
      <sz val="10"/>
      <color rgb="FFFF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0" borderId="0" xfId="0" applyAlignment="1"/>
    <xf numFmtId="0" fontId="0" fillId="4" borderId="5" xfId="0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5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2" borderId="1" xfId="1" applyFill="1" applyBorder="1"/>
    <xf numFmtId="0" fontId="1" fillId="2" borderId="2" xfId="1" applyFill="1" applyBorder="1"/>
    <xf numFmtId="0" fontId="1" fillId="0" borderId="0" xfId="1"/>
    <xf numFmtId="0" fontId="1" fillId="3" borderId="3" xfId="1" applyFill="1" applyBorder="1"/>
    <xf numFmtId="0" fontId="1" fillId="3" borderId="4" xfId="1" applyFill="1" applyBorder="1"/>
    <xf numFmtId="0" fontId="1" fillId="0" borderId="0" xfId="1" applyFont="1"/>
    <xf numFmtId="0" fontId="1" fillId="5" borderId="3" xfId="1" applyFill="1" applyBorder="1"/>
    <xf numFmtId="0" fontId="1" fillId="4" borderId="5" xfId="1" applyFill="1" applyBorder="1"/>
    <xf numFmtId="0" fontId="1" fillId="6" borderId="5" xfId="1" applyFill="1" applyBorder="1"/>
    <xf numFmtId="0" fontId="1" fillId="5" borderId="5" xfId="1" applyFill="1" applyBorder="1"/>
    <xf numFmtId="0" fontId="1" fillId="0" borderId="0" xfId="1" applyAlignment="1">
      <alignment horizontal="center" vertical="center" wrapText="1"/>
    </xf>
    <xf numFmtId="0" fontId="1" fillId="0" borderId="0" xfId="1" applyAlignment="1"/>
    <xf numFmtId="0" fontId="1" fillId="0" borderId="0" xfId="0" applyFont="1"/>
    <xf numFmtId="0" fontId="0" fillId="8" borderId="3" xfId="0" applyFill="1" applyBorder="1"/>
    <xf numFmtId="0" fontId="0" fillId="8" borderId="4" xfId="0" applyFill="1" applyBorder="1"/>
    <xf numFmtId="0" fontId="2" fillId="0" borderId="0" xfId="0" applyFont="1" applyFill="1"/>
    <xf numFmtId="0" fontId="0" fillId="0" borderId="0" xfId="0" applyFill="1" applyBorder="1"/>
    <xf numFmtId="0" fontId="0" fillId="4" borderId="3" xfId="0" applyFill="1" applyBorder="1"/>
    <xf numFmtId="0" fontId="0" fillId="7" borderId="1" xfId="0" applyFill="1" applyBorder="1"/>
    <xf numFmtId="0" fontId="0" fillId="7" borderId="2" xfId="0" applyFill="1" applyBorder="1"/>
    <xf numFmtId="0" fontId="1" fillId="0" borderId="0" xfId="0" quotePrefix="1" applyFont="1" applyFill="1" applyBorder="1"/>
    <xf numFmtId="0" fontId="0" fillId="0" borderId="0" xfId="0" applyBorder="1" applyAlignment="1">
      <alignment horizontal="left" vertical="center" wrapText="1"/>
    </xf>
    <xf numFmtId="0" fontId="1" fillId="0" borderId="0" xfId="0" applyFont="1" applyFill="1"/>
    <xf numFmtId="0" fontId="1" fillId="9" borderId="5" xfId="0" applyFont="1" applyFill="1" applyBorder="1"/>
    <xf numFmtId="0" fontId="1" fillId="4" borderId="3" xfId="1" applyFill="1" applyBorder="1"/>
    <xf numFmtId="0" fontId="1" fillId="7" borderId="1" xfId="1" applyFill="1" applyBorder="1"/>
    <xf numFmtId="0" fontId="1" fillId="8" borderId="3" xfId="0" quotePrefix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8" borderId="3" xfId="0" applyFont="1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1" fillId="0" borderId="0" xfId="0" applyFont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0" fillId="0" borderId="0" xfId="0" applyAlignment="1"/>
    <xf numFmtId="0" fontId="0" fillId="8" borderId="0" xfId="0" applyFill="1" applyBorder="1"/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" fillId="9" borderId="24" xfId="0" applyFont="1" applyFill="1" applyBorder="1"/>
    <xf numFmtId="0" fontId="1" fillId="0" borderId="14" xfId="0" applyFont="1" applyFill="1" applyBorder="1"/>
    <xf numFmtId="0" fontId="1" fillId="0" borderId="14" xfId="1" applyBorder="1" applyAlignment="1">
      <alignment horizontal="center" vertical="center" wrapText="1"/>
    </xf>
    <xf numFmtId="0" fontId="1" fillId="3" borderId="6" xfId="1" applyFont="1" applyFill="1" applyBorder="1" applyAlignment="1">
      <alignment horizontal="left" vertical="center" wrapText="1"/>
    </xf>
    <xf numFmtId="0" fontId="1" fillId="3" borderId="7" xfId="1" applyFont="1" applyFill="1" applyBorder="1" applyAlignment="1">
      <alignment horizontal="left" vertical="center" wrapText="1"/>
    </xf>
    <xf numFmtId="0" fontId="1" fillId="3" borderId="8" xfId="1" applyFont="1" applyFill="1" applyBorder="1" applyAlignment="1">
      <alignment horizontal="left" vertical="center" wrapText="1"/>
    </xf>
    <xf numFmtId="0" fontId="1" fillId="3" borderId="9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10" xfId="1" applyFont="1" applyFill="1" applyBorder="1" applyAlignment="1">
      <alignment horizontal="left" vertical="center" wrapText="1"/>
    </xf>
    <xf numFmtId="0" fontId="1" fillId="3" borderId="11" xfId="1" applyFont="1" applyFill="1" applyBorder="1" applyAlignment="1">
      <alignment horizontal="left" vertical="center" wrapText="1"/>
    </xf>
    <xf numFmtId="0" fontId="1" fillId="3" borderId="12" xfId="1" applyFont="1" applyFill="1" applyBorder="1" applyAlignment="1">
      <alignment horizontal="left" vertical="center" wrapText="1"/>
    </xf>
    <xf numFmtId="0" fontId="1" fillId="3" borderId="13" xfId="1" applyFont="1" applyFill="1" applyBorder="1" applyAlignment="1">
      <alignment horizontal="left" vertical="center" wrapText="1"/>
    </xf>
    <xf numFmtId="0" fontId="1" fillId="0" borderId="0" xfId="1" applyAlignment="1">
      <alignment horizontal="right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4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4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Alignment="1"/>
    <xf numFmtId="0" fontId="0" fillId="0" borderId="18" xfId="0" applyBorder="1" applyAlignment="1">
      <alignment horizontal="right"/>
    </xf>
    <xf numFmtId="0" fontId="0" fillId="10" borderId="5" xfId="0" applyFill="1" applyBorder="1"/>
    <xf numFmtId="0" fontId="0" fillId="9" borderId="1" xfId="0" applyFill="1" applyBorder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3823855" cy="1281545"/>
    <xdr:sp macro="" textlink="">
      <xdr:nvSpPr>
        <xdr:cNvPr id="2" name="pole tekstowe 1"/>
        <xdr:cNvSpPr txBox="1"/>
      </xdr:nvSpPr>
      <xdr:spPr>
        <a:xfrm>
          <a:off x="609600" y="3063240"/>
          <a:ext cx="3823855" cy="128154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 b="1" i="1">
              <a:solidFill>
                <a:schemeClr val="tx1"/>
              </a:solidFill>
              <a:latin typeface="+mn-lt"/>
              <a:ea typeface="+mn-ea"/>
              <a:cs typeface="+mn-cs"/>
            </a:rPr>
            <a:t>max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24x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+ 30x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p.o.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≤ 2000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≤ 150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≤ 200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Optymalne rozwiązanie: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= 10;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= 84;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= 22; f. celu = 3200</a:t>
          </a:r>
          <a:endParaRPr lang="pl-PL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6927</xdr:colOff>
      <xdr:row>19</xdr:row>
      <xdr:rowOff>0</xdr:rowOff>
    </xdr:from>
    <xdr:ext cx="4475018" cy="1510146"/>
    <xdr:sp macro="" textlink="">
      <xdr:nvSpPr>
        <xdr:cNvPr id="2" name="pole tekstowe 1"/>
        <xdr:cNvSpPr txBox="1"/>
      </xdr:nvSpPr>
      <xdr:spPr>
        <a:xfrm>
          <a:off x="616527" y="3532909"/>
          <a:ext cx="4475018" cy="15101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≥ 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 układu równań: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=11,53846;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84,61538;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19,23077</a:t>
          </a:r>
        </a:p>
        <a:p>
          <a:r>
            <a:rPr lang="pl-PL" b="1"/>
            <a:t>N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ie istnieje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rozwiazanie całkowitoliczbowe!</a:t>
          </a:r>
          <a:endParaRPr lang="pl-PL" b="1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4765964" cy="1018309"/>
    <xdr:sp macro="" textlink="">
      <xdr:nvSpPr>
        <xdr:cNvPr id="3" name="pole tekstowe 2"/>
        <xdr:cNvSpPr txBox="1"/>
      </xdr:nvSpPr>
      <xdr:spPr>
        <a:xfrm>
          <a:off x="5548745" y="3532909"/>
          <a:ext cx="4765964" cy="1018309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można poszukać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rozwiązania zbliżonego do idealnego:</a:t>
          </a:r>
        </a:p>
        <a:p>
          <a:endParaRPr lang="pl-PL" sz="1100" b="1" i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pl-PL" sz="1100" b="1" i="1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|10x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2000| + |4x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150| + |3x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- 200|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p.o.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  <a:endParaRPr lang="pl-PL"/>
        </a:p>
        <a:p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6926</xdr:colOff>
      <xdr:row>23</xdr:row>
      <xdr:rowOff>0</xdr:rowOff>
    </xdr:from>
    <xdr:ext cx="5306291" cy="1510146"/>
    <xdr:sp macro="" textlink="">
      <xdr:nvSpPr>
        <xdr:cNvPr id="2" name="pole tekstowe 1"/>
        <xdr:cNvSpPr txBox="1"/>
      </xdr:nvSpPr>
      <xdr:spPr>
        <a:xfrm>
          <a:off x="616526" y="4336473"/>
          <a:ext cx="5306291" cy="15101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pl-PL" sz="1100" b="1" i="1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|10x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2000| + 30 |4x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150| + 15 |3x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- 200|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p.o.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 INT minimalizujące wartość f. celu (minimalizujące ważone odchyłki):</a:t>
          </a:r>
          <a:endParaRPr lang="pl-PL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=12;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85;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18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; f. celu = 37.5</a:t>
          </a:r>
          <a:endParaRPr lang="pl-PL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przy</a:t>
          </a:r>
          <a:r>
            <a:rPr lang="pl-PL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zużyciu zasobów: 2000 zł; 151 m</a:t>
          </a:r>
          <a:r>
            <a:rPr lang="pl-PL" sz="1100" b="1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; 199,5 l</a:t>
          </a:r>
          <a:endParaRPr lang="pl-PL" sz="1100" b="1" i="0" u="none" strike="noStrike" baseline="300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0</xdr:colOff>
      <xdr:row>23</xdr:row>
      <xdr:rowOff>0</xdr:rowOff>
    </xdr:from>
    <xdr:ext cx="5306291" cy="1510146"/>
    <xdr:sp macro="" textlink="">
      <xdr:nvSpPr>
        <xdr:cNvPr id="3" name="pole tekstowe 2"/>
        <xdr:cNvSpPr txBox="1"/>
      </xdr:nvSpPr>
      <xdr:spPr>
        <a:xfrm>
          <a:off x="6497782" y="4184073"/>
          <a:ext cx="5306291" cy="15101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pl-PL" sz="1100" b="1" i="1" u="none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 u="non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+ 30 (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)+ 15 (y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endParaRPr lang="pl-PL" sz="1100" u="non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p.o.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 +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 +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= 200 +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Rozwiązanie: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=12;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85;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18;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=0;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=0;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=1; z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=0; y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=0;z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0.5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; f. celu = 37.5</a:t>
          </a:r>
        </a:p>
        <a:p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przy</a:t>
          </a:r>
          <a:r>
            <a:rPr lang="pl-PL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zużyciu zasobów: 2000 zł; 151 m</a:t>
          </a:r>
          <a:r>
            <a:rPr lang="pl-PL" sz="1100" b="1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; 199,5 l</a:t>
          </a:r>
          <a:endParaRPr lang="pl-PL" sz="1100" b="1" i="0" u="none" strike="noStrike" baseline="300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6926</xdr:colOff>
      <xdr:row>23</xdr:row>
      <xdr:rowOff>0</xdr:rowOff>
    </xdr:from>
    <xdr:ext cx="5306291" cy="1510146"/>
    <xdr:sp macro="" textlink="">
      <xdr:nvSpPr>
        <xdr:cNvPr id="2" name="pole tekstowe 1"/>
        <xdr:cNvSpPr txBox="1"/>
      </xdr:nvSpPr>
      <xdr:spPr>
        <a:xfrm>
          <a:off x="616526" y="4213860"/>
          <a:ext cx="5306291" cy="15101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pl-PL" sz="1100" b="1" i="1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+ 30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+ 15 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p.o.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 +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= 200 +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z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≥ 0</a:t>
          </a:r>
          <a:endParaRPr lang="pl-PL"/>
        </a:p>
        <a:p>
          <a:pPr eaLnBrk="1" fontAlgn="auto" latinLnBrk="0" hangingPunct="1"/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  <a:endParaRPr lang="pl-PL"/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Rozwiązanie: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=11;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=84;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=21;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y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=0;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=0;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z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=1; y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=1; f. celu = 45</a:t>
          </a:r>
          <a:endParaRPr lang="pl-PL"/>
        </a:p>
        <a:p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przy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zużyciu zasobów: 2000 zł; 151 m</a:t>
          </a:r>
          <a:r>
            <a:rPr lang="pl-PL" sz="1100" b="1" i="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; 199,5 l</a:t>
          </a:r>
          <a:endParaRPr lang="pl-PL" sz="1100" b="1" i="0" baseline="30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pl-PL" sz="1100" b="1" i="0" u="none" strike="noStrike" baseline="300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6925</xdr:colOff>
      <xdr:row>24</xdr:row>
      <xdr:rowOff>0</xdr:rowOff>
    </xdr:from>
    <xdr:ext cx="5694220" cy="1510146"/>
    <xdr:sp macro="" textlink="">
      <xdr:nvSpPr>
        <xdr:cNvPr id="2" name="pole tekstowe 1"/>
        <xdr:cNvSpPr txBox="1"/>
      </xdr:nvSpPr>
      <xdr:spPr>
        <a:xfrm>
          <a:off x="616525" y="4184073"/>
          <a:ext cx="5694220" cy="15101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 b="1" i="1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{ max {10x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2000} , {30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150)} , {15 (3x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- 200) } } 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p.o. 24x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+ 30x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≥ 3400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endParaRPr lang="pl-PL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 INT minimalizujące wartość f. celu (minimalizujące największą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ważoną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odchyłkę):</a:t>
          </a:r>
          <a:endParaRPr lang="pl-PL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=10;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92;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20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; f. celu = 140</a:t>
          </a:r>
          <a:endParaRPr lang="pl-PL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przy</a:t>
          </a:r>
          <a:r>
            <a:rPr lang="pl-PL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zużyciu zasobów: 2140 zł; 152 m</a:t>
          </a:r>
          <a:r>
            <a:rPr lang="pl-PL" sz="1100" b="1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; 208 l</a:t>
          </a:r>
          <a:endParaRPr lang="pl-PL" sz="1100" b="1" i="0" u="none" strike="noStrike" baseline="300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13855</xdr:colOff>
      <xdr:row>24</xdr:row>
      <xdr:rowOff>0</xdr:rowOff>
    </xdr:from>
    <xdr:ext cx="5292436" cy="1738746"/>
    <xdr:sp macro="" textlink="">
      <xdr:nvSpPr>
        <xdr:cNvPr id="3" name="pole tekstowe 2"/>
        <xdr:cNvSpPr txBox="1"/>
      </xdr:nvSpPr>
      <xdr:spPr>
        <a:xfrm>
          <a:off x="6719455" y="4378036"/>
          <a:ext cx="5292436" cy="173874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pl-PL" sz="1100" b="1" i="1" u="none">
              <a:solidFill>
                <a:schemeClr val="tx1"/>
              </a:solidFill>
              <a:latin typeface="+mn-lt"/>
              <a:ea typeface="+mn-ea"/>
              <a:cs typeface="+mn-cs"/>
            </a:rPr>
            <a:t>min</a:t>
          </a:r>
          <a:r>
            <a:rPr lang="pl-PL" sz="1100" u="non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</a:t>
          </a:r>
          <a:endParaRPr lang="pl-PL" sz="1100" i="1" u="non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p.o.  </a:t>
          </a:r>
          <a:r>
            <a:rPr lang="pl-PL" sz="1100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 </a:t>
          </a:r>
          <a:r>
            <a:rPr lang="pl-PL" sz="1100" i="0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≥</a:t>
          </a:r>
          <a:r>
            <a:rPr lang="pl-PL" sz="1100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+ 10x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</a:t>
          </a:r>
          <a:r>
            <a:rPr lang="pl-PL" sz="1100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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≥ 30 (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150)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</a:t>
          </a:r>
          <a:r>
            <a:rPr lang="pl-PL" sz="1100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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≥ 15 (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3x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+ 1.5x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200)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24x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+ 30x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+ 20x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≥ 3400</a:t>
          </a:r>
        </a:p>
        <a:p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≥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       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, x</a:t>
          </a:r>
          <a:r>
            <a:rPr lang="pl-PL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</a:t>
          </a:r>
          <a:r>
            <a:rPr lang="pl-PL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ℤ (zmienne są liczbami całkowitymi)</a:t>
          </a:r>
        </a:p>
        <a:p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Rozwiązanie: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=10;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=92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;</a:t>
          </a:r>
          <a:r>
            <a:rPr lang="pl-PL" b="1"/>
            <a:t> 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pl-PL" sz="1100" b="1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=20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; </a:t>
          </a:r>
          <a:r>
            <a:rPr lang="pl-PL" sz="1100" b="1" i="1" baseline="0">
              <a:solidFill>
                <a:schemeClr val="tx1"/>
              </a:solidFill>
              <a:latin typeface="+mn-lt"/>
              <a:ea typeface="+mn-ea"/>
              <a:cs typeface="+mn-cs"/>
              <a:sym typeface="Symbol"/>
            </a:rPr>
            <a:t>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=140;</a:t>
          </a:r>
          <a:r>
            <a:rPr lang="pl-PL" sz="1100" b="1">
              <a:solidFill>
                <a:schemeClr val="tx1"/>
              </a:solidFill>
              <a:latin typeface="+mn-lt"/>
              <a:ea typeface="+mn-ea"/>
              <a:cs typeface="+mn-cs"/>
            </a:rPr>
            <a:t> f. celu = 140</a:t>
          </a:r>
        </a:p>
        <a:p>
          <a:r>
            <a:rPr lang="pl-PL" sz="1100" b="1" i="0">
              <a:solidFill>
                <a:schemeClr val="tx1"/>
              </a:solidFill>
              <a:latin typeface="+mn-lt"/>
              <a:ea typeface="+mn-ea"/>
              <a:cs typeface="+mn-cs"/>
            </a:rPr>
            <a:t>przy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zużyciu zasobów: 2140 zł; 152 m</a:t>
          </a:r>
          <a:r>
            <a:rPr lang="pl-PL" sz="1100" b="1" i="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pl-PL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; 208 l</a:t>
          </a:r>
          <a:endParaRPr lang="pl-PL" sz="1100" b="1" i="0" u="none" strike="noStrike" baseline="300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zoomScale="110" zoomScaleNormal="110" workbookViewId="0">
      <selection activeCell="B9" sqref="B9:J16"/>
    </sheetView>
  </sheetViews>
  <sheetFormatPr defaultRowHeight="13.2"/>
  <cols>
    <col min="1" max="6" width="8.88671875" style="10" customWidth="1"/>
    <col min="7" max="7" width="14" style="10" customWidth="1"/>
    <col min="8" max="8" width="13.5546875" style="10" customWidth="1"/>
    <col min="9" max="16384" width="8.88671875" style="10"/>
  </cols>
  <sheetData>
    <row r="1" spans="1:13" ht="13.8" thickBot="1">
      <c r="D1" s="36" t="s">
        <v>21</v>
      </c>
      <c r="E1" s="36" t="s">
        <v>22</v>
      </c>
      <c r="F1" s="36" t="s">
        <v>23</v>
      </c>
    </row>
    <row r="2" spans="1:13" ht="13.8" thickBot="1">
      <c r="A2" s="59" t="s">
        <v>0</v>
      </c>
      <c r="B2" s="59"/>
      <c r="C2" s="59"/>
      <c r="D2" s="8">
        <v>9.9999999999422542</v>
      </c>
      <c r="E2" s="9">
        <v>84</v>
      </c>
      <c r="F2" s="8">
        <v>22.000000000106418</v>
      </c>
      <c r="G2" s="10" t="s">
        <v>1</v>
      </c>
      <c r="I2" s="13" t="s">
        <v>13</v>
      </c>
    </row>
    <row r="3" spans="1:13" ht="13.8" thickBot="1">
      <c r="A3" s="59" t="s">
        <v>2</v>
      </c>
      <c r="B3" s="59"/>
      <c r="C3" s="59"/>
      <c r="D3" s="11">
        <v>24</v>
      </c>
      <c r="E3" s="11">
        <v>30</v>
      </c>
      <c r="F3" s="12">
        <v>20</v>
      </c>
      <c r="G3" s="33">
        <f>SUMPRODUCT($D$2:$F$2,D3:F3)</f>
        <v>3200.0000000007421</v>
      </c>
      <c r="H3" s="13" t="s">
        <v>9</v>
      </c>
    </row>
    <row r="4" spans="1:13">
      <c r="A4" s="59" t="s">
        <v>3</v>
      </c>
      <c r="B4" s="59"/>
      <c r="C4" s="59"/>
      <c r="D4" s="14">
        <v>10</v>
      </c>
      <c r="E4" s="14">
        <v>20</v>
      </c>
      <c r="F4" s="14">
        <v>10</v>
      </c>
      <c r="G4" s="32">
        <f>SUMPRODUCT($D$2:$F$2,D4:F4)</f>
        <v>2000.0000000004866</v>
      </c>
      <c r="H4" s="16">
        <v>2000</v>
      </c>
      <c r="I4" s="20" t="s">
        <v>25</v>
      </c>
    </row>
    <row r="5" spans="1:13">
      <c r="A5" s="59" t="s">
        <v>4</v>
      </c>
      <c r="B5" s="59"/>
      <c r="C5" s="59"/>
      <c r="D5" s="17">
        <v>4</v>
      </c>
      <c r="E5" s="17">
        <v>1</v>
      </c>
      <c r="F5" s="17">
        <v>1</v>
      </c>
      <c r="G5" s="15">
        <f>SUMPRODUCT($D$2:$F$2,D5:F5)</f>
        <v>145.99999999987543</v>
      </c>
      <c r="H5" s="16">
        <v>150</v>
      </c>
      <c r="I5" s="13" t="s">
        <v>10</v>
      </c>
    </row>
    <row r="6" spans="1:13">
      <c r="A6" s="59" t="s">
        <v>5</v>
      </c>
      <c r="B6" s="59"/>
      <c r="C6" s="59"/>
      <c r="D6" s="17">
        <v>3</v>
      </c>
      <c r="E6" s="17">
        <v>1.5</v>
      </c>
      <c r="F6" s="17">
        <v>2</v>
      </c>
      <c r="G6" s="15">
        <f>SUMPRODUCT($D$2:$F$2,D6:F6)</f>
        <v>200.00000000003962</v>
      </c>
      <c r="H6" s="16">
        <v>200</v>
      </c>
      <c r="I6" s="13" t="s">
        <v>11</v>
      </c>
    </row>
    <row r="7" spans="1:13" ht="42" customHeight="1">
      <c r="A7" s="60"/>
      <c r="B7" s="60"/>
      <c r="C7" s="60"/>
      <c r="D7" s="49" t="s">
        <v>6</v>
      </c>
      <c r="E7" s="49"/>
      <c r="F7" s="49"/>
      <c r="G7" s="18" t="s">
        <v>7</v>
      </c>
      <c r="H7" s="18" t="s">
        <v>8</v>
      </c>
    </row>
    <row r="8" spans="1:13" ht="13.8" thickBot="1">
      <c r="D8" s="13" t="s">
        <v>12</v>
      </c>
    </row>
    <row r="9" spans="1:13" ht="12.75" customHeight="1">
      <c r="B9" s="50" t="s">
        <v>14</v>
      </c>
      <c r="C9" s="51"/>
      <c r="D9" s="51"/>
      <c r="E9" s="51"/>
      <c r="F9" s="51"/>
      <c r="G9" s="51"/>
      <c r="H9" s="51"/>
      <c r="I9" s="51"/>
      <c r="J9" s="52"/>
      <c r="K9" s="19"/>
      <c r="L9" s="19"/>
      <c r="M9" s="19"/>
    </row>
    <row r="10" spans="1:13">
      <c r="B10" s="53"/>
      <c r="C10" s="54"/>
      <c r="D10" s="54"/>
      <c r="E10" s="54"/>
      <c r="F10" s="54"/>
      <c r="G10" s="54"/>
      <c r="H10" s="54"/>
      <c r="I10" s="54"/>
      <c r="J10" s="55"/>
      <c r="K10" s="19"/>
      <c r="L10" s="19"/>
      <c r="M10" s="19"/>
    </row>
    <row r="11" spans="1:13">
      <c r="B11" s="53"/>
      <c r="C11" s="54"/>
      <c r="D11" s="54"/>
      <c r="E11" s="54"/>
      <c r="F11" s="54"/>
      <c r="G11" s="54"/>
      <c r="H11" s="54"/>
      <c r="I11" s="54"/>
      <c r="J11" s="55"/>
      <c r="K11" s="19"/>
      <c r="L11" s="19"/>
      <c r="M11" s="19"/>
    </row>
    <row r="12" spans="1:13">
      <c r="B12" s="53"/>
      <c r="C12" s="54"/>
      <c r="D12" s="54"/>
      <c r="E12" s="54"/>
      <c r="F12" s="54"/>
      <c r="G12" s="54"/>
      <c r="H12" s="54"/>
      <c r="I12" s="54"/>
      <c r="J12" s="55"/>
      <c r="K12" s="19"/>
      <c r="L12" s="19"/>
      <c r="M12" s="19"/>
    </row>
    <row r="13" spans="1:13">
      <c r="B13" s="53"/>
      <c r="C13" s="54"/>
      <c r="D13" s="54"/>
      <c r="E13" s="54"/>
      <c r="F13" s="54"/>
      <c r="G13" s="54"/>
      <c r="H13" s="54"/>
      <c r="I13" s="54"/>
      <c r="J13" s="55"/>
      <c r="K13" s="19"/>
      <c r="L13" s="19"/>
      <c r="M13" s="19"/>
    </row>
    <row r="14" spans="1:13">
      <c r="B14" s="53"/>
      <c r="C14" s="54"/>
      <c r="D14" s="54"/>
      <c r="E14" s="54"/>
      <c r="F14" s="54"/>
      <c r="G14" s="54"/>
      <c r="H14" s="54"/>
      <c r="I14" s="54"/>
      <c r="J14" s="55"/>
      <c r="K14" s="19"/>
      <c r="L14" s="19"/>
      <c r="M14" s="19"/>
    </row>
    <row r="15" spans="1:13">
      <c r="B15" s="53"/>
      <c r="C15" s="54"/>
      <c r="D15" s="54"/>
      <c r="E15" s="54"/>
      <c r="F15" s="54"/>
      <c r="G15" s="54"/>
      <c r="H15" s="54"/>
      <c r="I15" s="54"/>
      <c r="J15" s="55"/>
      <c r="K15" s="19"/>
      <c r="L15" s="19"/>
      <c r="M15" s="19"/>
    </row>
    <row r="16" spans="1:13" ht="13.8" thickBot="1">
      <c r="B16" s="56"/>
      <c r="C16" s="57"/>
      <c r="D16" s="57"/>
      <c r="E16" s="57"/>
      <c r="F16" s="57"/>
      <c r="G16" s="57"/>
      <c r="H16" s="57"/>
      <c r="I16" s="57"/>
      <c r="J16" s="58"/>
      <c r="K16" s="19"/>
      <c r="L16" s="19"/>
      <c r="M16" s="19"/>
    </row>
    <row r="17" spans="2:1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2:1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2:1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2:1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2:1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2:1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2:1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2:1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2:1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2:1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2:13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2:1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2:1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2:1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2:1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mergeCells count="8">
    <mergeCell ref="D7:F7"/>
    <mergeCell ref="B9:J16"/>
    <mergeCell ref="A2:C2"/>
    <mergeCell ref="A3:C3"/>
    <mergeCell ref="A4:C4"/>
    <mergeCell ref="A5:C5"/>
    <mergeCell ref="A6:C6"/>
    <mergeCell ref="A7:C7"/>
  </mergeCells>
  <pageMargins left="0.75" right="0.75" top="1" bottom="1" header="0.5" footer="0.5"/>
  <pageSetup paperSize="9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tabSelected="1" zoomScale="110" zoomScaleNormal="110" workbookViewId="0">
      <selection activeCell="B9" sqref="B9:J18"/>
    </sheetView>
  </sheetViews>
  <sheetFormatPr defaultRowHeight="13.2"/>
  <cols>
    <col min="1" max="6" width="8.88671875" customWidth="1"/>
    <col min="7" max="7" width="14" customWidth="1"/>
    <col min="8" max="8" width="13.5546875" customWidth="1"/>
  </cols>
  <sheetData>
    <row r="1" spans="1:13" ht="13.8" thickBot="1">
      <c r="D1" s="36" t="s">
        <v>21</v>
      </c>
      <c r="E1" s="36" t="s">
        <v>22</v>
      </c>
      <c r="F1" s="36" t="s">
        <v>23</v>
      </c>
    </row>
    <row r="2" spans="1:13" ht="13.8" thickBot="1">
      <c r="A2" s="75" t="s">
        <v>0</v>
      </c>
      <c r="B2" s="75"/>
      <c r="C2" s="75"/>
      <c r="D2" s="26">
        <v>0</v>
      </c>
      <c r="E2" s="27">
        <v>0</v>
      </c>
      <c r="F2" s="26">
        <v>0</v>
      </c>
      <c r="G2" s="23" t="s">
        <v>13</v>
      </c>
    </row>
    <row r="3" spans="1:13">
      <c r="A3" s="76" t="s">
        <v>16</v>
      </c>
      <c r="B3" s="75"/>
      <c r="C3" s="75"/>
      <c r="D3" s="28" t="s">
        <v>17</v>
      </c>
      <c r="E3" s="24"/>
      <c r="F3" s="24"/>
      <c r="G3" s="24"/>
      <c r="H3" s="20"/>
    </row>
    <row r="4" spans="1:13">
      <c r="A4" s="75" t="s">
        <v>3</v>
      </c>
      <c r="B4" s="75"/>
      <c r="C4" s="75"/>
      <c r="D4" s="5">
        <v>10</v>
      </c>
      <c r="E4" s="5">
        <v>20</v>
      </c>
      <c r="F4" s="5">
        <v>10</v>
      </c>
      <c r="G4" s="2"/>
      <c r="H4" s="4">
        <v>2000</v>
      </c>
      <c r="I4" s="20" t="s">
        <v>25</v>
      </c>
    </row>
    <row r="5" spans="1:13">
      <c r="A5" s="75" t="s">
        <v>4</v>
      </c>
      <c r="B5" s="75"/>
      <c r="C5" s="75"/>
      <c r="D5" s="5">
        <v>4</v>
      </c>
      <c r="E5" s="5">
        <v>1</v>
      </c>
      <c r="F5" s="5">
        <v>1</v>
      </c>
      <c r="G5" s="2"/>
      <c r="H5" s="4">
        <v>150</v>
      </c>
      <c r="I5" s="7" t="s">
        <v>10</v>
      </c>
    </row>
    <row r="6" spans="1:13">
      <c r="A6" s="75" t="s">
        <v>5</v>
      </c>
      <c r="B6" s="75"/>
      <c r="C6" s="75"/>
      <c r="D6" s="5">
        <v>3</v>
      </c>
      <c r="E6" s="5">
        <v>1.5</v>
      </c>
      <c r="F6" s="5">
        <v>2</v>
      </c>
      <c r="G6" s="2"/>
      <c r="H6" s="4">
        <v>200</v>
      </c>
      <c r="I6" s="20" t="s">
        <v>15</v>
      </c>
    </row>
    <row r="7" spans="1:13" ht="42" customHeight="1">
      <c r="A7" s="61"/>
      <c r="B7" s="61"/>
      <c r="C7" s="61"/>
      <c r="D7" s="62" t="s">
        <v>6</v>
      </c>
      <c r="E7" s="62"/>
      <c r="F7" s="62"/>
      <c r="G7" s="6" t="s">
        <v>7</v>
      </c>
      <c r="H7" s="6" t="s">
        <v>8</v>
      </c>
    </row>
    <row r="8" spans="1:13">
      <c r="D8" s="7"/>
    </row>
    <row r="9" spans="1:13" ht="12.75" customHeight="1">
      <c r="B9" s="63" t="s">
        <v>36</v>
      </c>
      <c r="C9" s="64"/>
      <c r="D9" s="64"/>
      <c r="E9" s="64"/>
      <c r="F9" s="64"/>
      <c r="G9" s="64"/>
      <c r="H9" s="64"/>
      <c r="I9" s="64"/>
      <c r="J9" s="65"/>
      <c r="K9" s="1"/>
      <c r="L9" s="1"/>
      <c r="M9" s="1"/>
    </row>
    <row r="10" spans="1:13">
      <c r="B10" s="66"/>
      <c r="C10" s="67"/>
      <c r="D10" s="67"/>
      <c r="E10" s="67"/>
      <c r="F10" s="67"/>
      <c r="G10" s="67"/>
      <c r="H10" s="67"/>
      <c r="I10" s="67"/>
      <c r="J10" s="68"/>
      <c r="K10" s="1"/>
      <c r="L10" s="1"/>
      <c r="M10" s="1"/>
    </row>
    <row r="11" spans="1:13">
      <c r="B11" s="66"/>
      <c r="C11" s="67"/>
      <c r="D11" s="67"/>
      <c r="E11" s="67"/>
      <c r="F11" s="67"/>
      <c r="G11" s="67"/>
      <c r="H11" s="67"/>
      <c r="I11" s="67"/>
      <c r="J11" s="68"/>
      <c r="K11" s="1"/>
      <c r="L11" s="1"/>
      <c r="M11" s="1"/>
    </row>
    <row r="12" spans="1:13">
      <c r="B12" s="66"/>
      <c r="C12" s="67"/>
      <c r="D12" s="67"/>
      <c r="E12" s="67"/>
      <c r="F12" s="67"/>
      <c r="G12" s="67"/>
      <c r="H12" s="67"/>
      <c r="I12" s="67"/>
      <c r="J12" s="68"/>
      <c r="K12" s="1"/>
      <c r="L12" s="1"/>
      <c r="M12" s="1"/>
    </row>
    <row r="13" spans="1:13">
      <c r="B13" s="66"/>
      <c r="C13" s="67"/>
      <c r="D13" s="67"/>
      <c r="E13" s="67"/>
      <c r="F13" s="67"/>
      <c r="G13" s="67"/>
      <c r="H13" s="67"/>
      <c r="I13" s="67"/>
      <c r="J13" s="68"/>
      <c r="K13" s="1"/>
      <c r="L13" s="1"/>
      <c r="M13" s="1"/>
    </row>
    <row r="14" spans="1:13">
      <c r="B14" s="66"/>
      <c r="C14" s="67"/>
      <c r="D14" s="67"/>
      <c r="E14" s="67"/>
      <c r="F14" s="67"/>
      <c r="G14" s="67"/>
      <c r="H14" s="67"/>
      <c r="I14" s="67"/>
      <c r="J14" s="68"/>
      <c r="K14" s="1"/>
      <c r="L14" s="1"/>
      <c r="M14" s="1"/>
    </row>
    <row r="15" spans="1:13">
      <c r="B15" s="66"/>
      <c r="C15" s="67"/>
      <c r="D15" s="67"/>
      <c r="E15" s="67"/>
      <c r="F15" s="67"/>
      <c r="G15" s="67"/>
      <c r="H15" s="67"/>
      <c r="I15" s="67"/>
      <c r="J15" s="68"/>
      <c r="K15" s="1"/>
      <c r="L15" s="1"/>
      <c r="M15" s="1"/>
    </row>
    <row r="16" spans="1:13">
      <c r="B16" s="66"/>
      <c r="C16" s="67"/>
      <c r="D16" s="67"/>
      <c r="E16" s="67"/>
      <c r="F16" s="67"/>
      <c r="G16" s="67"/>
      <c r="H16" s="67"/>
      <c r="I16" s="67"/>
      <c r="J16" s="68"/>
      <c r="K16" s="1"/>
      <c r="L16" s="1"/>
      <c r="M16" s="1"/>
    </row>
    <row r="17" spans="2:17">
      <c r="B17" s="69"/>
      <c r="C17" s="70"/>
      <c r="D17" s="70"/>
      <c r="E17" s="70"/>
      <c r="F17" s="70"/>
      <c r="G17" s="70"/>
      <c r="H17" s="70"/>
      <c r="I17" s="70"/>
      <c r="J17" s="71"/>
      <c r="K17" s="1"/>
      <c r="L17" s="1"/>
      <c r="M17" s="1"/>
    </row>
    <row r="18" spans="2:17">
      <c r="B18" s="72"/>
      <c r="C18" s="73"/>
      <c r="D18" s="73"/>
      <c r="E18" s="73"/>
      <c r="F18" s="73"/>
      <c r="G18" s="73"/>
      <c r="H18" s="73"/>
      <c r="I18" s="73"/>
      <c r="J18" s="74"/>
      <c r="K18" s="1"/>
      <c r="L18" s="1"/>
      <c r="M18" s="1"/>
    </row>
    <row r="19" spans="2:17">
      <c r="B19" s="1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  <c r="P19" s="1"/>
      <c r="Q19" s="1"/>
    </row>
    <row r="20" spans="2:17"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  <c r="P20" s="1"/>
      <c r="Q20" s="1"/>
    </row>
    <row r="21" spans="2:17"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  <c r="P21" s="1"/>
      <c r="Q21" s="1"/>
    </row>
    <row r="22" spans="2:17"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</row>
    <row r="23" spans="2:17"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</row>
    <row r="24" spans="2:17"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  <c r="N24" s="1"/>
      <c r="O24" s="1"/>
      <c r="P24" s="1"/>
      <c r="Q24" s="1"/>
    </row>
    <row r="25" spans="2:17"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  <c r="P25" s="1"/>
      <c r="Q25" s="1"/>
    </row>
    <row r="26" spans="2:17"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</row>
    <row r="27" spans="2:17"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  <c r="O27" s="1"/>
      <c r="P27" s="1"/>
      <c r="Q27" s="1"/>
    </row>
    <row r="28" spans="2:17">
      <c r="B28" s="1"/>
      <c r="C28" s="1"/>
      <c r="D28" s="1"/>
      <c r="E28" s="1"/>
      <c r="F28" s="1"/>
      <c r="G28" s="1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B30" s="1"/>
      <c r="C30" s="1"/>
      <c r="D30" s="1"/>
      <c r="E30" s="1"/>
      <c r="F30" s="1"/>
      <c r="G30" s="1"/>
    </row>
    <row r="31" spans="2:1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7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mergeCells count="8">
    <mergeCell ref="A7:C7"/>
    <mergeCell ref="D7:F7"/>
    <mergeCell ref="B9:J18"/>
    <mergeCell ref="A2:C2"/>
    <mergeCell ref="A3:C3"/>
    <mergeCell ref="A4:C4"/>
    <mergeCell ref="A5:C5"/>
    <mergeCell ref="A6:C6"/>
  </mergeCells>
  <phoneticPr fontId="0" type="noConversion"/>
  <pageMargins left="0.75" right="0.75" top="1" bottom="1" header="0.5" footer="0.5"/>
  <pageSetup paperSize="9"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3"/>
  <sheetViews>
    <sheetView zoomScale="110" zoomScaleNormal="110" workbookViewId="0">
      <selection activeCell="B9" sqref="B9:M21"/>
    </sheetView>
  </sheetViews>
  <sheetFormatPr defaultRowHeight="13.2"/>
  <cols>
    <col min="5" max="10" width="8.88671875" customWidth="1"/>
    <col min="11" max="16" width="5.88671875" customWidth="1"/>
    <col min="17" max="18" width="14" customWidth="1"/>
    <col min="21" max="21" width="14" customWidth="1"/>
  </cols>
  <sheetData>
    <row r="1" spans="1:21" ht="13.8" thickBot="1">
      <c r="H1" s="36" t="s">
        <v>21</v>
      </c>
      <c r="I1" s="36" t="s">
        <v>22</v>
      </c>
      <c r="J1" s="36" t="s">
        <v>23</v>
      </c>
      <c r="K1" s="36" t="s">
        <v>26</v>
      </c>
      <c r="L1" s="36" t="s">
        <v>27</v>
      </c>
      <c r="M1" s="36" t="s">
        <v>28</v>
      </c>
      <c r="N1" s="36" t="s">
        <v>29</v>
      </c>
      <c r="O1" s="36" t="s">
        <v>30</v>
      </c>
      <c r="P1" s="36" t="s">
        <v>31</v>
      </c>
    </row>
    <row r="2" spans="1:21" ht="13.8" thickBot="1">
      <c r="E2" s="75" t="s">
        <v>0</v>
      </c>
      <c r="F2" s="75"/>
      <c r="G2" s="75"/>
      <c r="H2" s="26">
        <v>0</v>
      </c>
      <c r="I2" s="27">
        <v>0</v>
      </c>
      <c r="J2" s="26">
        <v>0</v>
      </c>
      <c r="K2" s="38">
        <v>0</v>
      </c>
      <c r="L2" s="39">
        <v>0</v>
      </c>
      <c r="M2" s="39">
        <v>0</v>
      </c>
      <c r="N2" s="39">
        <v>0</v>
      </c>
      <c r="O2" s="39">
        <v>0</v>
      </c>
      <c r="P2" s="40">
        <v>0</v>
      </c>
      <c r="Q2" s="30" t="s">
        <v>18</v>
      </c>
    </row>
    <row r="3" spans="1:21" ht="13.8" thickBot="1">
      <c r="A3" s="76" t="s">
        <v>37</v>
      </c>
      <c r="B3" s="85"/>
      <c r="C3" s="85"/>
      <c r="D3" s="85"/>
      <c r="E3" s="85"/>
      <c r="F3" s="85"/>
      <c r="G3" s="81"/>
      <c r="H3" s="34"/>
      <c r="I3" s="21"/>
      <c r="J3" s="21"/>
      <c r="K3" s="21"/>
      <c r="L3" s="37"/>
      <c r="M3" s="21"/>
      <c r="N3" s="21"/>
      <c r="O3" s="21"/>
      <c r="P3" s="22"/>
      <c r="Q3" s="33"/>
      <c r="R3" s="20" t="s">
        <v>24</v>
      </c>
    </row>
    <row r="4" spans="1:21">
      <c r="E4" s="75" t="s">
        <v>3</v>
      </c>
      <c r="F4" s="75"/>
      <c r="G4" s="75"/>
      <c r="H4" s="3">
        <v>10</v>
      </c>
      <c r="I4" s="3">
        <v>20</v>
      </c>
      <c r="J4" s="3">
        <v>10</v>
      </c>
      <c r="K4" s="87"/>
      <c r="L4" s="87"/>
      <c r="M4" s="87"/>
      <c r="N4" s="87"/>
      <c r="O4" s="87"/>
      <c r="P4" s="87"/>
      <c r="Q4" s="25"/>
      <c r="R4" s="4">
        <v>2000</v>
      </c>
      <c r="S4" s="20" t="s">
        <v>25</v>
      </c>
      <c r="U4" s="31">
        <f>SUMPRODUCT($H$2:$J$2,H4:J4)</f>
        <v>0</v>
      </c>
    </row>
    <row r="5" spans="1:21">
      <c r="E5" s="75" t="s">
        <v>4</v>
      </c>
      <c r="F5" s="75"/>
      <c r="G5" s="75"/>
      <c r="H5" s="5">
        <v>4</v>
      </c>
      <c r="I5" s="5">
        <v>1</v>
      </c>
      <c r="J5" s="5">
        <v>1</v>
      </c>
      <c r="K5" s="87"/>
      <c r="L5" s="87"/>
      <c r="M5" s="87"/>
      <c r="N5" s="87"/>
      <c r="O5" s="87"/>
      <c r="P5" s="87"/>
      <c r="Q5" s="2"/>
      <c r="R5" s="4">
        <v>150</v>
      </c>
      <c r="S5" s="7" t="s">
        <v>10</v>
      </c>
      <c r="U5" s="31">
        <f>SUMPRODUCT($H$2:$J$2,H5:J5)</f>
        <v>0</v>
      </c>
    </row>
    <row r="6" spans="1:21">
      <c r="E6" s="75" t="s">
        <v>5</v>
      </c>
      <c r="F6" s="75"/>
      <c r="G6" s="75"/>
      <c r="H6" s="5">
        <v>3</v>
      </c>
      <c r="I6" s="5">
        <v>1.5</v>
      </c>
      <c r="J6" s="5">
        <v>2</v>
      </c>
      <c r="K6" s="87"/>
      <c r="L6" s="87"/>
      <c r="M6" s="87"/>
      <c r="N6" s="87"/>
      <c r="O6" s="87"/>
      <c r="P6" s="87"/>
      <c r="Q6" s="2"/>
      <c r="R6" s="4">
        <v>200</v>
      </c>
      <c r="S6" s="20" t="s">
        <v>15</v>
      </c>
      <c r="U6" s="31">
        <f>SUMPRODUCT($H$2:$J$2,H6:J6)</f>
        <v>0</v>
      </c>
    </row>
    <row r="7" spans="1:21" ht="39.6">
      <c r="E7" s="61"/>
      <c r="F7" s="61"/>
      <c r="G7" s="61"/>
      <c r="H7" s="62" t="s">
        <v>6</v>
      </c>
      <c r="I7" s="62"/>
      <c r="J7" s="62"/>
      <c r="Q7" s="6" t="s">
        <v>7</v>
      </c>
      <c r="R7" s="6" t="s">
        <v>8</v>
      </c>
      <c r="U7" s="35" t="s">
        <v>19</v>
      </c>
    </row>
    <row r="8" spans="1:21">
      <c r="D8" s="7"/>
    </row>
    <row r="9" spans="1:21" ht="13.2" customHeight="1">
      <c r="B9" s="63" t="s">
        <v>32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0" spans="1:21"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</row>
    <row r="11" spans="1:21"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</row>
    <row r="12" spans="1:21"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</row>
    <row r="13" spans="1:21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</row>
    <row r="14" spans="1:21">
      <c r="B14" s="7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</row>
    <row r="15" spans="1:21"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</row>
    <row r="16" spans="1:21"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</row>
    <row r="17" spans="2:13"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</row>
    <row r="18" spans="2:13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</row>
    <row r="19" spans="2:13"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</row>
    <row r="20" spans="2:13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</row>
    <row r="21" spans="2:13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4"/>
    </row>
    <row r="22" spans="2:13">
      <c r="B22" s="29"/>
      <c r="C22" s="29"/>
      <c r="D22" s="29"/>
      <c r="E22" s="29"/>
      <c r="F22" s="29"/>
      <c r="G22" s="29"/>
      <c r="H22" s="29"/>
      <c r="I22" s="29"/>
      <c r="J22" s="29"/>
    </row>
    <row r="23" spans="2:13">
      <c r="B23" s="1"/>
      <c r="C23" s="1"/>
      <c r="D23" s="1"/>
      <c r="E23" s="1"/>
      <c r="F23" s="1"/>
      <c r="G23" s="1"/>
      <c r="H23" s="1"/>
      <c r="I23" s="1"/>
      <c r="J23" s="1"/>
    </row>
    <row r="24" spans="2:13">
      <c r="B24" s="1"/>
      <c r="C24" s="1"/>
      <c r="D24" s="1"/>
      <c r="E24" s="1"/>
      <c r="F24" s="1"/>
      <c r="G24" s="1"/>
      <c r="H24" s="1"/>
      <c r="I24" s="1"/>
      <c r="J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</row>
    <row r="27" spans="2:13">
      <c r="B27" s="1"/>
      <c r="C27" s="1"/>
      <c r="D27" s="1"/>
      <c r="E27" s="1"/>
      <c r="F27" s="1"/>
      <c r="G27" s="1"/>
      <c r="H27" s="1"/>
      <c r="I27" s="1"/>
      <c r="J27" s="1"/>
    </row>
    <row r="28" spans="2:13">
      <c r="B28" s="1"/>
      <c r="C28" s="1"/>
      <c r="D28" s="1"/>
      <c r="E28" s="1"/>
      <c r="F28" s="1"/>
      <c r="G28" s="1"/>
      <c r="H28" s="1"/>
      <c r="I28" s="1"/>
      <c r="J28" s="1"/>
    </row>
    <row r="29" spans="2:13">
      <c r="B29" s="1"/>
      <c r="C29" s="1"/>
      <c r="D29" s="1"/>
      <c r="E29" s="1"/>
      <c r="F29" s="1"/>
      <c r="G29" s="1"/>
      <c r="H29" s="1"/>
      <c r="I29" s="1"/>
      <c r="J29" s="1"/>
    </row>
    <row r="30" spans="2:13">
      <c r="B30" s="1"/>
      <c r="C30" s="1"/>
      <c r="D30" s="1"/>
      <c r="E30" s="1"/>
      <c r="F30" s="1"/>
      <c r="G30" s="1"/>
      <c r="H30" s="1"/>
      <c r="I30" s="1"/>
      <c r="J30" s="1"/>
    </row>
    <row r="31" spans="2:13">
      <c r="B31" s="1"/>
      <c r="C31" s="1"/>
      <c r="D31" s="1"/>
      <c r="E31" s="1"/>
      <c r="F31" s="1"/>
      <c r="G31" s="1"/>
      <c r="H31" s="1"/>
      <c r="I31" s="1"/>
      <c r="J31" s="1"/>
    </row>
    <row r="32" spans="2:13">
      <c r="B32" s="1"/>
      <c r="C32" s="1"/>
      <c r="D32" s="1"/>
      <c r="E32" s="1"/>
      <c r="F32" s="1"/>
      <c r="G32" s="1"/>
      <c r="H32" s="1"/>
      <c r="I32" s="1"/>
      <c r="J32" s="1"/>
    </row>
    <row r="33" spans="2:10">
      <c r="B33" s="1"/>
      <c r="C33" s="1"/>
      <c r="D33" s="1"/>
      <c r="E33" s="1"/>
      <c r="F33" s="1"/>
      <c r="G33" s="1"/>
      <c r="H33" s="1"/>
      <c r="I33" s="1"/>
      <c r="J33" s="1"/>
    </row>
  </sheetData>
  <mergeCells count="8">
    <mergeCell ref="H7:J7"/>
    <mergeCell ref="B9:M21"/>
    <mergeCell ref="E2:G2"/>
    <mergeCell ref="E4:G4"/>
    <mergeCell ref="E5:G5"/>
    <mergeCell ref="E6:G6"/>
    <mergeCell ref="E7:G7"/>
    <mergeCell ref="A3:G3"/>
  </mergeCells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3"/>
  <sheetViews>
    <sheetView zoomScale="110" zoomScaleNormal="110" workbookViewId="0">
      <selection activeCell="B9" sqref="B9:M21"/>
    </sheetView>
  </sheetViews>
  <sheetFormatPr defaultRowHeight="13.2"/>
  <cols>
    <col min="5" max="10" width="8.88671875" customWidth="1"/>
    <col min="11" max="14" width="5.88671875" customWidth="1"/>
    <col min="15" max="16" width="14" customWidth="1"/>
    <col min="17" max="17" width="12.33203125" customWidth="1"/>
    <col min="18" max="18" width="16.5546875" customWidth="1"/>
    <col min="19" max="19" width="14" customWidth="1"/>
    <col min="21" max="21" width="14" customWidth="1"/>
  </cols>
  <sheetData>
    <row r="1" spans="1:19" ht="13.8" thickBot="1">
      <c r="H1" s="36" t="s">
        <v>21</v>
      </c>
      <c r="I1" s="36" t="s">
        <v>22</v>
      </c>
      <c r="J1" s="36" t="s">
        <v>23</v>
      </c>
      <c r="K1" s="36" t="s">
        <v>26</v>
      </c>
      <c r="L1" s="36" t="s">
        <v>27</v>
      </c>
      <c r="M1" s="36" t="s">
        <v>29</v>
      </c>
      <c r="N1" s="36" t="s">
        <v>30</v>
      </c>
    </row>
    <row r="2" spans="1:19" ht="13.8" thickBot="1">
      <c r="E2" s="75" t="s">
        <v>0</v>
      </c>
      <c r="F2" s="75"/>
      <c r="G2" s="75"/>
      <c r="H2" s="26">
        <v>0</v>
      </c>
      <c r="I2" s="27">
        <v>0</v>
      </c>
      <c r="J2" s="26">
        <v>0</v>
      </c>
      <c r="K2" s="38">
        <v>0</v>
      </c>
      <c r="L2" s="39">
        <v>0</v>
      </c>
      <c r="M2" s="39">
        <v>0</v>
      </c>
      <c r="N2" s="39">
        <v>0</v>
      </c>
      <c r="O2" s="30" t="s">
        <v>18</v>
      </c>
    </row>
    <row r="3" spans="1:19" ht="13.8" thickBot="1">
      <c r="A3" s="76" t="s">
        <v>20</v>
      </c>
      <c r="B3" s="85"/>
      <c r="C3" s="85"/>
      <c r="D3" s="85"/>
      <c r="E3" s="85"/>
      <c r="F3" s="85"/>
      <c r="G3" s="81"/>
      <c r="H3" s="34"/>
      <c r="I3" s="21"/>
      <c r="J3" s="21"/>
      <c r="K3" s="21"/>
      <c r="L3" s="37"/>
      <c r="M3" s="21"/>
      <c r="N3" s="21"/>
      <c r="O3" s="33"/>
      <c r="P3" s="20" t="s">
        <v>24</v>
      </c>
    </row>
    <row r="4" spans="1:19">
      <c r="E4" s="75" t="s">
        <v>3</v>
      </c>
      <c r="F4" s="75"/>
      <c r="G4" s="75"/>
      <c r="H4" s="3">
        <v>10</v>
      </c>
      <c r="I4" s="3">
        <v>20</v>
      </c>
      <c r="J4" s="3">
        <v>10</v>
      </c>
      <c r="K4" s="87"/>
      <c r="L4" s="87"/>
      <c r="M4" s="87"/>
      <c r="N4" s="87"/>
      <c r="O4" s="25"/>
      <c r="P4" s="4">
        <v>2000</v>
      </c>
      <c r="Q4" s="20" t="s">
        <v>25</v>
      </c>
      <c r="S4" s="31">
        <f>SUMPRODUCT($H$2:$J$2,H4:J4)</f>
        <v>0</v>
      </c>
    </row>
    <row r="5" spans="1:19">
      <c r="E5" s="75" t="s">
        <v>4</v>
      </c>
      <c r="F5" s="75"/>
      <c r="G5" s="75"/>
      <c r="H5" s="5">
        <v>4</v>
      </c>
      <c r="I5" s="5">
        <v>1</v>
      </c>
      <c r="J5" s="5">
        <v>1</v>
      </c>
      <c r="K5" s="87"/>
      <c r="L5" s="87"/>
      <c r="M5" s="87"/>
      <c r="N5" s="87"/>
      <c r="O5" s="2"/>
      <c r="P5" s="4">
        <v>150</v>
      </c>
      <c r="Q5" s="7" t="s">
        <v>10</v>
      </c>
      <c r="R5" s="20" t="s">
        <v>33</v>
      </c>
      <c r="S5" s="31">
        <f>SUMPRODUCT($H$2:$J$2,H5:J5)</f>
        <v>0</v>
      </c>
    </row>
    <row r="6" spans="1:19">
      <c r="E6" s="75" t="s">
        <v>5</v>
      </c>
      <c r="F6" s="75"/>
      <c r="G6" s="75"/>
      <c r="H6" s="5">
        <v>3</v>
      </c>
      <c r="I6" s="5">
        <v>1.5</v>
      </c>
      <c r="J6" s="5">
        <v>2</v>
      </c>
      <c r="K6" s="87"/>
      <c r="L6" s="87"/>
      <c r="M6" s="87"/>
      <c r="N6" s="87"/>
      <c r="O6" s="2"/>
      <c r="P6" s="4">
        <v>200</v>
      </c>
      <c r="Q6" s="20" t="s">
        <v>15</v>
      </c>
      <c r="R6" s="20" t="s">
        <v>34</v>
      </c>
      <c r="S6" s="31">
        <f>SUMPRODUCT($H$2:$J$2,H6:J6)</f>
        <v>0</v>
      </c>
    </row>
    <row r="7" spans="1:19" ht="39.6">
      <c r="E7" s="61"/>
      <c r="F7" s="61"/>
      <c r="G7" s="61"/>
      <c r="H7" s="62" t="s">
        <v>6</v>
      </c>
      <c r="I7" s="62"/>
      <c r="J7" s="62"/>
      <c r="O7" s="6" t="s">
        <v>7</v>
      </c>
      <c r="P7" s="6" t="s">
        <v>8</v>
      </c>
      <c r="S7" s="35" t="s">
        <v>19</v>
      </c>
    </row>
    <row r="8" spans="1:19">
      <c r="D8" s="7"/>
    </row>
    <row r="9" spans="1:19" ht="13.2" customHeight="1">
      <c r="B9" s="63" t="s">
        <v>35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0" spans="1:19"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</row>
    <row r="11" spans="1:19"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</row>
    <row r="12" spans="1:19"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</row>
    <row r="13" spans="1:19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</row>
    <row r="14" spans="1:19">
      <c r="B14" s="7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</row>
    <row r="15" spans="1:19"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</row>
    <row r="16" spans="1:19"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</row>
    <row r="17" spans="2:13"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</row>
    <row r="18" spans="2:13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</row>
    <row r="19" spans="2:13"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</row>
    <row r="20" spans="2:13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</row>
    <row r="21" spans="2:13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4"/>
    </row>
    <row r="22" spans="2:13">
      <c r="B22" s="29"/>
      <c r="C22" s="29"/>
      <c r="D22" s="29"/>
      <c r="E22" s="29"/>
      <c r="F22" s="29"/>
      <c r="G22" s="29"/>
      <c r="H22" s="29"/>
      <c r="I22" s="29"/>
      <c r="J22" s="29"/>
    </row>
    <row r="23" spans="2:13">
      <c r="B23" s="1"/>
      <c r="C23" s="1"/>
      <c r="D23" s="1"/>
      <c r="E23" s="1"/>
      <c r="F23" s="1"/>
      <c r="G23" s="1"/>
      <c r="H23" s="1"/>
      <c r="I23" s="1"/>
      <c r="J23" s="1"/>
    </row>
    <row r="24" spans="2:13">
      <c r="B24" s="1"/>
      <c r="C24" s="1"/>
      <c r="D24" s="1"/>
      <c r="E24" s="1"/>
      <c r="F24" s="1"/>
      <c r="G24" s="1"/>
      <c r="H24" s="1"/>
      <c r="I24" s="1"/>
      <c r="J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</row>
    <row r="26" spans="2:13">
      <c r="B26" s="1"/>
      <c r="C26" s="1"/>
      <c r="D26" s="1"/>
      <c r="E26" s="1"/>
      <c r="F26" s="1"/>
      <c r="G26" s="1"/>
      <c r="H26" s="1"/>
      <c r="I26" s="1"/>
      <c r="J26" s="1"/>
    </row>
    <row r="27" spans="2:13">
      <c r="B27" s="1"/>
      <c r="C27" s="1"/>
      <c r="D27" s="1"/>
      <c r="E27" s="1"/>
      <c r="F27" s="1"/>
      <c r="G27" s="1"/>
      <c r="H27" s="1"/>
      <c r="I27" s="1"/>
      <c r="J27" s="1"/>
    </row>
    <row r="28" spans="2:13">
      <c r="B28" s="1"/>
      <c r="C28" s="1"/>
      <c r="D28" s="1"/>
      <c r="E28" s="1"/>
      <c r="F28" s="1"/>
      <c r="G28" s="1"/>
      <c r="H28" s="1"/>
      <c r="I28" s="1"/>
      <c r="J28" s="1"/>
    </row>
    <row r="29" spans="2:13">
      <c r="B29" s="1"/>
      <c r="C29" s="1"/>
      <c r="D29" s="1"/>
      <c r="E29" s="1"/>
      <c r="F29" s="1"/>
      <c r="G29" s="1"/>
      <c r="H29" s="1"/>
      <c r="I29" s="1"/>
      <c r="J29" s="1"/>
    </row>
    <row r="30" spans="2:13">
      <c r="B30" s="1"/>
      <c r="C30" s="1"/>
      <c r="D30" s="1"/>
      <c r="E30" s="1"/>
      <c r="F30" s="1"/>
      <c r="G30" s="1"/>
      <c r="H30" s="1"/>
      <c r="I30" s="1"/>
      <c r="J30" s="1"/>
    </row>
    <row r="31" spans="2:13">
      <c r="B31" s="1"/>
      <c r="C31" s="1"/>
      <c r="D31" s="1"/>
      <c r="E31" s="1"/>
      <c r="F31" s="1"/>
      <c r="G31" s="1"/>
      <c r="H31" s="1"/>
      <c r="I31" s="1"/>
      <c r="J31" s="1"/>
    </row>
    <row r="32" spans="2:13">
      <c r="B32" s="1"/>
      <c r="C32" s="1"/>
      <c r="D32" s="1"/>
      <c r="E32" s="1"/>
      <c r="F32" s="1"/>
      <c r="G32" s="1"/>
      <c r="H32" s="1"/>
      <c r="I32" s="1"/>
      <c r="J32" s="1"/>
    </row>
    <row r="33" spans="2:10">
      <c r="B33" s="1"/>
      <c r="C33" s="1"/>
      <c r="D33" s="1"/>
      <c r="E33" s="1"/>
      <c r="F33" s="1"/>
      <c r="G33" s="1"/>
      <c r="H33" s="1"/>
      <c r="I33" s="1"/>
      <c r="J33" s="1"/>
    </row>
  </sheetData>
  <mergeCells count="8">
    <mergeCell ref="H7:J7"/>
    <mergeCell ref="B9:M21"/>
    <mergeCell ref="E2:G2"/>
    <mergeCell ref="A3:G3"/>
    <mergeCell ref="E4:G4"/>
    <mergeCell ref="E5:G5"/>
    <mergeCell ref="E6:G6"/>
    <mergeCell ref="E7:G7"/>
  </mergeCells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zoomScale="110" zoomScaleNormal="110" workbookViewId="0">
      <selection activeCell="B10" sqref="B10:M22"/>
    </sheetView>
  </sheetViews>
  <sheetFormatPr defaultRowHeight="13.2"/>
  <cols>
    <col min="5" max="11" width="8.88671875" customWidth="1"/>
    <col min="12" max="13" width="14" customWidth="1"/>
    <col min="14" max="15" width="5.88671875" customWidth="1"/>
    <col min="16" max="18" width="14" customWidth="1"/>
    <col min="21" max="21" width="14" customWidth="1"/>
  </cols>
  <sheetData>
    <row r="1" spans="1:16" ht="15.6" thickBot="1">
      <c r="H1" s="41" t="s">
        <v>21</v>
      </c>
      <c r="I1" s="41" t="s">
        <v>22</v>
      </c>
      <c r="J1" s="41" t="s">
        <v>23</v>
      </c>
      <c r="K1" s="46" t="s">
        <v>38</v>
      </c>
    </row>
    <row r="2" spans="1:16" ht="13.8" thickBot="1">
      <c r="E2" s="75" t="s">
        <v>0</v>
      </c>
      <c r="F2" s="75"/>
      <c r="G2" s="75"/>
      <c r="H2" s="26">
        <v>0</v>
      </c>
      <c r="I2" s="27">
        <v>0</v>
      </c>
      <c r="J2" s="26">
        <v>0</v>
      </c>
      <c r="K2" s="88">
        <v>0</v>
      </c>
      <c r="L2" s="30" t="s">
        <v>18</v>
      </c>
    </row>
    <row r="3" spans="1:16" ht="13.8" thickBot="1">
      <c r="A3" s="76" t="s">
        <v>39</v>
      </c>
      <c r="B3" s="85"/>
      <c r="C3" s="85"/>
      <c r="D3" s="85"/>
      <c r="E3" s="85"/>
      <c r="F3" s="85"/>
      <c r="G3" s="81"/>
      <c r="H3" s="34"/>
      <c r="I3" s="21"/>
      <c r="J3" s="21"/>
      <c r="K3" s="44"/>
      <c r="L3" s="33"/>
      <c r="M3" s="20" t="s">
        <v>40</v>
      </c>
    </row>
    <row r="4" spans="1:16">
      <c r="E4" s="75" t="s">
        <v>3</v>
      </c>
      <c r="F4" s="75"/>
      <c r="G4" s="75"/>
      <c r="H4" s="3">
        <v>-10</v>
      </c>
      <c r="I4" s="3">
        <v>-20</v>
      </c>
      <c r="J4" s="3">
        <v>-10</v>
      </c>
      <c r="K4" s="3"/>
      <c r="L4" s="25"/>
      <c r="M4" s="4">
        <v>-2000</v>
      </c>
      <c r="N4" s="20" t="s">
        <v>25</v>
      </c>
      <c r="P4" s="31">
        <f>SUMPRODUCT($H$2:$J$2,H4:J4)/-1</f>
        <v>0</v>
      </c>
    </row>
    <row r="5" spans="1:16">
      <c r="E5" s="75" t="s">
        <v>4</v>
      </c>
      <c r="F5" s="75"/>
      <c r="G5" s="75"/>
      <c r="H5" s="5">
        <v>-120</v>
      </c>
      <c r="I5" s="5">
        <v>-30</v>
      </c>
      <c r="J5" s="5">
        <v>-30</v>
      </c>
      <c r="K5" s="5"/>
      <c r="L5" s="2"/>
      <c r="M5" s="4">
        <v>-4500</v>
      </c>
      <c r="N5" s="7" t="s">
        <v>10</v>
      </c>
      <c r="P5" s="31">
        <f>SUMPRODUCT($H$2:$J$2,H5:J5)/-30</f>
        <v>0</v>
      </c>
    </row>
    <row r="6" spans="1:16">
      <c r="E6" s="75" t="s">
        <v>5</v>
      </c>
      <c r="F6" s="75"/>
      <c r="G6" s="75"/>
      <c r="H6" s="5">
        <v>-45</v>
      </c>
      <c r="I6" s="5">
        <v>-22.5</v>
      </c>
      <c r="J6" s="5">
        <v>-30</v>
      </c>
      <c r="K6" s="5"/>
      <c r="L6" s="2"/>
      <c r="M6" s="4">
        <v>-3000</v>
      </c>
      <c r="N6" s="20" t="s">
        <v>15</v>
      </c>
      <c r="P6" s="47">
        <f>SUMPRODUCT($H$2:$J$2,H6:J6)/-15</f>
        <v>0</v>
      </c>
    </row>
    <row r="7" spans="1:16">
      <c r="E7" s="76" t="s">
        <v>42</v>
      </c>
      <c r="F7" s="75"/>
      <c r="G7" s="86"/>
      <c r="H7" s="5">
        <v>24</v>
      </c>
      <c r="I7" s="5">
        <v>30</v>
      </c>
      <c r="J7" s="5">
        <v>20</v>
      </c>
      <c r="K7" s="5"/>
      <c r="L7" s="2"/>
      <c r="M7" s="4">
        <v>3400</v>
      </c>
      <c r="N7" s="20" t="s">
        <v>41</v>
      </c>
      <c r="P7" s="48"/>
    </row>
    <row r="8" spans="1:16" ht="39.6">
      <c r="E8" s="61"/>
      <c r="F8" s="61"/>
      <c r="G8" s="61"/>
      <c r="H8" s="62" t="s">
        <v>6</v>
      </c>
      <c r="I8" s="62"/>
      <c r="J8" s="62"/>
      <c r="K8" s="45"/>
      <c r="L8" s="6" t="s">
        <v>7</v>
      </c>
      <c r="M8" s="6" t="s">
        <v>8</v>
      </c>
      <c r="P8" s="35" t="s">
        <v>19</v>
      </c>
    </row>
    <row r="9" spans="1:16">
      <c r="D9" s="7"/>
    </row>
    <row r="10" spans="1:16" ht="13.2" customHeight="1">
      <c r="B10" s="63" t="s">
        <v>43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8"/>
    </row>
    <row r="11" spans="1:16"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</row>
    <row r="12" spans="1:16"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</row>
    <row r="13" spans="1:16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</row>
    <row r="14" spans="1:16">
      <c r="B14" s="7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</row>
    <row r="15" spans="1:16"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</row>
    <row r="16" spans="1:16"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</row>
    <row r="17" spans="2:13"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</row>
    <row r="18" spans="2:13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</row>
    <row r="19" spans="2:13"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</row>
    <row r="20" spans="2:13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</row>
    <row r="21" spans="2:13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1"/>
    </row>
    <row r="22" spans="2:13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4"/>
    </row>
    <row r="23" spans="2:13">
      <c r="B23" s="42"/>
      <c r="C23" s="42"/>
      <c r="D23" s="42"/>
      <c r="E23" s="42"/>
      <c r="F23" s="42"/>
      <c r="G23" s="42"/>
      <c r="H23" s="42"/>
      <c r="I23" s="42"/>
      <c r="J23" s="42"/>
    </row>
    <row r="24" spans="2:13">
      <c r="B24" s="43"/>
      <c r="C24" s="43"/>
      <c r="D24" s="43"/>
      <c r="E24" s="43"/>
      <c r="F24" s="43"/>
      <c r="G24" s="43"/>
      <c r="H24" s="43"/>
      <c r="I24" s="43"/>
      <c r="J24" s="43"/>
    </row>
    <row r="25" spans="2:13">
      <c r="B25" s="43"/>
      <c r="C25" s="43"/>
      <c r="D25" s="43"/>
      <c r="E25" s="43"/>
      <c r="F25" s="43"/>
      <c r="G25" s="43"/>
      <c r="H25" s="43"/>
      <c r="I25" s="43"/>
      <c r="J25" s="43"/>
    </row>
    <row r="26" spans="2:13">
      <c r="B26" s="43"/>
      <c r="C26" s="43"/>
      <c r="D26" s="43"/>
      <c r="E26" s="43"/>
      <c r="F26" s="43"/>
      <c r="G26" s="43"/>
      <c r="H26" s="43"/>
      <c r="I26" s="43"/>
      <c r="J26" s="43"/>
    </row>
    <row r="27" spans="2:13">
      <c r="B27" s="43"/>
      <c r="C27" s="43"/>
      <c r="D27" s="43"/>
      <c r="E27" s="43"/>
      <c r="F27" s="43"/>
      <c r="G27" s="43"/>
      <c r="H27" s="43"/>
      <c r="I27" s="43"/>
      <c r="J27" s="43"/>
    </row>
    <row r="28" spans="2:13">
      <c r="B28" s="43"/>
      <c r="C28" s="43"/>
      <c r="D28" s="43"/>
      <c r="E28" s="43"/>
      <c r="F28" s="43"/>
      <c r="G28" s="43"/>
      <c r="H28" s="43"/>
      <c r="I28" s="43"/>
      <c r="J28" s="43"/>
    </row>
    <row r="29" spans="2:13">
      <c r="B29" s="43"/>
      <c r="C29" s="43"/>
      <c r="D29" s="43"/>
      <c r="E29" s="43"/>
      <c r="F29" s="43"/>
      <c r="G29" s="43"/>
      <c r="H29" s="43"/>
      <c r="I29" s="43"/>
      <c r="J29" s="43"/>
    </row>
    <row r="30" spans="2:13">
      <c r="B30" s="43"/>
      <c r="C30" s="43"/>
      <c r="D30" s="43"/>
      <c r="E30" s="43"/>
      <c r="F30" s="43"/>
      <c r="G30" s="43"/>
      <c r="H30" s="43"/>
      <c r="I30" s="43"/>
      <c r="J30" s="43"/>
    </row>
    <row r="31" spans="2:13">
      <c r="B31" s="43"/>
      <c r="C31" s="43"/>
      <c r="D31" s="43"/>
      <c r="E31" s="43"/>
      <c r="F31" s="43"/>
      <c r="G31" s="43"/>
      <c r="H31" s="43"/>
      <c r="I31" s="43"/>
      <c r="J31" s="43"/>
    </row>
    <row r="32" spans="2:13">
      <c r="B32" s="43"/>
      <c r="C32" s="43"/>
      <c r="D32" s="43"/>
      <c r="E32" s="43"/>
      <c r="F32" s="43"/>
      <c r="G32" s="43"/>
      <c r="H32" s="43"/>
      <c r="I32" s="43"/>
      <c r="J32" s="43"/>
    </row>
    <row r="33" spans="2:10">
      <c r="B33" s="43"/>
      <c r="C33" s="43"/>
      <c r="D33" s="43"/>
      <c r="E33" s="43"/>
      <c r="F33" s="43"/>
      <c r="G33" s="43"/>
      <c r="H33" s="43"/>
      <c r="I33" s="43"/>
      <c r="J33" s="43"/>
    </row>
    <row r="34" spans="2:10">
      <c r="B34" s="43"/>
      <c r="C34" s="43"/>
      <c r="D34" s="43"/>
      <c r="E34" s="43"/>
      <c r="F34" s="43"/>
      <c r="G34" s="43"/>
      <c r="H34" s="43"/>
      <c r="I34" s="43"/>
      <c r="J34" s="43"/>
    </row>
  </sheetData>
  <mergeCells count="9">
    <mergeCell ref="H8:J8"/>
    <mergeCell ref="B10:M22"/>
    <mergeCell ref="E7:G7"/>
    <mergeCell ref="E2:G2"/>
    <mergeCell ref="A3:G3"/>
    <mergeCell ref="E4:G4"/>
    <mergeCell ref="E5:G5"/>
    <mergeCell ref="E6:G6"/>
    <mergeCell ref="E8:G8"/>
  </mergeCells>
  <pageMargins left="0.75" right="0.75" top="1" bottom="1" header="0.5" footer="0.5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Ogrodnik wersja z max. zysku</vt:lpstr>
      <vt:lpstr>wersja 3 kryteria - dokładnie</vt:lpstr>
      <vt:lpstr>wersja 3 kryteria - przybliżone</vt:lpstr>
      <vt:lpstr>wersja 3 kryteria - inaczej</vt:lpstr>
      <vt:lpstr>wersja 3 kryteria - min-max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jurek</dc:creator>
  <cp:lastModifiedBy>PP</cp:lastModifiedBy>
  <dcterms:created xsi:type="dcterms:W3CDTF">2005-10-10T19:06:54Z</dcterms:created>
  <dcterms:modified xsi:type="dcterms:W3CDTF">2020-10-19T11:34:25Z</dcterms:modified>
</cp:coreProperties>
</file>