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tudia\WD\Lab3\WDPD\"/>
    </mc:Choice>
  </mc:AlternateContent>
  <xr:revisionPtr revIDLastSave="0" documentId="13_ncr:1_{9CD20025-304E-4B6C-B6FA-E5269C70C1FA}" xr6:coauthVersionLast="47" xr6:coauthVersionMax="47" xr10:uidLastSave="{00000000-0000-0000-0000-000000000000}"/>
  <bookViews>
    <workbookView xWindow="7200" yWindow="4215" windowWidth="21600" windowHeight="11385" firstSheet="2" activeTab="3" xr2:uid="{00000000-000D-0000-FFFF-FFFF00000000}"/>
  </bookViews>
  <sheets>
    <sheet name="treść zadania PC PI " sheetId="1" r:id="rId1"/>
    <sheet name="optymalizacja produkcji" sheetId="2" r:id="rId2"/>
    <sheet name="optymalizacja kosztów" sheetId="3" r:id="rId3"/>
    <sheet name="zlinearyzowane PC" sheetId="4" r:id="rId4"/>
    <sheet name="zlinearyzowane PI" sheetId="5" r:id="rId5"/>
  </sheets>
  <definedNames>
    <definedName name="solver_adj" localSheetId="2" hidden="1">'optymalizacja kosztów'!$D$5:$E$5</definedName>
    <definedName name="solver_adj" localSheetId="1" hidden="1">'optymalizacja produkcji'!$D$5:$E$5</definedName>
    <definedName name="solver_adj" localSheetId="3" hidden="1">'zlinearyzowane PC'!$D$5:$I$5</definedName>
    <definedName name="solver_adj" localSheetId="4" hidden="1">'zlinearyzowane PI'!$B$4:$D$4</definedName>
    <definedName name="solver_cvg" localSheetId="2" hidden="1">0.0001</definedName>
    <definedName name="solver_cvg" localSheetId="1" hidden="1">0.0001</definedName>
    <definedName name="solver_cvg" localSheetId="3" hidden="1">0.0001</definedName>
    <definedName name="solver_cvg" localSheetId="4" hidden="1">0.0001</definedName>
    <definedName name="solver_drv" localSheetId="2" hidden="1">1</definedName>
    <definedName name="solver_drv" localSheetId="1" hidden="1">2</definedName>
    <definedName name="solver_drv" localSheetId="3" hidden="1">1</definedName>
    <definedName name="solver_drv" localSheetId="4" hidden="1">1</definedName>
    <definedName name="solver_eng" localSheetId="2" hidden="1">2</definedName>
    <definedName name="solver_eng" localSheetId="1" hidden="1">2</definedName>
    <definedName name="solver_eng" localSheetId="3" hidden="1">2</definedName>
    <definedName name="solver_eng" localSheetId="4" hidden="1">2</definedName>
    <definedName name="solver_est" localSheetId="2" hidden="1">1</definedName>
    <definedName name="solver_est" localSheetId="1" hidden="1">1</definedName>
    <definedName name="solver_est" localSheetId="3" hidden="1">1</definedName>
    <definedName name="solver_est" localSheetId="4" hidden="1">1</definedName>
    <definedName name="solver_itr" localSheetId="2" hidden="1">2147483647</definedName>
    <definedName name="solver_itr" localSheetId="1" hidden="1">2147483647</definedName>
    <definedName name="solver_itr" localSheetId="3" hidden="1">2147483647</definedName>
    <definedName name="solver_itr" localSheetId="4" hidden="1">2147483647</definedName>
    <definedName name="solver_lhs1" localSheetId="2" hidden="1">'optymalizacja kosztów'!$D$5:$E$5</definedName>
    <definedName name="solver_lhs1" localSheetId="1" hidden="1">'optymalizacja produkcji'!$D$5:$E$5</definedName>
    <definedName name="solver_lhs1" localSheetId="3" hidden="1">'zlinearyzowane PC'!$D$5:$E$5</definedName>
    <definedName name="solver_lhs1" localSheetId="4" hidden="1">'zlinearyzowane PI'!$E$10</definedName>
    <definedName name="solver_lhs2" localSheetId="2" hidden="1">'optymalizacja kosztów'!$F$10</definedName>
    <definedName name="solver_lhs2" localSheetId="1" hidden="1">'optymalizacja produkcji'!$F$10</definedName>
    <definedName name="solver_lhs2" localSheetId="3" hidden="1">'zlinearyzowane PC'!$J$10</definedName>
    <definedName name="solver_lhs2" localSheetId="4" hidden="1">'zlinearyzowane PI'!$E$6</definedName>
    <definedName name="solver_lhs3" localSheetId="2" hidden="1">'optymalizacja kosztów'!$F$7:$F$9</definedName>
    <definedName name="solver_lhs3" localSheetId="1" hidden="1">'optymalizacja produkcji'!$F$7:$F$9</definedName>
    <definedName name="solver_lhs3" localSheetId="3" hidden="1">'zlinearyzowane PC'!$J$11:$J$12</definedName>
    <definedName name="solver_lhs3" localSheetId="4" hidden="1">'zlinearyzowane PI'!$E$7:$E$9</definedName>
    <definedName name="solver_lhs4" localSheetId="3" hidden="1">'zlinearyzowane PC'!$J$7:$J$9</definedName>
    <definedName name="solver_mip" localSheetId="2" hidden="1">2147483647</definedName>
    <definedName name="solver_mip" localSheetId="1" hidden="1">2147483647</definedName>
    <definedName name="solver_mip" localSheetId="3" hidden="1">2147483647</definedName>
    <definedName name="solver_mip" localSheetId="4" hidden="1">2147483647</definedName>
    <definedName name="solver_mni" localSheetId="2" hidden="1">30</definedName>
    <definedName name="solver_mni" localSheetId="1" hidden="1">30</definedName>
    <definedName name="solver_mni" localSheetId="3" hidden="1">30</definedName>
    <definedName name="solver_mni" localSheetId="4" hidden="1">30</definedName>
    <definedName name="solver_mrt" localSheetId="2" hidden="1">0.075</definedName>
    <definedName name="solver_mrt" localSheetId="1" hidden="1">0.075</definedName>
    <definedName name="solver_mrt" localSheetId="3" hidden="1">0.075</definedName>
    <definedName name="solver_mrt" localSheetId="4" hidden="1">0.075</definedName>
    <definedName name="solver_msl" localSheetId="2" hidden="1">2</definedName>
    <definedName name="solver_msl" localSheetId="1" hidden="1">2</definedName>
    <definedName name="solver_msl" localSheetId="3" hidden="1">2</definedName>
    <definedName name="solver_msl" localSheetId="4" hidden="1">2</definedName>
    <definedName name="solver_neg" localSheetId="2" hidden="1">1</definedName>
    <definedName name="solver_neg" localSheetId="1" hidden="1">1</definedName>
    <definedName name="solver_neg" localSheetId="3" hidden="1">1</definedName>
    <definedName name="solver_neg" localSheetId="4" hidden="1">1</definedName>
    <definedName name="solver_nod" localSheetId="2" hidden="1">2147483647</definedName>
    <definedName name="solver_nod" localSheetId="1" hidden="1">2147483647</definedName>
    <definedName name="solver_nod" localSheetId="3" hidden="1">2147483647</definedName>
    <definedName name="solver_nod" localSheetId="4" hidden="1">2147483647</definedName>
    <definedName name="solver_num" localSheetId="2" hidden="1">3</definedName>
    <definedName name="solver_num" localSheetId="1" hidden="1">3</definedName>
    <definedName name="solver_num" localSheetId="3" hidden="1">4</definedName>
    <definedName name="solver_num" localSheetId="4" hidden="1">3</definedName>
    <definedName name="solver_nwt" localSheetId="2" hidden="1">1</definedName>
    <definedName name="solver_nwt" localSheetId="1" hidden="1">1</definedName>
    <definedName name="solver_nwt" localSheetId="3" hidden="1">1</definedName>
    <definedName name="solver_nwt" localSheetId="4" hidden="1">1</definedName>
    <definedName name="solver_opt" localSheetId="2" hidden="1">'optymalizacja kosztów'!$F$6</definedName>
    <definedName name="solver_opt" localSheetId="1" hidden="1">'optymalizacja produkcji'!$F$6</definedName>
    <definedName name="solver_opt" localSheetId="3" hidden="1">'zlinearyzowane PC'!$J$6</definedName>
    <definedName name="solver_opt" localSheetId="4" hidden="1">'zlinearyzowane PI'!$E$5</definedName>
    <definedName name="solver_pre" localSheetId="2" hidden="1">0.000001</definedName>
    <definedName name="solver_pre" localSheetId="1" hidden="1">0.000001</definedName>
    <definedName name="solver_pre" localSheetId="3" hidden="1">0.000001</definedName>
    <definedName name="solver_pre" localSheetId="4" hidden="1">0.000001</definedName>
    <definedName name="solver_rbv" localSheetId="2" hidden="1">1</definedName>
    <definedName name="solver_rbv" localSheetId="1" hidden="1">2</definedName>
    <definedName name="solver_rbv" localSheetId="3" hidden="1">1</definedName>
    <definedName name="solver_rbv" localSheetId="4" hidden="1">1</definedName>
    <definedName name="solver_rel1" localSheetId="2" hidden="1">4</definedName>
    <definedName name="solver_rel1" localSheetId="1" hidden="1">4</definedName>
    <definedName name="solver_rel1" localSheetId="3" hidden="1">4</definedName>
    <definedName name="solver_rel1" localSheetId="4" hidden="1">1</definedName>
    <definedName name="solver_rel2" localSheetId="2" hidden="1">1</definedName>
    <definedName name="solver_rel2" localSheetId="1" hidden="1">1</definedName>
    <definedName name="solver_rel2" localSheetId="3" hidden="1">1</definedName>
    <definedName name="solver_rel2" localSheetId="4" hidden="1">2</definedName>
    <definedName name="solver_rel3" localSheetId="2" hidden="1">3</definedName>
    <definedName name="solver_rel3" localSheetId="1" hidden="1">3</definedName>
    <definedName name="solver_rel3" localSheetId="3" hidden="1">2</definedName>
    <definedName name="solver_rel3" localSheetId="4" hidden="1">3</definedName>
    <definedName name="solver_rel4" localSheetId="3" hidden="1">3</definedName>
    <definedName name="solver_rhs1" localSheetId="2" hidden="1">"całkowita"</definedName>
    <definedName name="solver_rhs1" localSheetId="1" hidden="1">"całkowita"</definedName>
    <definedName name="solver_rhs1" localSheetId="3" hidden="1">"całkowita"</definedName>
    <definedName name="solver_rhs1" localSheetId="4" hidden="1">'zlinearyzowane PI'!$F$10</definedName>
    <definedName name="solver_rhs2" localSheetId="2" hidden="1">'optymalizacja kosztów'!$G$10</definedName>
    <definedName name="solver_rhs2" localSheetId="1" hidden="1">'optymalizacja produkcji'!$G$10</definedName>
    <definedName name="solver_rhs2" localSheetId="3" hidden="1">'zlinearyzowane PC'!$K$10</definedName>
    <definedName name="solver_rhs2" localSheetId="4" hidden="1">'zlinearyzowane PI'!$F$6</definedName>
    <definedName name="solver_rhs3" localSheetId="2" hidden="1">'optymalizacja kosztów'!$G$7:$G$9</definedName>
    <definedName name="solver_rhs3" localSheetId="1" hidden="1">'optymalizacja produkcji'!$G$7:$G$9</definedName>
    <definedName name="solver_rhs3" localSheetId="3" hidden="1">'zlinearyzowane PC'!$K$11:$K$12</definedName>
    <definedName name="solver_rhs3" localSheetId="4" hidden="1">'zlinearyzowane PI'!$F$7:$F$9</definedName>
    <definedName name="solver_rhs4" localSheetId="3" hidden="1">'zlinearyzowane PC'!$K$7:$K$9</definedName>
    <definedName name="solver_rlx" localSheetId="2" hidden="1">2</definedName>
    <definedName name="solver_rlx" localSheetId="1" hidden="1">2</definedName>
    <definedName name="solver_rlx" localSheetId="3" hidden="1">2</definedName>
    <definedName name="solver_rlx" localSheetId="4" hidden="1">2</definedName>
    <definedName name="solver_rsd" localSheetId="2" hidden="1">0</definedName>
    <definedName name="solver_rsd" localSheetId="1" hidden="1">0</definedName>
    <definedName name="solver_rsd" localSheetId="3" hidden="1">0</definedName>
    <definedName name="solver_rsd" localSheetId="4" hidden="1">0</definedName>
    <definedName name="solver_scl" localSheetId="2" hidden="1">1</definedName>
    <definedName name="solver_scl" localSheetId="1" hidden="1">2</definedName>
    <definedName name="solver_scl" localSheetId="3" hidden="1">1</definedName>
    <definedName name="solver_scl" localSheetId="4" hidden="1">1</definedName>
    <definedName name="solver_sho" localSheetId="2" hidden="1">2</definedName>
    <definedName name="solver_sho" localSheetId="1" hidden="1">2</definedName>
    <definedName name="solver_sho" localSheetId="3" hidden="1">2</definedName>
    <definedName name="solver_sho" localSheetId="4" hidden="1">2</definedName>
    <definedName name="solver_ssz" localSheetId="2" hidden="1">100</definedName>
    <definedName name="solver_ssz" localSheetId="1" hidden="1">100</definedName>
    <definedName name="solver_ssz" localSheetId="3" hidden="1">100</definedName>
    <definedName name="solver_ssz" localSheetId="4" hidden="1">100</definedName>
    <definedName name="solver_tim" localSheetId="2" hidden="1">2147483647</definedName>
    <definedName name="solver_tim" localSheetId="1" hidden="1">2147483647</definedName>
    <definedName name="solver_tim" localSheetId="3" hidden="1">2147483647</definedName>
    <definedName name="solver_tim" localSheetId="4" hidden="1">2147483647</definedName>
    <definedName name="solver_tol" localSheetId="2" hidden="1">0.01</definedName>
    <definedName name="solver_tol" localSheetId="1" hidden="1">0</definedName>
    <definedName name="solver_tol" localSheetId="3" hidden="1">0</definedName>
    <definedName name="solver_tol" localSheetId="4" hidden="1">0</definedName>
    <definedName name="solver_typ" localSheetId="2" hidden="1">2</definedName>
    <definedName name="solver_typ" localSheetId="1" hidden="1">1</definedName>
    <definedName name="solver_typ" localSheetId="3" hidden="1">2</definedName>
    <definedName name="solver_typ" localSheetId="4" hidden="1">1</definedName>
    <definedName name="solver_val" localSheetId="2" hidden="1">0</definedName>
    <definedName name="solver_val" localSheetId="1" hidden="1">0</definedName>
    <definedName name="solver_val" localSheetId="3" hidden="1">0</definedName>
    <definedName name="solver_val" localSheetId="4" hidden="1">0</definedName>
    <definedName name="solver_ver" localSheetId="2" hidden="1">3</definedName>
    <definedName name="solver_ver" localSheetId="1" hidden="1">3</definedName>
    <definedName name="solver_ver" localSheetId="3" hidden="1">3</definedName>
    <definedName name="solver_ver" localSheetId="4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2" i="4" l="1"/>
  <c r="J11" i="4"/>
  <c r="J10" i="4"/>
  <c r="J8" i="4"/>
  <c r="J9" i="4"/>
  <c r="J7" i="4"/>
  <c r="J6" i="4"/>
  <c r="C19" i="5"/>
  <c r="C18" i="5"/>
  <c r="E6" i="5"/>
  <c r="E7" i="5"/>
  <c r="E8" i="5"/>
  <c r="E9" i="5"/>
  <c r="E10" i="5"/>
  <c r="E5" i="5"/>
  <c r="F10" i="3"/>
  <c r="F9" i="3"/>
  <c r="F8" i="3"/>
  <c r="F7" i="3"/>
  <c r="F6" i="3"/>
  <c r="K12" i="4" s="1"/>
  <c r="F10" i="2"/>
  <c r="F7" i="2"/>
  <c r="F8" i="2"/>
  <c r="F9" i="2"/>
  <c r="F6" i="2"/>
  <c r="K11" i="4" s="1"/>
</calcChain>
</file>

<file path=xl/sharedStrings.xml><?xml version="1.0" encoding="utf-8"?>
<sst xmlns="http://schemas.openxmlformats.org/spreadsheetml/2006/main" count="82" uniqueCount="43">
  <si>
    <t>Składniki odżywcze</t>
  </si>
  <si>
    <t>Min. normy odżywcze</t>
  </si>
  <si>
    <t>m1</t>
  </si>
  <si>
    <t>m2</t>
  </si>
  <si>
    <t>S1</t>
  </si>
  <si>
    <t>S2</t>
  </si>
  <si>
    <t>S3</t>
  </si>
  <si>
    <t>x1=</t>
  </si>
  <si>
    <t>x2=</t>
  </si>
  <si>
    <t>zmienne PI</t>
  </si>
  <si>
    <t>Uwaga: w pierwszej kolejności proszę osobno zoptymalizować obydwie funkcje celu, a następnie sformułować i rozwiązać problem programowania celowego oraz ilorazowego:</t>
  </si>
  <si>
    <t>1) max f_zysku</t>
  </si>
  <si>
    <t>2) min f_kosztu</t>
  </si>
  <si>
    <t>3) min |f_zysku - optymalny_zysk| + |f_kosztu - optymalny_koszt| (optymalne wartość z poprzednich punktów)</t>
  </si>
  <si>
    <t>4) max f_zysku/f_kosztu</t>
  </si>
  <si>
    <t>Optymalizacja wielkości produkcji</t>
  </si>
  <si>
    <t>Optymalizacja kosztów produkcji</t>
  </si>
  <si>
    <t>Optymalizacja dwukryterialna za pomocą programowania celowego</t>
  </si>
  <si>
    <t>Optymalizacja dwukryterialna za pomocą programowania ilorazowego</t>
  </si>
  <si>
    <t>poniżej wpisz formuły obliczające wartości zmiennych PI na podstawie bieżącego rozwiązania powyższego problemu liniowego</t>
  </si>
  <si>
    <t>Zawartość w 1 kg mieszanki</t>
  </si>
  <si>
    <t>Ferma kurza stara się osiągnąć rekordową produkcję jaj (udział w konkursie Ośrodka Doradztwa Rolniczego). Zaopatruje się w tym celu w dwa rodzaje wysokiej jakości mieszanek paszowych: m1 i m2, płacąc za 1kg mieszanki m1 1zł, a za 1 kg mieszanki m2 2zł. Niezbędne minimalne ilości składników odżywczych S1, S2 i S3, a także ich zawartości w mieszankach podano w tabeli poniżej. Przestrzeganie zasad racjonalnego żywienia drobiu wymaga dodatkowo, aby składnika S3 nie podawać więcej niż 30 000 jedn. 
Zaobserwowano, że każdy kilogram mieszanki m1 daje produkcję jaj na poziomie 2 paletek, a każdy kilogram mieszanki m2 daje produkcję na poziomie 5 paletek jaj. 
Ile należałoby podawać każdej z mieszanek, aby dostarczyć drobiowi niezbędnych składników odżywczych i osiągnąć najwyższą produkcję jaj przy jednoczesnych jak najniższych kosztach zakupu?</t>
  </si>
  <si>
    <t>kg pierwszej</t>
  </si>
  <si>
    <t>kg drugiej</t>
  </si>
  <si>
    <t>wpółczynniki</t>
  </si>
  <si>
    <t>&gt;=</t>
  </si>
  <si>
    <t>S3 limit</t>
  </si>
  <si>
    <t>&lt;=</t>
  </si>
  <si>
    <t>u1</t>
  </si>
  <si>
    <t>u2</t>
  </si>
  <si>
    <t>u0</t>
  </si>
  <si>
    <t>Współczynniki</t>
  </si>
  <si>
    <t xml:space="preserve">s1 </t>
  </si>
  <si>
    <t>s2</t>
  </si>
  <si>
    <t>s3</t>
  </si>
  <si>
    <t>s3 limit</t>
  </si>
  <si>
    <t>==</t>
  </si>
  <si>
    <t>z1</t>
  </si>
  <si>
    <t>y1</t>
  </si>
  <si>
    <t>z2</t>
  </si>
  <si>
    <t>y2</t>
  </si>
  <si>
    <t>Min koszty</t>
  </si>
  <si>
    <t>Maks produkcja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</si>
</sst>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Arial"/>
      <family val="2"/>
    </font>
    <font>
      <sz val="12"/>
      <name val="Times New Roman"/>
      <family val="1"/>
    </font>
    <font>
      <sz val="10"/>
      <color indexed="9"/>
      <name val="Arial"/>
      <family val="2"/>
    </font>
    <font>
      <sz val="10"/>
      <color rgb="FFC00000"/>
      <name val="Arial"/>
      <family val="2"/>
    </font>
    <font>
      <sz val="10"/>
      <color theme="1"/>
      <name val="Arial"/>
      <family val="2"/>
      <charset val="238"/>
    </font>
    <font>
      <b/>
      <sz val="10"/>
      <name val="Arial"/>
      <family val="2"/>
      <charset val="238"/>
    </font>
  </fonts>
  <fills count="14">
    <fill>
      <patternFill patternType="none"/>
    </fill>
    <fill>
      <patternFill patternType="gray125"/>
    </fill>
    <fill>
      <patternFill patternType="solid">
        <fgColor indexed="55"/>
        <bgColor indexed="23"/>
      </patternFill>
    </fill>
    <fill>
      <patternFill patternType="solid">
        <fgColor indexed="42"/>
        <bgColor indexed="27"/>
      </patternFill>
    </fill>
    <fill>
      <patternFill patternType="solid">
        <fgColor indexed="43"/>
        <bgColor indexed="26"/>
      </patternFill>
    </fill>
    <fill>
      <patternFill patternType="solid">
        <fgColor indexed="23"/>
        <bgColor indexed="55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0"/>
        <bgColor indexed="23"/>
      </patternFill>
    </fill>
    <fill>
      <patternFill patternType="solid">
        <fgColor indexed="1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2" fillId="2" borderId="0" xfId="0" applyFont="1" applyFill="1"/>
    <xf numFmtId="0" fontId="0" fillId="3" borderId="0" xfId="0" applyFill="1"/>
    <xf numFmtId="0" fontId="0" fillId="7" borderId="0" xfId="0" applyFill="1"/>
    <xf numFmtId="0" fontId="0" fillId="0" borderId="0" xfId="0" applyFill="1"/>
    <xf numFmtId="0" fontId="0" fillId="6" borderId="0" xfId="0" applyFill="1" applyAlignment="1">
      <alignment horizontal="right"/>
    </xf>
    <xf numFmtId="0" fontId="3" fillId="0" borderId="0" xfId="0" applyNumberFormat="1" applyFont="1" applyFill="1" applyAlignment="1"/>
    <xf numFmtId="0" fontId="0" fillId="7" borderId="0" xfId="0" applyFont="1" applyFill="1"/>
    <xf numFmtId="0" fontId="0" fillId="8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0" borderId="0" xfId="0" quotePrefix="1"/>
    <xf numFmtId="0" fontId="0" fillId="8" borderId="6" xfId="0" applyFill="1" applyBorder="1" applyAlignment="1">
      <alignment horizontal="left"/>
    </xf>
    <xf numFmtId="0" fontId="0" fillId="8" borderId="7" xfId="0" applyFill="1" applyBorder="1" applyAlignment="1">
      <alignment horizontal="left"/>
    </xf>
    <xf numFmtId="0" fontId="0" fillId="8" borderId="8" xfId="0" applyFill="1" applyBorder="1" applyAlignment="1">
      <alignment horizontal="left"/>
    </xf>
    <xf numFmtId="0" fontId="1" fillId="4" borderId="12" xfId="0" applyFont="1" applyFill="1" applyBorder="1" applyAlignment="1">
      <alignment horizontal="left" vertical="top" wrapText="1"/>
    </xf>
    <xf numFmtId="0" fontId="1" fillId="4" borderId="13" xfId="0" applyFont="1" applyFill="1" applyBorder="1" applyAlignment="1">
      <alignment horizontal="left" vertical="top" wrapText="1"/>
    </xf>
    <xf numFmtId="0" fontId="1" fillId="4" borderId="14" xfId="0" applyFont="1" applyFill="1" applyBorder="1" applyAlignment="1">
      <alignment horizontal="left" vertical="top" wrapText="1"/>
    </xf>
    <xf numFmtId="0" fontId="1" fillId="4" borderId="15" xfId="0" applyFont="1" applyFill="1" applyBorder="1" applyAlignment="1">
      <alignment horizontal="left" vertical="top" wrapText="1"/>
    </xf>
    <xf numFmtId="0" fontId="1" fillId="4" borderId="0" xfId="0" applyFont="1" applyFill="1" applyBorder="1" applyAlignment="1">
      <alignment horizontal="left" vertical="top" wrapText="1"/>
    </xf>
    <xf numFmtId="0" fontId="1" fillId="4" borderId="16" xfId="0" applyFont="1" applyFill="1" applyBorder="1" applyAlignment="1">
      <alignment horizontal="left" vertical="top" wrapText="1"/>
    </xf>
    <xf numFmtId="0" fontId="1" fillId="4" borderId="17" xfId="0" applyFont="1" applyFill="1" applyBorder="1" applyAlignment="1">
      <alignment horizontal="left" vertical="top" wrapText="1"/>
    </xf>
    <xf numFmtId="0" fontId="1" fillId="4" borderId="18" xfId="0" applyFont="1" applyFill="1" applyBorder="1" applyAlignment="1">
      <alignment horizontal="left" vertical="top" wrapText="1"/>
    </xf>
    <xf numFmtId="0" fontId="1" fillId="4" borderId="19" xfId="0" applyFont="1" applyFill="1" applyBorder="1" applyAlignment="1">
      <alignment horizontal="left" vertical="top" wrapText="1"/>
    </xf>
    <xf numFmtId="0" fontId="2" fillId="5" borderId="0" xfId="0" applyFont="1" applyFill="1" applyBorder="1" applyAlignment="1">
      <alignment wrapText="1"/>
    </xf>
    <xf numFmtId="0" fontId="4" fillId="9" borderId="1" xfId="0" applyFont="1" applyFill="1" applyBorder="1" applyAlignment="1">
      <alignment horizontal="center" vertical="center" wrapText="1"/>
    </xf>
    <xf numFmtId="0" fontId="2" fillId="9" borderId="2" xfId="0" applyFont="1" applyFill="1" applyBorder="1" applyAlignment="1">
      <alignment horizontal="center" vertical="center" wrapText="1"/>
    </xf>
    <xf numFmtId="0" fontId="2" fillId="9" borderId="3" xfId="0" applyFont="1" applyFill="1" applyBorder="1" applyAlignment="1">
      <alignment horizontal="center" vertical="center" wrapText="1"/>
    </xf>
    <xf numFmtId="0" fontId="2" fillId="9" borderId="4" xfId="0" applyFont="1" applyFill="1" applyBorder="1" applyAlignment="1">
      <alignment horizontal="center" vertical="center" wrapText="1"/>
    </xf>
    <xf numFmtId="0" fontId="2" fillId="9" borderId="0" xfId="0" applyFont="1" applyFill="1" applyBorder="1" applyAlignment="1">
      <alignment horizontal="center" vertical="center" wrapText="1"/>
    </xf>
    <xf numFmtId="0" fontId="2" fillId="9" borderId="5" xfId="0" applyFont="1" applyFill="1" applyBorder="1" applyAlignment="1">
      <alignment horizontal="center" vertical="center" wrapText="1"/>
    </xf>
    <xf numFmtId="0" fontId="5" fillId="10" borderId="9" xfId="0" applyFont="1" applyFill="1" applyBorder="1" applyAlignment="1">
      <alignment horizontal="center"/>
    </xf>
    <xf numFmtId="0" fontId="5" fillId="10" borderId="10" xfId="0" applyFont="1" applyFill="1" applyBorder="1" applyAlignment="1">
      <alignment horizontal="center"/>
    </xf>
    <xf numFmtId="0" fontId="5" fillId="10" borderId="11" xfId="0" applyFont="1" applyFill="1" applyBorder="1" applyAlignment="1">
      <alignment horizontal="center"/>
    </xf>
  </cellXfs>
  <cellStyles count="1">
    <cellStyle name="Normalny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E6E64C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S31"/>
  <sheetViews>
    <sheetView workbookViewId="0">
      <selection activeCell="H20" sqref="H20"/>
    </sheetView>
  </sheetViews>
  <sheetFormatPr defaultRowHeight="12.75" x14ac:dyDescent="0.2"/>
  <cols>
    <col min="1" max="2" width="8.85546875" customWidth="1"/>
    <col min="3" max="5" width="12.7109375" customWidth="1"/>
  </cols>
  <sheetData>
    <row r="2" spans="2:10" ht="12.75" customHeight="1" x14ac:dyDescent="0.2">
      <c r="B2" s="16" t="s">
        <v>21</v>
      </c>
      <c r="C2" s="17"/>
      <c r="D2" s="17"/>
      <c r="E2" s="17"/>
      <c r="F2" s="17"/>
      <c r="G2" s="17"/>
      <c r="H2" s="17"/>
      <c r="I2" s="17"/>
      <c r="J2" s="18"/>
    </row>
    <row r="3" spans="2:10" ht="13.15" customHeight="1" x14ac:dyDescent="0.2">
      <c r="B3" s="19"/>
      <c r="C3" s="20"/>
      <c r="D3" s="20"/>
      <c r="E3" s="20"/>
      <c r="F3" s="20"/>
      <c r="G3" s="20"/>
      <c r="H3" s="20"/>
      <c r="I3" s="20"/>
      <c r="J3" s="21"/>
    </row>
    <row r="4" spans="2:10" ht="13.15" customHeight="1" x14ac:dyDescent="0.2">
      <c r="B4" s="19"/>
      <c r="C4" s="20"/>
      <c r="D4" s="20"/>
      <c r="E4" s="20"/>
      <c r="F4" s="20"/>
      <c r="G4" s="20"/>
      <c r="H4" s="20"/>
      <c r="I4" s="20"/>
      <c r="J4" s="21"/>
    </row>
    <row r="5" spans="2:10" ht="13.15" customHeight="1" x14ac:dyDescent="0.2">
      <c r="B5" s="19"/>
      <c r="C5" s="20"/>
      <c r="D5" s="20"/>
      <c r="E5" s="20"/>
      <c r="F5" s="20"/>
      <c r="G5" s="20"/>
      <c r="H5" s="20"/>
      <c r="I5" s="20"/>
      <c r="J5" s="21"/>
    </row>
    <row r="6" spans="2:10" ht="13.15" customHeight="1" x14ac:dyDescent="0.2">
      <c r="B6" s="19"/>
      <c r="C6" s="20"/>
      <c r="D6" s="20"/>
      <c r="E6" s="20"/>
      <c r="F6" s="20"/>
      <c r="G6" s="20"/>
      <c r="H6" s="20"/>
      <c r="I6" s="20"/>
      <c r="J6" s="21"/>
    </row>
    <row r="7" spans="2:10" ht="13.15" customHeight="1" x14ac:dyDescent="0.2">
      <c r="B7" s="19"/>
      <c r="C7" s="20"/>
      <c r="D7" s="20"/>
      <c r="E7" s="20"/>
      <c r="F7" s="20"/>
      <c r="G7" s="20"/>
      <c r="H7" s="20"/>
      <c r="I7" s="20"/>
      <c r="J7" s="21"/>
    </row>
    <row r="8" spans="2:10" ht="13.15" customHeight="1" x14ac:dyDescent="0.2">
      <c r="B8" s="19"/>
      <c r="C8" s="20"/>
      <c r="D8" s="20"/>
      <c r="E8" s="20"/>
      <c r="F8" s="20"/>
      <c r="G8" s="20"/>
      <c r="H8" s="20"/>
      <c r="I8" s="20"/>
      <c r="J8" s="21"/>
    </row>
    <row r="9" spans="2:10" ht="13.15" customHeight="1" x14ac:dyDescent="0.2">
      <c r="B9" s="19"/>
      <c r="C9" s="20"/>
      <c r="D9" s="20"/>
      <c r="E9" s="20"/>
      <c r="F9" s="20"/>
      <c r="G9" s="20"/>
      <c r="H9" s="20"/>
      <c r="I9" s="20"/>
      <c r="J9" s="21"/>
    </row>
    <row r="10" spans="2:10" ht="13.15" customHeight="1" x14ac:dyDescent="0.2">
      <c r="B10" s="19"/>
      <c r="C10" s="20"/>
      <c r="D10" s="20"/>
      <c r="E10" s="20"/>
      <c r="F10" s="20"/>
      <c r="G10" s="20"/>
      <c r="H10" s="20"/>
      <c r="I10" s="20"/>
      <c r="J10" s="21"/>
    </row>
    <row r="11" spans="2:10" ht="13.15" customHeight="1" x14ac:dyDescent="0.2">
      <c r="B11" s="19"/>
      <c r="C11" s="20"/>
      <c r="D11" s="20"/>
      <c r="E11" s="20"/>
      <c r="F11" s="20"/>
      <c r="G11" s="20"/>
      <c r="H11" s="20"/>
      <c r="I11" s="20"/>
      <c r="J11" s="21"/>
    </row>
    <row r="12" spans="2:10" ht="13.15" customHeight="1" x14ac:dyDescent="0.2">
      <c r="B12" s="19"/>
      <c r="C12" s="20"/>
      <c r="D12" s="20"/>
      <c r="E12" s="20"/>
      <c r="F12" s="20"/>
      <c r="G12" s="20"/>
      <c r="H12" s="20"/>
      <c r="I12" s="20"/>
      <c r="J12" s="21"/>
    </row>
    <row r="13" spans="2:10" ht="13.15" customHeight="1" x14ac:dyDescent="0.2">
      <c r="B13" s="19"/>
      <c r="C13" s="20"/>
      <c r="D13" s="20"/>
      <c r="E13" s="20"/>
      <c r="F13" s="20"/>
      <c r="G13" s="20"/>
      <c r="H13" s="20"/>
      <c r="I13" s="20"/>
      <c r="J13" s="21"/>
    </row>
    <row r="14" spans="2:10" ht="13.15" customHeight="1" x14ac:dyDescent="0.2">
      <c r="B14" s="19"/>
      <c r="C14" s="20"/>
      <c r="D14" s="20"/>
      <c r="E14" s="20"/>
      <c r="F14" s="20"/>
      <c r="G14" s="20"/>
      <c r="H14" s="20"/>
      <c r="I14" s="20"/>
      <c r="J14" s="21"/>
    </row>
    <row r="15" spans="2:10" ht="13.15" customHeight="1" x14ac:dyDescent="0.2">
      <c r="B15" s="19"/>
      <c r="C15" s="20"/>
      <c r="D15" s="20"/>
      <c r="E15" s="20"/>
      <c r="F15" s="20"/>
      <c r="G15" s="20"/>
      <c r="H15" s="20"/>
      <c r="I15" s="20"/>
      <c r="J15" s="21"/>
    </row>
    <row r="16" spans="2:10" ht="13.15" customHeight="1" x14ac:dyDescent="0.2">
      <c r="B16" s="22"/>
      <c r="C16" s="23"/>
      <c r="D16" s="23"/>
      <c r="E16" s="23"/>
      <c r="F16" s="23"/>
      <c r="G16" s="23"/>
      <c r="H16" s="23"/>
      <c r="I16" s="23"/>
      <c r="J16" s="24"/>
    </row>
    <row r="19" spans="2:19" ht="12.75" customHeight="1" x14ac:dyDescent="0.2">
      <c r="B19" s="25" t="s">
        <v>0</v>
      </c>
      <c r="C19" s="25" t="s">
        <v>20</v>
      </c>
      <c r="D19" s="25"/>
      <c r="E19" s="25" t="s">
        <v>1</v>
      </c>
    </row>
    <row r="20" spans="2:19" x14ac:dyDescent="0.2">
      <c r="B20" s="25"/>
      <c r="C20" s="1" t="s">
        <v>2</v>
      </c>
      <c r="D20" s="1" t="s">
        <v>3</v>
      </c>
      <c r="E20" s="25"/>
    </row>
    <row r="21" spans="2:19" x14ac:dyDescent="0.2">
      <c r="B21" s="1" t="s">
        <v>4</v>
      </c>
      <c r="C21" s="2">
        <v>2</v>
      </c>
      <c r="D21" s="2">
        <v>1</v>
      </c>
      <c r="E21" s="2">
        <v>4000</v>
      </c>
    </row>
    <row r="22" spans="2:19" x14ac:dyDescent="0.2">
      <c r="B22" s="1" t="s">
        <v>5</v>
      </c>
      <c r="C22" s="2">
        <v>1</v>
      </c>
      <c r="D22" s="2">
        <v>1</v>
      </c>
      <c r="E22" s="2">
        <v>3000</v>
      </c>
    </row>
    <row r="23" spans="2:19" x14ac:dyDescent="0.2">
      <c r="B23" s="1" t="s">
        <v>6</v>
      </c>
      <c r="C23" s="2">
        <v>5</v>
      </c>
      <c r="D23" s="2">
        <v>6</v>
      </c>
      <c r="E23" s="2">
        <v>20000</v>
      </c>
    </row>
    <row r="25" spans="2:19" ht="13.5" thickBot="1" x14ac:dyDescent="0.25"/>
    <row r="26" spans="2:19" x14ac:dyDescent="0.2">
      <c r="B26" s="26" t="s">
        <v>10</v>
      </c>
      <c r="C26" s="27"/>
      <c r="D26" s="27"/>
      <c r="E26" s="27"/>
      <c r="F26" s="27"/>
      <c r="G26" s="27"/>
      <c r="H26" s="27"/>
      <c r="I26" s="27"/>
      <c r="J26" s="28"/>
      <c r="K26" s="6"/>
      <c r="L26" s="6"/>
      <c r="M26" s="6"/>
      <c r="N26" s="6"/>
      <c r="O26" s="6"/>
      <c r="P26" s="6"/>
      <c r="Q26" s="6"/>
      <c r="R26" s="4"/>
      <c r="S26" s="4"/>
    </row>
    <row r="27" spans="2:19" x14ac:dyDescent="0.2">
      <c r="B27" s="29"/>
      <c r="C27" s="30"/>
      <c r="D27" s="30"/>
      <c r="E27" s="30"/>
      <c r="F27" s="30"/>
      <c r="G27" s="30"/>
      <c r="H27" s="30"/>
      <c r="I27" s="30"/>
      <c r="J27" s="31"/>
      <c r="K27" s="4"/>
      <c r="L27" s="4"/>
      <c r="M27" s="4"/>
      <c r="N27" s="4"/>
      <c r="O27" s="4"/>
      <c r="P27" s="4"/>
      <c r="Q27" s="4"/>
      <c r="R27" s="4"/>
      <c r="S27" s="4"/>
    </row>
    <row r="28" spans="2:19" x14ac:dyDescent="0.2">
      <c r="B28" s="13" t="s">
        <v>11</v>
      </c>
      <c r="C28" s="14"/>
      <c r="D28" s="14"/>
      <c r="E28" s="14"/>
      <c r="F28" s="14"/>
      <c r="G28" s="14"/>
      <c r="H28" s="14"/>
      <c r="I28" s="14"/>
      <c r="J28" s="15"/>
    </row>
    <row r="29" spans="2:19" x14ac:dyDescent="0.2">
      <c r="B29" s="13" t="s">
        <v>12</v>
      </c>
      <c r="C29" s="14"/>
      <c r="D29" s="14"/>
      <c r="E29" s="14"/>
      <c r="F29" s="14"/>
      <c r="G29" s="14"/>
      <c r="H29" s="14"/>
      <c r="I29" s="14"/>
      <c r="J29" s="15"/>
    </row>
    <row r="30" spans="2:19" x14ac:dyDescent="0.2">
      <c r="B30" s="13" t="s">
        <v>13</v>
      </c>
      <c r="C30" s="14"/>
      <c r="D30" s="14"/>
      <c r="E30" s="14"/>
      <c r="F30" s="14"/>
      <c r="G30" s="14"/>
      <c r="H30" s="14"/>
      <c r="I30" s="14"/>
      <c r="J30" s="15"/>
    </row>
    <row r="31" spans="2:19" x14ac:dyDescent="0.2">
      <c r="B31" s="13" t="s">
        <v>14</v>
      </c>
      <c r="C31" s="14"/>
      <c r="D31" s="14"/>
      <c r="E31" s="14"/>
      <c r="F31" s="14"/>
      <c r="G31" s="14"/>
      <c r="H31" s="14"/>
      <c r="I31" s="14"/>
      <c r="J31" s="15"/>
    </row>
  </sheetData>
  <mergeCells count="9">
    <mergeCell ref="B28:J28"/>
    <mergeCell ref="B29:J29"/>
    <mergeCell ref="B30:J30"/>
    <mergeCell ref="B31:J31"/>
    <mergeCell ref="B2:J16"/>
    <mergeCell ref="B19:B20"/>
    <mergeCell ref="C19:D19"/>
    <mergeCell ref="E19:E20"/>
    <mergeCell ref="B26:J27"/>
  </mergeCells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10"/>
  <sheetViews>
    <sheetView workbookViewId="0">
      <selection activeCell="F19" sqref="F19"/>
    </sheetView>
  </sheetViews>
  <sheetFormatPr defaultRowHeight="12.75" x14ac:dyDescent="0.2"/>
  <cols>
    <col min="3" max="3" width="14.7109375" customWidth="1"/>
    <col min="4" max="4" width="12.140625" customWidth="1"/>
  </cols>
  <sheetData>
    <row r="1" spans="2:8" ht="13.5" thickBot="1" x14ac:dyDescent="0.25">
      <c r="B1" s="32" t="s">
        <v>15</v>
      </c>
      <c r="C1" s="33"/>
      <c r="D1" s="33"/>
      <c r="E1" s="34"/>
    </row>
    <row r="3" spans="2:8" x14ac:dyDescent="0.2">
      <c r="D3" t="s">
        <v>22</v>
      </c>
      <c r="E3" t="s">
        <v>23</v>
      </c>
    </row>
    <row r="4" spans="2:8" x14ac:dyDescent="0.2">
      <c r="D4" t="s">
        <v>2</v>
      </c>
      <c r="E4" t="s">
        <v>3</v>
      </c>
    </row>
    <row r="5" spans="2:8" x14ac:dyDescent="0.2">
      <c r="D5" s="10">
        <v>0</v>
      </c>
      <c r="E5" s="10">
        <v>5000</v>
      </c>
    </row>
    <row r="6" spans="2:8" x14ac:dyDescent="0.2">
      <c r="C6" t="s">
        <v>24</v>
      </c>
      <c r="D6" s="8">
        <v>2</v>
      </c>
      <c r="E6" s="8">
        <v>5</v>
      </c>
      <c r="F6" s="11">
        <f>SUMPRODUCT(D6:E6,$D$5:$E$5)</f>
        <v>25000</v>
      </c>
    </row>
    <row r="7" spans="2:8" x14ac:dyDescent="0.2">
      <c r="C7" t="s">
        <v>4</v>
      </c>
      <c r="D7" s="9">
        <v>2</v>
      </c>
      <c r="E7" s="9">
        <v>1</v>
      </c>
      <c r="F7" s="10">
        <f t="shared" ref="F7:F10" si="0">SUMPRODUCT(D7:E7,$D$5:$E$5)</f>
        <v>5000</v>
      </c>
      <c r="G7" s="9">
        <v>4000</v>
      </c>
      <c r="H7" t="s">
        <v>25</v>
      </c>
    </row>
    <row r="8" spans="2:8" x14ac:dyDescent="0.2">
      <c r="C8" t="s">
        <v>5</v>
      </c>
      <c r="D8" s="9">
        <v>1</v>
      </c>
      <c r="E8" s="9">
        <v>1</v>
      </c>
      <c r="F8" s="10">
        <f t="shared" si="0"/>
        <v>5000</v>
      </c>
      <c r="G8" s="9">
        <v>3000</v>
      </c>
      <c r="H8" t="s">
        <v>25</v>
      </c>
    </row>
    <row r="9" spans="2:8" x14ac:dyDescent="0.2">
      <c r="C9" t="s">
        <v>6</v>
      </c>
      <c r="D9" s="9">
        <v>5</v>
      </c>
      <c r="E9" s="9">
        <v>6</v>
      </c>
      <c r="F9" s="10">
        <f t="shared" si="0"/>
        <v>30000</v>
      </c>
      <c r="G9" s="9">
        <v>20000</v>
      </c>
      <c r="H9" t="s">
        <v>25</v>
      </c>
    </row>
    <row r="10" spans="2:8" x14ac:dyDescent="0.2">
      <c r="C10" t="s">
        <v>26</v>
      </c>
      <c r="D10" s="9">
        <v>5</v>
      </c>
      <c r="E10" s="9">
        <v>6</v>
      </c>
      <c r="F10" s="10">
        <f t="shared" si="0"/>
        <v>30000</v>
      </c>
      <c r="G10" s="9">
        <v>30000</v>
      </c>
      <c r="H10" t="s">
        <v>27</v>
      </c>
    </row>
  </sheetData>
  <mergeCells count="1">
    <mergeCell ref="B1:E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H10"/>
  <sheetViews>
    <sheetView workbookViewId="0">
      <selection activeCell="F6" sqref="F6"/>
    </sheetView>
  </sheetViews>
  <sheetFormatPr defaultRowHeight="12.75" x14ac:dyDescent="0.2"/>
  <sheetData>
    <row r="1" spans="2:8" ht="13.5" thickBot="1" x14ac:dyDescent="0.25">
      <c r="B1" s="32" t="s">
        <v>16</v>
      </c>
      <c r="C1" s="33"/>
      <c r="D1" s="33"/>
      <c r="E1" s="34"/>
    </row>
    <row r="3" spans="2:8" x14ac:dyDescent="0.2">
      <c r="D3" t="s">
        <v>22</v>
      </c>
      <c r="E3" t="s">
        <v>23</v>
      </c>
    </row>
    <row r="4" spans="2:8" x14ac:dyDescent="0.2">
      <c r="D4" t="s">
        <v>2</v>
      </c>
      <c r="E4" t="s">
        <v>3</v>
      </c>
    </row>
    <row r="5" spans="2:8" x14ac:dyDescent="0.2">
      <c r="D5" s="10">
        <v>4000</v>
      </c>
      <c r="E5" s="10">
        <v>0</v>
      </c>
    </row>
    <row r="6" spans="2:8" x14ac:dyDescent="0.2">
      <c r="C6" t="s">
        <v>24</v>
      </c>
      <c r="D6" s="8">
        <v>1</v>
      </c>
      <c r="E6" s="8">
        <v>2</v>
      </c>
      <c r="F6" s="11">
        <f>SUMPRODUCT(D6:E6,$D$5:$E$5)</f>
        <v>4000</v>
      </c>
    </row>
    <row r="7" spans="2:8" x14ac:dyDescent="0.2">
      <c r="C7" t="s">
        <v>4</v>
      </c>
      <c r="D7" s="9">
        <v>2</v>
      </c>
      <c r="E7" s="9">
        <v>1</v>
      </c>
      <c r="F7" s="10">
        <f t="shared" ref="F7:F10" si="0">SUMPRODUCT(D7:E7,$D$5:$E$5)</f>
        <v>8000</v>
      </c>
      <c r="G7" s="9">
        <v>4000</v>
      </c>
      <c r="H7" t="s">
        <v>25</v>
      </c>
    </row>
    <row r="8" spans="2:8" x14ac:dyDescent="0.2">
      <c r="C8" t="s">
        <v>5</v>
      </c>
      <c r="D8" s="9">
        <v>1</v>
      </c>
      <c r="E8" s="9">
        <v>1</v>
      </c>
      <c r="F8" s="10">
        <f t="shared" si="0"/>
        <v>4000</v>
      </c>
      <c r="G8" s="9">
        <v>3000</v>
      </c>
      <c r="H8" t="s">
        <v>25</v>
      </c>
    </row>
    <row r="9" spans="2:8" x14ac:dyDescent="0.2">
      <c r="C9" t="s">
        <v>6</v>
      </c>
      <c r="D9" s="9">
        <v>5</v>
      </c>
      <c r="E9" s="9">
        <v>6</v>
      </c>
      <c r="F9" s="10">
        <f t="shared" si="0"/>
        <v>20000</v>
      </c>
      <c r="G9" s="9">
        <v>20000</v>
      </c>
      <c r="H9" t="s">
        <v>25</v>
      </c>
    </row>
    <row r="10" spans="2:8" x14ac:dyDescent="0.2">
      <c r="C10" t="s">
        <v>26</v>
      </c>
      <c r="D10" s="9">
        <v>5</v>
      </c>
      <c r="E10" s="9">
        <v>6</v>
      </c>
      <c r="F10" s="10">
        <f t="shared" si="0"/>
        <v>20000</v>
      </c>
      <c r="G10" s="9">
        <v>30000</v>
      </c>
      <c r="H10" t="s">
        <v>27</v>
      </c>
    </row>
  </sheetData>
  <mergeCells count="1">
    <mergeCell ref="B1:E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O12"/>
  <sheetViews>
    <sheetView tabSelected="1" workbookViewId="0">
      <selection activeCell="J12" sqref="J12"/>
    </sheetView>
  </sheetViews>
  <sheetFormatPr defaultRowHeight="12.75" x14ac:dyDescent="0.2"/>
  <cols>
    <col min="3" max="3" width="19.42578125" customWidth="1"/>
  </cols>
  <sheetData>
    <row r="1" spans="2:15" ht="13.5" thickBot="1" x14ac:dyDescent="0.25">
      <c r="B1" s="32" t="s">
        <v>17</v>
      </c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4"/>
    </row>
    <row r="3" spans="2:15" x14ac:dyDescent="0.2">
      <c r="D3" t="s">
        <v>22</v>
      </c>
      <c r="E3" t="s">
        <v>23</v>
      </c>
    </row>
    <row r="4" spans="2:15" x14ac:dyDescent="0.2">
      <c r="D4" t="s">
        <v>2</v>
      </c>
      <c r="E4" t="s">
        <v>3</v>
      </c>
      <c r="F4" t="s">
        <v>37</v>
      </c>
      <c r="G4" t="s">
        <v>38</v>
      </c>
      <c r="H4" t="s">
        <v>39</v>
      </c>
      <c r="I4" t="s">
        <v>40</v>
      </c>
    </row>
    <row r="5" spans="2:15" x14ac:dyDescent="0.2">
      <c r="D5" s="10">
        <v>0</v>
      </c>
      <c r="E5" s="10">
        <v>5000</v>
      </c>
      <c r="F5" s="10">
        <v>0</v>
      </c>
      <c r="G5" s="10">
        <v>0</v>
      </c>
      <c r="H5" s="10">
        <v>0</v>
      </c>
      <c r="I5" s="10">
        <v>6000</v>
      </c>
    </row>
    <row r="6" spans="2:15" x14ac:dyDescent="0.2">
      <c r="C6" t="s">
        <v>24</v>
      </c>
      <c r="D6" s="8">
        <v>1</v>
      </c>
      <c r="E6" s="8">
        <v>2</v>
      </c>
      <c r="F6" s="8">
        <v>1</v>
      </c>
      <c r="G6" s="8">
        <v>1</v>
      </c>
      <c r="H6" s="8">
        <v>1</v>
      </c>
      <c r="I6" s="8">
        <v>1</v>
      </c>
      <c r="J6" s="11">
        <f>SUMPRODUCT(F6:I6,$F$5:$I$5)</f>
        <v>6000</v>
      </c>
    </row>
    <row r="7" spans="2:15" x14ac:dyDescent="0.2">
      <c r="C7" t="s">
        <v>4</v>
      </c>
      <c r="D7" s="9">
        <v>2</v>
      </c>
      <c r="E7" s="9">
        <v>1</v>
      </c>
      <c r="F7" s="9"/>
      <c r="G7" s="9"/>
      <c r="H7" s="9"/>
      <c r="I7" s="9"/>
      <c r="J7" s="10">
        <f>SUMPRODUCT(D7:I7,$D$5:$I$5)</f>
        <v>5000</v>
      </c>
      <c r="K7" s="9">
        <v>4000</v>
      </c>
      <c r="L7" t="s">
        <v>25</v>
      </c>
    </row>
    <row r="8" spans="2:15" x14ac:dyDescent="0.2">
      <c r="C8" t="s">
        <v>5</v>
      </c>
      <c r="D8" s="9">
        <v>1</v>
      </c>
      <c r="E8" s="9">
        <v>1</v>
      </c>
      <c r="F8" s="9"/>
      <c r="G8" s="9"/>
      <c r="H8" s="9"/>
      <c r="I8" s="9"/>
      <c r="J8" s="10">
        <f>SUMPRODUCT(D8:I8,$D$5:$I$5)</f>
        <v>5000</v>
      </c>
      <c r="K8" s="9">
        <v>3000</v>
      </c>
      <c r="L8" t="s">
        <v>25</v>
      </c>
    </row>
    <row r="9" spans="2:15" x14ac:dyDescent="0.2">
      <c r="C9" t="s">
        <v>6</v>
      </c>
      <c r="D9" s="9">
        <v>5</v>
      </c>
      <c r="E9" s="9">
        <v>6</v>
      </c>
      <c r="F9" s="9"/>
      <c r="G9" s="9"/>
      <c r="H9" s="9"/>
      <c r="I9" s="9"/>
      <c r="J9" s="10">
        <f>SUMPRODUCT(D9:I9,$D$5:$I$5)</f>
        <v>30000</v>
      </c>
      <c r="K9" s="9">
        <v>20000</v>
      </c>
      <c r="L9" t="s">
        <v>25</v>
      </c>
    </row>
    <row r="10" spans="2:15" x14ac:dyDescent="0.2">
      <c r="C10" t="s">
        <v>26</v>
      </c>
      <c r="D10" s="9">
        <v>5</v>
      </c>
      <c r="E10" s="9">
        <v>6</v>
      </c>
      <c r="F10" s="9"/>
      <c r="G10" s="9"/>
      <c r="H10" s="9"/>
      <c r="I10" s="9"/>
      <c r="J10" s="10">
        <f>SUMPRODUCT(D10:I10,$D$5:$I$5)</f>
        <v>30000</v>
      </c>
      <c r="K10" s="9">
        <v>30000</v>
      </c>
      <c r="L10" t="s">
        <v>27</v>
      </c>
    </row>
    <row r="11" spans="2:15" x14ac:dyDescent="0.2">
      <c r="C11" t="s">
        <v>42</v>
      </c>
      <c r="D11" s="8">
        <v>2</v>
      </c>
      <c r="E11" s="8">
        <v>5</v>
      </c>
      <c r="F11" s="9">
        <v>1</v>
      </c>
      <c r="G11" s="9">
        <v>-1</v>
      </c>
      <c r="H11" s="9"/>
      <c r="I11" s="9"/>
      <c r="J11" s="10">
        <f>SUMPRODUCT(D11:I11,$D$5:$I$5)</f>
        <v>25000</v>
      </c>
      <c r="K11" s="9">
        <f>'optymalizacja produkcji'!F6</f>
        <v>25000</v>
      </c>
      <c r="L11" s="12" t="s">
        <v>36</v>
      </c>
    </row>
    <row r="12" spans="2:15" x14ac:dyDescent="0.2">
      <c r="C12" t="s">
        <v>41</v>
      </c>
      <c r="D12" s="8">
        <v>1</v>
      </c>
      <c r="E12" s="8">
        <v>2</v>
      </c>
      <c r="F12" s="9"/>
      <c r="G12" s="9"/>
      <c r="H12" s="9">
        <v>1</v>
      </c>
      <c r="I12" s="9">
        <v>-1</v>
      </c>
      <c r="J12" s="10">
        <f>SUMPRODUCT(D12:I12,$D$5:$I$5)</f>
        <v>4000</v>
      </c>
      <c r="K12" s="9">
        <f>'optymalizacja kosztów'!F6</f>
        <v>4000</v>
      </c>
      <c r="L12" s="12" t="s">
        <v>36</v>
      </c>
    </row>
  </sheetData>
  <mergeCells count="1">
    <mergeCell ref="B1:O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9"/>
  <sheetViews>
    <sheetView workbookViewId="0">
      <selection activeCell="C18" sqref="C18"/>
    </sheetView>
  </sheetViews>
  <sheetFormatPr defaultRowHeight="12.75" x14ac:dyDescent="0.2"/>
  <cols>
    <col min="2" max="2" width="10.140625" bestFit="1" customWidth="1"/>
    <col min="5" max="5" width="9.7109375" bestFit="1" customWidth="1"/>
  </cols>
  <sheetData>
    <row r="1" spans="1:11" ht="13.5" thickBot="1" x14ac:dyDescent="0.25">
      <c r="B1" s="32" t="s">
        <v>18</v>
      </c>
      <c r="C1" s="33"/>
      <c r="D1" s="33"/>
      <c r="E1" s="33"/>
      <c r="F1" s="33"/>
      <c r="G1" s="33"/>
      <c r="H1" s="33"/>
      <c r="I1" s="33"/>
      <c r="J1" s="33"/>
      <c r="K1" s="34"/>
    </row>
    <row r="3" spans="1:11" x14ac:dyDescent="0.2">
      <c r="B3" t="s">
        <v>28</v>
      </c>
      <c r="C3" t="s">
        <v>29</v>
      </c>
      <c r="D3" t="s">
        <v>30</v>
      </c>
    </row>
    <row r="4" spans="1:11" x14ac:dyDescent="0.2">
      <c r="B4" s="10">
        <v>1</v>
      </c>
      <c r="C4" s="10">
        <v>0</v>
      </c>
      <c r="D4" s="10">
        <v>1.6666666666666669E-4</v>
      </c>
    </row>
    <row r="5" spans="1:11" x14ac:dyDescent="0.2">
      <c r="A5" t="s">
        <v>31</v>
      </c>
      <c r="B5" s="8">
        <v>1</v>
      </c>
      <c r="C5" s="8">
        <v>2</v>
      </c>
      <c r="D5" s="8">
        <v>0</v>
      </c>
      <c r="E5" s="11">
        <f>SUMPRODUCT(B5:D5,$B$4:$D$4)</f>
        <v>1</v>
      </c>
    </row>
    <row r="6" spans="1:11" x14ac:dyDescent="0.2">
      <c r="B6" s="9">
        <v>1</v>
      </c>
      <c r="C6" s="9">
        <v>2</v>
      </c>
      <c r="D6" s="9">
        <v>0</v>
      </c>
      <c r="E6" s="10">
        <f t="shared" ref="E6:E10" si="0">SUMPRODUCT(B6:D6,$B$4:$D$4)</f>
        <v>1</v>
      </c>
      <c r="F6" s="9">
        <v>1</v>
      </c>
      <c r="G6" s="12" t="s">
        <v>36</v>
      </c>
    </row>
    <row r="7" spans="1:11" x14ac:dyDescent="0.2">
      <c r="A7" t="s">
        <v>32</v>
      </c>
      <c r="B7" s="9">
        <v>2</v>
      </c>
      <c r="C7" s="9">
        <v>1</v>
      </c>
      <c r="D7" s="9">
        <v>-4000</v>
      </c>
      <c r="E7" s="10">
        <f t="shared" si="0"/>
        <v>1.3333333333333333</v>
      </c>
      <c r="F7" s="9">
        <v>0</v>
      </c>
      <c r="G7" t="s">
        <v>25</v>
      </c>
    </row>
    <row r="8" spans="1:11" x14ac:dyDescent="0.2">
      <c r="A8" t="s">
        <v>33</v>
      </c>
      <c r="B8" s="9">
        <v>1</v>
      </c>
      <c r="C8" s="9">
        <v>1</v>
      </c>
      <c r="D8" s="9">
        <v>-3000</v>
      </c>
      <c r="E8" s="10">
        <f t="shared" si="0"/>
        <v>0.49999999999999989</v>
      </c>
      <c r="F8" s="9">
        <v>0</v>
      </c>
      <c r="G8" t="s">
        <v>25</v>
      </c>
    </row>
    <row r="9" spans="1:11" x14ac:dyDescent="0.2">
      <c r="A9" t="s">
        <v>34</v>
      </c>
      <c r="B9" s="9">
        <v>5</v>
      </c>
      <c r="C9" s="9">
        <v>6</v>
      </c>
      <c r="D9" s="9">
        <v>-20000</v>
      </c>
      <c r="E9" s="10">
        <f t="shared" si="0"/>
        <v>1.6666666666666661</v>
      </c>
      <c r="F9" s="9">
        <v>0</v>
      </c>
      <c r="G9" t="s">
        <v>25</v>
      </c>
    </row>
    <row r="10" spans="1:11" x14ac:dyDescent="0.2">
      <c r="A10" t="s">
        <v>35</v>
      </c>
      <c r="B10" s="9">
        <v>5</v>
      </c>
      <c r="C10" s="9">
        <v>6</v>
      </c>
      <c r="D10" s="9">
        <v>-30000</v>
      </c>
      <c r="E10" s="10">
        <f t="shared" si="0"/>
        <v>-8.8817841970012523E-16</v>
      </c>
      <c r="F10" s="9">
        <v>0</v>
      </c>
      <c r="G10" t="s">
        <v>27</v>
      </c>
    </row>
    <row r="17" spans="2:14" x14ac:dyDescent="0.2">
      <c r="B17" s="5" t="s">
        <v>9</v>
      </c>
      <c r="C17" s="3" t="s">
        <v>19</v>
      </c>
      <c r="D17" s="3"/>
      <c r="E17" s="3"/>
      <c r="F17" s="3"/>
      <c r="G17" s="3"/>
      <c r="H17" s="3"/>
      <c r="I17" s="3"/>
      <c r="J17" s="3"/>
      <c r="K17" s="3"/>
      <c r="L17" s="3"/>
      <c r="M17" s="7"/>
      <c r="N17" s="3"/>
    </row>
    <row r="18" spans="2:14" x14ac:dyDescent="0.2">
      <c r="B18" s="5" t="s">
        <v>7</v>
      </c>
      <c r="C18" s="3">
        <f>B4/D4</f>
        <v>5999.9999999999991</v>
      </c>
    </row>
    <row r="19" spans="2:14" x14ac:dyDescent="0.2">
      <c r="B19" s="5" t="s">
        <v>8</v>
      </c>
      <c r="C19" s="3">
        <f>C4/D4</f>
        <v>0</v>
      </c>
    </row>
  </sheetData>
  <mergeCells count="1">
    <mergeCell ref="B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treść zadania PC PI </vt:lpstr>
      <vt:lpstr>optymalizacja produkcji</vt:lpstr>
      <vt:lpstr>optymalizacja kosztów</vt:lpstr>
      <vt:lpstr>zlinearyzowane PC</vt:lpstr>
      <vt:lpstr>zlinearyzowane PI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Irmina</dc:creator>
  <cp:lastModifiedBy>Bartosz Paliński</cp:lastModifiedBy>
  <dcterms:created xsi:type="dcterms:W3CDTF">2020-10-18T11:26:11Z</dcterms:created>
  <dcterms:modified xsi:type="dcterms:W3CDTF">2021-11-02T21:21:39Z</dcterms:modified>
</cp:coreProperties>
</file>