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axelrod/Documents/Binghamton/Spring 2017/Fin_320/"/>
    </mc:Choice>
  </mc:AlternateContent>
  <bookViews>
    <workbookView xWindow="0" yWindow="12180" windowWidth="19200" windowHeight="11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J8" i="1"/>
  <c r="H5" i="1"/>
  <c r="H13" i="1"/>
  <c r="H12" i="1"/>
  <c r="H11" i="1"/>
  <c r="H10" i="1"/>
  <c r="H9" i="1"/>
  <c r="H8" i="1"/>
  <c r="H7" i="1"/>
  <c r="H6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<sst xmlns="http://schemas.openxmlformats.org/spreadsheetml/2006/main" count="7" uniqueCount="5">
  <si>
    <t>Percentage</t>
  </si>
  <si>
    <t>Debt Issuance</t>
  </si>
  <si>
    <t>Value</t>
  </si>
  <si>
    <t>Assets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</si>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</sst>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2" borderId="3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10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ont="1" applyFill="1" applyBorder="1"/>
    <xf numFmtId="10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6"/>
  <sheetViews>
    <sheetView tabSelected="1" workbookViewId="0">
      <selection activeCell="H9" sqref="H9"/>
    </sheetView>
  </sheetViews>
  <sheetFormatPr baseColWidth="10" defaultRowHeight="16" x14ac:dyDescent="0.2"/>
  <sheetData>
    <row r="3" spans="3:10" x14ac:dyDescent="0.2">
      <c r="C3" s="10" t="s">
        <v>3</v>
      </c>
      <c r="D3" s="11"/>
      <c r="G3" s="3" t="s">
        <v>4</v>
      </c>
      <c r="H3" s="4"/>
    </row>
    <row r="4" spans="3:10" x14ac:dyDescent="0.2">
      <c r="C4" s="12" t="s">
        <v>2</v>
      </c>
      <c r="D4" s="13" t="s">
        <v>0</v>
      </c>
      <c r="G4" s="5" t="s">
        <v>2</v>
      </c>
      <c r="H4" s="6" t="s">
        <v>0</v>
      </c>
    </row>
    <row r="5" spans="3:10" x14ac:dyDescent="0.2">
      <c r="C5" s="2">
        <v>22017</v>
      </c>
      <c r="D5" s="7">
        <f>C5/814949</f>
        <v>2.7016414524099055E-2</v>
      </c>
      <c r="E5" s="1"/>
      <c r="G5" s="2">
        <v>155863</v>
      </c>
      <c r="H5" s="7">
        <f>G5/$G$14</f>
        <v>0.21126174482089319</v>
      </c>
      <c r="J5" t="s">
        <v>1</v>
      </c>
    </row>
    <row r="6" spans="3:10" x14ac:dyDescent="0.2">
      <c r="C6" s="2">
        <v>21364</v>
      </c>
      <c r="D6" s="7">
        <f t="shared" ref="D6:D16" si="0">C6/814949</f>
        <v>2.6215137388965446E-2</v>
      </c>
      <c r="G6" s="2">
        <v>941</v>
      </c>
      <c r="H6" s="7">
        <f t="shared" ref="H6:H13" si="1">G6/$G$14</f>
        <v>1.2754617957851477E-3</v>
      </c>
      <c r="J6">
        <v>153768</v>
      </c>
    </row>
    <row r="7" spans="3:10" x14ac:dyDescent="0.2">
      <c r="C7" s="2">
        <v>262154</v>
      </c>
      <c r="D7" s="7">
        <f t="shared" si="0"/>
        <v>0.32168147945454256</v>
      </c>
      <c r="G7" s="2">
        <v>128194</v>
      </c>
      <c r="H7" s="7">
        <f t="shared" si="1"/>
        <v>0.17375828846852415</v>
      </c>
      <c r="J7">
        <v>164775</v>
      </c>
    </row>
    <row r="8" spans="3:10" x14ac:dyDescent="0.2">
      <c r="C8" s="2">
        <v>80092</v>
      </c>
      <c r="D8" s="7">
        <f t="shared" si="0"/>
        <v>9.8278542583646336E-2</v>
      </c>
      <c r="G8" s="2">
        <v>54628</v>
      </c>
      <c r="H8" s="7">
        <f t="shared" si="1"/>
        <v>7.4044555770617485E-2</v>
      </c>
      <c r="J8">
        <f>J7-J6</f>
        <v>11007</v>
      </c>
    </row>
    <row r="9" spans="3:10" x14ac:dyDescent="0.2">
      <c r="C9" s="2">
        <v>101955</v>
      </c>
      <c r="D9" s="7">
        <f t="shared" si="0"/>
        <v>0.12510598822748417</v>
      </c>
      <c r="E9" s="1"/>
      <c r="G9" s="2">
        <v>15844</v>
      </c>
      <c r="H9" s="7">
        <f t="shared" si="1"/>
        <v>2.1475469386206036E-2</v>
      </c>
    </row>
    <row r="10" spans="3:10" x14ac:dyDescent="0.2">
      <c r="C10" s="2">
        <v>125236</v>
      </c>
      <c r="D10" s="7">
        <f t="shared" si="0"/>
        <v>0.15367342005450649</v>
      </c>
      <c r="G10" s="2">
        <v>11118</v>
      </c>
      <c r="H10" s="7">
        <f t="shared" si="1"/>
        <v>1.5069696328947155E-2</v>
      </c>
    </row>
    <row r="11" spans="3:10" x14ac:dyDescent="0.2">
      <c r="C11" s="2">
        <v>46460</v>
      </c>
      <c r="D11" s="7">
        <f t="shared" si="0"/>
        <v>5.7009702447637825E-2</v>
      </c>
      <c r="G11" s="2">
        <v>190513</v>
      </c>
      <c r="H11" s="7">
        <f t="shared" si="1"/>
        <v>0.25822747407058005</v>
      </c>
    </row>
    <row r="12" spans="3:10" x14ac:dyDescent="0.2">
      <c r="C12" s="2">
        <v>81704</v>
      </c>
      <c r="D12" s="7">
        <f t="shared" si="0"/>
        <v>0.1002565804731339</v>
      </c>
      <c r="G12" s="2">
        <v>15896</v>
      </c>
      <c r="H12" s="7">
        <f t="shared" si="1"/>
        <v>2.1545951865888105E-2</v>
      </c>
    </row>
    <row r="13" spans="3:10" x14ac:dyDescent="0.2">
      <c r="C13" s="2">
        <v>12544</v>
      </c>
      <c r="D13" s="7">
        <f t="shared" si="0"/>
        <v>1.5392374246732005E-2</v>
      </c>
      <c r="G13" s="2">
        <v>164775</v>
      </c>
      <c r="H13" s="7">
        <f t="shared" si="1"/>
        <v>0.22334135749255868</v>
      </c>
    </row>
    <row r="14" spans="3:10" x14ac:dyDescent="0.2">
      <c r="C14" s="2">
        <v>6577</v>
      </c>
      <c r="D14" s="7">
        <f t="shared" si="0"/>
        <v>8.0704436719352991E-3</v>
      </c>
      <c r="G14" s="8">
        <f>SUM(G5:G13)</f>
        <v>737772</v>
      </c>
      <c r="H14" s="9"/>
    </row>
    <row r="15" spans="3:10" x14ac:dyDescent="0.2">
      <c r="C15" s="2">
        <v>2721</v>
      </c>
      <c r="D15" s="7">
        <f t="shared" si="0"/>
        <v>3.3388592414985477E-3</v>
      </c>
    </row>
    <row r="16" spans="3:10" x14ac:dyDescent="0.2">
      <c r="C16" s="8">
        <v>52125</v>
      </c>
      <c r="D16" s="14">
        <f t="shared" si="0"/>
        <v>6.3961057685818376E-2</v>
      </c>
    </row>
  </sheetData>
  <mergeCells count="2">
    <mergeCell ref="G3:H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2017-04-29T20:04:42Z</dcterms:created>
  <dcterms:modified xsi:type="dcterms:W3CDTF">2017-04-29T21:04:45Z</dcterms:modified>
</cp:coreProperties>
</file>