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atie\Desktop\"/>
    </mc:Choice>
  </mc:AlternateContent>
  <xr:revisionPtr revIDLastSave="0" documentId="13_ncr:1_{36481C6D-4B27-4620-B2C5-E8ABD7798616}" xr6:coauthVersionLast="41" xr6:coauthVersionMax="41" xr10:uidLastSave="{00000000-0000-0000-0000-000000000000}"/>
  <bookViews>
    <workbookView xWindow="-28920" yWindow="30" windowWidth="29040" windowHeight="15990" activeTab="2" xr2:uid="{00000000-000D-0000-FFFF-FFFF00000000}"/>
  </bookViews>
  <sheets>
    <sheet name="Chart1" sheetId="2" r:id="rId1"/>
    <sheet name="Chart3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Q32" i="1"/>
  <c r="T26" i="1"/>
  <c r="G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U26" i="1" l="1"/>
  <c r="E3" i="1"/>
  <c r="T27" i="1"/>
  <c r="U27" i="1" s="1"/>
  <c r="U28" i="1"/>
  <c r="T29" i="1"/>
  <c r="U29" i="1" s="1"/>
  <c r="T30" i="1"/>
  <c r="U30" i="1" s="1"/>
  <c r="Q34" i="1" l="1"/>
  <c r="K2" i="1"/>
  <c r="H2" i="1" l="1"/>
  <c r="I2" i="1" s="1"/>
  <c r="D8" i="1"/>
  <c r="J3" i="1"/>
  <c r="J4" i="1" s="1"/>
  <c r="K4" i="1" l="1"/>
  <c r="J5" i="1"/>
  <c r="J6" i="1" s="1"/>
  <c r="K3" i="1"/>
  <c r="E4" i="1"/>
  <c r="F3" i="1"/>
  <c r="H3" i="1" s="1"/>
  <c r="I3" i="1" s="1"/>
  <c r="J7" i="1"/>
  <c r="K6" i="1"/>
  <c r="K5" i="1"/>
  <c r="F4" i="1" l="1"/>
  <c r="E5" i="1"/>
  <c r="E6" i="1" s="1"/>
  <c r="J8" i="1"/>
  <c r="K7" i="1"/>
  <c r="H4" i="1" l="1"/>
  <c r="I4" i="1" s="1"/>
  <c r="F6" i="1"/>
  <c r="F5" i="1"/>
  <c r="E7" i="1"/>
  <c r="J9" i="1"/>
  <c r="K8" i="1"/>
  <c r="H6" i="1" l="1"/>
  <c r="I6" i="1" s="1"/>
  <c r="H5" i="1"/>
  <c r="I5" i="1" s="1"/>
  <c r="F7" i="1"/>
  <c r="E8" i="1"/>
  <c r="J10" i="1"/>
  <c r="K9" i="1"/>
  <c r="H7" i="1" l="1"/>
  <c r="I7" i="1" s="1"/>
  <c r="F8" i="1"/>
  <c r="H8" i="1"/>
  <c r="I8" i="1" s="1"/>
  <c r="J11" i="1"/>
  <c r="K10" i="1"/>
  <c r="E9" i="1"/>
  <c r="F9" i="1" l="1"/>
  <c r="J12" i="1"/>
  <c r="K11" i="1"/>
  <c r="E10" i="1"/>
  <c r="H9" i="1" l="1"/>
  <c r="I9" i="1" s="1"/>
  <c r="F10" i="1"/>
  <c r="E11" i="1"/>
  <c r="J13" i="1"/>
  <c r="K12" i="1"/>
  <c r="H10" i="1" l="1"/>
  <c r="I10" i="1" s="1"/>
  <c r="F11" i="1"/>
  <c r="E12" i="1"/>
  <c r="J14" i="1"/>
  <c r="K13" i="1"/>
  <c r="H11" i="1" l="1"/>
  <c r="I11" i="1" s="1"/>
  <c r="F12" i="1"/>
  <c r="J15" i="1"/>
  <c r="K14" i="1"/>
  <c r="E13" i="1"/>
  <c r="H12" i="1" l="1"/>
  <c r="I12" i="1" s="1"/>
  <c r="F13" i="1"/>
  <c r="J16" i="1"/>
  <c r="K15" i="1"/>
  <c r="E14" i="1"/>
  <c r="H13" i="1" l="1"/>
  <c r="I13" i="1" s="1"/>
  <c r="F14" i="1"/>
  <c r="E15" i="1"/>
  <c r="J17" i="1"/>
  <c r="K16" i="1"/>
  <c r="H14" i="1" l="1"/>
  <c r="I14" i="1" s="1"/>
  <c r="F15" i="1"/>
  <c r="E16" i="1"/>
  <c r="J18" i="1"/>
  <c r="K17" i="1"/>
  <c r="H15" i="1" l="1"/>
  <c r="I15" i="1" s="1"/>
  <c r="F16" i="1"/>
  <c r="H16" i="1"/>
  <c r="I16" i="1" s="1"/>
  <c r="J19" i="1"/>
  <c r="K18" i="1"/>
  <c r="E17" i="1"/>
  <c r="F17" i="1" l="1"/>
  <c r="J20" i="1"/>
  <c r="K19" i="1"/>
  <c r="E18" i="1"/>
  <c r="H17" i="1" l="1"/>
  <c r="I17" i="1" s="1"/>
  <c r="F18" i="1"/>
  <c r="E19" i="1"/>
  <c r="J21" i="1"/>
  <c r="K20" i="1"/>
  <c r="H18" i="1" l="1"/>
  <c r="I18" i="1" s="1"/>
  <c r="F19" i="1"/>
  <c r="E20" i="1"/>
  <c r="J22" i="1"/>
  <c r="K21" i="1"/>
  <c r="F20" i="1" l="1"/>
  <c r="H19" i="1"/>
  <c r="I19" i="1" s="1"/>
  <c r="J23" i="1"/>
  <c r="K22" i="1"/>
  <c r="E21" i="1"/>
  <c r="F21" i="1" l="1"/>
  <c r="H20" i="1"/>
  <c r="I20" i="1" s="1"/>
  <c r="K23" i="1"/>
  <c r="J24" i="1"/>
  <c r="E22" i="1"/>
  <c r="H21" i="1" l="1"/>
  <c r="I21" i="1" s="1"/>
  <c r="F22" i="1"/>
  <c r="E23" i="1"/>
  <c r="J25" i="1"/>
  <c r="K24" i="1"/>
  <c r="F23" i="1" l="1"/>
  <c r="H22" i="1"/>
  <c r="I22" i="1" s="1"/>
  <c r="K25" i="1"/>
  <c r="J26" i="1"/>
  <c r="E24" i="1"/>
  <c r="F24" i="1" l="1"/>
  <c r="H23" i="1"/>
  <c r="I23" i="1" s="1"/>
  <c r="E25" i="1"/>
  <c r="J27" i="1"/>
  <c r="K26" i="1"/>
  <c r="F25" i="1" l="1"/>
  <c r="H24" i="1"/>
  <c r="I24" i="1" s="1"/>
  <c r="E26" i="1"/>
  <c r="J28" i="1"/>
  <c r="K27" i="1"/>
  <c r="F26" i="1" l="1"/>
  <c r="H25" i="1"/>
  <c r="I25" i="1" s="1"/>
  <c r="J29" i="1"/>
  <c r="K28" i="1"/>
  <c r="E27" i="1"/>
  <c r="F27" i="1" l="1"/>
  <c r="H26" i="1"/>
  <c r="I26" i="1" s="1"/>
  <c r="J30" i="1"/>
  <c r="K29" i="1"/>
  <c r="E28" i="1"/>
  <c r="F28" i="1" l="1"/>
  <c r="H27" i="1"/>
  <c r="I27" i="1" s="1"/>
  <c r="E29" i="1"/>
  <c r="J31" i="1"/>
  <c r="K30" i="1"/>
  <c r="F29" i="1" l="1"/>
  <c r="H28" i="1"/>
  <c r="I28" i="1" s="1"/>
  <c r="E30" i="1"/>
  <c r="J32" i="1"/>
  <c r="K31" i="1"/>
  <c r="H29" i="1" l="1"/>
  <c r="I29" i="1" s="1"/>
  <c r="F30" i="1"/>
  <c r="E31" i="1"/>
  <c r="J33" i="1"/>
  <c r="K32" i="1"/>
  <c r="F31" i="1" l="1"/>
  <c r="H30" i="1"/>
  <c r="I30" i="1" s="1"/>
  <c r="E32" i="1"/>
  <c r="J34" i="1"/>
  <c r="K33" i="1"/>
  <c r="F32" i="1" l="1"/>
  <c r="H31" i="1"/>
  <c r="I31" i="1" s="1"/>
  <c r="E33" i="1"/>
  <c r="J35" i="1"/>
  <c r="K34" i="1"/>
  <c r="F33" i="1" l="1"/>
  <c r="H32" i="1"/>
  <c r="I32" i="1" s="1"/>
  <c r="J36" i="1"/>
  <c r="K35" i="1"/>
  <c r="E34" i="1"/>
  <c r="F34" i="1" l="1"/>
  <c r="H33" i="1"/>
  <c r="I33" i="1" s="1"/>
  <c r="J37" i="1"/>
  <c r="K36" i="1"/>
  <c r="E35" i="1"/>
  <c r="F35" i="1" l="1"/>
  <c r="H34" i="1"/>
  <c r="I34" i="1" s="1"/>
  <c r="J38" i="1"/>
  <c r="K37" i="1"/>
  <c r="E36" i="1"/>
  <c r="F36" i="1" l="1"/>
  <c r="H35" i="1"/>
  <c r="I35" i="1" s="1"/>
  <c r="J39" i="1"/>
  <c r="K38" i="1"/>
  <c r="E37" i="1"/>
  <c r="H36" i="1" l="1"/>
  <c r="I36" i="1" s="1"/>
  <c r="F37" i="1"/>
  <c r="E38" i="1"/>
  <c r="J40" i="1"/>
  <c r="K39" i="1"/>
  <c r="F38" i="1" l="1"/>
  <c r="H37" i="1"/>
  <c r="I37" i="1" s="1"/>
  <c r="J41" i="1"/>
  <c r="K40" i="1"/>
  <c r="E39" i="1"/>
  <c r="F39" i="1" l="1"/>
  <c r="H38" i="1"/>
  <c r="I38" i="1" s="1"/>
  <c r="J42" i="1"/>
  <c r="K41" i="1"/>
  <c r="E40" i="1"/>
  <c r="F40" i="1" l="1"/>
  <c r="H39" i="1"/>
  <c r="I39" i="1" s="1"/>
  <c r="J43" i="1"/>
  <c r="K42" i="1"/>
  <c r="E41" i="1"/>
  <c r="F41" i="1" l="1"/>
  <c r="H41" i="1"/>
  <c r="I41" i="1" s="1"/>
  <c r="H40" i="1"/>
  <c r="I40" i="1" s="1"/>
  <c r="E42" i="1"/>
  <c r="J44" i="1"/>
  <c r="K43" i="1"/>
  <c r="F42" i="1" l="1"/>
  <c r="J45" i="1"/>
  <c r="K44" i="1"/>
  <c r="E43" i="1"/>
  <c r="H42" i="1" l="1"/>
  <c r="I42" i="1" s="1"/>
  <c r="F43" i="1"/>
  <c r="E44" i="1"/>
  <c r="J46" i="1"/>
  <c r="K45" i="1"/>
  <c r="H43" i="1" l="1"/>
  <c r="I43" i="1" s="1"/>
  <c r="F44" i="1"/>
  <c r="J47" i="1"/>
  <c r="K46" i="1"/>
  <c r="E45" i="1"/>
  <c r="F45" i="1" l="1"/>
  <c r="H44" i="1"/>
  <c r="I44" i="1" s="1"/>
  <c r="E46" i="1"/>
  <c r="J48" i="1"/>
  <c r="K47" i="1"/>
  <c r="F46" i="1" l="1"/>
  <c r="H45" i="1"/>
  <c r="I45" i="1" s="1"/>
  <c r="J49" i="1"/>
  <c r="K48" i="1"/>
  <c r="E47" i="1"/>
  <c r="F47" i="1" l="1"/>
  <c r="H46" i="1"/>
  <c r="I46" i="1" s="1"/>
  <c r="E48" i="1"/>
  <c r="J50" i="1"/>
  <c r="K49" i="1"/>
  <c r="F48" i="1" l="1"/>
  <c r="H47" i="1"/>
  <c r="I47" i="1" s="1"/>
  <c r="J51" i="1"/>
  <c r="K50" i="1"/>
  <c r="E49" i="1"/>
  <c r="F49" i="1" l="1"/>
  <c r="H49" i="1"/>
  <c r="I49" i="1" s="1"/>
  <c r="H48" i="1"/>
  <c r="I48" i="1" s="1"/>
  <c r="E50" i="1"/>
  <c r="J52" i="1"/>
  <c r="K51" i="1"/>
  <c r="F50" i="1" l="1"/>
  <c r="J53" i="1"/>
  <c r="K52" i="1"/>
  <c r="E51" i="1"/>
  <c r="H50" i="1" l="1"/>
  <c r="I50" i="1" s="1"/>
  <c r="F51" i="1"/>
  <c r="E52" i="1"/>
  <c r="J54" i="1"/>
  <c r="K53" i="1"/>
  <c r="H51" i="1" l="1"/>
  <c r="I51" i="1" s="1"/>
  <c r="F52" i="1"/>
  <c r="J55" i="1"/>
  <c r="K54" i="1"/>
  <c r="E53" i="1"/>
  <c r="H52" i="1" l="1"/>
  <c r="I52" i="1" s="1"/>
  <c r="F53" i="1"/>
  <c r="E54" i="1"/>
  <c r="J56" i="1"/>
  <c r="K55" i="1"/>
  <c r="H53" i="1" l="1"/>
  <c r="I53" i="1" s="1"/>
  <c r="F54" i="1"/>
  <c r="H54" i="1"/>
  <c r="I54" i="1" s="1"/>
  <c r="J57" i="1"/>
  <c r="K56" i="1"/>
  <c r="E55" i="1"/>
  <c r="F55" i="1" l="1"/>
  <c r="E56" i="1"/>
  <c r="J58" i="1"/>
  <c r="K57" i="1"/>
  <c r="H55" i="1" l="1"/>
  <c r="I55" i="1" s="1"/>
  <c r="F56" i="1"/>
  <c r="J59" i="1"/>
  <c r="K58" i="1"/>
  <c r="E57" i="1"/>
  <c r="H56" i="1" l="1"/>
  <c r="I56" i="1" s="1"/>
  <c r="F57" i="1"/>
  <c r="H57" i="1"/>
  <c r="I57" i="1" s="1"/>
  <c r="E58" i="1"/>
  <c r="J60" i="1"/>
  <c r="K59" i="1"/>
  <c r="F58" i="1" l="1"/>
  <c r="J61" i="1"/>
  <c r="K60" i="1"/>
  <c r="E59" i="1"/>
  <c r="H58" i="1" l="1"/>
  <c r="I58" i="1" s="1"/>
  <c r="F59" i="1"/>
  <c r="H59" i="1"/>
  <c r="I59" i="1" s="1"/>
  <c r="E60" i="1"/>
  <c r="J62" i="1"/>
  <c r="K61" i="1"/>
  <c r="F60" i="1" l="1"/>
  <c r="H60" i="1"/>
  <c r="I60" i="1" s="1"/>
  <c r="J63" i="1"/>
  <c r="K62" i="1"/>
  <c r="E61" i="1"/>
  <c r="F61" i="1" l="1"/>
  <c r="E62" i="1"/>
  <c r="J64" i="1"/>
  <c r="K63" i="1"/>
  <c r="F62" i="1" l="1"/>
  <c r="H61" i="1"/>
  <c r="I61" i="1" s="1"/>
  <c r="J65" i="1"/>
  <c r="K64" i="1"/>
  <c r="E63" i="1"/>
  <c r="F63" i="1" l="1"/>
  <c r="H62" i="1"/>
  <c r="I62" i="1" s="1"/>
  <c r="E64" i="1"/>
  <c r="J66" i="1"/>
  <c r="K65" i="1"/>
  <c r="F64" i="1" l="1"/>
  <c r="H63" i="1"/>
  <c r="I63" i="1" s="1"/>
  <c r="J67" i="1"/>
  <c r="K66" i="1"/>
  <c r="E65" i="1"/>
  <c r="F65" i="1" l="1"/>
  <c r="H64" i="1"/>
  <c r="I64" i="1" s="1"/>
  <c r="E66" i="1"/>
  <c r="J68" i="1"/>
  <c r="K67" i="1"/>
  <c r="H65" i="1" l="1"/>
  <c r="I65" i="1" s="1"/>
  <c r="F66" i="1"/>
  <c r="H66" i="1"/>
  <c r="I66" i="1" s="1"/>
  <c r="J69" i="1"/>
  <c r="K68" i="1"/>
  <c r="E67" i="1"/>
  <c r="F67" i="1" l="1"/>
  <c r="E68" i="1"/>
  <c r="J70" i="1"/>
  <c r="K69" i="1"/>
  <c r="F68" i="1" l="1"/>
  <c r="H68" i="1"/>
  <c r="I68" i="1" s="1"/>
  <c r="H67" i="1"/>
  <c r="I67" i="1" s="1"/>
  <c r="J71" i="1"/>
  <c r="K70" i="1"/>
  <c r="E69" i="1"/>
  <c r="F69" i="1" l="1"/>
  <c r="E70" i="1"/>
  <c r="J72" i="1"/>
  <c r="K71" i="1"/>
  <c r="F70" i="1" l="1"/>
  <c r="H70" i="1"/>
  <c r="I70" i="1" s="1"/>
  <c r="H69" i="1"/>
  <c r="I69" i="1" s="1"/>
  <c r="J73" i="1"/>
  <c r="K72" i="1"/>
  <c r="E71" i="1"/>
  <c r="F71" i="1" l="1"/>
  <c r="E72" i="1"/>
  <c r="J74" i="1"/>
  <c r="K73" i="1"/>
  <c r="F72" i="1" l="1"/>
  <c r="H71" i="1"/>
  <c r="I71" i="1" s="1"/>
  <c r="J75" i="1"/>
  <c r="K74" i="1"/>
  <c r="E73" i="1"/>
  <c r="F73" i="1" l="1"/>
  <c r="H72" i="1"/>
  <c r="I72" i="1" s="1"/>
  <c r="E74" i="1"/>
  <c r="J76" i="1"/>
  <c r="K75" i="1"/>
  <c r="H73" i="1" l="1"/>
  <c r="I73" i="1" s="1"/>
  <c r="F74" i="1"/>
  <c r="J77" i="1"/>
  <c r="K76" i="1"/>
  <c r="E75" i="1"/>
  <c r="H74" i="1" l="1"/>
  <c r="I74" i="1" s="1"/>
  <c r="F75" i="1"/>
  <c r="E76" i="1"/>
  <c r="J78" i="1"/>
  <c r="K77" i="1"/>
  <c r="F76" i="1" l="1"/>
  <c r="H75" i="1"/>
  <c r="I75" i="1" s="1"/>
  <c r="J79" i="1"/>
  <c r="K78" i="1"/>
  <c r="E77" i="1"/>
  <c r="F77" i="1" l="1"/>
  <c r="H77" i="1"/>
  <c r="I77" i="1" s="1"/>
  <c r="H76" i="1"/>
  <c r="I76" i="1" s="1"/>
  <c r="E78" i="1"/>
  <c r="J80" i="1"/>
  <c r="K79" i="1"/>
  <c r="F78" i="1" l="1"/>
  <c r="J81" i="1"/>
  <c r="K80" i="1"/>
  <c r="E79" i="1"/>
  <c r="H78" i="1" l="1"/>
  <c r="I78" i="1" s="1"/>
  <c r="F79" i="1"/>
  <c r="E80" i="1"/>
  <c r="J82" i="1"/>
  <c r="K81" i="1"/>
  <c r="H79" i="1" l="1"/>
  <c r="I79" i="1" s="1"/>
  <c r="F80" i="1"/>
  <c r="J83" i="1"/>
  <c r="K82" i="1"/>
  <c r="E81" i="1"/>
  <c r="H80" i="1" l="1"/>
  <c r="I80" i="1" s="1"/>
  <c r="F81" i="1"/>
  <c r="H81" i="1"/>
  <c r="I81" i="1" s="1"/>
  <c r="E82" i="1"/>
  <c r="J84" i="1"/>
  <c r="K83" i="1"/>
  <c r="F82" i="1" l="1"/>
  <c r="J85" i="1"/>
  <c r="K84" i="1"/>
  <c r="E83" i="1"/>
  <c r="H82" i="1" l="1"/>
  <c r="I82" i="1" s="1"/>
  <c r="F83" i="1"/>
  <c r="H83" i="1"/>
  <c r="I83" i="1" s="1"/>
  <c r="E84" i="1"/>
  <c r="J86" i="1"/>
  <c r="K85" i="1"/>
  <c r="F84" i="1" l="1"/>
  <c r="J87" i="1"/>
  <c r="K86" i="1"/>
  <c r="E85" i="1"/>
  <c r="H84" i="1" l="1"/>
  <c r="I84" i="1" s="1"/>
  <c r="F85" i="1"/>
  <c r="H85" i="1"/>
  <c r="I85" i="1" s="1"/>
  <c r="E86" i="1"/>
  <c r="J88" i="1"/>
  <c r="K87" i="1"/>
  <c r="F86" i="1" l="1"/>
  <c r="J89" i="1"/>
  <c r="K88" i="1"/>
  <c r="E87" i="1"/>
  <c r="H86" i="1" l="1"/>
  <c r="I86" i="1" s="1"/>
  <c r="F87" i="1"/>
  <c r="E88" i="1"/>
  <c r="J90" i="1"/>
  <c r="K89" i="1"/>
  <c r="H87" i="1" l="1"/>
  <c r="I87" i="1" s="1"/>
  <c r="F88" i="1"/>
  <c r="J91" i="1"/>
  <c r="K90" i="1"/>
  <c r="E89" i="1"/>
  <c r="H88" i="1" l="1"/>
  <c r="I88" i="1" s="1"/>
  <c r="F89" i="1"/>
  <c r="H89" i="1"/>
  <c r="I89" i="1" s="1"/>
  <c r="E90" i="1"/>
  <c r="J92" i="1"/>
  <c r="K91" i="1"/>
  <c r="F90" i="1" l="1"/>
  <c r="J93" i="1"/>
  <c r="K92" i="1"/>
  <c r="E91" i="1"/>
  <c r="F91" i="1" l="1"/>
  <c r="H90" i="1"/>
  <c r="I90" i="1" s="1"/>
  <c r="E92" i="1"/>
  <c r="J94" i="1"/>
  <c r="K93" i="1"/>
  <c r="F92" i="1" l="1"/>
  <c r="H91" i="1"/>
  <c r="I91" i="1" s="1"/>
  <c r="J95" i="1"/>
  <c r="K94" i="1"/>
  <c r="E93" i="1"/>
  <c r="F93" i="1" l="1"/>
  <c r="H92" i="1"/>
  <c r="I92" i="1" s="1"/>
  <c r="E94" i="1"/>
  <c r="J96" i="1"/>
  <c r="K95" i="1"/>
  <c r="H93" i="1" l="1"/>
  <c r="I93" i="1" s="1"/>
  <c r="F94" i="1"/>
  <c r="J97" i="1"/>
  <c r="K96" i="1"/>
  <c r="E95" i="1"/>
  <c r="H94" i="1" l="1"/>
  <c r="I94" i="1" s="1"/>
  <c r="F95" i="1"/>
  <c r="E96" i="1"/>
  <c r="J98" i="1"/>
  <c r="K97" i="1"/>
  <c r="H95" i="1" l="1"/>
  <c r="I95" i="1" s="1"/>
  <c r="F96" i="1"/>
  <c r="J99" i="1"/>
  <c r="K98" i="1"/>
  <c r="E97" i="1"/>
  <c r="H96" i="1" l="1"/>
  <c r="I96" i="1" s="1"/>
  <c r="F97" i="1"/>
  <c r="H97" i="1"/>
  <c r="I97" i="1" s="1"/>
  <c r="E98" i="1"/>
  <c r="J100" i="1"/>
  <c r="K99" i="1"/>
  <c r="F98" i="1" l="1"/>
  <c r="J101" i="1"/>
  <c r="K100" i="1"/>
  <c r="E99" i="1"/>
  <c r="H98" i="1" l="1"/>
  <c r="I98" i="1" s="1"/>
  <c r="F99" i="1"/>
  <c r="H99" i="1"/>
  <c r="I99" i="1" s="1"/>
  <c r="E100" i="1"/>
  <c r="J102" i="1"/>
  <c r="K101" i="1"/>
  <c r="F100" i="1" l="1"/>
  <c r="J103" i="1"/>
  <c r="K102" i="1"/>
  <c r="E101" i="1"/>
  <c r="H100" i="1" l="1"/>
  <c r="I100" i="1" s="1"/>
  <c r="F101" i="1"/>
  <c r="H101" i="1"/>
  <c r="I101" i="1" s="1"/>
  <c r="E102" i="1"/>
  <c r="J104" i="1"/>
  <c r="K103" i="1"/>
  <c r="F102" i="1" l="1"/>
  <c r="J105" i="1"/>
  <c r="K104" i="1"/>
  <c r="E103" i="1"/>
  <c r="H102" i="1" l="1"/>
  <c r="I102" i="1" s="1"/>
  <c r="F103" i="1"/>
  <c r="H103" i="1"/>
  <c r="I103" i="1" s="1"/>
  <c r="E104" i="1"/>
  <c r="J106" i="1"/>
  <c r="K105" i="1"/>
  <c r="F104" i="1" l="1"/>
  <c r="J107" i="1"/>
  <c r="K106" i="1"/>
  <c r="E105" i="1"/>
  <c r="H104" i="1" l="1"/>
  <c r="I104" i="1" s="1"/>
  <c r="F105" i="1"/>
  <c r="H105" i="1"/>
  <c r="I105" i="1" s="1"/>
  <c r="E106" i="1"/>
  <c r="J108" i="1"/>
  <c r="K107" i="1"/>
  <c r="F106" i="1" l="1"/>
  <c r="J109" i="1"/>
  <c r="K108" i="1"/>
  <c r="E107" i="1"/>
  <c r="H106" i="1" l="1"/>
  <c r="I106" i="1" s="1"/>
  <c r="F107" i="1"/>
  <c r="H107" i="1"/>
  <c r="I107" i="1" s="1"/>
  <c r="E108" i="1"/>
  <c r="J110" i="1"/>
  <c r="K109" i="1"/>
  <c r="F108" i="1" l="1"/>
  <c r="J111" i="1"/>
  <c r="K110" i="1"/>
  <c r="E109" i="1"/>
  <c r="H108" i="1" l="1"/>
  <c r="I108" i="1" s="1"/>
  <c r="F109" i="1"/>
  <c r="H109" i="1"/>
  <c r="I109" i="1" s="1"/>
  <c r="E110" i="1"/>
  <c r="J112" i="1"/>
  <c r="K111" i="1"/>
  <c r="F110" i="1" l="1"/>
  <c r="J113" i="1"/>
  <c r="K112" i="1"/>
  <c r="E111" i="1"/>
  <c r="H110" i="1" l="1"/>
  <c r="I110" i="1" s="1"/>
  <c r="F111" i="1"/>
  <c r="E112" i="1"/>
  <c r="J114" i="1"/>
  <c r="K113" i="1"/>
  <c r="H111" i="1" l="1"/>
  <c r="I111" i="1" s="1"/>
  <c r="F112" i="1"/>
  <c r="H112" i="1"/>
  <c r="I112" i="1" s="1"/>
  <c r="J115" i="1"/>
  <c r="K114" i="1"/>
  <c r="E113" i="1"/>
  <c r="F113" i="1" l="1"/>
  <c r="E114" i="1"/>
  <c r="J116" i="1"/>
  <c r="K115" i="1"/>
  <c r="F114" i="1" l="1"/>
  <c r="H114" i="1"/>
  <c r="I114" i="1" s="1"/>
  <c r="H113" i="1"/>
  <c r="I113" i="1" s="1"/>
  <c r="J117" i="1"/>
  <c r="K116" i="1"/>
  <c r="E115" i="1"/>
  <c r="F115" i="1" l="1"/>
  <c r="E116" i="1"/>
  <c r="J118" i="1"/>
  <c r="K117" i="1"/>
  <c r="F116" i="1" l="1"/>
  <c r="H115" i="1"/>
  <c r="I115" i="1" s="1"/>
  <c r="J119" i="1"/>
  <c r="K118" i="1"/>
  <c r="E117" i="1"/>
  <c r="H116" i="1" l="1"/>
  <c r="I116" i="1" s="1"/>
  <c r="F117" i="1"/>
  <c r="E118" i="1"/>
  <c r="J120" i="1"/>
  <c r="K119" i="1"/>
  <c r="F118" i="1" l="1"/>
  <c r="H117" i="1"/>
  <c r="I117" i="1" s="1"/>
  <c r="J121" i="1"/>
  <c r="K120" i="1"/>
  <c r="E119" i="1"/>
  <c r="H118" i="1" l="1"/>
  <c r="I118" i="1" s="1"/>
  <c r="F119" i="1"/>
  <c r="E120" i="1"/>
  <c r="J122" i="1"/>
  <c r="K121" i="1"/>
  <c r="F120" i="1" l="1"/>
  <c r="H119" i="1"/>
  <c r="I119" i="1" s="1"/>
  <c r="J123" i="1"/>
  <c r="K122" i="1"/>
  <c r="E121" i="1"/>
  <c r="H120" i="1" l="1"/>
  <c r="I120" i="1" s="1"/>
  <c r="F121" i="1"/>
  <c r="E122" i="1"/>
  <c r="J124" i="1"/>
  <c r="K123" i="1"/>
  <c r="F122" i="1" l="1"/>
  <c r="H121" i="1"/>
  <c r="I121" i="1" s="1"/>
  <c r="J125" i="1"/>
  <c r="K124" i="1"/>
  <c r="E123" i="1"/>
  <c r="H122" i="1" l="1"/>
  <c r="I122" i="1" s="1"/>
  <c r="F123" i="1"/>
  <c r="E124" i="1"/>
  <c r="J126" i="1"/>
  <c r="K125" i="1"/>
  <c r="H123" i="1" l="1"/>
  <c r="I123" i="1" s="1"/>
  <c r="F124" i="1"/>
  <c r="J127" i="1"/>
  <c r="K126" i="1"/>
  <c r="E125" i="1"/>
  <c r="F125" i="1" l="1"/>
  <c r="H124" i="1"/>
  <c r="I124" i="1" s="1"/>
  <c r="E126" i="1"/>
  <c r="J128" i="1"/>
  <c r="K127" i="1"/>
  <c r="H125" i="1" l="1"/>
  <c r="I125" i="1" s="1"/>
  <c r="F126" i="1"/>
  <c r="J129" i="1"/>
  <c r="K128" i="1"/>
  <c r="E127" i="1"/>
  <c r="F127" i="1" l="1"/>
  <c r="H126" i="1"/>
  <c r="I126" i="1" s="1"/>
  <c r="E128" i="1"/>
  <c r="J130" i="1"/>
  <c r="K129" i="1"/>
  <c r="H127" i="1" l="1"/>
  <c r="I127" i="1" s="1"/>
  <c r="F128" i="1"/>
  <c r="J131" i="1"/>
  <c r="K130" i="1"/>
  <c r="E129" i="1"/>
  <c r="F129" i="1" l="1"/>
  <c r="H129" i="1"/>
  <c r="I129" i="1" s="1"/>
  <c r="H128" i="1"/>
  <c r="I128" i="1" s="1"/>
  <c r="E130" i="1"/>
  <c r="J132" i="1"/>
  <c r="K131" i="1"/>
  <c r="F130" i="1" l="1"/>
  <c r="J133" i="1"/>
  <c r="K132" i="1"/>
  <c r="E131" i="1"/>
  <c r="F131" i="1" l="1"/>
  <c r="H131" i="1"/>
  <c r="I131" i="1" s="1"/>
  <c r="H130" i="1"/>
  <c r="I130" i="1" s="1"/>
  <c r="E132" i="1"/>
  <c r="J134" i="1"/>
  <c r="K133" i="1"/>
  <c r="F132" i="1" l="1"/>
  <c r="J135" i="1"/>
  <c r="K134" i="1"/>
  <c r="E133" i="1"/>
  <c r="F133" i="1" l="1"/>
  <c r="H132" i="1"/>
  <c r="I132" i="1" s="1"/>
  <c r="E134" i="1"/>
  <c r="J136" i="1"/>
  <c r="K135" i="1"/>
  <c r="H133" i="1" l="1"/>
  <c r="I133" i="1" s="1"/>
  <c r="F134" i="1"/>
  <c r="H134" i="1"/>
  <c r="I134" i="1" s="1"/>
  <c r="J137" i="1"/>
  <c r="K136" i="1"/>
  <c r="E135" i="1"/>
  <c r="F135" i="1" l="1"/>
  <c r="E136" i="1"/>
  <c r="J138" i="1"/>
  <c r="K137" i="1"/>
  <c r="F136" i="1" l="1"/>
  <c r="H136" i="1"/>
  <c r="I136" i="1" s="1"/>
  <c r="H135" i="1"/>
  <c r="I135" i="1" s="1"/>
  <c r="J139" i="1"/>
  <c r="K138" i="1"/>
  <c r="E137" i="1"/>
  <c r="F137" i="1" l="1"/>
  <c r="E138" i="1"/>
  <c r="J140" i="1"/>
  <c r="K139" i="1"/>
  <c r="F138" i="1" l="1"/>
  <c r="H137" i="1"/>
  <c r="I137" i="1" s="1"/>
  <c r="J141" i="1"/>
  <c r="K140" i="1"/>
  <c r="E139" i="1"/>
  <c r="H138" i="1" l="1"/>
  <c r="I138" i="1" s="1"/>
  <c r="F139" i="1"/>
  <c r="H139" i="1"/>
  <c r="I139" i="1" s="1"/>
  <c r="E140" i="1"/>
  <c r="J142" i="1"/>
  <c r="K141" i="1"/>
  <c r="F140" i="1" l="1"/>
  <c r="J143" i="1"/>
  <c r="K142" i="1"/>
  <c r="E141" i="1"/>
  <c r="H140" i="1" l="1"/>
  <c r="F141" i="1"/>
  <c r="E142" i="1"/>
  <c r="J144" i="1"/>
  <c r="K143" i="1"/>
  <c r="I140" i="1" l="1"/>
  <c r="F142" i="1"/>
  <c r="H142" i="1" s="1"/>
  <c r="I142" i="1" s="1"/>
  <c r="H141" i="1"/>
  <c r="I141" i="1" s="1"/>
  <c r="J145" i="1"/>
  <c r="K144" i="1"/>
  <c r="E143" i="1"/>
  <c r="F143" i="1" l="1"/>
  <c r="E144" i="1"/>
  <c r="J146" i="1"/>
  <c r="K145" i="1"/>
  <c r="F144" i="1" l="1"/>
  <c r="H143" i="1"/>
  <c r="J147" i="1"/>
  <c r="K146" i="1"/>
  <c r="E145" i="1"/>
  <c r="I143" i="1" l="1"/>
  <c r="F145" i="1"/>
  <c r="H145" i="1" s="1"/>
  <c r="I145" i="1" s="1"/>
  <c r="H144" i="1"/>
  <c r="I144" i="1" s="1"/>
  <c r="E146" i="1"/>
  <c r="J148" i="1"/>
  <c r="K147" i="1"/>
  <c r="F146" i="1" l="1"/>
  <c r="J149" i="1"/>
  <c r="K148" i="1"/>
  <c r="E147" i="1"/>
  <c r="F147" i="1" l="1"/>
  <c r="H147" i="1" s="1"/>
  <c r="I147" i="1" s="1"/>
  <c r="H146" i="1"/>
  <c r="E148" i="1"/>
  <c r="J150" i="1"/>
  <c r="K149" i="1"/>
  <c r="I146" i="1" l="1"/>
  <c r="F148" i="1"/>
  <c r="J151" i="1"/>
  <c r="K150" i="1"/>
  <c r="E149" i="1"/>
  <c r="F149" i="1" l="1"/>
  <c r="H148" i="1"/>
  <c r="E150" i="1"/>
  <c r="J152" i="1"/>
  <c r="K151" i="1"/>
  <c r="I148" i="1" l="1"/>
  <c r="F150" i="1"/>
  <c r="H150" i="1" s="1"/>
  <c r="I150" i="1" s="1"/>
  <c r="H149" i="1"/>
  <c r="I149" i="1" s="1"/>
  <c r="J153" i="1"/>
  <c r="K152" i="1"/>
  <c r="E151" i="1"/>
  <c r="F151" i="1" l="1"/>
  <c r="E152" i="1"/>
  <c r="J154" i="1"/>
  <c r="K153" i="1"/>
  <c r="F152" i="1" l="1"/>
  <c r="H152" i="1" s="1"/>
  <c r="I152" i="1" s="1"/>
  <c r="H151" i="1"/>
  <c r="I151" i="1" s="1"/>
  <c r="J155" i="1"/>
  <c r="K154" i="1"/>
  <c r="E153" i="1"/>
  <c r="F153" i="1" l="1"/>
  <c r="H153" i="1" s="1"/>
  <c r="I153" i="1" s="1"/>
  <c r="E154" i="1"/>
  <c r="J156" i="1"/>
  <c r="K155" i="1"/>
  <c r="F154" i="1" l="1"/>
  <c r="J157" i="1"/>
  <c r="K156" i="1"/>
  <c r="E155" i="1"/>
  <c r="H154" i="1" l="1"/>
  <c r="I154" i="1" s="1"/>
  <c r="F155" i="1"/>
  <c r="E156" i="1"/>
  <c r="J158" i="1"/>
  <c r="K157" i="1"/>
  <c r="F156" i="1" l="1"/>
  <c r="H156" i="1" s="1"/>
  <c r="I156" i="1" s="1"/>
  <c r="H155" i="1"/>
  <c r="I155" i="1" s="1"/>
  <c r="J159" i="1"/>
  <c r="K158" i="1"/>
  <c r="E157" i="1"/>
  <c r="F157" i="1" l="1"/>
  <c r="E158" i="1"/>
  <c r="J160" i="1"/>
  <c r="K159" i="1"/>
  <c r="F158" i="1" l="1"/>
  <c r="H157" i="1"/>
  <c r="I157" i="1" s="1"/>
  <c r="J161" i="1"/>
  <c r="K160" i="1"/>
  <c r="E159" i="1"/>
  <c r="F159" i="1" l="1"/>
  <c r="H159" i="1" s="1"/>
  <c r="I159" i="1" s="1"/>
  <c r="H158" i="1"/>
  <c r="I158" i="1" s="1"/>
  <c r="E160" i="1"/>
  <c r="J162" i="1"/>
  <c r="K161" i="1"/>
  <c r="F160" i="1" l="1"/>
  <c r="J163" i="1"/>
  <c r="K162" i="1"/>
  <c r="E161" i="1"/>
  <c r="F161" i="1" l="1"/>
  <c r="H160" i="1"/>
  <c r="I160" i="1" s="1"/>
  <c r="E162" i="1"/>
  <c r="J164" i="1"/>
  <c r="K163" i="1"/>
  <c r="F162" i="1" l="1"/>
  <c r="H162" i="1" s="1"/>
  <c r="H161" i="1"/>
  <c r="I161" i="1" s="1"/>
  <c r="J165" i="1"/>
  <c r="K164" i="1"/>
  <c r="E163" i="1"/>
  <c r="I162" i="1" l="1"/>
  <c r="F163" i="1"/>
  <c r="E164" i="1"/>
  <c r="J166" i="1"/>
  <c r="K165" i="1"/>
  <c r="F164" i="1" l="1"/>
  <c r="H163" i="1"/>
  <c r="J167" i="1"/>
  <c r="K166" i="1"/>
  <c r="E165" i="1"/>
  <c r="I163" i="1" l="1"/>
  <c r="F165" i="1"/>
  <c r="H165" i="1" s="1"/>
  <c r="I165" i="1" s="1"/>
  <c r="H164" i="1"/>
  <c r="I164" i="1" s="1"/>
  <c r="E166" i="1"/>
  <c r="J168" i="1"/>
  <c r="K167" i="1"/>
  <c r="F166" i="1" l="1"/>
  <c r="H166" i="1" s="1"/>
  <c r="I166" i="1" s="1"/>
  <c r="J169" i="1"/>
  <c r="K168" i="1"/>
  <c r="E167" i="1"/>
  <c r="F167" i="1" l="1"/>
  <c r="E168" i="1"/>
  <c r="J170" i="1"/>
  <c r="K169" i="1"/>
  <c r="F168" i="1" l="1"/>
  <c r="H167" i="1"/>
  <c r="J171" i="1"/>
  <c r="K170" i="1"/>
  <c r="E169" i="1"/>
  <c r="I167" i="1" l="1"/>
  <c r="F169" i="1"/>
  <c r="H169" i="1" s="1"/>
  <c r="I169" i="1" s="1"/>
  <c r="H168" i="1"/>
  <c r="I168" i="1" s="1"/>
  <c r="E170" i="1"/>
  <c r="J172" i="1"/>
  <c r="K171" i="1"/>
  <c r="F170" i="1" l="1"/>
  <c r="J173" i="1"/>
  <c r="K172" i="1"/>
  <c r="E171" i="1"/>
  <c r="F171" i="1" l="1"/>
  <c r="H171" i="1" s="1"/>
  <c r="I171" i="1" s="1"/>
  <c r="H170" i="1"/>
  <c r="E172" i="1"/>
  <c r="J174" i="1"/>
  <c r="K173" i="1"/>
  <c r="I170" i="1" l="1"/>
  <c r="F172" i="1"/>
  <c r="J175" i="1"/>
  <c r="K174" i="1"/>
  <c r="E173" i="1"/>
  <c r="F173" i="1" l="1"/>
  <c r="H173" i="1" s="1"/>
  <c r="I173" i="1" s="1"/>
  <c r="H172" i="1"/>
  <c r="I172" i="1" s="1"/>
  <c r="E174" i="1"/>
  <c r="J176" i="1"/>
  <c r="K175" i="1"/>
  <c r="F174" i="1" l="1"/>
  <c r="J177" i="1"/>
  <c r="K176" i="1"/>
  <c r="E175" i="1"/>
  <c r="F175" i="1" l="1"/>
  <c r="H175" i="1" s="1"/>
  <c r="I175" i="1" s="1"/>
  <c r="H174" i="1"/>
  <c r="I174" i="1" s="1"/>
  <c r="E176" i="1"/>
  <c r="J178" i="1"/>
  <c r="K177" i="1"/>
  <c r="F176" i="1" l="1"/>
  <c r="H176" i="1" s="1"/>
  <c r="I176" i="1" s="1"/>
  <c r="J179" i="1"/>
  <c r="K178" i="1"/>
  <c r="E177" i="1"/>
  <c r="F177" i="1" l="1"/>
  <c r="E178" i="1"/>
  <c r="J180" i="1"/>
  <c r="K179" i="1"/>
  <c r="F178" i="1" l="1"/>
  <c r="H178" i="1" s="1"/>
  <c r="I178" i="1" s="1"/>
  <c r="H177" i="1"/>
  <c r="I177" i="1" s="1"/>
  <c r="J181" i="1"/>
  <c r="K180" i="1"/>
  <c r="E179" i="1"/>
  <c r="F179" i="1" l="1"/>
  <c r="E180" i="1"/>
  <c r="J182" i="1"/>
  <c r="K181" i="1"/>
  <c r="F180" i="1" l="1"/>
  <c r="H179" i="1"/>
  <c r="I179" i="1" s="1"/>
  <c r="J183" i="1"/>
  <c r="K182" i="1"/>
  <c r="E181" i="1"/>
  <c r="F181" i="1" l="1"/>
  <c r="H181" i="1" s="1"/>
  <c r="I181" i="1" s="1"/>
  <c r="H180" i="1"/>
  <c r="I180" i="1" s="1"/>
  <c r="E182" i="1"/>
  <c r="J184" i="1"/>
  <c r="K183" i="1"/>
  <c r="F182" i="1" l="1"/>
  <c r="J185" i="1"/>
  <c r="K184" i="1"/>
  <c r="E183" i="1"/>
  <c r="F183" i="1" l="1"/>
  <c r="H183" i="1" s="1"/>
  <c r="I183" i="1" s="1"/>
  <c r="H182" i="1"/>
  <c r="I182" i="1" s="1"/>
  <c r="E184" i="1"/>
  <c r="J186" i="1"/>
  <c r="K185" i="1"/>
  <c r="F184" i="1" l="1"/>
  <c r="H184" i="1" s="1"/>
  <c r="I184" i="1" s="1"/>
  <c r="J187" i="1"/>
  <c r="K186" i="1"/>
  <c r="E185" i="1"/>
  <c r="F185" i="1" l="1"/>
  <c r="E186" i="1"/>
  <c r="J188" i="1"/>
  <c r="K187" i="1"/>
  <c r="F186" i="1" l="1"/>
  <c r="H186" i="1" s="1"/>
  <c r="I186" i="1" s="1"/>
  <c r="H185" i="1"/>
  <c r="I185" i="1" s="1"/>
  <c r="J189" i="1"/>
  <c r="K188" i="1"/>
  <c r="E187" i="1"/>
  <c r="F187" i="1" l="1"/>
  <c r="H187" i="1" s="1"/>
  <c r="I187" i="1" s="1"/>
  <c r="E188" i="1"/>
  <c r="J190" i="1"/>
  <c r="K189" i="1"/>
  <c r="F188" i="1" l="1"/>
  <c r="J191" i="1"/>
  <c r="K190" i="1"/>
  <c r="E189" i="1"/>
  <c r="F189" i="1" l="1"/>
  <c r="H189" i="1" s="1"/>
  <c r="I189" i="1" s="1"/>
  <c r="H188" i="1"/>
  <c r="I188" i="1" s="1"/>
  <c r="E190" i="1"/>
  <c r="J192" i="1"/>
  <c r="K191" i="1"/>
  <c r="F190" i="1" l="1"/>
  <c r="J193" i="1"/>
  <c r="K192" i="1"/>
  <c r="E191" i="1"/>
  <c r="F191" i="1" l="1"/>
  <c r="H191" i="1" s="1"/>
  <c r="I191" i="1" s="1"/>
  <c r="H190" i="1"/>
  <c r="I190" i="1" s="1"/>
  <c r="E192" i="1"/>
  <c r="J194" i="1"/>
  <c r="K193" i="1"/>
  <c r="F192" i="1" l="1"/>
  <c r="H192" i="1" s="1"/>
  <c r="I192" i="1" s="1"/>
  <c r="J195" i="1"/>
  <c r="K194" i="1"/>
  <c r="E193" i="1"/>
  <c r="F193" i="1" l="1"/>
  <c r="H193" i="1" s="1"/>
  <c r="I193" i="1" s="1"/>
  <c r="E194" i="1"/>
  <c r="J196" i="1"/>
  <c r="K195" i="1"/>
  <c r="F194" i="1" l="1"/>
  <c r="H194" i="1" s="1"/>
  <c r="I194" i="1" s="1"/>
  <c r="J197" i="1"/>
  <c r="K196" i="1"/>
  <c r="E195" i="1"/>
  <c r="F195" i="1" l="1"/>
  <c r="H195" i="1" s="1"/>
  <c r="I195" i="1" s="1"/>
  <c r="E196" i="1"/>
  <c r="J198" i="1"/>
  <c r="K197" i="1"/>
  <c r="F196" i="1" l="1"/>
  <c r="H196" i="1" s="1"/>
  <c r="I196" i="1" s="1"/>
  <c r="J199" i="1"/>
  <c r="K198" i="1"/>
  <c r="E197" i="1"/>
  <c r="F197" i="1" l="1"/>
  <c r="H197" i="1" s="1"/>
  <c r="I197" i="1" s="1"/>
  <c r="E198" i="1"/>
  <c r="J200" i="1"/>
  <c r="K199" i="1"/>
  <c r="F198" i="1" l="1"/>
  <c r="J201" i="1"/>
  <c r="K200" i="1"/>
  <c r="E199" i="1"/>
  <c r="F199" i="1" l="1"/>
  <c r="H199" i="1" s="1"/>
  <c r="I199" i="1" s="1"/>
  <c r="H198" i="1"/>
  <c r="I198" i="1" s="1"/>
  <c r="E200" i="1"/>
  <c r="J202" i="1"/>
  <c r="K201" i="1"/>
  <c r="F200" i="1" l="1"/>
  <c r="J203" i="1"/>
  <c r="K202" i="1"/>
  <c r="E201" i="1"/>
  <c r="F201" i="1" l="1"/>
  <c r="H201" i="1" s="1"/>
  <c r="I201" i="1" s="1"/>
  <c r="H200" i="1"/>
  <c r="I200" i="1" s="1"/>
  <c r="E202" i="1"/>
  <c r="J204" i="1"/>
  <c r="K203" i="1"/>
  <c r="F202" i="1" l="1"/>
  <c r="J205" i="1"/>
  <c r="K204" i="1"/>
  <c r="E203" i="1"/>
  <c r="F203" i="1" l="1"/>
  <c r="H203" i="1" s="1"/>
  <c r="I203" i="1" s="1"/>
  <c r="H202" i="1"/>
  <c r="I202" i="1" s="1"/>
  <c r="E204" i="1"/>
  <c r="J206" i="1"/>
  <c r="K205" i="1"/>
  <c r="F204" i="1" l="1"/>
  <c r="J207" i="1"/>
  <c r="K206" i="1"/>
  <c r="E205" i="1"/>
  <c r="F205" i="1" l="1"/>
  <c r="H205" i="1" s="1"/>
  <c r="I205" i="1" s="1"/>
  <c r="H204" i="1"/>
  <c r="I204" i="1" s="1"/>
  <c r="E206" i="1"/>
  <c r="J208" i="1"/>
  <c r="K207" i="1"/>
  <c r="F206" i="1" l="1"/>
  <c r="H206" i="1" s="1"/>
  <c r="I206" i="1" s="1"/>
  <c r="J209" i="1"/>
  <c r="K208" i="1"/>
  <c r="E207" i="1"/>
  <c r="F207" i="1" l="1"/>
  <c r="E208" i="1"/>
  <c r="J210" i="1"/>
  <c r="K209" i="1"/>
  <c r="F208" i="1" l="1"/>
  <c r="H208" i="1" s="1"/>
  <c r="I208" i="1" s="1"/>
  <c r="H207" i="1"/>
  <c r="I207" i="1" s="1"/>
  <c r="J211" i="1"/>
  <c r="K210" i="1"/>
  <c r="E209" i="1"/>
  <c r="F209" i="1" l="1"/>
  <c r="H209" i="1" s="1"/>
  <c r="I209" i="1" s="1"/>
  <c r="E210" i="1"/>
  <c r="J212" i="1"/>
  <c r="K211" i="1"/>
  <c r="F210" i="1" l="1"/>
  <c r="H210" i="1" s="1"/>
  <c r="I210" i="1" s="1"/>
  <c r="J213" i="1"/>
  <c r="K212" i="1"/>
  <c r="E211" i="1"/>
  <c r="F211" i="1" l="1"/>
  <c r="H211" i="1" s="1"/>
  <c r="I211" i="1" s="1"/>
  <c r="E212" i="1"/>
  <c r="J214" i="1"/>
  <c r="K213" i="1"/>
  <c r="F212" i="1" l="1"/>
  <c r="J215" i="1"/>
  <c r="K214" i="1"/>
  <c r="E213" i="1"/>
  <c r="F213" i="1" l="1"/>
  <c r="H213" i="1" s="1"/>
  <c r="I213" i="1" s="1"/>
  <c r="H212" i="1"/>
  <c r="I212" i="1" s="1"/>
  <c r="E214" i="1"/>
  <c r="J216" i="1"/>
  <c r="K215" i="1"/>
  <c r="F214" i="1" l="1"/>
  <c r="J217" i="1"/>
  <c r="K216" i="1"/>
  <c r="E215" i="1"/>
  <c r="F215" i="1" l="1"/>
  <c r="H215" i="1" s="1"/>
  <c r="I215" i="1" s="1"/>
  <c r="H214" i="1"/>
  <c r="I214" i="1" s="1"/>
  <c r="E216" i="1"/>
  <c r="J218" i="1"/>
  <c r="K217" i="1"/>
  <c r="F216" i="1" l="1"/>
  <c r="J219" i="1"/>
  <c r="K218" i="1"/>
  <c r="E217" i="1"/>
  <c r="F217" i="1" l="1"/>
  <c r="H217" i="1" s="1"/>
  <c r="I217" i="1" s="1"/>
  <c r="H216" i="1"/>
  <c r="I216" i="1" s="1"/>
  <c r="E218" i="1"/>
  <c r="J220" i="1"/>
  <c r="K219" i="1"/>
  <c r="F218" i="1" l="1"/>
  <c r="J221" i="1"/>
  <c r="K220" i="1"/>
  <c r="E219" i="1"/>
  <c r="F219" i="1" l="1"/>
  <c r="H219" i="1" s="1"/>
  <c r="I219" i="1" s="1"/>
  <c r="H218" i="1"/>
  <c r="I218" i="1" s="1"/>
  <c r="E220" i="1"/>
  <c r="J222" i="1"/>
  <c r="K221" i="1"/>
  <c r="F220" i="1" l="1"/>
  <c r="H220" i="1" s="1"/>
  <c r="I220" i="1" s="1"/>
  <c r="J223" i="1"/>
  <c r="K222" i="1"/>
  <c r="E221" i="1"/>
  <c r="F221" i="1" l="1"/>
  <c r="H221" i="1"/>
  <c r="I221" i="1" s="1"/>
  <c r="E222" i="1"/>
  <c r="J224" i="1"/>
  <c r="K223" i="1"/>
  <c r="F222" i="1" l="1"/>
  <c r="J225" i="1"/>
  <c r="K224" i="1"/>
  <c r="E223" i="1"/>
  <c r="H222" i="1" l="1"/>
  <c r="I222" i="1" s="1"/>
  <c r="F223" i="1"/>
  <c r="E224" i="1"/>
  <c r="J226" i="1"/>
  <c r="K225" i="1"/>
  <c r="F224" i="1" l="1"/>
  <c r="H224" i="1" s="1"/>
  <c r="I224" i="1" s="1"/>
  <c r="H223" i="1"/>
  <c r="I223" i="1" s="1"/>
  <c r="K226" i="1"/>
  <c r="J227" i="1"/>
  <c r="E225" i="1"/>
  <c r="F225" i="1" l="1"/>
  <c r="H225" i="1" s="1"/>
  <c r="I225" i="1" s="1"/>
  <c r="E226" i="1"/>
  <c r="K227" i="1"/>
  <c r="J228" i="1"/>
  <c r="F226" i="1" l="1"/>
  <c r="J229" i="1"/>
  <c r="K228" i="1"/>
  <c r="E227" i="1"/>
  <c r="H226" i="1" l="1"/>
  <c r="I226" i="1" s="1"/>
  <c r="F227" i="1"/>
  <c r="E228" i="1"/>
  <c r="J230" i="1"/>
  <c r="K229" i="1"/>
  <c r="F228" i="1" l="1"/>
  <c r="H228" i="1" s="1"/>
  <c r="I228" i="1" s="1"/>
  <c r="H227" i="1"/>
  <c r="I227" i="1" s="1"/>
  <c r="J231" i="1"/>
  <c r="K230" i="1"/>
  <c r="E229" i="1"/>
  <c r="F229" i="1" l="1"/>
  <c r="E230" i="1"/>
  <c r="J232" i="1"/>
  <c r="K231" i="1"/>
  <c r="F230" i="1" l="1"/>
  <c r="H229" i="1"/>
  <c r="I229" i="1" s="1"/>
  <c r="J233" i="1"/>
  <c r="K232" i="1"/>
  <c r="E231" i="1"/>
  <c r="F231" i="1" l="1"/>
  <c r="H231" i="1" s="1"/>
  <c r="I231" i="1" s="1"/>
  <c r="H230" i="1"/>
  <c r="I230" i="1" s="1"/>
  <c r="E232" i="1"/>
  <c r="J234" i="1"/>
  <c r="K233" i="1"/>
  <c r="F232" i="1" l="1"/>
  <c r="H232" i="1" s="1"/>
  <c r="I232" i="1" s="1"/>
  <c r="J235" i="1"/>
  <c r="K234" i="1"/>
  <c r="E233" i="1"/>
  <c r="F233" i="1" l="1"/>
  <c r="E234" i="1"/>
  <c r="J236" i="1"/>
  <c r="K235" i="1"/>
  <c r="F234" i="1" l="1"/>
  <c r="H234" i="1" s="1"/>
  <c r="I234" i="1" s="1"/>
  <c r="H233" i="1"/>
  <c r="I233" i="1" s="1"/>
  <c r="J237" i="1"/>
  <c r="K236" i="1"/>
  <c r="E235" i="1"/>
  <c r="F235" i="1" l="1"/>
  <c r="H235" i="1" s="1"/>
  <c r="I235" i="1" s="1"/>
  <c r="E236" i="1"/>
  <c r="J238" i="1"/>
  <c r="K237" i="1"/>
  <c r="F236" i="1" l="1"/>
  <c r="J239" i="1"/>
  <c r="K238" i="1"/>
  <c r="E237" i="1"/>
  <c r="F237" i="1" l="1"/>
  <c r="H236" i="1"/>
  <c r="E238" i="1"/>
  <c r="J240" i="1"/>
  <c r="K239" i="1"/>
  <c r="H237" i="1" l="1"/>
  <c r="I237" i="1" s="1"/>
  <c r="I236" i="1"/>
  <c r="F238" i="1"/>
  <c r="J241" i="1"/>
  <c r="K240" i="1"/>
  <c r="E239" i="1"/>
  <c r="F239" i="1" l="1"/>
  <c r="H239" i="1"/>
  <c r="I239" i="1" s="1"/>
  <c r="H238" i="1"/>
  <c r="E240" i="1"/>
  <c r="J242" i="1"/>
  <c r="K241" i="1"/>
  <c r="I238" i="1" l="1"/>
  <c r="F240" i="1"/>
  <c r="J243" i="1"/>
  <c r="K242" i="1"/>
  <c r="E241" i="1"/>
  <c r="F241" i="1" l="1"/>
  <c r="H240" i="1"/>
  <c r="E242" i="1"/>
  <c r="J244" i="1"/>
  <c r="K243" i="1"/>
  <c r="I240" i="1" l="1"/>
  <c r="F242" i="1"/>
  <c r="H241" i="1"/>
  <c r="I241" i="1" s="1"/>
  <c r="J245" i="1"/>
  <c r="K244" i="1"/>
  <c r="E243" i="1"/>
  <c r="H242" i="1" l="1"/>
  <c r="I242" i="1" s="1"/>
  <c r="F243" i="1"/>
  <c r="H243" i="1"/>
  <c r="I243" i="1" s="1"/>
  <c r="E244" i="1"/>
  <c r="J246" i="1"/>
  <c r="K245" i="1"/>
  <c r="F244" i="1" l="1"/>
  <c r="J247" i="1"/>
  <c r="K246" i="1"/>
  <c r="E245" i="1"/>
  <c r="F245" i="1" l="1"/>
  <c r="H244" i="1"/>
  <c r="E246" i="1"/>
  <c r="J248" i="1"/>
  <c r="K247" i="1"/>
  <c r="I244" i="1" l="1"/>
  <c r="F246" i="1"/>
  <c r="H246" i="1"/>
  <c r="I246" i="1" s="1"/>
  <c r="H245" i="1"/>
  <c r="I245" i="1" s="1"/>
  <c r="J249" i="1"/>
  <c r="K248" i="1"/>
  <c r="E247" i="1"/>
  <c r="F247" i="1" l="1"/>
  <c r="E248" i="1"/>
  <c r="J250" i="1"/>
  <c r="K249" i="1"/>
  <c r="F248" i="1" l="1"/>
  <c r="H247" i="1"/>
  <c r="I247" i="1" s="1"/>
  <c r="J251" i="1"/>
  <c r="K250" i="1"/>
  <c r="E249" i="1"/>
  <c r="H248" i="1" l="1"/>
  <c r="I248" i="1" s="1"/>
  <c r="F249" i="1"/>
  <c r="E250" i="1"/>
  <c r="J252" i="1"/>
  <c r="K251" i="1"/>
  <c r="F250" i="1" l="1"/>
  <c r="H250" i="1"/>
  <c r="I250" i="1" s="1"/>
  <c r="H249" i="1"/>
  <c r="I249" i="1" s="1"/>
  <c r="J253" i="1"/>
  <c r="K252" i="1"/>
  <c r="E251" i="1"/>
  <c r="F251" i="1" l="1"/>
  <c r="E252" i="1"/>
  <c r="J254" i="1"/>
  <c r="K253" i="1"/>
  <c r="F252" i="1" l="1"/>
  <c r="H252" i="1"/>
  <c r="I252" i="1" s="1"/>
  <c r="H251" i="1"/>
  <c r="I251" i="1" s="1"/>
  <c r="J255" i="1"/>
  <c r="K254" i="1"/>
  <c r="E253" i="1"/>
  <c r="F253" i="1" l="1"/>
  <c r="H253" i="1"/>
  <c r="I253" i="1" s="1"/>
  <c r="E254" i="1"/>
  <c r="J256" i="1"/>
  <c r="K255" i="1"/>
  <c r="F254" i="1" l="1"/>
  <c r="J257" i="1"/>
  <c r="K256" i="1"/>
  <c r="E255" i="1"/>
  <c r="H254" i="1" l="1"/>
  <c r="I254" i="1" s="1"/>
  <c r="F255" i="1"/>
  <c r="E256" i="1"/>
  <c r="J258" i="1"/>
  <c r="K257" i="1"/>
  <c r="F256" i="1" l="1"/>
  <c r="H256" i="1"/>
  <c r="I256" i="1" s="1"/>
  <c r="H255" i="1"/>
  <c r="I255" i="1" s="1"/>
  <c r="J259" i="1"/>
  <c r="K258" i="1"/>
  <c r="E257" i="1"/>
  <c r="F257" i="1" l="1"/>
  <c r="E258" i="1"/>
  <c r="J260" i="1"/>
  <c r="K259" i="1"/>
  <c r="F258" i="1" l="1"/>
  <c r="H258" i="1"/>
  <c r="I258" i="1" s="1"/>
  <c r="H257" i="1"/>
  <c r="I257" i="1" s="1"/>
  <c r="J261" i="1"/>
  <c r="K260" i="1"/>
  <c r="E259" i="1"/>
  <c r="F259" i="1" l="1"/>
  <c r="E260" i="1"/>
  <c r="J262" i="1"/>
  <c r="K261" i="1"/>
  <c r="F260" i="1" l="1"/>
  <c r="H260" i="1"/>
  <c r="I260" i="1" s="1"/>
  <c r="H259" i="1"/>
  <c r="I259" i="1" s="1"/>
  <c r="J263" i="1"/>
  <c r="K262" i="1"/>
  <c r="E261" i="1"/>
  <c r="F261" i="1" l="1"/>
  <c r="H261" i="1"/>
  <c r="I261" i="1" s="1"/>
  <c r="E262" i="1"/>
  <c r="J264" i="1"/>
  <c r="K263" i="1"/>
  <c r="F262" i="1" l="1"/>
  <c r="K264" i="1"/>
  <c r="J265" i="1"/>
  <c r="E263" i="1"/>
  <c r="F263" i="1" l="1"/>
  <c r="H263" i="1"/>
  <c r="I263" i="1" s="1"/>
  <c r="H262" i="1"/>
  <c r="I262" i="1" s="1"/>
  <c r="E264" i="1"/>
  <c r="K265" i="1"/>
  <c r="J266" i="1"/>
  <c r="F264" i="1" l="1"/>
  <c r="K266" i="1"/>
  <c r="J267" i="1"/>
  <c r="E265" i="1"/>
  <c r="F265" i="1" l="1"/>
  <c r="H265" i="1"/>
  <c r="I265" i="1" s="1"/>
  <c r="H264" i="1"/>
  <c r="I264" i="1" s="1"/>
  <c r="E266" i="1"/>
  <c r="J268" i="1"/>
  <c r="K267" i="1"/>
  <c r="F266" i="1" l="1"/>
  <c r="H266" i="1"/>
  <c r="I266" i="1" s="1"/>
  <c r="J269" i="1"/>
  <c r="K268" i="1"/>
  <c r="E267" i="1"/>
  <c r="F267" i="1" l="1"/>
  <c r="E268" i="1"/>
  <c r="J270" i="1"/>
  <c r="K269" i="1"/>
  <c r="F268" i="1" l="1"/>
  <c r="H267" i="1"/>
  <c r="I267" i="1" s="1"/>
  <c r="J271" i="1"/>
  <c r="K270" i="1"/>
  <c r="E269" i="1"/>
  <c r="H268" i="1" l="1"/>
  <c r="I268" i="1" s="1"/>
  <c r="F269" i="1"/>
  <c r="H269" i="1"/>
  <c r="I269" i="1" s="1"/>
  <c r="E270" i="1"/>
  <c r="J272" i="1"/>
  <c r="K271" i="1"/>
  <c r="F270" i="1" l="1"/>
  <c r="J273" i="1"/>
  <c r="K272" i="1"/>
  <c r="E271" i="1"/>
  <c r="H270" i="1" l="1"/>
  <c r="I270" i="1" s="1"/>
  <c r="F271" i="1"/>
  <c r="E272" i="1"/>
  <c r="J274" i="1"/>
  <c r="K273" i="1"/>
  <c r="F272" i="1" l="1"/>
  <c r="H271" i="1"/>
  <c r="I271" i="1" s="1"/>
  <c r="J275" i="1"/>
  <c r="K274" i="1"/>
  <c r="E273" i="1"/>
  <c r="H272" i="1" l="1"/>
  <c r="I272" i="1" s="1"/>
  <c r="F273" i="1"/>
  <c r="E274" i="1"/>
  <c r="J276" i="1"/>
  <c r="K275" i="1"/>
  <c r="F274" i="1" l="1"/>
  <c r="H273" i="1"/>
  <c r="I273" i="1" s="1"/>
  <c r="J277" i="1"/>
  <c r="K276" i="1"/>
  <c r="E275" i="1"/>
  <c r="H274" i="1" l="1"/>
  <c r="I274" i="1" s="1"/>
  <c r="F275" i="1"/>
  <c r="E276" i="1"/>
  <c r="J278" i="1"/>
  <c r="K277" i="1"/>
  <c r="H275" i="1" l="1"/>
  <c r="I275" i="1" s="1"/>
  <c r="F276" i="1"/>
  <c r="H276" i="1"/>
  <c r="I276" i="1" s="1"/>
  <c r="J279" i="1"/>
  <c r="K278" i="1"/>
  <c r="E277" i="1"/>
  <c r="F277" i="1" l="1"/>
  <c r="E278" i="1"/>
  <c r="J280" i="1"/>
  <c r="K279" i="1"/>
  <c r="H277" i="1" l="1"/>
  <c r="I277" i="1" s="1"/>
  <c r="F278" i="1"/>
  <c r="J281" i="1"/>
  <c r="K280" i="1"/>
  <c r="E279" i="1"/>
  <c r="F279" i="1" l="1"/>
  <c r="H279" i="1"/>
  <c r="I279" i="1" s="1"/>
  <c r="H278" i="1"/>
  <c r="I278" i="1" s="1"/>
  <c r="E280" i="1"/>
  <c r="J282" i="1"/>
  <c r="K281" i="1"/>
  <c r="F280" i="1" l="1"/>
  <c r="J283" i="1"/>
  <c r="K282" i="1"/>
  <c r="E281" i="1"/>
  <c r="F281" i="1" l="1"/>
  <c r="H280" i="1"/>
  <c r="I280" i="1" s="1"/>
  <c r="E282" i="1"/>
  <c r="J284" i="1"/>
  <c r="K283" i="1"/>
  <c r="H281" i="1" l="1"/>
  <c r="I281" i="1" s="1"/>
  <c r="F282" i="1"/>
  <c r="J285" i="1"/>
  <c r="K284" i="1"/>
  <c r="E283" i="1"/>
  <c r="F283" i="1" l="1"/>
  <c r="H282" i="1"/>
  <c r="I282" i="1" s="1"/>
  <c r="E284" i="1"/>
  <c r="J286" i="1"/>
  <c r="K285" i="1"/>
  <c r="H283" i="1" l="1"/>
  <c r="I283" i="1" s="1"/>
  <c r="F284" i="1"/>
  <c r="J287" i="1"/>
  <c r="K286" i="1"/>
  <c r="E285" i="1"/>
  <c r="F285" i="1" l="1"/>
  <c r="H284" i="1"/>
  <c r="I284" i="1" s="1"/>
  <c r="E286" i="1"/>
  <c r="J288" i="1"/>
  <c r="K287" i="1"/>
  <c r="H285" i="1" l="1"/>
  <c r="I285" i="1" s="1"/>
  <c r="F286" i="1"/>
  <c r="J289" i="1"/>
  <c r="K288" i="1"/>
  <c r="E287" i="1"/>
  <c r="F287" i="1" l="1"/>
  <c r="H287" i="1"/>
  <c r="I287" i="1" s="1"/>
  <c r="H286" i="1"/>
  <c r="I286" i="1" s="1"/>
  <c r="E288" i="1"/>
  <c r="K289" i="1"/>
  <c r="J290" i="1"/>
  <c r="F288" i="1" l="1"/>
  <c r="K290" i="1"/>
  <c r="J291" i="1"/>
  <c r="E289" i="1"/>
  <c r="F289" i="1" l="1"/>
  <c r="H289" i="1"/>
  <c r="I289" i="1" s="1"/>
  <c r="H288" i="1"/>
  <c r="I288" i="1" s="1"/>
  <c r="E290" i="1"/>
  <c r="J292" i="1"/>
  <c r="K291" i="1"/>
  <c r="F290" i="1" l="1"/>
  <c r="H290" i="1"/>
  <c r="I290" i="1" s="1"/>
  <c r="J293" i="1"/>
  <c r="K292" i="1"/>
  <c r="E291" i="1"/>
  <c r="F291" i="1" l="1"/>
  <c r="E292" i="1"/>
  <c r="J294" i="1"/>
  <c r="K293" i="1"/>
  <c r="F292" i="1" l="1"/>
  <c r="H291" i="1"/>
  <c r="I291" i="1" s="1"/>
  <c r="J295" i="1"/>
  <c r="K294" i="1"/>
  <c r="E293" i="1"/>
  <c r="F293" i="1" l="1"/>
  <c r="H292" i="1"/>
  <c r="I292" i="1" s="1"/>
  <c r="E294" i="1"/>
  <c r="J296" i="1"/>
  <c r="K295" i="1"/>
  <c r="H293" i="1" l="1"/>
  <c r="I293" i="1" s="1"/>
  <c r="F294" i="1"/>
  <c r="J297" i="1"/>
  <c r="K296" i="1"/>
  <c r="E295" i="1"/>
  <c r="F295" i="1" l="1"/>
  <c r="H294" i="1"/>
  <c r="I294" i="1" s="1"/>
  <c r="E296" i="1"/>
  <c r="J298" i="1"/>
  <c r="K297" i="1"/>
  <c r="H295" i="1" l="1"/>
  <c r="I295" i="1" s="1"/>
  <c r="F296" i="1"/>
  <c r="J299" i="1"/>
  <c r="K298" i="1"/>
  <c r="E297" i="1"/>
  <c r="F297" i="1" l="1"/>
  <c r="H296" i="1"/>
  <c r="I296" i="1" s="1"/>
  <c r="E298" i="1"/>
  <c r="J300" i="1"/>
  <c r="K299" i="1"/>
  <c r="H297" i="1" l="1"/>
  <c r="I297" i="1" s="1"/>
  <c r="F298" i="1"/>
  <c r="H298" i="1"/>
  <c r="I298" i="1" s="1"/>
  <c r="K300" i="1"/>
  <c r="J301" i="1"/>
  <c r="E299" i="1"/>
  <c r="F299" i="1" l="1"/>
  <c r="H299" i="1"/>
  <c r="I299" i="1" s="1"/>
  <c r="E300" i="1"/>
  <c r="K301" i="1"/>
  <c r="J302" i="1"/>
  <c r="K302" i="1" s="1"/>
  <c r="F300" i="1" l="1"/>
  <c r="E301" i="1"/>
  <c r="F301" i="1" l="1"/>
  <c r="H301" i="1"/>
  <c r="I301" i="1" s="1"/>
  <c r="H300" i="1"/>
  <c r="I300" i="1" s="1"/>
  <c r="E302" i="1"/>
  <c r="F302" i="1" l="1"/>
  <c r="H302" i="1"/>
  <c r="I302" i="1" l="1"/>
  <c r="H303" i="1"/>
</calcChain>
</file>

<file path=xl/sharedStrings.xml><?xml version="1.0" encoding="utf-8"?>
<sst xmlns="http://schemas.openxmlformats.org/spreadsheetml/2006/main" count="31" uniqueCount="16">
  <si>
    <t>a</t>
  </si>
  <si>
    <t>b</t>
  </si>
  <si>
    <t>c</t>
  </si>
  <si>
    <t>t</t>
  </si>
  <si>
    <t>ro</t>
  </si>
  <si>
    <t>rt</t>
  </si>
  <si>
    <t>d</t>
  </si>
  <si>
    <t>e</t>
  </si>
  <si>
    <t>% error</t>
  </si>
  <si>
    <t>difference</t>
  </si>
  <si>
    <t>Temperature</t>
  </si>
  <si>
    <t>Poly Temp</t>
  </si>
  <si>
    <t>Resistance</t>
  </si>
  <si>
    <r>
      <t>y = 2E-09x</t>
    </r>
    <r>
      <rPr>
        <vertAlign val="superscript"/>
        <sz val="20"/>
        <color rgb="FF595959"/>
        <rFont val="Calibri"/>
        <family val="2"/>
        <scheme val="minor"/>
      </rPr>
      <t>4</t>
    </r>
    <r>
      <rPr>
        <sz val="20"/>
        <color rgb="FF595959"/>
        <rFont val="Calibri"/>
        <family val="2"/>
        <scheme val="minor"/>
      </rPr>
      <t xml:space="preserve"> - 4E-07x</t>
    </r>
    <r>
      <rPr>
        <vertAlign val="superscript"/>
        <sz val="20"/>
        <color rgb="FF595959"/>
        <rFont val="Calibri"/>
        <family val="2"/>
        <scheme val="minor"/>
      </rPr>
      <t>3</t>
    </r>
    <r>
      <rPr>
        <sz val="20"/>
        <color rgb="FF595959"/>
        <rFont val="Calibri"/>
        <family val="2"/>
        <scheme val="minor"/>
      </rPr>
      <t xml:space="preserve"> + 0.0011x</t>
    </r>
    <r>
      <rPr>
        <vertAlign val="superscript"/>
        <sz val="20"/>
        <color rgb="FF595959"/>
        <rFont val="Calibri"/>
        <family val="2"/>
        <scheme val="minor"/>
      </rPr>
      <t>2</t>
    </r>
    <r>
      <rPr>
        <sz val="20"/>
        <color rgb="FF595959"/>
        <rFont val="Calibri"/>
        <family val="2"/>
        <scheme val="minor"/>
      </rPr>
      <t xml:space="preserve"> + 2.403x - 251.26</t>
    </r>
  </si>
  <si>
    <r>
      <t>y = 2E-09x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- 3E-08x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+ 2.4146x - 251.71</t>
    </r>
  </si>
  <si>
    <r>
      <t>y = 2E-09x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- 4E-07x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+ 2.403x - 251.92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</si>
</sst>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sz val="20"/>
      <color rgb="FF595959"/>
      <name val="Calibri"/>
      <family val="2"/>
      <scheme val="minor"/>
    </font>
    <font>
      <vertAlign val="superscript"/>
      <sz val="20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6.5736813138493E-2"/>
                  <c:y val="-1.1298280370411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Sheet1!$E$41:$E$302</c:f>
              <c:numCache>
                <c:formatCode>General</c:formatCode>
                <c:ptCount val="26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</c:numCache>
            </c:numRef>
          </c:xVal>
          <c:yVal>
            <c:numRef>
              <c:f>Sheet1!$F$41:$F$302</c:f>
              <c:numCache>
                <c:formatCode>0.0000</c:formatCode>
                <c:ptCount val="262"/>
                <c:pt idx="0">
                  <c:v>0</c:v>
                </c:pt>
                <c:pt idx="1">
                  <c:v>2.6257613025451922</c:v>
                </c:pt>
                <c:pt idx="2">
                  <c:v>5.2537050006756925</c:v>
                </c:pt>
                <c:pt idx="3">
                  <c:v>7.8838365451342547</c:v>
                </c:pt>
                <c:pt idx="4">
                  <c:v>10.516161409390012</c:v>
                </c:pt>
                <c:pt idx="5">
                  <c:v>13.150685089773097</c:v>
                </c:pt>
                <c:pt idx="6">
                  <c:v>15.787413105607895</c:v>
                </c:pt>
                <c:pt idx="7">
                  <c:v>18.426350999347669</c:v>
                </c:pt>
                <c:pt idx="8">
                  <c:v>21.067504336710112</c:v>
                </c:pt>
                <c:pt idx="9">
                  <c:v>23.710878706816118</c:v>
                </c:pt>
                <c:pt idx="10">
                  <c:v>26.356479722325346</c:v>
                </c:pt>
                <c:pt idx="11">
                  <c:v>29.004313019577744</c:v>
                </c:pt>
                <c:pt idx="12">
                  <c:v>31.654384258730971</c:v>
                </c:pt>
                <c:pt idx="13">
                  <c:v>34.306699123904679</c:v>
                </c:pt>
                <c:pt idx="14">
                  <c:v>36.961263323319308</c:v>
                </c:pt>
                <c:pt idx="15">
                  <c:v>39.618082589442238</c:v>
                </c:pt>
                <c:pt idx="16">
                  <c:v>42.277162679130718</c:v>
                </c:pt>
                <c:pt idx="17">
                  <c:v>44.938509373777556</c:v>
                </c:pt>
                <c:pt idx="18">
                  <c:v>47.602128479458656</c:v>
                </c:pt>
                <c:pt idx="19">
                  <c:v>50.268025827079633</c:v>
                </c:pt>
                <c:pt idx="20">
                  <c:v>52.936207272525202</c:v>
                </c:pt>
                <c:pt idx="21">
                  <c:v>55.606678696809936</c:v>
                </c:pt>
                <c:pt idx="22">
                  <c:v>58.279446006228582</c:v>
                </c:pt>
                <c:pt idx="23">
                  <c:v>60.954515132507723</c:v>
                </c:pt>
                <c:pt idx="24">
                  <c:v>63.631892032962121</c:v>
                </c:pt>
                <c:pt idx="25">
                  <c:v>66.311582690645878</c:v>
                </c:pt>
                <c:pt idx="26">
                  <c:v>68.993593114512962</c:v>
                </c:pt>
                <c:pt idx="27">
                  <c:v>71.677929339567896</c:v>
                </c:pt>
                <c:pt idx="28">
                  <c:v>74.364597427032251</c:v>
                </c:pt>
                <c:pt idx="29">
                  <c:v>77.053603464496774</c:v>
                </c:pt>
                <c:pt idx="30">
                  <c:v>79.744953566087844</c:v>
                </c:pt>
                <c:pt idx="31">
                  <c:v>82.438653872625594</c:v>
                </c:pt>
                <c:pt idx="32">
                  <c:v>85.134710551791272</c:v>
                </c:pt>
                <c:pt idx="33">
                  <c:v>87.833129798288184</c:v>
                </c:pt>
                <c:pt idx="34">
                  <c:v>90.533917834011334</c:v>
                </c:pt>
                <c:pt idx="35">
                  <c:v>93.237080908211084</c:v>
                </c:pt>
                <c:pt idx="36">
                  <c:v>95.942625297665188</c:v>
                </c:pt>
                <c:pt idx="37">
                  <c:v>98.650557306846537</c:v>
                </c:pt>
                <c:pt idx="38">
                  <c:v>101.36088326809659</c:v>
                </c:pt>
                <c:pt idx="39">
                  <c:v>104.07360954179543</c:v>
                </c:pt>
                <c:pt idx="40">
                  <c:v>106.78874251653936</c:v>
                </c:pt>
                <c:pt idx="41">
                  <c:v>109.50628860931279</c:v>
                </c:pt>
                <c:pt idx="42">
                  <c:v>112.2262542656681</c:v>
                </c:pt>
                <c:pt idx="43">
                  <c:v>114.94864595990177</c:v>
                </c:pt>
                <c:pt idx="44">
                  <c:v>117.67347019523595</c:v>
                </c:pt>
                <c:pt idx="45">
                  <c:v>120.4007335039998</c:v>
                </c:pt>
                <c:pt idx="46">
                  <c:v>123.13044244780873</c:v>
                </c:pt>
                <c:pt idx="47">
                  <c:v>125.86260361775436</c:v>
                </c:pt>
                <c:pt idx="48">
                  <c:v>128.59722363458488</c:v>
                </c:pt>
                <c:pt idx="49">
                  <c:v>131.33430914889533</c:v>
                </c:pt>
                <c:pt idx="50">
                  <c:v>134.07386684131492</c:v>
                </c:pt>
                <c:pt idx="51">
                  <c:v>136.81590342269831</c:v>
                </c:pt>
                <c:pt idx="52">
                  <c:v>139.56042563431646</c:v>
                </c:pt>
                <c:pt idx="53">
                  <c:v>142.30744024805034</c:v>
                </c:pt>
                <c:pt idx="54">
                  <c:v>145.05695406658589</c:v>
                </c:pt>
                <c:pt idx="55">
                  <c:v>147.80897392361047</c:v>
                </c:pt>
                <c:pt idx="56">
                  <c:v>150.56350668401112</c:v>
                </c:pt>
                <c:pt idx="57">
                  <c:v>153.32055924407462</c:v>
                </c:pt>
                <c:pt idx="58">
                  <c:v>156.08013853168808</c:v>
                </c:pt>
                <c:pt idx="59">
                  <c:v>158.84225150654319</c:v>
                </c:pt>
                <c:pt idx="60">
                  <c:v>161.60690516033955</c:v>
                </c:pt>
                <c:pt idx="61">
                  <c:v>164.37410651699298</c:v>
                </c:pt>
                <c:pt idx="62">
                  <c:v>167.14386263284177</c:v>
                </c:pt>
                <c:pt idx="63">
                  <c:v>169.91618059685911</c:v>
                </c:pt>
                <c:pt idx="64">
                  <c:v>172.69106753086103</c:v>
                </c:pt>
                <c:pt idx="65">
                  <c:v>175.4685305897232</c:v>
                </c:pt>
                <c:pt idx="66">
                  <c:v>178.24857696159515</c:v>
                </c:pt>
                <c:pt idx="67">
                  <c:v>181.03121386811759</c:v>
                </c:pt>
                <c:pt idx="68">
                  <c:v>183.81644856463947</c:v>
                </c:pt>
                <c:pt idx="69">
                  <c:v>186.60428834044117</c:v>
                </c:pt>
                <c:pt idx="70">
                  <c:v>189.39474051895493</c:v>
                </c:pt>
                <c:pt idx="71">
                  <c:v>192.18781245799153</c:v>
                </c:pt>
                <c:pt idx="72">
                  <c:v>194.98351154996499</c:v>
                </c:pt>
                <c:pt idx="73">
                  <c:v>197.78184522212075</c:v>
                </c:pt>
                <c:pt idx="74">
                  <c:v>200.58282093676661</c:v>
                </c:pt>
                <c:pt idx="75">
                  <c:v>203.38644619150514</c:v>
                </c:pt>
                <c:pt idx="76">
                  <c:v>206.19272851946747</c:v>
                </c:pt>
                <c:pt idx="77">
                  <c:v>209.00167548954829</c:v>
                </c:pt>
                <c:pt idx="78">
                  <c:v>211.81329470664582</c:v>
                </c:pt>
                <c:pt idx="79">
                  <c:v>214.62759381190091</c:v>
                </c:pt>
                <c:pt idx="80">
                  <c:v>217.44458048294098</c:v>
                </c:pt>
                <c:pt idx="81">
                  <c:v>220.26426243412078</c:v>
                </c:pt>
                <c:pt idx="82">
                  <c:v>223.08664741677308</c:v>
                </c:pt>
                <c:pt idx="83">
                  <c:v>225.91174321945454</c:v>
                </c:pt>
                <c:pt idx="84">
                  <c:v>228.73955766819682</c:v>
                </c:pt>
                <c:pt idx="85">
                  <c:v>231.57009862676176</c:v>
                </c:pt>
                <c:pt idx="86">
                  <c:v>234.40337399689201</c:v>
                </c:pt>
                <c:pt idx="87">
                  <c:v>237.2393917185739</c:v>
                </c:pt>
                <c:pt idx="88">
                  <c:v>240.07815977029193</c:v>
                </c:pt>
                <c:pt idx="89">
                  <c:v>242.91968616929441</c:v>
                </c:pt>
                <c:pt idx="90">
                  <c:v>245.76397897185521</c:v>
                </c:pt>
                <c:pt idx="91">
                  <c:v>248.61104627354175</c:v>
                </c:pt>
                <c:pt idx="92">
                  <c:v>251.46089620948328</c:v>
                </c:pt>
                <c:pt idx="93">
                  <c:v>254.31353695464199</c:v>
                </c:pt>
                <c:pt idx="94">
                  <c:v>257.16897672408589</c:v>
                </c:pt>
                <c:pt idx="95">
                  <c:v>260.02722377326705</c:v>
                </c:pt>
                <c:pt idx="96">
                  <c:v>262.888286398297</c:v>
                </c:pt>
                <c:pt idx="97">
                  <c:v>265.75217293623047</c:v>
                </c:pt>
                <c:pt idx="98">
                  <c:v>268.61889176534709</c:v>
                </c:pt>
                <c:pt idx="99">
                  <c:v>271.48845130543856</c:v>
                </c:pt>
                <c:pt idx="100">
                  <c:v>274.36086001809502</c:v>
                </c:pt>
                <c:pt idx="101">
                  <c:v>277.23612640699878</c:v>
                </c:pt>
                <c:pt idx="102">
                  <c:v>280.1142590182169</c:v>
                </c:pt>
                <c:pt idx="103">
                  <c:v>282.99526644049701</c:v>
                </c:pt>
                <c:pt idx="104">
                  <c:v>285.87915730556676</c:v>
                </c:pt>
                <c:pt idx="105">
                  <c:v>288.7659402884359</c:v>
                </c:pt>
                <c:pt idx="106">
                  <c:v>291.65562410770059</c:v>
                </c:pt>
                <c:pt idx="107">
                  <c:v>294.54821752585048</c:v>
                </c:pt>
                <c:pt idx="108">
                  <c:v>297.44372934957755</c:v>
                </c:pt>
                <c:pt idx="109">
                  <c:v>300.34216843009153</c:v>
                </c:pt>
                <c:pt idx="110">
                  <c:v>303.2435436634334</c:v>
                </c:pt>
                <c:pt idx="111">
                  <c:v>306.14786399079492</c:v>
                </c:pt>
                <c:pt idx="112">
                  <c:v>309.0551383988394</c:v>
                </c:pt>
                <c:pt idx="113">
                  <c:v>311.96537592002653</c:v>
                </c:pt>
                <c:pt idx="114">
                  <c:v>314.87858563293997</c:v>
                </c:pt>
                <c:pt idx="115">
                  <c:v>317.79477666261801</c:v>
                </c:pt>
                <c:pt idx="116">
                  <c:v>320.71395818088604</c:v>
                </c:pt>
                <c:pt idx="117">
                  <c:v>323.63613940669342</c:v>
                </c:pt>
                <c:pt idx="118">
                  <c:v>326.56132960645448</c:v>
                </c:pt>
                <c:pt idx="119">
                  <c:v>329.48953809438842</c:v>
                </c:pt>
                <c:pt idx="120">
                  <c:v>332.42077423286963</c:v>
                </c:pt>
                <c:pt idx="121">
                  <c:v>335.3550474327717</c:v>
                </c:pt>
                <c:pt idx="122">
                  <c:v>338.29236715382518</c:v>
                </c:pt>
                <c:pt idx="123">
                  <c:v>341.23274290496892</c:v>
                </c:pt>
                <c:pt idx="124">
                  <c:v>344.17618424471237</c:v>
                </c:pt>
                <c:pt idx="125">
                  <c:v>347.12270078149635</c:v>
                </c:pt>
                <c:pt idx="126">
                  <c:v>350.0723021740597</c:v>
                </c:pt>
                <c:pt idx="127">
                  <c:v>353.0249981318085</c:v>
                </c:pt>
                <c:pt idx="128">
                  <c:v>355.98079841518927</c:v>
                </c:pt>
                <c:pt idx="129">
                  <c:v>358.93971283606396</c:v>
                </c:pt>
                <c:pt idx="130">
                  <c:v>361.90175125809242</c:v>
                </c:pt>
                <c:pt idx="131">
                  <c:v>364.86692359711395</c:v>
                </c:pt>
                <c:pt idx="132">
                  <c:v>367.83523982153531</c:v>
                </c:pt>
                <c:pt idx="133">
                  <c:v>370.80670995272186</c:v>
                </c:pt>
                <c:pt idx="134">
                  <c:v>373.78134406539158</c:v>
                </c:pt>
                <c:pt idx="135">
                  <c:v>376.759152288015</c:v>
                </c:pt>
                <c:pt idx="136">
                  <c:v>379.74014480321568</c:v>
                </c:pt>
                <c:pt idx="137">
                  <c:v>382.72433184817845</c:v>
                </c:pt>
                <c:pt idx="138">
                  <c:v>385.71172371505708</c:v>
                </c:pt>
                <c:pt idx="139">
                  <c:v>388.70233075139203</c:v>
                </c:pt>
                <c:pt idx="140">
                  <c:v>391.6961633605236</c:v>
                </c:pt>
                <c:pt idx="141">
                  <c:v>394.69323200202052</c:v>
                </c:pt>
                <c:pt idx="142">
                  <c:v>397.69354719209883</c:v>
                </c:pt>
                <c:pt idx="143">
                  <c:v>400.6971195040602</c:v>
                </c:pt>
                <c:pt idx="144">
                  <c:v>403.70395956871971</c:v>
                </c:pt>
                <c:pt idx="145">
                  <c:v>406.71407807484871</c:v>
                </c:pt>
                <c:pt idx="146">
                  <c:v>409.72748576961862</c:v>
                </c:pt>
                <c:pt idx="147">
                  <c:v>412.7441934590459</c:v>
                </c:pt>
                <c:pt idx="148">
                  <c:v>415.76421200844533</c:v>
                </c:pt>
                <c:pt idx="149">
                  <c:v>418.78755234288815</c:v>
                </c:pt>
                <c:pt idx="150">
                  <c:v>421.81422544766048</c:v>
                </c:pt>
                <c:pt idx="151">
                  <c:v>424.84424236873093</c:v>
                </c:pt>
                <c:pt idx="152">
                  <c:v>427.87761421322006</c:v>
                </c:pt>
                <c:pt idx="153">
                  <c:v>430.91435214987564</c:v>
                </c:pt>
                <c:pt idx="154">
                  <c:v>433.95446740955242</c:v>
                </c:pt>
                <c:pt idx="155">
                  <c:v>436.99797128569674</c:v>
                </c:pt>
                <c:pt idx="156">
                  <c:v>440.04487513483616</c:v>
                </c:pt>
                <c:pt idx="157">
                  <c:v>443.09519037707275</c:v>
                </c:pt>
                <c:pt idx="158">
                  <c:v>446.14892849658492</c:v>
                </c:pt>
                <c:pt idx="159">
                  <c:v>449.20610104212881</c:v>
                </c:pt>
                <c:pt idx="160">
                  <c:v>452.26671962755006</c:v>
                </c:pt>
                <c:pt idx="161">
                  <c:v>455.33079593229718</c:v>
                </c:pt>
                <c:pt idx="162">
                  <c:v>458.39834170194382</c:v>
                </c:pt>
                <c:pt idx="163">
                  <c:v>461.46936874871056</c:v>
                </c:pt>
                <c:pt idx="164">
                  <c:v>464.54388895199855</c:v>
                </c:pt>
                <c:pt idx="165">
                  <c:v>467.62191425892377</c:v>
                </c:pt>
                <c:pt idx="166">
                  <c:v>470.70345668486004</c:v>
                </c:pt>
                <c:pt idx="167">
                  <c:v>473.7885283139853</c:v>
                </c:pt>
                <c:pt idx="168">
                  <c:v>476.87714129983482</c:v>
                </c:pt>
                <c:pt idx="169">
                  <c:v>479.96930786585995</c:v>
                </c:pt>
                <c:pt idx="170">
                  <c:v>483.06504030599223</c:v>
                </c:pt>
                <c:pt idx="171">
                  <c:v>486.16435098521339</c:v>
                </c:pt>
                <c:pt idx="172">
                  <c:v>489.26725234013196</c:v>
                </c:pt>
                <c:pt idx="173">
                  <c:v>492.3737568795662</c:v>
                </c:pt>
                <c:pt idx="174">
                  <c:v>495.48387718513061</c:v>
                </c:pt>
                <c:pt idx="175">
                  <c:v>498.59762591183181</c:v>
                </c:pt>
                <c:pt idx="176">
                  <c:v>501.71501578866958</c:v>
                </c:pt>
                <c:pt idx="177">
                  <c:v>504.83605961924303</c:v>
                </c:pt>
                <c:pt idx="178">
                  <c:v>507.96077028236328</c:v>
                </c:pt>
                <c:pt idx="179">
                  <c:v>511.08916073267642</c:v>
                </c:pt>
                <c:pt idx="180">
                  <c:v>514.221244001287</c:v>
                </c:pt>
                <c:pt idx="181">
                  <c:v>517.3570331963939</c:v>
                </c:pt>
                <c:pt idx="182">
                  <c:v>520.49654150392792</c:v>
                </c:pt>
                <c:pt idx="183">
                  <c:v>523.6397821882008</c:v>
                </c:pt>
                <c:pt idx="184">
                  <c:v>526.78676859255688</c:v>
                </c:pt>
                <c:pt idx="185">
                  <c:v>529.93751414003668</c:v>
                </c:pt>
                <c:pt idx="186">
                  <c:v>533.09203233404219</c:v>
                </c:pt>
                <c:pt idx="187">
                  <c:v>536.25033675901375</c:v>
                </c:pt>
                <c:pt idx="188">
                  <c:v>539.41244108111209</c:v>
                </c:pt>
                <c:pt idx="189">
                  <c:v>542.57835904890817</c:v>
                </c:pt>
                <c:pt idx="190">
                  <c:v>545.74810449408085</c:v>
                </c:pt>
                <c:pt idx="191">
                  <c:v>548.92169133212099</c:v>
                </c:pt>
                <c:pt idx="192">
                  <c:v>552.09913356304537</c:v>
                </c:pt>
                <c:pt idx="193">
                  <c:v>555.28044527211659</c:v>
                </c:pt>
                <c:pt idx="194">
                  <c:v>558.4656406305719</c:v>
                </c:pt>
                <c:pt idx="195">
                  <c:v>561.65473389635997</c:v>
                </c:pt>
                <c:pt idx="196">
                  <c:v>564.84773941488379</c:v>
                </c:pt>
                <c:pt idx="197">
                  <c:v>568.04467161975583</c:v>
                </c:pt>
                <c:pt idx="198">
                  <c:v>571.24554503355739</c:v>
                </c:pt>
                <c:pt idx="199">
                  <c:v>574.45037426860949</c:v>
                </c:pt>
                <c:pt idx="200">
                  <c:v>577.65917402775142</c:v>
                </c:pt>
                <c:pt idx="201">
                  <c:v>580.8719591051248</c:v>
                </c:pt>
                <c:pt idx="202">
                  <c:v>584.08874438697399</c:v>
                </c:pt>
                <c:pt idx="203">
                  <c:v>587.30954485244683</c:v>
                </c:pt>
                <c:pt idx="204">
                  <c:v>590.53437557441123</c:v>
                </c:pt>
                <c:pt idx="205">
                  <c:v>593.76325172027509</c:v>
                </c:pt>
                <c:pt idx="206">
                  <c:v>596.9961885528221</c:v>
                </c:pt>
                <c:pt idx="207">
                  <c:v>600.23320143105036</c:v>
                </c:pt>
                <c:pt idx="208">
                  <c:v>603.47430581102617</c:v>
                </c:pt>
                <c:pt idx="209">
                  <c:v>606.7195172467425</c:v>
                </c:pt>
                <c:pt idx="210">
                  <c:v>609.96885139099334</c:v>
                </c:pt>
                <c:pt idx="211">
                  <c:v>613.22232399625022</c:v>
                </c:pt>
                <c:pt idx="212">
                  <c:v>616.47995091555663</c:v>
                </c:pt>
                <c:pt idx="213">
                  <c:v>619.74174810342822</c:v>
                </c:pt>
                <c:pt idx="214">
                  <c:v>623.00773161676341</c:v>
                </c:pt>
                <c:pt idx="215">
                  <c:v>626.27791761576702</c:v>
                </c:pt>
                <c:pt idx="216">
                  <c:v>629.55232236488223</c:v>
                </c:pt>
                <c:pt idx="217">
                  <c:v>632.83096223373434</c:v>
                </c:pt>
                <c:pt idx="218">
                  <c:v>636.1138536980875</c:v>
                </c:pt>
                <c:pt idx="219">
                  <c:v>639.40101334080668</c:v>
                </c:pt>
                <c:pt idx="220">
                  <c:v>642.69245785283886</c:v>
                </c:pt>
                <c:pt idx="221">
                  <c:v>645.98820403419995</c:v>
                </c:pt>
                <c:pt idx="222">
                  <c:v>649.28826879497547</c:v>
                </c:pt>
                <c:pt idx="223">
                  <c:v>652.59266915633248</c:v>
                </c:pt>
                <c:pt idx="224">
                  <c:v>655.90142225154375</c:v>
                </c:pt>
                <c:pt idx="225">
                  <c:v>659.21454532702751</c:v>
                </c:pt>
                <c:pt idx="226">
                  <c:v>662.53205574338892</c:v>
                </c:pt>
                <c:pt idx="227">
                  <c:v>665.85397097649013</c:v>
                </c:pt>
                <c:pt idx="228">
                  <c:v>669.18030861851719</c:v>
                </c:pt>
                <c:pt idx="229">
                  <c:v>672.51108637907123</c:v>
                </c:pt>
                <c:pt idx="230">
                  <c:v>675.84632208626681</c:v>
                </c:pt>
                <c:pt idx="231">
                  <c:v>679.18603368784534</c:v>
                </c:pt>
                <c:pt idx="232">
                  <c:v>682.53023925230229</c:v>
                </c:pt>
                <c:pt idx="233">
                  <c:v>685.8789569700275</c:v>
                </c:pt>
                <c:pt idx="234">
                  <c:v>689.23220515446008</c:v>
                </c:pt>
                <c:pt idx="235">
                  <c:v>692.59000224325541</c:v>
                </c:pt>
                <c:pt idx="236">
                  <c:v>695.95236679946913</c:v>
                </c:pt>
                <c:pt idx="237">
                  <c:v>699.31931751275533</c:v>
                </c:pt>
                <c:pt idx="238">
                  <c:v>702.69087320057531</c:v>
                </c:pt>
                <c:pt idx="239">
                  <c:v>706.06705280942822</c:v>
                </c:pt>
                <c:pt idx="240">
                  <c:v>709.44787541609185</c:v>
                </c:pt>
                <c:pt idx="241">
                  <c:v>712.83336022887863</c:v>
                </c:pt>
                <c:pt idx="242">
                  <c:v>716.22352658891202</c:v>
                </c:pt>
                <c:pt idx="243">
                  <c:v>719.61839397141262</c:v>
                </c:pt>
                <c:pt idx="244">
                  <c:v>723.01798198700544</c:v>
                </c:pt>
                <c:pt idx="245">
                  <c:v>726.42231038304101</c:v>
                </c:pt>
                <c:pt idx="246">
                  <c:v>729.83139904493328</c:v>
                </c:pt>
                <c:pt idx="247">
                  <c:v>733.24526799751459</c:v>
                </c:pt>
                <c:pt idx="248">
                  <c:v>736.66393740640922</c:v>
                </c:pt>
                <c:pt idx="249">
                  <c:v>740.08742757942218</c:v>
                </c:pt>
                <c:pt idx="250">
                  <c:v>743.51575896794679</c:v>
                </c:pt>
                <c:pt idx="251">
                  <c:v>746.94895216838972</c:v>
                </c:pt>
                <c:pt idx="252">
                  <c:v>750.38702792361551</c:v>
                </c:pt>
                <c:pt idx="253">
                  <c:v>753.83000712440787</c:v>
                </c:pt>
                <c:pt idx="254">
                  <c:v>757.27791081095154</c:v>
                </c:pt>
                <c:pt idx="255">
                  <c:v>760.73076017433084</c:v>
                </c:pt>
                <c:pt idx="256">
                  <c:v>764.18857655805152</c:v>
                </c:pt>
                <c:pt idx="257">
                  <c:v>767.6513814595786</c:v>
                </c:pt>
                <c:pt idx="258">
                  <c:v>771.11919653189432</c:v>
                </c:pt>
                <c:pt idx="259">
                  <c:v>774.59204358508111</c:v>
                </c:pt>
                <c:pt idx="260">
                  <c:v>778.06994458791883</c:v>
                </c:pt>
                <c:pt idx="261">
                  <c:v>781.55292166950858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2B-4133-AF02-39B978B8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9704"/>
        <c:axId val="176268696"/>
      </c:scatterChart>
      <c:valAx>
        <c:axId val="17621970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8696"/>
        <c:crosses val="autoZero"/>
        <c:crossBetween val="midCat"/>
      </c:valAx>
      <c:valAx>
        <c:axId val="1762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Focusing Temperature</a:t>
            </a:r>
            <a:r>
              <a:rPr lang="en-US" baseline="0"/>
              <a:t> vs Resistance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3942042080805472"/>
                  <c:y val="-2.01846604948440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2E-09x</a:t>
                    </a:r>
                    <a:r>
                      <a:rPr lang="en-US" sz="1600" baseline="30000"/>
                      <a:t>4</a:t>
                    </a:r>
                    <a:r>
                      <a:rPr lang="en-US" sz="1600" baseline="0"/>
                      <a:t> - 3E-08x</a:t>
                    </a:r>
                    <a:r>
                      <a:rPr lang="en-US" sz="1600" baseline="30000"/>
                      <a:t>3</a:t>
                    </a:r>
                    <a:r>
                      <a:rPr lang="en-US" sz="1600" baseline="0"/>
                      <a:t> + 0.001x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+ 2.4146x - 251.71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Sheet1!$E$140:$E$150</c:f>
              <c:numCache>
                <c:formatCode>General</c:formatCode>
                <c:ptCount val="11"/>
                <c:pt idx="0">
                  <c:v>199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</c:numCache>
            </c:numRef>
          </c:xVal>
          <c:yVal>
            <c:numRef>
              <c:f>Sheet1!$F$140:$F$150</c:f>
              <c:numCache>
                <c:formatCode>0.0000</c:formatCode>
                <c:ptCount val="11"/>
                <c:pt idx="0">
                  <c:v>271.48845130543856</c:v>
                </c:pt>
                <c:pt idx="1">
                  <c:v>274.36086001809502</c:v>
                </c:pt>
                <c:pt idx="2">
                  <c:v>277.23612640699878</c:v>
                </c:pt>
                <c:pt idx="3">
                  <c:v>280.1142590182169</c:v>
                </c:pt>
                <c:pt idx="4">
                  <c:v>282.99526644049701</c:v>
                </c:pt>
                <c:pt idx="5">
                  <c:v>285.87915730556676</c:v>
                </c:pt>
                <c:pt idx="6">
                  <c:v>288.7659402884359</c:v>
                </c:pt>
                <c:pt idx="7">
                  <c:v>291.65562410770059</c:v>
                </c:pt>
                <c:pt idx="8">
                  <c:v>294.54821752585048</c:v>
                </c:pt>
                <c:pt idx="9">
                  <c:v>297.44372934957755</c:v>
                </c:pt>
                <c:pt idx="10">
                  <c:v>300.34216843009153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6-4613-9747-95D6AEC1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1584"/>
        <c:axId val="236058440"/>
      </c:scatterChart>
      <c:valAx>
        <c:axId val="135061584"/>
        <c:scaling>
          <c:orientation val="minMax"/>
          <c:min val="1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58440"/>
        <c:crosses val="autoZero"/>
        <c:crossBetween val="midCat"/>
      </c:valAx>
      <c:valAx>
        <c:axId val="236058440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Sheet1!$J$2:$J$302</c:f>
              <c:numCache>
                <c:formatCode>General</c:formatCode>
                <c:ptCount val="3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  <c:pt idx="241">
                  <c:v>141</c:v>
                </c:pt>
                <c:pt idx="242">
                  <c:v>142</c:v>
                </c:pt>
                <c:pt idx="243">
                  <c:v>143</c:v>
                </c:pt>
                <c:pt idx="244">
                  <c:v>144</c:v>
                </c:pt>
                <c:pt idx="245">
                  <c:v>145</c:v>
                </c:pt>
                <c:pt idx="246">
                  <c:v>146</c:v>
                </c:pt>
                <c:pt idx="247">
                  <c:v>147</c:v>
                </c:pt>
                <c:pt idx="248">
                  <c:v>148</c:v>
                </c:pt>
                <c:pt idx="249">
                  <c:v>149</c:v>
                </c:pt>
                <c:pt idx="250">
                  <c:v>150</c:v>
                </c:pt>
                <c:pt idx="251">
                  <c:v>151</c:v>
                </c:pt>
                <c:pt idx="252">
                  <c:v>152</c:v>
                </c:pt>
                <c:pt idx="253">
                  <c:v>153</c:v>
                </c:pt>
                <c:pt idx="254">
                  <c:v>154</c:v>
                </c:pt>
                <c:pt idx="255">
                  <c:v>155</c:v>
                </c:pt>
                <c:pt idx="256">
                  <c:v>156</c:v>
                </c:pt>
                <c:pt idx="257">
                  <c:v>157</c:v>
                </c:pt>
                <c:pt idx="258">
                  <c:v>158</c:v>
                </c:pt>
                <c:pt idx="259">
                  <c:v>159</c:v>
                </c:pt>
                <c:pt idx="260">
                  <c:v>160</c:v>
                </c:pt>
                <c:pt idx="261">
                  <c:v>161</c:v>
                </c:pt>
                <c:pt idx="262">
                  <c:v>162</c:v>
                </c:pt>
                <c:pt idx="263">
                  <c:v>163</c:v>
                </c:pt>
                <c:pt idx="264">
                  <c:v>164</c:v>
                </c:pt>
                <c:pt idx="265">
                  <c:v>165</c:v>
                </c:pt>
                <c:pt idx="266">
                  <c:v>166</c:v>
                </c:pt>
                <c:pt idx="267">
                  <c:v>167</c:v>
                </c:pt>
                <c:pt idx="268">
                  <c:v>168</c:v>
                </c:pt>
                <c:pt idx="269">
                  <c:v>169</c:v>
                </c:pt>
                <c:pt idx="270">
                  <c:v>170</c:v>
                </c:pt>
                <c:pt idx="271">
                  <c:v>171</c:v>
                </c:pt>
                <c:pt idx="272">
                  <c:v>172</c:v>
                </c:pt>
                <c:pt idx="273">
                  <c:v>173</c:v>
                </c:pt>
                <c:pt idx="274">
                  <c:v>174</c:v>
                </c:pt>
                <c:pt idx="275">
                  <c:v>175</c:v>
                </c:pt>
                <c:pt idx="276">
                  <c:v>176</c:v>
                </c:pt>
                <c:pt idx="277">
                  <c:v>177</c:v>
                </c:pt>
                <c:pt idx="278">
                  <c:v>178</c:v>
                </c:pt>
                <c:pt idx="279">
                  <c:v>179</c:v>
                </c:pt>
                <c:pt idx="280">
                  <c:v>180</c:v>
                </c:pt>
                <c:pt idx="281">
                  <c:v>181</c:v>
                </c:pt>
                <c:pt idx="282">
                  <c:v>182</c:v>
                </c:pt>
                <c:pt idx="283">
                  <c:v>183</c:v>
                </c:pt>
                <c:pt idx="284">
                  <c:v>184</c:v>
                </c:pt>
                <c:pt idx="285">
                  <c:v>185</c:v>
                </c:pt>
                <c:pt idx="286">
                  <c:v>186</c:v>
                </c:pt>
                <c:pt idx="287">
                  <c:v>187</c:v>
                </c:pt>
                <c:pt idx="288">
                  <c:v>188</c:v>
                </c:pt>
                <c:pt idx="289">
                  <c:v>189</c:v>
                </c:pt>
                <c:pt idx="290">
                  <c:v>190</c:v>
                </c:pt>
                <c:pt idx="291">
                  <c:v>191</c:v>
                </c:pt>
                <c:pt idx="292">
                  <c:v>192</c:v>
                </c:pt>
                <c:pt idx="293">
                  <c:v>193</c:v>
                </c:pt>
                <c:pt idx="294">
                  <c:v>194</c:v>
                </c:pt>
                <c:pt idx="295">
                  <c:v>195</c:v>
                </c:pt>
                <c:pt idx="296">
                  <c:v>196</c:v>
                </c:pt>
                <c:pt idx="297">
                  <c:v>197</c:v>
                </c:pt>
                <c:pt idx="298">
                  <c:v>198</c:v>
                </c:pt>
                <c:pt idx="299">
                  <c:v>199</c:v>
                </c:pt>
                <c:pt idx="300">
                  <c:v>200</c:v>
                </c:pt>
              </c:numCache>
            </c:numRef>
          </c:xVal>
          <c:yVal>
            <c:numRef>
              <c:f>Sheet1!$K$2:$K$302</c:f>
              <c:numCache>
                <c:formatCode>0.00000</c:formatCode>
                <c:ptCount val="301"/>
                <c:pt idx="0">
                  <c:v>61.17799999999999</c:v>
                </c:pt>
                <c:pt idx="1">
                  <c:v>61.575126099399988</c:v>
                </c:pt>
                <c:pt idx="2">
                  <c:v>61.972025590399994</c:v>
                </c:pt>
                <c:pt idx="3">
                  <c:v>62.3687002514</c:v>
                </c:pt>
                <c:pt idx="4">
                  <c:v>62.765151846400002</c:v>
                </c:pt>
                <c:pt idx="5">
                  <c:v>63.161382124999996</c:v>
                </c:pt>
                <c:pt idx="6">
                  <c:v>63.557392822399997</c:v>
                </c:pt>
                <c:pt idx="7">
                  <c:v>63.953185659400006</c:v>
                </c:pt>
                <c:pt idx="8">
                  <c:v>64.348762342400008</c:v>
                </c:pt>
                <c:pt idx="9">
                  <c:v>64.744124563399978</c:v>
                </c:pt>
                <c:pt idx="10">
                  <c:v>65.139274</c:v>
                </c:pt>
                <c:pt idx="11">
                  <c:v>65.534212315399998</c:v>
                </c:pt>
                <c:pt idx="12">
                  <c:v>65.928941158399994</c:v>
                </c:pt>
                <c:pt idx="13">
                  <c:v>66.323462163400009</c:v>
                </c:pt>
                <c:pt idx="14">
                  <c:v>66.717776950399994</c:v>
                </c:pt>
                <c:pt idx="15">
                  <c:v>67.11188712500001</c:v>
                </c:pt>
                <c:pt idx="16">
                  <c:v>67.505794278400018</c:v>
                </c:pt>
                <c:pt idx="17">
                  <c:v>67.899499987400006</c:v>
                </c:pt>
                <c:pt idx="18">
                  <c:v>68.293005814400004</c:v>
                </c:pt>
                <c:pt idx="19">
                  <c:v>68.686313307399999</c:v>
                </c:pt>
                <c:pt idx="20">
                  <c:v>69.079424000000017</c:v>
                </c:pt>
                <c:pt idx="21">
                  <c:v>69.4723394114</c:v>
                </c:pt>
                <c:pt idx="22">
                  <c:v>69.865061046400001</c:v>
                </c:pt>
                <c:pt idx="23">
                  <c:v>70.257590395400001</c:v>
                </c:pt>
                <c:pt idx="24">
                  <c:v>70.649928934399995</c:v>
                </c:pt>
                <c:pt idx="25">
                  <c:v>71.042078125000003</c:v>
                </c:pt>
                <c:pt idx="26">
                  <c:v>71.43403941439999</c:v>
                </c:pt>
                <c:pt idx="27">
                  <c:v>71.825814235400003</c:v>
                </c:pt>
                <c:pt idx="28">
                  <c:v>72.217404006400002</c:v>
                </c:pt>
                <c:pt idx="29">
                  <c:v>72.608810131400006</c:v>
                </c:pt>
                <c:pt idx="30">
                  <c:v>73.000033999999999</c:v>
                </c:pt>
                <c:pt idx="31">
                  <c:v>73.391076987399998</c:v>
                </c:pt>
                <c:pt idx="32">
                  <c:v>73.781940454400001</c:v>
                </c:pt>
                <c:pt idx="33">
                  <c:v>74.172625747400005</c:v>
                </c:pt>
                <c:pt idx="34">
                  <c:v>74.563134198399993</c:v>
                </c:pt>
                <c:pt idx="35">
                  <c:v>74.953467124999989</c:v>
                </c:pt>
                <c:pt idx="36">
                  <c:v>75.343625830400001</c:v>
                </c:pt>
                <c:pt idx="37">
                  <c:v>75.733611603400007</c:v>
                </c:pt>
                <c:pt idx="38">
                  <c:v>76.1234257184</c:v>
                </c:pt>
                <c:pt idx="39">
                  <c:v>76.513069435399998</c:v>
                </c:pt>
                <c:pt idx="40">
                  <c:v>76.902543999999992</c:v>
                </c:pt>
                <c:pt idx="41">
                  <c:v>77.291850643399982</c:v>
                </c:pt>
                <c:pt idx="42">
                  <c:v>77.6809905824</c:v>
                </c:pt>
                <c:pt idx="43">
                  <c:v>78.069965019400016</c:v>
                </c:pt>
                <c:pt idx="44">
                  <c:v>78.4587751424</c:v>
                </c:pt>
                <c:pt idx="45">
                  <c:v>78.847422124999994</c:v>
                </c:pt>
                <c:pt idx="46">
                  <c:v>79.235907126400008</c:v>
                </c:pt>
                <c:pt idx="47">
                  <c:v>79.624231291400008</c:v>
                </c:pt>
                <c:pt idx="48">
                  <c:v>80.012395750400017</c:v>
                </c:pt>
                <c:pt idx="49">
                  <c:v>80.400401619400014</c:v>
                </c:pt>
                <c:pt idx="50">
                  <c:v>80.788249999999991</c:v>
                </c:pt>
                <c:pt idx="51">
                  <c:v>81.175941979399994</c:v>
                </c:pt>
                <c:pt idx="52">
                  <c:v>81.563478630400013</c:v>
                </c:pt>
                <c:pt idx="53">
                  <c:v>81.950861011399994</c:v>
                </c:pt>
                <c:pt idx="54">
                  <c:v>82.338090166400008</c:v>
                </c:pt>
                <c:pt idx="55">
                  <c:v>82.725167124999999</c:v>
                </c:pt>
                <c:pt idx="56">
                  <c:v>83.112092902400008</c:v>
                </c:pt>
                <c:pt idx="57">
                  <c:v>83.49886849939999</c:v>
                </c:pt>
                <c:pt idx="58">
                  <c:v>83.885494902399998</c:v>
                </c:pt>
                <c:pt idx="59">
                  <c:v>84.271973083399999</c:v>
                </c:pt>
                <c:pt idx="60">
                  <c:v>84.658304000000001</c:v>
                </c:pt>
                <c:pt idx="61">
                  <c:v>85.044488595399997</c:v>
                </c:pt>
                <c:pt idx="62">
                  <c:v>85.430527798400007</c:v>
                </c:pt>
                <c:pt idx="63">
                  <c:v>85.816422523399993</c:v>
                </c:pt>
                <c:pt idx="64">
                  <c:v>86.202173670400001</c:v>
                </c:pt>
                <c:pt idx="65">
                  <c:v>86.587782125000004</c:v>
                </c:pt>
                <c:pt idx="66">
                  <c:v>86.973248758400004</c:v>
                </c:pt>
                <c:pt idx="67">
                  <c:v>87.358574427399986</c:v>
                </c:pt>
                <c:pt idx="68">
                  <c:v>87.743759974399993</c:v>
                </c:pt>
                <c:pt idx="69">
                  <c:v>88.128806227399991</c:v>
                </c:pt>
                <c:pt idx="70">
                  <c:v>88.513713999999993</c:v>
                </c:pt>
                <c:pt idx="71">
                  <c:v>88.898484091399993</c:v>
                </c:pt>
                <c:pt idx="72">
                  <c:v>89.2831172864</c:v>
                </c:pt>
                <c:pt idx="73">
                  <c:v>89.667614355399991</c:v>
                </c:pt>
                <c:pt idx="74">
                  <c:v>90.051976054400001</c:v>
                </c:pt>
                <c:pt idx="75">
                  <c:v>90.436203125000006</c:v>
                </c:pt>
                <c:pt idx="76">
                  <c:v>90.820296294399995</c:v>
                </c:pt>
                <c:pt idx="77">
                  <c:v>91.204256275400013</c:v>
                </c:pt>
                <c:pt idx="78">
                  <c:v>91.58808376639999</c:v>
                </c:pt>
                <c:pt idx="79">
                  <c:v>91.971779451399996</c:v>
                </c:pt>
                <c:pt idx="80">
                  <c:v>92.355343999999988</c:v>
                </c:pt>
                <c:pt idx="81">
                  <c:v>92.738778067400006</c:v>
                </c:pt>
                <c:pt idx="82">
                  <c:v>93.122082294400002</c:v>
                </c:pt>
                <c:pt idx="83">
                  <c:v>93.505257307400001</c:v>
                </c:pt>
                <c:pt idx="84">
                  <c:v>93.888303718399996</c:v>
                </c:pt>
                <c:pt idx="85">
                  <c:v>94.27122212499998</c:v>
                </c:pt>
                <c:pt idx="86">
                  <c:v>94.654013110400015</c:v>
                </c:pt>
                <c:pt idx="87">
                  <c:v>95.036677243400007</c:v>
                </c:pt>
                <c:pt idx="88">
                  <c:v>95.419215078400015</c:v>
                </c:pt>
                <c:pt idx="89">
                  <c:v>95.801627155399999</c:v>
                </c:pt>
                <c:pt idx="90">
                  <c:v>96.183914000000001</c:v>
                </c:pt>
                <c:pt idx="91">
                  <c:v>96.566076123399995</c:v>
                </c:pt>
                <c:pt idx="92">
                  <c:v>96.948114022400006</c:v>
                </c:pt>
                <c:pt idx="93">
                  <c:v>97.330028179400003</c:v>
                </c:pt>
                <c:pt idx="94">
                  <c:v>97.711819062400011</c:v>
                </c:pt>
                <c:pt idx="95">
                  <c:v>98.093487124999996</c:v>
                </c:pt>
                <c:pt idx="96">
                  <c:v>98.475032806399994</c:v>
                </c:pt>
                <c:pt idx="97">
                  <c:v>98.856456531399999</c:v>
                </c:pt>
                <c:pt idx="98">
                  <c:v>99.237758710400016</c:v>
                </c:pt>
                <c:pt idx="99">
                  <c:v>99.618939739400005</c:v>
                </c:pt>
                <c:pt idx="100">
                  <c:v>100</c:v>
                </c:pt>
                <c:pt idx="101">
                  <c:v>100.3809398594</c:v>
                </c:pt>
                <c:pt idx="102">
                  <c:v>100.76175967039998</c:v>
                </c:pt>
                <c:pt idx="103">
                  <c:v>101.14245977140001</c:v>
                </c:pt>
                <c:pt idx="104">
                  <c:v>101.52304048639999</c:v>
                </c:pt>
                <c:pt idx="105">
                  <c:v>101.90350212499999</c:v>
                </c:pt>
                <c:pt idx="106">
                  <c:v>102.28384498240001</c:v>
                </c:pt>
                <c:pt idx="107">
                  <c:v>102.6640693394</c:v>
                </c:pt>
                <c:pt idx="108">
                  <c:v>103.04417546240003</c:v>
                </c:pt>
                <c:pt idx="109">
                  <c:v>103.42416360339999</c:v>
                </c:pt>
                <c:pt idx="110">
                  <c:v>103.80403399999997</c:v>
                </c:pt>
                <c:pt idx="111">
                  <c:v>104.1837868754</c:v>
                </c:pt>
                <c:pt idx="112">
                  <c:v>104.56342243840002</c:v>
                </c:pt>
                <c:pt idx="113">
                  <c:v>104.94294088340001</c:v>
                </c:pt>
                <c:pt idx="114">
                  <c:v>105.3223423904</c:v>
                </c:pt>
                <c:pt idx="115">
                  <c:v>105.701627125</c:v>
                </c:pt>
                <c:pt idx="116">
                  <c:v>106.0807952384</c:v>
                </c:pt>
                <c:pt idx="117">
                  <c:v>106.4598468674</c:v>
                </c:pt>
                <c:pt idx="118">
                  <c:v>106.83878213440001</c:v>
                </c:pt>
                <c:pt idx="119">
                  <c:v>107.2176011474</c:v>
                </c:pt>
                <c:pt idx="120">
                  <c:v>107.596304</c:v>
                </c:pt>
                <c:pt idx="121">
                  <c:v>107.97489077139997</c:v>
                </c:pt>
                <c:pt idx="122">
                  <c:v>108.35336152639998</c:v>
                </c:pt>
                <c:pt idx="123">
                  <c:v>108.73171631540002</c:v>
                </c:pt>
                <c:pt idx="124">
                  <c:v>109.10995517439999</c:v>
                </c:pt>
                <c:pt idx="125">
                  <c:v>109.48807812500002</c:v>
                </c:pt>
                <c:pt idx="126">
                  <c:v>109.86608517439997</c:v>
                </c:pt>
                <c:pt idx="127">
                  <c:v>110.24397631539999</c:v>
                </c:pt>
                <c:pt idx="128">
                  <c:v>110.62175152639999</c:v>
                </c:pt>
                <c:pt idx="129">
                  <c:v>110.99941077140001</c:v>
                </c:pt>
                <c:pt idx="130">
                  <c:v>111.37695400000001</c:v>
                </c:pt>
                <c:pt idx="131">
                  <c:v>111.75438114739997</c:v>
                </c:pt>
                <c:pt idx="132">
                  <c:v>112.13169213440001</c:v>
                </c:pt>
                <c:pt idx="133">
                  <c:v>112.50888686739999</c:v>
                </c:pt>
                <c:pt idx="134">
                  <c:v>112.8859652384</c:v>
                </c:pt>
                <c:pt idx="135">
                  <c:v>113.26292712500002</c:v>
                </c:pt>
                <c:pt idx="136">
                  <c:v>113.63977239040001</c:v>
                </c:pt>
                <c:pt idx="137">
                  <c:v>114.01650088340001</c:v>
                </c:pt>
                <c:pt idx="138">
                  <c:v>114.39311243839998</c:v>
                </c:pt>
                <c:pt idx="139">
                  <c:v>114.76960687540002</c:v>
                </c:pt>
                <c:pt idx="140">
                  <c:v>115.14598400000003</c:v>
                </c:pt>
                <c:pt idx="141">
                  <c:v>115.5222436034</c:v>
                </c:pt>
                <c:pt idx="142">
                  <c:v>115.89838546240001</c:v>
                </c:pt>
                <c:pt idx="143">
                  <c:v>116.27440933939998</c:v>
                </c:pt>
                <c:pt idx="144">
                  <c:v>116.65031498239999</c:v>
                </c:pt>
                <c:pt idx="145">
                  <c:v>117.02610212499999</c:v>
                </c:pt>
                <c:pt idx="146">
                  <c:v>117.4017704864</c:v>
                </c:pt>
                <c:pt idx="147">
                  <c:v>117.77731977139997</c:v>
                </c:pt>
                <c:pt idx="148">
                  <c:v>118.1527496704</c:v>
                </c:pt>
                <c:pt idx="149">
                  <c:v>118.52805985939997</c:v>
                </c:pt>
                <c:pt idx="150">
                  <c:v>118.90325000000001</c:v>
                </c:pt>
                <c:pt idx="151">
                  <c:v>119.27831973939999</c:v>
                </c:pt>
                <c:pt idx="152">
                  <c:v>119.65326871040001</c:v>
                </c:pt>
                <c:pt idx="153">
                  <c:v>120.02809653139998</c:v>
                </c:pt>
                <c:pt idx="154">
                  <c:v>120.40280280640002</c:v>
                </c:pt>
                <c:pt idx="155">
                  <c:v>120.77738712500002</c:v>
                </c:pt>
                <c:pt idx="156">
                  <c:v>121.1518490624</c:v>
                </c:pt>
                <c:pt idx="157">
                  <c:v>121.52618817939999</c:v>
                </c:pt>
                <c:pt idx="158">
                  <c:v>121.90040402239998</c:v>
                </c:pt>
                <c:pt idx="159">
                  <c:v>122.2744961234</c:v>
                </c:pt>
                <c:pt idx="160">
                  <c:v>122.648464</c:v>
                </c:pt>
                <c:pt idx="161">
                  <c:v>123.02230715540001</c:v>
                </c:pt>
                <c:pt idx="162">
                  <c:v>123.3960250784</c:v>
                </c:pt>
                <c:pt idx="163">
                  <c:v>123.76961724340001</c:v>
                </c:pt>
                <c:pt idx="164">
                  <c:v>124.14308311040001</c:v>
                </c:pt>
                <c:pt idx="165">
                  <c:v>124.51642212500001</c:v>
                </c:pt>
                <c:pt idx="166">
                  <c:v>124.88963371840001</c:v>
                </c:pt>
                <c:pt idx="167">
                  <c:v>125.2627173074</c:v>
                </c:pt>
                <c:pt idx="168">
                  <c:v>125.63567229439998</c:v>
                </c:pt>
                <c:pt idx="169">
                  <c:v>126.00849806740003</c:v>
                </c:pt>
                <c:pt idx="170">
                  <c:v>126.38119400000001</c:v>
                </c:pt>
                <c:pt idx="171">
                  <c:v>126.7537594514</c:v>
                </c:pt>
                <c:pt idx="172">
                  <c:v>127.12619376639998</c:v>
                </c:pt>
                <c:pt idx="173">
                  <c:v>127.4984962754</c:v>
                </c:pt>
                <c:pt idx="174">
                  <c:v>127.87066629440002</c:v>
                </c:pt>
                <c:pt idx="175">
                  <c:v>128.24270312499999</c:v>
                </c:pt>
                <c:pt idx="176">
                  <c:v>128.61460605440001</c:v>
                </c:pt>
                <c:pt idx="177">
                  <c:v>128.98637435539999</c:v>
                </c:pt>
                <c:pt idx="178">
                  <c:v>129.35800728640001</c:v>
                </c:pt>
                <c:pt idx="179">
                  <c:v>129.7295040914</c:v>
                </c:pt>
                <c:pt idx="180">
                  <c:v>130.10086399999997</c:v>
                </c:pt>
                <c:pt idx="181">
                  <c:v>130.47208622740001</c:v>
                </c:pt>
                <c:pt idx="182">
                  <c:v>130.84316997439998</c:v>
                </c:pt>
                <c:pt idx="183">
                  <c:v>131.21411442740001</c:v>
                </c:pt>
                <c:pt idx="184">
                  <c:v>131.58491875840002</c:v>
                </c:pt>
                <c:pt idx="185">
                  <c:v>131.95558212499998</c:v>
                </c:pt>
                <c:pt idx="186">
                  <c:v>132.32610367040002</c:v>
                </c:pt>
                <c:pt idx="187">
                  <c:v>132.69648252339999</c:v>
                </c:pt>
                <c:pt idx="188">
                  <c:v>133.06671779839999</c:v>
                </c:pt>
                <c:pt idx="189">
                  <c:v>133.43680859540001</c:v>
                </c:pt>
                <c:pt idx="190">
                  <c:v>133.80675399999998</c:v>
                </c:pt>
                <c:pt idx="191">
                  <c:v>134.17655308339999</c:v>
                </c:pt>
                <c:pt idx="192">
                  <c:v>134.54620490240001</c:v>
                </c:pt>
                <c:pt idx="193">
                  <c:v>134.91570849940001</c:v>
                </c:pt>
                <c:pt idx="194">
                  <c:v>135.2850629024</c:v>
                </c:pt>
                <c:pt idx="195">
                  <c:v>135.65426712499999</c:v>
                </c:pt>
                <c:pt idx="196">
                  <c:v>136.02332016639997</c:v>
                </c:pt>
                <c:pt idx="197">
                  <c:v>136.39222101140001</c:v>
                </c:pt>
                <c:pt idx="198">
                  <c:v>136.76096863039999</c:v>
                </c:pt>
                <c:pt idx="199">
                  <c:v>137.12956197939999</c:v>
                </c:pt>
                <c:pt idx="200">
                  <c:v>137.49800000000002</c:v>
                </c:pt>
                <c:pt idx="201">
                  <c:v>137.86628161940001</c:v>
                </c:pt>
                <c:pt idx="202">
                  <c:v>138.23440575040001</c:v>
                </c:pt>
                <c:pt idx="203">
                  <c:v>138.6023712914</c:v>
                </c:pt>
                <c:pt idx="204">
                  <c:v>138.97017712639999</c:v>
                </c:pt>
                <c:pt idx="205">
                  <c:v>139.337822125</c:v>
                </c:pt>
                <c:pt idx="206">
                  <c:v>139.70530514239999</c:v>
                </c:pt>
                <c:pt idx="207">
                  <c:v>140.07262501940002</c:v>
                </c:pt>
                <c:pt idx="208">
                  <c:v>140.43978058239998</c:v>
                </c:pt>
                <c:pt idx="209">
                  <c:v>140.8067706434</c:v>
                </c:pt>
                <c:pt idx="210">
                  <c:v>141.17359400000001</c:v>
                </c:pt>
                <c:pt idx="211">
                  <c:v>141.54024943539997</c:v>
                </c:pt>
                <c:pt idx="212">
                  <c:v>141.90673571839997</c:v>
                </c:pt>
                <c:pt idx="213">
                  <c:v>142.27305160340001</c:v>
                </c:pt>
                <c:pt idx="214">
                  <c:v>142.63919583039998</c:v>
                </c:pt>
                <c:pt idx="215">
                  <c:v>143.00516712499999</c:v>
                </c:pt>
                <c:pt idx="216">
                  <c:v>143.37096419839997</c:v>
                </c:pt>
                <c:pt idx="217">
                  <c:v>143.7365857474</c:v>
                </c:pt>
                <c:pt idx="218">
                  <c:v>144.10203045440002</c:v>
                </c:pt>
                <c:pt idx="219">
                  <c:v>144.4672969874</c:v>
                </c:pt>
                <c:pt idx="220">
                  <c:v>144.83238400000002</c:v>
                </c:pt>
                <c:pt idx="221">
                  <c:v>145.19729013139997</c:v>
                </c:pt>
                <c:pt idx="222">
                  <c:v>145.56201400640001</c:v>
                </c:pt>
                <c:pt idx="223">
                  <c:v>145.92655423540003</c:v>
                </c:pt>
                <c:pt idx="224">
                  <c:v>146.29090941440001</c:v>
                </c:pt>
                <c:pt idx="225">
                  <c:v>146.65507812500002</c:v>
                </c:pt>
                <c:pt idx="226">
                  <c:v>147.01905893439999</c:v>
                </c:pt>
                <c:pt idx="227">
                  <c:v>147.3828503954</c:v>
                </c:pt>
                <c:pt idx="228">
                  <c:v>147.74645104640001</c:v>
                </c:pt>
                <c:pt idx="229">
                  <c:v>148.10985941139998</c:v>
                </c:pt>
                <c:pt idx="230">
                  <c:v>148.473074</c:v>
                </c:pt>
                <c:pt idx="231">
                  <c:v>148.83609330740001</c:v>
                </c:pt>
                <c:pt idx="232">
                  <c:v>149.19891581439998</c:v>
                </c:pt>
                <c:pt idx="233">
                  <c:v>149.56153998740004</c:v>
                </c:pt>
                <c:pt idx="234">
                  <c:v>149.92396427840001</c:v>
                </c:pt>
                <c:pt idx="235">
                  <c:v>150.286187125</c:v>
                </c:pt>
                <c:pt idx="236">
                  <c:v>150.64820695039998</c:v>
                </c:pt>
                <c:pt idx="237">
                  <c:v>151.01002216340004</c:v>
                </c:pt>
                <c:pt idx="238">
                  <c:v>151.37163115839999</c:v>
                </c:pt>
                <c:pt idx="239">
                  <c:v>151.73303231539998</c:v>
                </c:pt>
                <c:pt idx="240">
                  <c:v>152.094224</c:v>
                </c:pt>
                <c:pt idx="241">
                  <c:v>152.4552045634</c:v>
                </c:pt>
                <c:pt idx="242">
                  <c:v>152.81597234240002</c:v>
                </c:pt>
                <c:pt idx="243">
                  <c:v>153.17652565940003</c:v>
                </c:pt>
                <c:pt idx="244">
                  <c:v>153.53686282240002</c:v>
                </c:pt>
                <c:pt idx="245">
                  <c:v>153.89698212499999</c:v>
                </c:pt>
                <c:pt idx="246">
                  <c:v>154.25688184640001</c:v>
                </c:pt>
                <c:pt idx="247">
                  <c:v>154.61656025140002</c:v>
                </c:pt>
                <c:pt idx="248">
                  <c:v>154.97601559040001</c:v>
                </c:pt>
                <c:pt idx="249">
                  <c:v>155.3352460994</c:v>
                </c:pt>
                <c:pt idx="250">
                  <c:v>155.69424999999998</c:v>
                </c:pt>
                <c:pt idx="251">
                  <c:v>156.05302549940001</c:v>
                </c:pt>
                <c:pt idx="252">
                  <c:v>156.41157079040002</c:v>
                </c:pt>
                <c:pt idx="253">
                  <c:v>156.76988405139997</c:v>
                </c:pt>
                <c:pt idx="254">
                  <c:v>157.12796344639997</c:v>
                </c:pt>
                <c:pt idx="255">
                  <c:v>157.48580712500001</c:v>
                </c:pt>
                <c:pt idx="256">
                  <c:v>157.84341322240002</c:v>
                </c:pt>
                <c:pt idx="257">
                  <c:v>158.20077985940003</c:v>
                </c:pt>
                <c:pt idx="258">
                  <c:v>158.55790514239999</c:v>
                </c:pt>
                <c:pt idx="259">
                  <c:v>158.91478716340001</c:v>
                </c:pt>
                <c:pt idx="260">
                  <c:v>159.271424</c:v>
                </c:pt>
                <c:pt idx="261">
                  <c:v>159.62781371539998</c:v>
                </c:pt>
                <c:pt idx="262">
                  <c:v>159.98395435840001</c:v>
                </c:pt>
                <c:pt idx="263">
                  <c:v>160.33984396340003</c:v>
                </c:pt>
                <c:pt idx="264">
                  <c:v>160.69548055039996</c:v>
                </c:pt>
                <c:pt idx="265">
                  <c:v>161.05086212499998</c:v>
                </c:pt>
                <c:pt idx="266">
                  <c:v>161.40598667840001</c:v>
                </c:pt>
                <c:pt idx="267">
                  <c:v>161.76085218740002</c:v>
                </c:pt>
                <c:pt idx="268">
                  <c:v>162.11545661439999</c:v>
                </c:pt>
                <c:pt idx="269">
                  <c:v>162.46979790739996</c:v>
                </c:pt>
                <c:pt idx="270">
                  <c:v>162.82387399999999</c:v>
                </c:pt>
                <c:pt idx="271">
                  <c:v>163.17768281139999</c:v>
                </c:pt>
                <c:pt idx="272">
                  <c:v>163.53122224640001</c:v>
                </c:pt>
                <c:pt idx="273">
                  <c:v>163.88449019540002</c:v>
                </c:pt>
                <c:pt idx="274">
                  <c:v>164.23748453439998</c:v>
                </c:pt>
                <c:pt idx="275">
                  <c:v>164.59020312499999</c:v>
                </c:pt>
                <c:pt idx="276">
                  <c:v>164.94264381440001</c:v>
                </c:pt>
                <c:pt idx="277">
                  <c:v>165.29480443540004</c:v>
                </c:pt>
                <c:pt idx="278">
                  <c:v>165.64668280640001</c:v>
                </c:pt>
                <c:pt idx="279">
                  <c:v>165.99827673139998</c:v>
                </c:pt>
                <c:pt idx="280">
                  <c:v>166.34958399999999</c:v>
                </c:pt>
                <c:pt idx="281">
                  <c:v>166.70060238740001</c:v>
                </c:pt>
                <c:pt idx="282">
                  <c:v>167.05132965440004</c:v>
                </c:pt>
                <c:pt idx="283">
                  <c:v>167.40176354740001</c:v>
                </c:pt>
                <c:pt idx="284">
                  <c:v>167.75190179839998</c:v>
                </c:pt>
                <c:pt idx="285">
                  <c:v>168.10174212499999</c:v>
                </c:pt>
                <c:pt idx="286">
                  <c:v>168.45128223040001</c:v>
                </c:pt>
                <c:pt idx="287">
                  <c:v>168.80051980340002</c:v>
                </c:pt>
                <c:pt idx="288">
                  <c:v>169.14945251840001</c:v>
                </c:pt>
                <c:pt idx="289">
                  <c:v>169.49807803539997</c:v>
                </c:pt>
                <c:pt idx="290">
                  <c:v>169.846394</c:v>
                </c:pt>
                <c:pt idx="291">
                  <c:v>170.19439804339999</c:v>
                </c:pt>
                <c:pt idx="292">
                  <c:v>170.54208778240002</c:v>
                </c:pt>
                <c:pt idx="293">
                  <c:v>170.8894608194</c:v>
                </c:pt>
                <c:pt idx="294">
                  <c:v>171.23651474239998</c:v>
                </c:pt>
                <c:pt idx="295">
                  <c:v>171.58324712499999</c:v>
                </c:pt>
                <c:pt idx="296">
                  <c:v>171.92965552640004</c:v>
                </c:pt>
                <c:pt idx="297">
                  <c:v>172.27573749139998</c:v>
                </c:pt>
                <c:pt idx="298">
                  <c:v>172.62149055039998</c:v>
                </c:pt>
                <c:pt idx="299">
                  <c:v>172.9669122194</c:v>
                </c:pt>
                <c:pt idx="300">
                  <c:v>173.31199999999998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A-4604-B9FC-1E742C5C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8008"/>
        <c:axId val="176317608"/>
      </c:scatterChart>
      <c:valAx>
        <c:axId val="1763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7608"/>
        <c:crosses val="autoZero"/>
        <c:crossBetween val="midCat"/>
      </c:valAx>
      <c:valAx>
        <c:axId val="1763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9795" cy="78548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27948" cy="78626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174987</xdr:colOff>
      <xdr:row>2</xdr:row>
      <xdr:rowOff>57967</xdr:rowOff>
    </xdr:from>
    <xdr:to>
      <xdr:col>29</xdr:col>
      <xdr:colOff>121376</xdr:colOff>
      <xdr:row>18</xdr:row>
      <xdr:rowOff>139881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W303"/>
  <sheetViews>
    <sheetView tabSelected="1" topLeftCell="C1" zoomScale="70" zoomScaleNormal="70" workbookViewId="0">
      <selection activeCell="Q34" sqref="Q34"/>
    </sheetView>
  </sheetViews>
  <sheetFormatPr defaultRowHeight="14.4" x14ac:dyDescent="0.3"/>
  <cols>
    <col min="4" max="4" width="11.109375" bestFit="1" customWidth="1"/>
    <col min="5" max="5" width="11.6640625" bestFit="1" customWidth="1"/>
    <col min="6" max="7" width="16.44140625" customWidth="1"/>
    <col min="8" max="8" width="16.44140625" style="9" customWidth="1"/>
    <col min="9" max="9" width="16.44140625" customWidth="1"/>
    <col min="11" max="11" width="11.109375" bestFit="1" customWidth="1"/>
    <col min="14" max="14" width="37.77734375" bestFit="1" customWidth="1"/>
    <col min="17" max="17" width="19.44140625" customWidth="1"/>
    <col min="20" max="21" width="10.21875" bestFit="1" customWidth="1"/>
    <col min="23" max="23" width="9.6640625" bestFit="1" customWidth="1"/>
  </cols>
  <sheetData>
    <row r="1" spans="3:15" x14ac:dyDescent="0.3">
      <c r="E1" t="s">
        <v>12</v>
      </c>
      <c r="F1" t="s">
        <v>10</v>
      </c>
      <c r="G1" t="s">
        <v>11</v>
      </c>
      <c r="H1" s="9" t="s">
        <v>9</v>
      </c>
      <c r="I1" t="s">
        <v>8</v>
      </c>
      <c r="J1" t="s">
        <v>3</v>
      </c>
      <c r="K1" t="s">
        <v>5</v>
      </c>
    </row>
    <row r="2" spans="3:15" x14ac:dyDescent="0.3">
      <c r="C2" t="s">
        <v>0</v>
      </c>
      <c r="D2" s="1">
        <v>3.81E-3</v>
      </c>
      <c r="E2">
        <v>61</v>
      </c>
      <c r="F2" s="3">
        <f>(-($D$6*$D$2)+POWER((($D$6*$D$6)*($D$2*$D$2))-(4*$D$6*$D$3*($D$6-E2)),0.5))/(2*$D$3*$D$6)</f>
        <v>-100.75810452296805</v>
      </c>
      <c r="G2" s="3">
        <f>($N$4*POWER(E2,4))-($N$5*POWER(E2,3))+($N$6*POWER(E2,2))+($N$7*E2)-$N$8</f>
        <v>-100.64700071799999</v>
      </c>
      <c r="H2" s="10">
        <f>F2-G2</f>
        <v>-0.11110380496806727</v>
      </c>
      <c r="I2" s="3">
        <f>(H2/F2)*100</f>
        <v>0.11026785933903797</v>
      </c>
      <c r="J2">
        <v>-100</v>
      </c>
      <c r="K2" s="2">
        <f>$D$6*(1+($D$2*J2)+($D$3*(J2*J2))-(100*$D$4*(J2*J2*J2))+($D$4*(J2*J2*J2*J2)))</f>
        <v>61.17799999999999</v>
      </c>
      <c r="O2" s="4" t="s">
        <v>15</v>
      </c>
    </row>
    <row r="3" spans="3:15" x14ac:dyDescent="0.3">
      <c r="C3" t="s">
        <v>1</v>
      </c>
      <c r="D3" s="1">
        <v>-6.0200000000000002E-7</v>
      </c>
      <c r="E3">
        <f>E2+1</f>
        <v>62</v>
      </c>
      <c r="F3" s="3">
        <f t="shared" ref="F3:F65" si="0">(-($D$6*$D$2)+POWER((($D$6*$D$6)*($D$2*$D$2))-(4*$D$6*$D$3*($D$6-E3)),0.5))/(2*$D$3*$D$6)</f>
        <v>-98.213433371709598</v>
      </c>
      <c r="G3" s="3">
        <f>($N$4*POWER(E3,4))-($N$5*POWER(E3,3))+($N$6*POWER(E3,2))+($N$7*E3)-$N$8</f>
        <v>-98.111378527999989</v>
      </c>
      <c r="H3" s="10">
        <f>F3-G3</f>
        <v>-0.1020548437096096</v>
      </c>
      <c r="I3" s="3">
        <f>(H3/F3)*100</f>
        <v>0.10391128810593696</v>
      </c>
      <c r="J3">
        <f>J2+1</f>
        <v>-99</v>
      </c>
      <c r="K3" s="2">
        <f>$D$6*(1+($D$2*J3)+($D$3*(J3*J3))-(100*$D$4*(J3*J3*J3))+($D$4*(J3*J3*J3*J3)))</f>
        <v>61.575126099399988</v>
      </c>
    </row>
    <row r="4" spans="3:15" x14ac:dyDescent="0.3">
      <c r="C4" t="s">
        <v>2</v>
      </c>
      <c r="D4" s="1">
        <v>-6.0000000000000003E-12</v>
      </c>
      <c r="E4">
        <f t="shared" ref="E4:E67" si="1">E3+1</f>
        <v>63</v>
      </c>
      <c r="F4" s="3">
        <f t="shared" si="0"/>
        <v>-95.666775989248563</v>
      </c>
      <c r="G4" s="3">
        <f t="shared" ref="G3:G66" si="2">($N$4*POWER(E4,4))-($N$5*POWER(E4,3))+($N$6*POWER(E4,2))+($N$7*E4)-$N$8</f>
        <v>-95.573612877999977</v>
      </c>
      <c r="H4" s="10">
        <f t="shared" ref="H4:H66" si="3">F4-G4</f>
        <v>-9.3163111248586006E-2</v>
      </c>
      <c r="I4" s="3">
        <f t="shared" ref="I4:I67" si="4">(H4/F4)*100</f>
        <v>9.7382931833153941E-2</v>
      </c>
      <c r="J4">
        <f t="shared" ref="J4:J67" si="5">J3+1</f>
        <v>-98</v>
      </c>
      <c r="K4" s="2">
        <f t="shared" ref="K4:K20" si="6">$D$6*(1+($D$2*J4)+($D$3*(J4*J4))-(100*$D$4*(J4*J4*J4))+($D$4*(J4*J4*J4*J4)))</f>
        <v>61.972025590399994</v>
      </c>
      <c r="M4" t="s">
        <v>0</v>
      </c>
      <c r="N4" s="1">
        <v>2.0000000000000001E-9</v>
      </c>
    </row>
    <row r="5" spans="3:15" x14ac:dyDescent="0.3">
      <c r="C5" t="s">
        <v>3</v>
      </c>
      <c r="D5" s="1">
        <v>10</v>
      </c>
      <c r="E5">
        <f t="shared" si="1"/>
        <v>64</v>
      </c>
      <c r="F5" s="3">
        <f t="shared" si="0"/>
        <v>-93.118127717280004</v>
      </c>
      <c r="G5" s="3">
        <f t="shared" si="2"/>
        <v>-93.033703167999988</v>
      </c>
      <c r="H5" s="10">
        <f t="shared" si="3"/>
        <v>-8.4424549280015526E-2</v>
      </c>
      <c r="I5" s="3">
        <f t="shared" si="4"/>
        <v>9.0663924790606379E-2</v>
      </c>
      <c r="J5">
        <f t="shared" si="5"/>
        <v>-97</v>
      </c>
      <c r="K5" s="2">
        <f t="shared" si="6"/>
        <v>62.3687002514</v>
      </c>
      <c r="M5" t="s">
        <v>1</v>
      </c>
      <c r="N5" s="1">
        <v>3.9999999999999998E-7</v>
      </c>
    </row>
    <row r="6" spans="3:15" x14ac:dyDescent="0.3">
      <c r="C6" t="s">
        <v>4</v>
      </c>
      <c r="D6" s="1">
        <v>100</v>
      </c>
      <c r="E6">
        <f t="shared" si="1"/>
        <v>65</v>
      </c>
      <c r="F6" s="3">
        <f t="shared" si="0"/>
        <v>-90.567483879263307</v>
      </c>
      <c r="G6" s="3">
        <f t="shared" si="2"/>
        <v>-90.491648749999996</v>
      </c>
      <c r="H6" s="10">
        <f t="shared" si="3"/>
        <v>-7.5835129263310819E-2</v>
      </c>
      <c r="I6" s="3">
        <f t="shared" si="4"/>
        <v>8.3733284855752002E-2</v>
      </c>
      <c r="J6">
        <f t="shared" si="5"/>
        <v>-96</v>
      </c>
      <c r="K6" s="2">
        <f t="shared" si="6"/>
        <v>62.765151846400002</v>
      </c>
      <c r="M6" t="s">
        <v>2</v>
      </c>
      <c r="N6">
        <v>1.1000000000000001E-3</v>
      </c>
    </row>
    <row r="7" spans="3:15" x14ac:dyDescent="0.3">
      <c r="E7">
        <f t="shared" si="1"/>
        <v>66</v>
      </c>
      <c r="F7" s="3">
        <f t="shared" si="0"/>
        <v>-88.014839780321182</v>
      </c>
      <c r="G7" s="3">
        <f t="shared" si="2"/>
        <v>-87.947448927999972</v>
      </c>
      <c r="H7" s="10">
        <f t="shared" si="3"/>
        <v>-6.7390852321210559E-2</v>
      </c>
      <c r="I7" s="3">
        <f t="shared" si="4"/>
        <v>7.6567602110522909E-2</v>
      </c>
      <c r="J7">
        <f t="shared" si="5"/>
        <v>-95</v>
      </c>
      <c r="K7" s="2">
        <f t="shared" si="6"/>
        <v>63.161382124999996</v>
      </c>
      <c r="M7" t="s">
        <v>6</v>
      </c>
      <c r="N7">
        <v>2.403</v>
      </c>
    </row>
    <row r="8" spans="3:15" x14ac:dyDescent="0.3">
      <c r="C8" t="s">
        <v>5</v>
      </c>
      <c r="D8" s="1">
        <f>$D$6*(1+($D$2*D5)+($D$3*(D5*D5))-(100*$D$4*(D5*D5*D5))+($D$4*(D5*D5*D5*D5)))</f>
        <v>103.80403399999997</v>
      </c>
      <c r="E8">
        <f t="shared" si="1"/>
        <v>67</v>
      </c>
      <c r="F8" s="3">
        <f t="shared" si="0"/>
        <v>-85.460190707135951</v>
      </c>
      <c r="G8" s="3">
        <f t="shared" si="2"/>
        <v>-85.401102957999996</v>
      </c>
      <c r="H8" s="10">
        <f t="shared" si="3"/>
        <v>-5.9087749135954937E-2</v>
      </c>
      <c r="I8" s="3">
        <f t="shared" si="4"/>
        <v>6.9140670816477706E-2</v>
      </c>
      <c r="J8">
        <f t="shared" si="5"/>
        <v>-94</v>
      </c>
      <c r="K8" s="2">
        <f t="shared" si="6"/>
        <v>63.557392822399997</v>
      </c>
      <c r="M8" t="s">
        <v>7</v>
      </c>
      <c r="N8">
        <v>251.26</v>
      </c>
    </row>
    <row r="9" spans="3:15" x14ac:dyDescent="0.3">
      <c r="E9">
        <f t="shared" si="1"/>
        <v>68</v>
      </c>
      <c r="F9" s="3">
        <f t="shared" si="0"/>
        <v>-82.90353192785318</v>
      </c>
      <c r="G9" s="3">
        <f t="shared" si="2"/>
        <v>-82.852610048000003</v>
      </c>
      <c r="H9" s="10">
        <f t="shared" si="3"/>
        <v>-5.0921879853177643E-2</v>
      </c>
      <c r="I9" s="3">
        <f t="shared" si="4"/>
        <v>6.1423052394791122E-2</v>
      </c>
      <c r="J9">
        <f t="shared" si="5"/>
        <v>-93</v>
      </c>
      <c r="K9" s="2">
        <f t="shared" si="6"/>
        <v>63.953185659400006</v>
      </c>
    </row>
    <row r="10" spans="3:15" x14ac:dyDescent="0.3">
      <c r="E10">
        <f t="shared" si="1"/>
        <v>69</v>
      </c>
      <c r="F10" s="3">
        <f t="shared" si="0"/>
        <v>-80.34485869197421</v>
      </c>
      <c r="G10" s="3">
        <f t="shared" si="2"/>
        <v>-80.301969358000008</v>
      </c>
      <c r="H10" s="10">
        <f t="shared" si="3"/>
        <v>-4.2889333974201804E-2</v>
      </c>
      <c r="I10" s="3">
        <f t="shared" si="4"/>
        <v>5.3381553807482267E-2</v>
      </c>
      <c r="J10">
        <f t="shared" si="5"/>
        <v>-92</v>
      </c>
      <c r="K10" s="2">
        <f t="shared" si="6"/>
        <v>64.348762342400008</v>
      </c>
    </row>
    <row r="11" spans="3:15" x14ac:dyDescent="0.3">
      <c r="E11">
        <f t="shared" si="1"/>
        <v>70</v>
      </c>
      <c r="F11" s="3">
        <f t="shared" si="0"/>
        <v>-77.784166230258506</v>
      </c>
      <c r="G11" s="3">
        <f t="shared" si="2"/>
        <v>-77.749179999999996</v>
      </c>
      <c r="H11" s="10">
        <f t="shared" si="3"/>
        <v>-3.4986230258510886E-2</v>
      </c>
      <c r="I11" s="3">
        <f t="shared" si="4"/>
        <v>4.4978601628182055E-2</v>
      </c>
      <c r="J11">
        <f t="shared" si="5"/>
        <v>-91</v>
      </c>
      <c r="K11" s="2">
        <f t="shared" si="6"/>
        <v>64.744124563399978</v>
      </c>
    </row>
    <row r="12" spans="3:15" x14ac:dyDescent="0.3">
      <c r="E12">
        <f t="shared" si="1"/>
        <v>71</v>
      </c>
      <c r="F12" s="3">
        <f t="shared" si="0"/>
        <v>-75.221449754614312</v>
      </c>
      <c r="G12" s="3">
        <f t="shared" si="2"/>
        <v>-75.194241038000001</v>
      </c>
      <c r="H12" s="10">
        <f t="shared" si="3"/>
        <v>-2.7208716614310902E-2</v>
      </c>
      <c r="I12" s="3">
        <f t="shared" si="4"/>
        <v>3.617148659467552E-2</v>
      </c>
      <c r="J12">
        <f t="shared" si="5"/>
        <v>-90</v>
      </c>
      <c r="K12" s="2">
        <f t="shared" si="6"/>
        <v>65.139274</v>
      </c>
    </row>
    <row r="13" spans="3:15" x14ac:dyDescent="0.3">
      <c r="E13">
        <f t="shared" si="1"/>
        <v>72</v>
      </c>
      <c r="F13" s="3">
        <f t="shared" si="0"/>
        <v>-72.656704457999069</v>
      </c>
      <c r="G13" s="3">
        <f t="shared" si="2"/>
        <v>-72.637151488000001</v>
      </c>
      <c r="H13" s="10">
        <f t="shared" si="3"/>
        <v>-1.9552969999068637E-2</v>
      </c>
      <c r="I13" s="3">
        <f t="shared" si="4"/>
        <v>2.6911446293812698E-2</v>
      </c>
      <c r="J13">
        <f t="shared" si="5"/>
        <v>-89</v>
      </c>
      <c r="K13" s="2">
        <f t="shared" si="6"/>
        <v>65.534212315399998</v>
      </c>
    </row>
    <row r="14" spans="3:15" x14ac:dyDescent="0.3">
      <c r="E14">
        <f t="shared" si="1"/>
        <v>73</v>
      </c>
      <c r="F14" s="3">
        <f t="shared" si="0"/>
        <v>-70.089925514309726</v>
      </c>
      <c r="G14" s="3">
        <f t="shared" si="2"/>
        <v>-70.077910317999965</v>
      </c>
      <c r="H14" s="10">
        <f t="shared" si="3"/>
        <v>-1.2015196309761222E-2</v>
      </c>
      <c r="I14" s="3">
        <f t="shared" si="4"/>
        <v>1.7142543984168125E-2</v>
      </c>
      <c r="J14">
        <f t="shared" si="5"/>
        <v>-88</v>
      </c>
      <c r="K14" s="2">
        <f t="shared" si="6"/>
        <v>65.928941158399994</v>
      </c>
    </row>
    <row r="15" spans="3:15" x14ac:dyDescent="0.3">
      <c r="E15">
        <f t="shared" si="1"/>
        <v>74</v>
      </c>
      <c r="F15" s="3">
        <f t="shared" si="0"/>
        <v>-67.521108078282182</v>
      </c>
      <c r="G15" s="3">
        <f t="shared" si="2"/>
        <v>-67.516516447999976</v>
      </c>
      <c r="H15" s="10">
        <f t="shared" si="3"/>
        <v>-4.5916302822064381E-3</v>
      </c>
      <c r="I15" s="3">
        <f t="shared" si="4"/>
        <v>6.8002886991768907E-3</v>
      </c>
      <c r="J15">
        <f t="shared" si="5"/>
        <v>-87</v>
      </c>
      <c r="K15" s="2">
        <f t="shared" si="6"/>
        <v>66.323462163400009</v>
      </c>
    </row>
    <row r="16" spans="3:15" x14ac:dyDescent="0.3">
      <c r="E16">
        <f t="shared" si="1"/>
        <v>75</v>
      </c>
      <c r="F16" s="3">
        <f t="shared" si="0"/>
        <v>-64.950247285379277</v>
      </c>
      <c r="G16" s="3">
        <f t="shared" si="2"/>
        <v>-64.952968749999997</v>
      </c>
      <c r="H16" s="10">
        <f t="shared" si="3"/>
        <v>2.7214646207198712E-3</v>
      </c>
      <c r="I16" s="3">
        <f t="shared" si="4"/>
        <v>-4.1900758418397747E-3</v>
      </c>
      <c r="J16">
        <f t="shared" si="5"/>
        <v>-86</v>
      </c>
      <c r="K16" s="2">
        <f t="shared" si="6"/>
        <v>66.717776950399994</v>
      </c>
    </row>
    <row r="17" spans="5:23" x14ac:dyDescent="0.3">
      <c r="E17">
        <f t="shared" si="1"/>
        <v>76</v>
      </c>
      <c r="F17" s="3">
        <f t="shared" si="0"/>
        <v>-62.377338251686574</v>
      </c>
      <c r="G17" s="3">
        <f t="shared" si="2"/>
        <v>-62.387266047999987</v>
      </c>
      <c r="H17" s="10">
        <f t="shared" si="3"/>
        <v>9.9277963134127845E-3</v>
      </c>
      <c r="I17" s="3">
        <f t="shared" si="4"/>
        <v>-1.5915710082650657E-2</v>
      </c>
      <c r="J17">
        <f t="shared" si="5"/>
        <v>-85</v>
      </c>
      <c r="K17" s="2">
        <f t="shared" si="6"/>
        <v>67.11188712500001</v>
      </c>
    </row>
    <row r="18" spans="5:23" x14ac:dyDescent="0.3">
      <c r="E18">
        <f t="shared" si="1"/>
        <v>77</v>
      </c>
      <c r="F18" s="3">
        <f t="shared" si="0"/>
        <v>-59.802376073802677</v>
      </c>
      <c r="G18" s="3">
        <f t="shared" si="2"/>
        <v>-59.819407117999987</v>
      </c>
      <c r="H18" s="10">
        <f t="shared" si="3"/>
        <v>1.7031044197310052E-2</v>
      </c>
      <c r="I18" s="3">
        <f t="shared" si="4"/>
        <v>-2.8478875448513751E-2</v>
      </c>
      <c r="J18">
        <f t="shared" si="5"/>
        <v>-84</v>
      </c>
      <c r="K18" s="2">
        <f t="shared" si="6"/>
        <v>67.505794278400018</v>
      </c>
    </row>
    <row r="19" spans="5:23" x14ac:dyDescent="0.3">
      <c r="E19">
        <f t="shared" si="1"/>
        <v>78</v>
      </c>
      <c r="F19" s="3">
        <f t="shared" si="0"/>
        <v>-57.225355828731267</v>
      </c>
      <c r="G19" s="3">
        <f t="shared" si="2"/>
        <v>-57.249390688000005</v>
      </c>
      <c r="H19" s="10">
        <f t="shared" si="3"/>
        <v>2.4034859268738273E-2</v>
      </c>
      <c r="I19" s="3">
        <f t="shared" si="4"/>
        <v>-4.2000366656822143E-2</v>
      </c>
      <c r="J19">
        <f t="shared" si="5"/>
        <v>-83</v>
      </c>
      <c r="K19" s="2">
        <f t="shared" si="6"/>
        <v>67.899499987400006</v>
      </c>
    </row>
    <row r="20" spans="5:23" ht="29.4" x14ac:dyDescent="0.3">
      <c r="E20">
        <f t="shared" si="1"/>
        <v>79</v>
      </c>
      <c r="F20" s="3">
        <f t="shared" si="0"/>
        <v>-54.646272573769593</v>
      </c>
      <c r="G20" s="3">
        <f t="shared" si="2"/>
        <v>-54.67721543799999</v>
      </c>
      <c r="H20" s="10">
        <f t="shared" si="3"/>
        <v>3.0942864230397049E-2</v>
      </c>
      <c r="I20" s="3">
        <f t="shared" si="4"/>
        <v>-5.6623924694270432E-2</v>
      </c>
      <c r="J20">
        <f t="shared" si="5"/>
        <v>-82</v>
      </c>
      <c r="K20" s="2">
        <f t="shared" si="6"/>
        <v>68.293005814400004</v>
      </c>
      <c r="S20" s="5" t="s">
        <v>13</v>
      </c>
    </row>
    <row r="21" spans="5:23" x14ac:dyDescent="0.3">
      <c r="E21">
        <f t="shared" si="1"/>
        <v>80</v>
      </c>
      <c r="F21" s="3">
        <f t="shared" si="0"/>
        <v>-52.065121346400993</v>
      </c>
      <c r="G21" s="3">
        <f t="shared" si="2"/>
        <v>-52.102879999999971</v>
      </c>
      <c r="H21" s="10">
        <f t="shared" si="3"/>
        <v>3.7758653598977787E-2</v>
      </c>
      <c r="I21" s="3">
        <f t="shared" si="4"/>
        <v>-7.2521973679386911E-2</v>
      </c>
      <c r="J21">
        <f t="shared" si="5"/>
        <v>-81</v>
      </c>
      <c r="K21" s="2">
        <f>$D$6*(1+($D$2*J21)+($D$3*(J21*J21))-(100*$D$4*(J21*J21*J21))+($D$4*(J21*J21*J21*J21)))</f>
        <v>68.686313307399999</v>
      </c>
    </row>
    <row r="22" spans="5:23" x14ac:dyDescent="0.3">
      <c r="E22">
        <f t="shared" si="1"/>
        <v>81</v>
      </c>
      <c r="F22" s="3">
        <f t="shared" si="0"/>
        <v>-49.481897164179678</v>
      </c>
      <c r="G22" s="3">
        <f t="shared" si="2"/>
        <v>-49.526382957999999</v>
      </c>
      <c r="H22" s="10">
        <f t="shared" si="3"/>
        <v>4.4485793820321362E-2</v>
      </c>
      <c r="I22" s="3">
        <f t="shared" si="4"/>
        <v>-8.9903169380750755E-2</v>
      </c>
      <c r="J22">
        <f t="shared" si="5"/>
        <v>-80</v>
      </c>
      <c r="K22" s="2">
        <f>$D$6*(1+($D$2*J22)+($D$3*(J22*J22))-(100*$D$4*(J22*J22*J22))+($D$4*(J22*J22*J22*J22)))</f>
        <v>69.079424000000017</v>
      </c>
    </row>
    <row r="23" spans="5:23" x14ac:dyDescent="0.3">
      <c r="E23">
        <f t="shared" si="1"/>
        <v>82</v>
      </c>
      <c r="F23" s="3">
        <f t="shared" si="0"/>
        <v>-46.896595024621433</v>
      </c>
      <c r="G23" s="3">
        <f t="shared" si="2"/>
        <v>-46.947722848000012</v>
      </c>
      <c r="H23" s="10">
        <f t="shared" si="3"/>
        <v>5.1127823378578796E-2</v>
      </c>
      <c r="I23" s="3">
        <f t="shared" si="4"/>
        <v>-0.10902246389473672</v>
      </c>
      <c r="J23">
        <f t="shared" si="5"/>
        <v>-79</v>
      </c>
      <c r="K23" s="2">
        <f t="shared" ref="K23:K86" si="7">$D$6*(1+($D$2*J23)+($D$3*(J23*J23))-(100*$D$4*(J23*J23*J23))+($D$4*(J23*J23*J23*J23)))</f>
        <v>69.4723394114</v>
      </c>
    </row>
    <row r="24" spans="5:23" x14ac:dyDescent="0.3">
      <c r="E24">
        <f t="shared" si="1"/>
        <v>83</v>
      </c>
      <c r="F24" s="3">
        <f t="shared" si="0"/>
        <v>-44.309209905088366</v>
      </c>
      <c r="G24" s="3">
        <f t="shared" si="2"/>
        <v>-44.366898157999969</v>
      </c>
      <c r="H24" s="10">
        <f t="shared" si="3"/>
        <v>5.7688252911603399E-2</v>
      </c>
      <c r="I24" s="3">
        <f t="shared" si="4"/>
        <v>-0.1301947225761266</v>
      </c>
      <c r="J24">
        <f t="shared" si="5"/>
        <v>-78</v>
      </c>
      <c r="K24" s="2">
        <f t="shared" si="7"/>
        <v>69.865061046400001</v>
      </c>
    </row>
    <row r="25" spans="5:23" x14ac:dyDescent="0.3">
      <c r="E25">
        <f t="shared" si="1"/>
        <v>84</v>
      </c>
      <c r="F25" s="3">
        <f t="shared" si="0"/>
        <v>-41.719736762676845</v>
      </c>
      <c r="G25" s="3">
        <f t="shared" si="2"/>
        <v>-41.783907327999998</v>
      </c>
      <c r="H25" s="10">
        <f t="shared" si="3"/>
        <v>6.4170565323152573E-2</v>
      </c>
      <c r="I25" s="3">
        <f t="shared" si="4"/>
        <v>-0.15381344730957316</v>
      </c>
      <c r="J25">
        <f t="shared" si="5"/>
        <v>-77</v>
      </c>
      <c r="K25" s="2">
        <f t="shared" si="7"/>
        <v>70.257590395400001</v>
      </c>
      <c r="T25">
        <v>32</v>
      </c>
    </row>
    <row r="26" spans="5:23" x14ac:dyDescent="0.3">
      <c r="E26">
        <f t="shared" si="1"/>
        <v>85</v>
      </c>
      <c r="F26" s="3">
        <f t="shared" si="0"/>
        <v>-39.128170534103205</v>
      </c>
      <c r="G26" s="3">
        <f t="shared" si="2"/>
        <v>-39.198748749999993</v>
      </c>
      <c r="H26" s="10">
        <f t="shared" si="3"/>
        <v>7.057821589678781E-2</v>
      </c>
      <c r="I26" s="3">
        <f t="shared" si="4"/>
        <v>-0.18037698909350611</v>
      </c>
      <c r="J26">
        <f t="shared" si="5"/>
        <v>-76</v>
      </c>
      <c r="K26" s="2">
        <f t="shared" si="7"/>
        <v>70.649928934399995</v>
      </c>
      <c r="Q26">
        <v>61</v>
      </c>
      <c r="R26" t="s">
        <v>0</v>
      </c>
      <c r="S26" t="s">
        <v>0</v>
      </c>
      <c r="T26" s="1">
        <f>N4*POWER(2,$T$25)</f>
        <v>8.5899345920000005</v>
      </c>
      <c r="U26" s="1">
        <f>T26/POWER(2,$T$25)</f>
        <v>2.0000000000000001E-9</v>
      </c>
    </row>
    <row r="27" spans="5:23" x14ac:dyDescent="0.3">
      <c r="E27">
        <f t="shared" si="1"/>
        <v>86</v>
      </c>
      <c r="F27" s="3">
        <f t="shared" si="0"/>
        <v>-36.534506135585204</v>
      </c>
      <c r="G27" s="3">
        <f t="shared" si="2"/>
        <v>-36.611420767999988</v>
      </c>
      <c r="H27" s="10">
        <f t="shared" si="3"/>
        <v>7.6914632414784023E-2</v>
      </c>
      <c r="I27" s="3">
        <f t="shared" si="4"/>
        <v>-0.21052599460176613</v>
      </c>
      <c r="J27">
        <f t="shared" si="5"/>
        <v>-75</v>
      </c>
      <c r="K27" s="2">
        <f t="shared" si="7"/>
        <v>71.042078125000003</v>
      </c>
      <c r="R27" t="s">
        <v>1</v>
      </c>
      <c r="S27" t="s">
        <v>1</v>
      </c>
      <c r="T27" s="1">
        <f t="shared" ref="T27:T30" si="8">N5*POWER(2,$T$25)</f>
        <v>1717.9869183999999</v>
      </c>
      <c r="U27" s="1">
        <f t="shared" ref="U27:U30" si="9">T27/POWER(2,$T$25)</f>
        <v>3.9999999999999998E-7</v>
      </c>
    </row>
    <row r="28" spans="5:23" x14ac:dyDescent="0.3">
      <c r="E28">
        <f t="shared" si="1"/>
        <v>87</v>
      </c>
      <c r="F28" s="3">
        <f t="shared" si="0"/>
        <v>-33.938738462729106</v>
      </c>
      <c r="G28" s="3">
        <f t="shared" si="2"/>
        <v>-34.021921677999984</v>
      </c>
      <c r="H28" s="10">
        <f t="shared" si="3"/>
        <v>8.3183215270878463E-2</v>
      </c>
      <c r="I28" s="3">
        <f t="shared" si="4"/>
        <v>-0.24509813575489475</v>
      </c>
      <c r="J28">
        <f t="shared" si="5"/>
        <v>-74</v>
      </c>
      <c r="K28" s="2">
        <f t="shared" si="7"/>
        <v>71.43403941439999</v>
      </c>
      <c r="R28" t="s">
        <v>2</v>
      </c>
      <c r="S28" t="s">
        <v>2</v>
      </c>
      <c r="T28" s="1">
        <f>N6*POWER(2,$T$25)</f>
        <v>4724464.0256000003</v>
      </c>
      <c r="U28" s="1">
        <f t="shared" si="9"/>
        <v>1.1000000000000001E-3</v>
      </c>
    </row>
    <row r="29" spans="5:23" x14ac:dyDescent="0.3">
      <c r="E29">
        <f t="shared" si="1"/>
        <v>88</v>
      </c>
      <c r="F29" s="3">
        <f t="shared" si="0"/>
        <v>-31.340862390410233</v>
      </c>
      <c r="G29" s="3">
        <f t="shared" si="2"/>
        <v>-31.430249727999978</v>
      </c>
      <c r="H29" s="10">
        <f t="shared" si="3"/>
        <v>8.9387337589744931E-2</v>
      </c>
      <c r="I29" s="3">
        <f t="shared" si="4"/>
        <v>-0.2852102040979444</v>
      </c>
      <c r="J29">
        <f t="shared" si="5"/>
        <v>-73</v>
      </c>
      <c r="K29" s="2">
        <f t="shared" si="7"/>
        <v>71.825814235400003</v>
      </c>
      <c r="R29" t="s">
        <v>6</v>
      </c>
      <c r="S29" t="s">
        <v>6</v>
      </c>
      <c r="T29" s="1">
        <f t="shared" si="8"/>
        <v>10320806412.288</v>
      </c>
      <c r="U29" s="1">
        <f t="shared" si="9"/>
        <v>2.403</v>
      </c>
    </row>
    <row r="30" spans="5:23" x14ac:dyDescent="0.3">
      <c r="E30">
        <f t="shared" si="1"/>
        <v>89</v>
      </c>
      <c r="F30" s="3">
        <f t="shared" si="0"/>
        <v>-28.740872772657269</v>
      </c>
      <c r="G30" s="3">
        <f t="shared" si="2"/>
        <v>-28.836403117999993</v>
      </c>
      <c r="H30" s="10">
        <f t="shared" si="3"/>
        <v>9.5530345342723422E-2</v>
      </c>
      <c r="I30" s="3">
        <f t="shared" si="4"/>
        <v>-0.33238498391602972</v>
      </c>
      <c r="J30">
        <f t="shared" si="5"/>
        <v>-72</v>
      </c>
      <c r="K30" s="2">
        <f t="shared" si="7"/>
        <v>72.217404006400002</v>
      </c>
      <c r="R30" t="s">
        <v>7</v>
      </c>
      <c r="S30" t="s">
        <v>7</v>
      </c>
      <c r="T30" s="1">
        <f t="shared" si="8"/>
        <v>1079153482792.96</v>
      </c>
      <c r="U30" s="1">
        <f t="shared" si="9"/>
        <v>251.26</v>
      </c>
    </row>
    <row r="31" spans="5:23" x14ac:dyDescent="0.3">
      <c r="E31">
        <f t="shared" si="1"/>
        <v>90</v>
      </c>
      <c r="F31" s="3">
        <f t="shared" si="0"/>
        <v>-26.138764442529144</v>
      </c>
      <c r="G31" s="3">
        <f t="shared" si="2"/>
        <v>-26.240379999999988</v>
      </c>
      <c r="H31" s="10">
        <f t="shared" si="3"/>
        <v>0.1016155574708435</v>
      </c>
      <c r="I31" s="3">
        <f>(H31/F31)*100</f>
        <v>-0.38875424924641677</v>
      </c>
      <c r="J31">
        <f t="shared" si="5"/>
        <v>-71</v>
      </c>
      <c r="K31" s="2">
        <f t="shared" si="7"/>
        <v>72.608810131400006</v>
      </c>
      <c r="T31" s="1"/>
    </row>
    <row r="32" spans="5:23" x14ac:dyDescent="0.3">
      <c r="E32">
        <f t="shared" si="1"/>
        <v>91</v>
      </c>
      <c r="F32" s="3">
        <f t="shared" si="0"/>
        <v>-23.53453221200115</v>
      </c>
      <c r="G32" s="3">
        <f t="shared" si="2"/>
        <v>-23.642178477999977</v>
      </c>
      <c r="H32" s="10">
        <f t="shared" si="3"/>
        <v>0.10764626599882732</v>
      </c>
      <c r="I32" s="3">
        <f t="shared" si="4"/>
        <v>-0.45739709219261387</v>
      </c>
      <c r="J32">
        <f t="shared" si="5"/>
        <v>-70</v>
      </c>
      <c r="K32" s="2">
        <f t="shared" si="7"/>
        <v>73.000033999999999</v>
      </c>
      <c r="Q32" s="1">
        <f>(POWER(Q26,4)*T26)-(T27*POWER(Q26,3))+(T28*POWER(Q26,2))+(T29*Q26)-T30</f>
        <v>-432275576524.29846</v>
      </c>
      <c r="R32" s="1"/>
      <c r="W32" s="1"/>
    </row>
    <row r="33" spans="5:23" x14ac:dyDescent="0.3">
      <c r="E33">
        <f t="shared" si="1"/>
        <v>92</v>
      </c>
      <c r="F33" s="3">
        <f t="shared" si="0"/>
        <v>-20.928170871837697</v>
      </c>
      <c r="G33" s="3">
        <f t="shared" si="2"/>
        <v>-21.041796607999999</v>
      </c>
      <c r="H33" s="10">
        <f t="shared" si="3"/>
        <v>0.11362573616230165</v>
      </c>
      <c r="I33" s="3">
        <f t="shared" si="4"/>
        <v>-0.54293199753641064</v>
      </c>
      <c r="J33">
        <f t="shared" si="5"/>
        <v>-69</v>
      </c>
      <c r="K33" s="2">
        <f t="shared" si="7"/>
        <v>73.391076987399998</v>
      </c>
    </row>
    <row r="34" spans="5:23" x14ac:dyDescent="0.3">
      <c r="E34">
        <f t="shared" si="1"/>
        <v>93</v>
      </c>
      <c r="F34" s="3">
        <f t="shared" si="0"/>
        <v>-18.319675191477508</v>
      </c>
      <c r="G34" s="3">
        <f t="shared" si="2"/>
        <v>-18.439232397999973</v>
      </c>
      <c r="H34" s="10">
        <f t="shared" si="3"/>
        <v>0.11955720652246526</v>
      </c>
      <c r="I34" s="3">
        <f t="shared" si="4"/>
        <v>-0.65261640980449509</v>
      </c>
      <c r="J34">
        <f t="shared" si="5"/>
        <v>-68</v>
      </c>
      <c r="K34" s="2">
        <f t="shared" si="7"/>
        <v>73.781940454400001</v>
      </c>
      <c r="Q34" s="14">
        <f>Q32/POWER(2,T25)</f>
        <v>-100.64700071799999</v>
      </c>
      <c r="W34" s="14"/>
    </row>
    <row r="35" spans="5:23" x14ac:dyDescent="0.3">
      <c r="E35">
        <f t="shared" si="1"/>
        <v>94</v>
      </c>
      <c r="F35" s="3">
        <f t="shared" si="0"/>
        <v>-15.709039918904063</v>
      </c>
      <c r="G35" s="3">
        <f t="shared" si="2"/>
        <v>-15.834483807999987</v>
      </c>
      <c r="H35" s="10">
        <f t="shared" si="3"/>
        <v>0.12544388909592463</v>
      </c>
      <c r="I35" s="3">
        <f t="shared" si="4"/>
        <v>-0.79854586749739564</v>
      </c>
      <c r="J35">
        <f t="shared" si="5"/>
        <v>-67</v>
      </c>
      <c r="K35" s="2">
        <f t="shared" si="7"/>
        <v>74.172625747400005</v>
      </c>
    </row>
    <row r="36" spans="5:23" x14ac:dyDescent="0.3">
      <c r="E36">
        <f t="shared" si="1"/>
        <v>95</v>
      </c>
      <c r="F36" s="3">
        <f t="shared" si="0"/>
        <v>-13.096259780528946</v>
      </c>
      <c r="G36" s="3">
        <f t="shared" si="2"/>
        <v>-13.227548749999983</v>
      </c>
      <c r="H36" s="10">
        <f t="shared" si="3"/>
        <v>0.13128896947103641</v>
      </c>
      <c r="I36" s="3">
        <f t="shared" si="4"/>
        <v>-1.0024920982877277</v>
      </c>
      <c r="J36">
        <f t="shared" si="5"/>
        <v>-66</v>
      </c>
      <c r="K36" s="2">
        <f t="shared" si="7"/>
        <v>74.563134198399993</v>
      </c>
    </row>
    <row r="37" spans="5:23" x14ac:dyDescent="0.3">
      <c r="E37">
        <f t="shared" si="1"/>
        <v>96</v>
      </c>
      <c r="F37" s="3">
        <f t="shared" si="0"/>
        <v>-10.481329481062758</v>
      </c>
      <c r="G37" s="3">
        <f t="shared" si="2"/>
        <v>-10.618425088000009</v>
      </c>
      <c r="H37" s="10">
        <f t="shared" si="3"/>
        <v>0.13709560693725109</v>
      </c>
      <c r="I37" s="3">
        <f t="shared" si="4"/>
        <v>-1.3079982571385613</v>
      </c>
      <c r="J37">
        <f t="shared" si="5"/>
        <v>-65</v>
      </c>
      <c r="K37" s="2">
        <f t="shared" si="7"/>
        <v>74.953467124999989</v>
      </c>
    </row>
    <row r="38" spans="5:23" x14ac:dyDescent="0.3">
      <c r="E38">
        <f t="shared" si="1"/>
        <v>97</v>
      </c>
      <c r="F38" s="3">
        <f t="shared" si="0"/>
        <v>-7.8642437033924679</v>
      </c>
      <c r="G38" s="3">
        <f t="shared" si="2"/>
        <v>-8.0071106379999719</v>
      </c>
      <c r="H38" s="10">
        <f t="shared" si="3"/>
        <v>0.14286693460750399</v>
      </c>
      <c r="I38" s="3">
        <f t="shared" si="4"/>
        <v>-1.8166646405664442</v>
      </c>
      <c r="J38">
        <f t="shared" si="5"/>
        <v>-64</v>
      </c>
      <c r="K38" s="2">
        <f t="shared" si="7"/>
        <v>75.343625830400001</v>
      </c>
    </row>
    <row r="39" spans="5:23" x14ac:dyDescent="0.3">
      <c r="E39">
        <f t="shared" si="1"/>
        <v>98</v>
      </c>
      <c r="F39" s="3">
        <f t="shared" si="0"/>
        <v>-5.244997108453707</v>
      </c>
      <c r="G39" s="3">
        <f t="shared" si="2"/>
        <v>-5.3936031679999985</v>
      </c>
      <c r="H39" s="10">
        <f t="shared" si="3"/>
        <v>0.14860605954629147</v>
      </c>
      <c r="I39" s="3">
        <f t="shared" si="4"/>
        <v>-2.8332915437984383</v>
      </c>
      <c r="J39">
        <f t="shared" si="5"/>
        <v>-63</v>
      </c>
      <c r="K39" s="2">
        <f t="shared" si="7"/>
        <v>75.733611603400007</v>
      </c>
    </row>
    <row r="40" spans="5:23" x14ac:dyDescent="0.3">
      <c r="E40">
        <f t="shared" si="1"/>
        <v>99</v>
      </c>
      <c r="F40" s="3">
        <f t="shared" si="0"/>
        <v>-2.6235843351053587</v>
      </c>
      <c r="G40" s="3">
        <f t="shared" si="2"/>
        <v>-2.7779003979999857</v>
      </c>
      <c r="H40" s="10">
        <f t="shared" si="3"/>
        <v>0.15431606289462696</v>
      </c>
      <c r="I40" s="3">
        <f>(H40/F40)*100</f>
        <v>-5.8818792607415791</v>
      </c>
      <c r="J40">
        <f t="shared" si="5"/>
        <v>-62</v>
      </c>
      <c r="K40" s="2">
        <f t="shared" si="7"/>
        <v>76.1234257184</v>
      </c>
    </row>
    <row r="41" spans="5:23" s="6" customFormat="1" x14ac:dyDescent="0.3">
      <c r="E41" s="6">
        <f t="shared" si="1"/>
        <v>100</v>
      </c>
      <c r="F41" s="7">
        <f t="shared" si="0"/>
        <v>0</v>
      </c>
      <c r="G41" s="3">
        <f t="shared" si="2"/>
        <v>-0.15999999999996817</v>
      </c>
      <c r="H41" s="10">
        <f t="shared" si="3"/>
        <v>0.15999999999996817</v>
      </c>
      <c r="I41" s="7" t="e">
        <f>(H41/F41)*100</f>
        <v>#DIV/0!</v>
      </c>
      <c r="J41" s="6">
        <f t="shared" si="5"/>
        <v>-61</v>
      </c>
      <c r="K41" s="8">
        <f t="shared" si="7"/>
        <v>76.513069435399998</v>
      </c>
    </row>
    <row r="42" spans="5:23" x14ac:dyDescent="0.3">
      <c r="E42">
        <f t="shared" si="1"/>
        <v>101</v>
      </c>
      <c r="F42" s="3">
        <f t="shared" si="0"/>
        <v>2.6257613025451922</v>
      </c>
      <c r="G42" s="3">
        <f t="shared" si="2"/>
        <v>2.4601004020000232</v>
      </c>
      <c r="H42" s="10">
        <f>F42-G42</f>
        <v>0.16566090054516902</v>
      </c>
      <c r="I42" s="3">
        <f>(H42/F42)*100</f>
        <v>6.3090616951583245</v>
      </c>
      <c r="J42">
        <f t="shared" si="5"/>
        <v>-60</v>
      </c>
      <c r="K42" s="2">
        <f t="shared" si="7"/>
        <v>76.902543999999992</v>
      </c>
    </row>
    <row r="43" spans="5:23" x14ac:dyDescent="0.3">
      <c r="E43">
        <f t="shared" si="1"/>
        <v>102</v>
      </c>
      <c r="F43" s="3">
        <f t="shared" si="0"/>
        <v>5.2537050006756925</v>
      </c>
      <c r="G43" s="3">
        <f t="shared" si="2"/>
        <v>5.0824032319999901</v>
      </c>
      <c r="H43" s="10">
        <f t="shared" si="3"/>
        <v>0.17130176867570235</v>
      </c>
      <c r="I43" s="3">
        <f>(H43/F43)*100</f>
        <v>3.2605897867061584</v>
      </c>
      <c r="J43">
        <f t="shared" si="5"/>
        <v>-59</v>
      </c>
      <c r="K43" s="2">
        <f t="shared" si="7"/>
        <v>77.291850643399982</v>
      </c>
    </row>
    <row r="44" spans="5:23" x14ac:dyDescent="0.3">
      <c r="E44">
        <f t="shared" si="1"/>
        <v>103</v>
      </c>
      <c r="F44" s="3">
        <f t="shared" si="0"/>
        <v>7.8838365451342547</v>
      </c>
      <c r="G44" s="3">
        <f t="shared" si="2"/>
        <v>7.7069109620000518</v>
      </c>
      <c r="H44" s="10">
        <f t="shared" si="3"/>
        <v>0.17692558313420292</v>
      </c>
      <c r="I44" s="3">
        <f t="shared" si="4"/>
        <v>2.2441559020322135</v>
      </c>
      <c r="J44">
        <f t="shared" si="5"/>
        <v>-58</v>
      </c>
      <c r="K44" s="2">
        <f t="shared" si="7"/>
        <v>77.6809905824</v>
      </c>
    </row>
    <row r="45" spans="5:23" x14ac:dyDescent="0.3">
      <c r="E45">
        <f t="shared" si="1"/>
        <v>104</v>
      </c>
      <c r="F45" s="3">
        <f t="shared" si="0"/>
        <v>10.516161409390012</v>
      </c>
      <c r="G45" s="3">
        <f t="shared" si="2"/>
        <v>10.33362611199999</v>
      </c>
      <c r="H45" s="10">
        <f t="shared" si="3"/>
        <v>0.18253529739002161</v>
      </c>
      <c r="I45" s="3">
        <f t="shared" si="4"/>
        <v>1.7357597538112488</v>
      </c>
      <c r="J45">
        <f t="shared" si="5"/>
        <v>-57</v>
      </c>
      <c r="K45" s="2">
        <f t="shared" si="7"/>
        <v>78.069965019400016</v>
      </c>
    </row>
    <row r="46" spans="5:23" x14ac:dyDescent="0.3">
      <c r="E46">
        <f t="shared" si="1"/>
        <v>105</v>
      </c>
      <c r="F46" s="3">
        <f t="shared" si="0"/>
        <v>13.150685089773097</v>
      </c>
      <c r="G46" s="3">
        <f t="shared" si="2"/>
        <v>12.96255124999999</v>
      </c>
      <c r="H46" s="10">
        <f t="shared" si="3"/>
        <v>0.18813383977310671</v>
      </c>
      <c r="I46" s="3">
        <f t="shared" si="4"/>
        <v>1.4306010560576261</v>
      </c>
      <c r="J46">
        <f t="shared" si="5"/>
        <v>-56</v>
      </c>
      <c r="K46" s="2">
        <f t="shared" si="7"/>
        <v>78.4587751424</v>
      </c>
    </row>
    <row r="47" spans="5:23" x14ac:dyDescent="0.3">
      <c r="E47">
        <f t="shared" si="1"/>
        <v>106</v>
      </c>
      <c r="F47" s="3">
        <f t="shared" si="0"/>
        <v>15.787413105607895</v>
      </c>
      <c r="G47" s="3">
        <f t="shared" si="2"/>
        <v>15.593688992000011</v>
      </c>
      <c r="H47" s="10">
        <f t="shared" si="3"/>
        <v>0.19372411360788355</v>
      </c>
      <c r="I47" s="3">
        <f t="shared" si="4"/>
        <v>1.2270795241246346</v>
      </c>
      <c r="J47">
        <f t="shared" si="5"/>
        <v>-55</v>
      </c>
      <c r="K47" s="2">
        <f t="shared" si="7"/>
        <v>78.847422124999994</v>
      </c>
    </row>
    <row r="48" spans="5:23" x14ac:dyDescent="0.3">
      <c r="E48">
        <f t="shared" si="1"/>
        <v>107</v>
      </c>
      <c r="F48" s="3">
        <f t="shared" si="0"/>
        <v>18.426350999347669</v>
      </c>
      <c r="G48" s="3">
        <f t="shared" si="2"/>
        <v>18.227042002000019</v>
      </c>
      <c r="H48" s="10">
        <f t="shared" si="3"/>
        <v>0.19930899734765006</v>
      </c>
      <c r="I48" s="3">
        <f t="shared" si="4"/>
        <v>1.0816520175628155</v>
      </c>
      <c r="J48">
        <f t="shared" si="5"/>
        <v>-54</v>
      </c>
      <c r="K48" s="2">
        <f t="shared" si="7"/>
        <v>79.235907126400008</v>
      </c>
    </row>
    <row r="49" spans="5:11" x14ac:dyDescent="0.3">
      <c r="E49">
        <f t="shared" si="1"/>
        <v>108</v>
      </c>
      <c r="F49" s="3">
        <f t="shared" si="0"/>
        <v>21.067504336710112</v>
      </c>
      <c r="G49" s="3">
        <f t="shared" si="2"/>
        <v>20.862612992000038</v>
      </c>
      <c r="H49" s="10">
        <f t="shared" si="3"/>
        <v>0.20489134471007375</v>
      </c>
      <c r="I49" s="3">
        <f t="shared" si="4"/>
        <v>0.97254682583855323</v>
      </c>
      <c r="J49">
        <f t="shared" si="5"/>
        <v>-53</v>
      </c>
      <c r="K49" s="2">
        <f t="shared" si="7"/>
        <v>79.624231291400008</v>
      </c>
    </row>
    <row r="50" spans="5:11" x14ac:dyDescent="0.3">
      <c r="E50">
        <f t="shared" si="1"/>
        <v>109</v>
      </c>
      <c r="F50" s="3">
        <f t="shared" si="0"/>
        <v>23.710878706816118</v>
      </c>
      <c r="G50" s="3">
        <f t="shared" si="2"/>
        <v>23.500404722000042</v>
      </c>
      <c r="H50" s="10">
        <f t="shared" si="3"/>
        <v>0.21047398481607615</v>
      </c>
      <c r="I50" s="3">
        <f t="shared" si="4"/>
        <v>0.88766843025337405</v>
      </c>
      <c r="J50">
        <f t="shared" si="5"/>
        <v>-52</v>
      </c>
      <c r="K50" s="2">
        <f t="shared" si="7"/>
        <v>80.012395750400017</v>
      </c>
    </row>
    <row r="51" spans="5:11" x14ac:dyDescent="0.3">
      <c r="E51">
        <f t="shared" si="1"/>
        <v>110</v>
      </c>
      <c r="F51" s="3">
        <f t="shared" si="0"/>
        <v>26.356479722325346</v>
      </c>
      <c r="G51" s="3">
        <f t="shared" si="2"/>
        <v>26.140420000000006</v>
      </c>
      <c r="H51" s="10">
        <f t="shared" si="3"/>
        <v>0.21605972232534043</v>
      </c>
      <c r="I51" s="3">
        <f t="shared" si="4"/>
        <v>0.81975940869799202</v>
      </c>
      <c r="J51">
        <f t="shared" si="5"/>
        <v>-51</v>
      </c>
      <c r="K51" s="2">
        <f t="shared" si="7"/>
        <v>80.400401619400014</v>
      </c>
    </row>
    <row r="52" spans="5:11" x14ac:dyDescent="0.3">
      <c r="E52">
        <f t="shared" si="1"/>
        <v>111</v>
      </c>
      <c r="F52" s="3">
        <f t="shared" si="0"/>
        <v>29.004313019577744</v>
      </c>
      <c r="G52" s="3">
        <f t="shared" si="2"/>
        <v>28.782661682000025</v>
      </c>
      <c r="H52" s="10">
        <f t="shared" si="3"/>
        <v>0.22165133757771827</v>
      </c>
      <c r="I52" s="3">
        <f t="shared" si="4"/>
        <v>0.76420130146887078</v>
      </c>
      <c r="J52">
        <f t="shared" si="5"/>
        <v>-50</v>
      </c>
      <c r="K52" s="2">
        <f t="shared" si="7"/>
        <v>80.788249999999991</v>
      </c>
    </row>
    <row r="53" spans="5:11" x14ac:dyDescent="0.3">
      <c r="E53">
        <f t="shared" si="1"/>
        <v>112</v>
      </c>
      <c r="F53" s="3">
        <f t="shared" si="0"/>
        <v>31.654384258730971</v>
      </c>
      <c r="G53" s="3">
        <f t="shared" si="2"/>
        <v>31.427132672000027</v>
      </c>
      <c r="H53" s="10">
        <f t="shared" si="3"/>
        <v>0.2272515867309437</v>
      </c>
      <c r="I53" s="3">
        <f t="shared" si="4"/>
        <v>0.71791504416410423</v>
      </c>
      <c r="J53">
        <f t="shared" si="5"/>
        <v>-49</v>
      </c>
      <c r="K53" s="2">
        <f t="shared" si="7"/>
        <v>81.175941979399994</v>
      </c>
    </row>
    <row r="54" spans="5:11" x14ac:dyDescent="0.3">
      <c r="E54">
        <f t="shared" si="1"/>
        <v>113</v>
      </c>
      <c r="F54" s="3">
        <f t="shared" si="0"/>
        <v>34.306699123904679</v>
      </c>
      <c r="G54" s="3">
        <f t="shared" si="2"/>
        <v>34.073835922000001</v>
      </c>
      <c r="H54" s="10">
        <f t="shared" si="3"/>
        <v>0.23286320190467791</v>
      </c>
      <c r="I54" s="3">
        <f t="shared" si="4"/>
        <v>0.67876889310642063</v>
      </c>
      <c r="J54">
        <f t="shared" si="5"/>
        <v>-48</v>
      </c>
      <c r="K54" s="2">
        <f t="shared" si="7"/>
        <v>81.563478630400013</v>
      </c>
    </row>
    <row r="55" spans="5:11" x14ac:dyDescent="0.3">
      <c r="E55">
        <f t="shared" si="1"/>
        <v>114</v>
      </c>
      <c r="F55" s="3">
        <f t="shared" si="0"/>
        <v>36.961263323319308</v>
      </c>
      <c r="G55" s="3">
        <f t="shared" si="2"/>
        <v>36.722774431999994</v>
      </c>
      <c r="H55" s="10">
        <f t="shared" si="3"/>
        <v>0.23848889131931372</v>
      </c>
      <c r="I55" s="3">
        <f t="shared" si="4"/>
        <v>0.64524009699865481</v>
      </c>
      <c r="J55">
        <f t="shared" si="5"/>
        <v>-47</v>
      </c>
      <c r="K55" s="2">
        <f t="shared" si="7"/>
        <v>81.950861011399994</v>
      </c>
    </row>
    <row r="56" spans="5:11" x14ac:dyDescent="0.3">
      <c r="E56">
        <f t="shared" si="1"/>
        <v>115</v>
      </c>
      <c r="F56" s="3">
        <f t="shared" si="0"/>
        <v>39.618082589442238</v>
      </c>
      <c r="G56" s="3">
        <f t="shared" si="2"/>
        <v>39.373951250000061</v>
      </c>
      <c r="H56" s="10">
        <f t="shared" si="3"/>
        <v>0.24413133944217691</v>
      </c>
      <c r="I56" s="3">
        <f t="shared" si="4"/>
        <v>0.61621189993489256</v>
      </c>
      <c r="J56">
        <f t="shared" si="5"/>
        <v>-46</v>
      </c>
      <c r="K56" s="2">
        <f t="shared" si="7"/>
        <v>82.338090166400008</v>
      </c>
    </row>
    <row r="57" spans="5:11" x14ac:dyDescent="0.3">
      <c r="E57">
        <f t="shared" si="1"/>
        <v>116</v>
      </c>
      <c r="F57" s="3">
        <f t="shared" si="0"/>
        <v>42.277162679130718</v>
      </c>
      <c r="G57" s="3">
        <f t="shared" si="2"/>
        <v>42.027369471999975</v>
      </c>
      <c r="H57" s="10">
        <f t="shared" si="3"/>
        <v>0.24979320713074316</v>
      </c>
      <c r="I57" s="3">
        <f t="shared" si="4"/>
        <v>0.59084666827475774</v>
      </c>
      <c r="J57">
        <f t="shared" si="5"/>
        <v>-45</v>
      </c>
      <c r="K57" s="2">
        <f t="shared" si="7"/>
        <v>82.725167124999999</v>
      </c>
    </row>
    <row r="58" spans="5:11" x14ac:dyDescent="0.3">
      <c r="E58">
        <f t="shared" si="1"/>
        <v>117</v>
      </c>
      <c r="F58" s="3">
        <f t="shared" si="0"/>
        <v>44.938509373777556</v>
      </c>
      <c r="G58" s="3">
        <f t="shared" si="2"/>
        <v>44.683032242000024</v>
      </c>
      <c r="H58" s="10">
        <f t="shared" si="3"/>
        <v>0.25547713177753195</v>
      </c>
      <c r="I58" s="3">
        <f t="shared" si="4"/>
        <v>0.56850379627101633</v>
      </c>
      <c r="J58">
        <f t="shared" si="5"/>
        <v>-44</v>
      </c>
      <c r="K58" s="2">
        <f t="shared" si="7"/>
        <v>83.112092902400008</v>
      </c>
    </row>
    <row r="59" spans="5:11" x14ac:dyDescent="0.3">
      <c r="E59">
        <f t="shared" si="1"/>
        <v>118</v>
      </c>
      <c r="F59" s="3">
        <f t="shared" si="0"/>
        <v>47.602128479458656</v>
      </c>
      <c r="G59" s="3">
        <f t="shared" si="2"/>
        <v>47.340942752000046</v>
      </c>
      <c r="H59" s="10">
        <f t="shared" si="3"/>
        <v>0.26118572745861002</v>
      </c>
      <c r="I59" s="3">
        <f t="shared" si="4"/>
        <v>0.54868497649494241</v>
      </c>
      <c r="J59">
        <f t="shared" si="5"/>
        <v>-43</v>
      </c>
      <c r="K59" s="2">
        <f t="shared" si="7"/>
        <v>83.49886849939999</v>
      </c>
    </row>
    <row r="60" spans="5:11" x14ac:dyDescent="0.3">
      <c r="E60">
        <f t="shared" si="1"/>
        <v>119</v>
      </c>
      <c r="F60" s="3">
        <f t="shared" si="0"/>
        <v>50.268025827079633</v>
      </c>
      <c r="G60" s="3">
        <f t="shared" si="2"/>
        <v>50.001104241999997</v>
      </c>
      <c r="H60" s="10">
        <f t="shared" si="3"/>
        <v>0.26692158507963626</v>
      </c>
      <c r="I60" s="3">
        <f t="shared" si="4"/>
        <v>0.53099675327978424</v>
      </c>
      <c r="J60">
        <f t="shared" si="5"/>
        <v>-42</v>
      </c>
      <c r="K60" s="2">
        <f t="shared" si="7"/>
        <v>83.885494902399998</v>
      </c>
    </row>
    <row r="61" spans="5:11" x14ac:dyDescent="0.3">
      <c r="E61">
        <f t="shared" si="1"/>
        <v>120</v>
      </c>
      <c r="F61" s="3">
        <f t="shared" si="0"/>
        <v>52.936207272525202</v>
      </c>
      <c r="G61" s="3">
        <f t="shared" si="2"/>
        <v>52.663520000000005</v>
      </c>
      <c r="H61" s="10">
        <f t="shared" si="3"/>
        <v>0.27268727252519653</v>
      </c>
      <c r="I61" s="3">
        <f t="shared" si="4"/>
        <v>0.51512431013682747</v>
      </c>
      <c r="J61">
        <f t="shared" si="5"/>
        <v>-41</v>
      </c>
      <c r="K61" s="2">
        <f t="shared" si="7"/>
        <v>84.271973083399999</v>
      </c>
    </row>
    <row r="62" spans="5:11" x14ac:dyDescent="0.3">
      <c r="E62">
        <f t="shared" si="1"/>
        <v>121</v>
      </c>
      <c r="F62" s="3">
        <f t="shared" si="0"/>
        <v>55.606678696809936</v>
      </c>
      <c r="G62" s="3">
        <f t="shared" si="2"/>
        <v>55.328193361999979</v>
      </c>
      <c r="H62" s="10">
        <f t="shared" si="3"/>
        <v>0.27848533480995741</v>
      </c>
      <c r="I62" s="3">
        <f t="shared" si="4"/>
        <v>0.50081274648387453</v>
      </c>
      <c r="J62">
        <f t="shared" si="5"/>
        <v>-40</v>
      </c>
      <c r="K62" s="2">
        <f t="shared" si="7"/>
        <v>84.658304000000001</v>
      </c>
    </row>
    <row r="63" spans="5:11" x14ac:dyDescent="0.3">
      <c r="E63">
        <f t="shared" si="1"/>
        <v>122</v>
      </c>
      <c r="F63" s="3">
        <f t="shared" si="0"/>
        <v>58.279446006228582</v>
      </c>
      <c r="G63" s="3">
        <f t="shared" si="2"/>
        <v>57.995127711999999</v>
      </c>
      <c r="H63" s="10">
        <f t="shared" si="3"/>
        <v>0.28431829422858357</v>
      </c>
      <c r="I63" s="3">
        <f t="shared" si="4"/>
        <v>0.48785346071786134</v>
      </c>
      <c r="J63">
        <f t="shared" si="5"/>
        <v>-39</v>
      </c>
      <c r="K63" s="2">
        <f t="shared" si="7"/>
        <v>85.044488595399997</v>
      </c>
    </row>
    <row r="64" spans="5:11" x14ac:dyDescent="0.3">
      <c r="E64">
        <f t="shared" si="1"/>
        <v>123</v>
      </c>
      <c r="F64" s="3">
        <f t="shared" si="0"/>
        <v>60.954515132507723</v>
      </c>
      <c r="G64" s="3">
        <f t="shared" si="2"/>
        <v>60.664326482000035</v>
      </c>
      <c r="H64" s="10">
        <f t="shared" si="3"/>
        <v>0.29018865050768738</v>
      </c>
      <c r="I64" s="3">
        <f t="shared" si="4"/>
        <v>0.47607408553222419</v>
      </c>
      <c r="J64">
        <f t="shared" si="5"/>
        <v>-38</v>
      </c>
      <c r="K64" s="2">
        <f t="shared" si="7"/>
        <v>85.430527798400007</v>
      </c>
    </row>
    <row r="65" spans="5:11" x14ac:dyDescent="0.3">
      <c r="E65">
        <f t="shared" si="1"/>
        <v>124</v>
      </c>
      <c r="F65" s="3">
        <f t="shared" si="0"/>
        <v>63.631892032962121</v>
      </c>
      <c r="G65" s="3">
        <f t="shared" si="2"/>
        <v>63.335793152000008</v>
      </c>
      <c r="H65" s="10">
        <f t="shared" si="3"/>
        <v>0.29609888096211279</v>
      </c>
      <c r="I65" s="3">
        <f t="shared" si="4"/>
        <v>0.46533093941121512</v>
      </c>
      <c r="J65">
        <f t="shared" si="5"/>
        <v>-37</v>
      </c>
      <c r="K65" s="2">
        <f t="shared" si="7"/>
        <v>85.816422523399993</v>
      </c>
    </row>
    <row r="66" spans="5:11" x14ac:dyDescent="0.3">
      <c r="E66">
        <f t="shared" si="1"/>
        <v>125</v>
      </c>
      <c r="F66" s="3">
        <f t="shared" ref="F66:F129" si="10">(-($D$6*$D$2)+POWER((($D$6*$D$6)*($D$2*$D$2))-(4*$D$6*$D$3*($D$6-E66)),0.5))/(2*$D$3*$D$6)</f>
        <v>66.311582690645878</v>
      </c>
      <c r="G66" s="3">
        <f t="shared" si="2"/>
        <v>66.009531250000009</v>
      </c>
      <c r="H66" s="10">
        <f t="shared" si="3"/>
        <v>0.30205144064586875</v>
      </c>
      <c r="I66" s="3">
        <f t="shared" si="4"/>
        <v>0.45550328975706544</v>
      </c>
      <c r="J66">
        <f t="shared" si="5"/>
        <v>-36</v>
      </c>
      <c r="K66" s="2">
        <f t="shared" si="7"/>
        <v>86.202173670400001</v>
      </c>
    </row>
    <row r="67" spans="5:11" x14ac:dyDescent="0.3">
      <c r="E67">
        <f t="shared" si="1"/>
        <v>126</v>
      </c>
      <c r="F67" s="3">
        <f t="shared" si="10"/>
        <v>68.993593114512962</v>
      </c>
      <c r="G67" s="3">
        <f t="shared" ref="G67:G130" si="11">($N$4*POWER(E67,4))-($N$5*POWER(E67,3))+($N$6*POWER(E67,2))+($N$7*E67)-$N$8</f>
        <v>68.685544352000022</v>
      </c>
      <c r="H67" s="10">
        <f t="shared" ref="H67:H130" si="12">F67-G67</f>
        <v>0.30804876251293933</v>
      </c>
      <c r="I67" s="3">
        <f t="shared" si="4"/>
        <v>0.44648893992468497</v>
      </c>
      <c r="J67">
        <f t="shared" si="5"/>
        <v>-35</v>
      </c>
      <c r="K67" s="2">
        <f t="shared" si="7"/>
        <v>86.587782125000004</v>
      </c>
    </row>
    <row r="68" spans="5:11" x14ac:dyDescent="0.3">
      <c r="E68">
        <f t="shared" ref="E68:E131" si="13">E67+1</f>
        <v>127</v>
      </c>
      <c r="F68" s="3">
        <f t="shared" si="10"/>
        <v>71.677929339567896</v>
      </c>
      <c r="G68" s="3">
        <f t="shared" si="11"/>
        <v>71.363836081999978</v>
      </c>
      <c r="H68" s="10">
        <f t="shared" si="12"/>
        <v>0.31409325756791873</v>
      </c>
      <c r="I68" s="3">
        <f t="shared" ref="I68:I131" si="14">(H68/F68)*100</f>
        <v>0.43820079690071612</v>
      </c>
      <c r="J68">
        <f t="shared" ref="J68:J131" si="15">J67+1</f>
        <v>-34</v>
      </c>
      <c r="K68" s="2">
        <f t="shared" si="7"/>
        <v>86.973248758400004</v>
      </c>
    </row>
    <row r="69" spans="5:11" x14ac:dyDescent="0.3">
      <c r="E69">
        <f t="shared" si="13"/>
        <v>128</v>
      </c>
      <c r="F69" s="3">
        <f t="shared" si="10"/>
        <v>74.364597427032251</v>
      </c>
      <c r="G69" s="3">
        <f t="shared" si="11"/>
        <v>74.044410112000037</v>
      </c>
      <c r="H69" s="10">
        <f t="shared" si="12"/>
        <v>0.32018731503221431</v>
      </c>
      <c r="I69" s="3">
        <f t="shared" si="14"/>
        <v>0.43056417450035589</v>
      </c>
      <c r="J69">
        <f t="shared" si="15"/>
        <v>-33</v>
      </c>
      <c r="K69" s="2">
        <f t="shared" si="7"/>
        <v>87.358574427399986</v>
      </c>
    </row>
    <row r="70" spans="5:11" x14ac:dyDescent="0.3">
      <c r="E70">
        <f t="shared" si="13"/>
        <v>129</v>
      </c>
      <c r="F70" s="3">
        <f t="shared" si="10"/>
        <v>77.053603464496774</v>
      </c>
      <c r="G70" s="3">
        <f t="shared" si="11"/>
        <v>76.727270162000025</v>
      </c>
      <c r="H70" s="10">
        <f t="shared" si="12"/>
        <v>0.32633330249674941</v>
      </c>
      <c r="I70" s="3">
        <f t="shared" si="14"/>
        <v>0.42351465450556219</v>
      </c>
      <c r="J70">
        <f t="shared" si="15"/>
        <v>-32</v>
      </c>
      <c r="K70" s="2">
        <f t="shared" si="7"/>
        <v>87.743759974399993</v>
      </c>
    </row>
    <row r="71" spans="5:11" x14ac:dyDescent="0.3">
      <c r="E71">
        <f t="shared" si="13"/>
        <v>130</v>
      </c>
      <c r="F71" s="3">
        <f t="shared" si="10"/>
        <v>79.744953566087844</v>
      </c>
      <c r="G71" s="3">
        <f t="shared" si="11"/>
        <v>79.412419999999997</v>
      </c>
      <c r="H71" s="10">
        <f t="shared" si="12"/>
        <v>0.33253356608784657</v>
      </c>
      <c r="I71" s="3">
        <f t="shared" si="14"/>
        <v>0.41699637559167002</v>
      </c>
      <c r="J71">
        <f t="shared" si="15"/>
        <v>-31</v>
      </c>
      <c r="K71" s="2">
        <f t="shared" si="7"/>
        <v>88.128806227399991</v>
      </c>
    </row>
    <row r="72" spans="5:11" x14ac:dyDescent="0.3">
      <c r="E72">
        <f t="shared" si="13"/>
        <v>131</v>
      </c>
      <c r="F72" s="3">
        <f t="shared" si="10"/>
        <v>82.438653872625594</v>
      </c>
      <c r="G72" s="3">
        <f t="shared" si="11"/>
        <v>82.099863442000014</v>
      </c>
      <c r="H72" s="10">
        <f t="shared" si="12"/>
        <v>0.33879043062557912</v>
      </c>
      <c r="I72" s="3">
        <f t="shared" si="14"/>
        <v>0.41096065341998161</v>
      </c>
      <c r="J72">
        <f t="shared" si="15"/>
        <v>-30</v>
      </c>
      <c r="K72" s="2">
        <f t="shared" si="7"/>
        <v>88.513713999999993</v>
      </c>
    </row>
    <row r="73" spans="5:11" x14ac:dyDescent="0.3">
      <c r="E73">
        <f t="shared" si="13"/>
        <v>132</v>
      </c>
      <c r="F73" s="3">
        <f t="shared" si="10"/>
        <v>85.134710551791272</v>
      </c>
      <c r="G73" s="3">
        <f t="shared" si="11"/>
        <v>84.789604352000026</v>
      </c>
      <c r="H73" s="10">
        <f t="shared" si="12"/>
        <v>0.34510619979124613</v>
      </c>
      <c r="I73" s="3">
        <f t="shared" si="14"/>
        <v>0.40536485947327267</v>
      </c>
      <c r="J73">
        <f t="shared" si="15"/>
        <v>-29</v>
      </c>
      <c r="K73" s="2">
        <f t="shared" si="7"/>
        <v>88.898484091399993</v>
      </c>
    </row>
    <row r="74" spans="5:11" x14ac:dyDescent="0.3">
      <c r="E74">
        <f t="shared" si="13"/>
        <v>133</v>
      </c>
      <c r="F74" s="3">
        <f t="shared" si="10"/>
        <v>87.833129798288184</v>
      </c>
      <c r="G74" s="3">
        <f t="shared" si="11"/>
        <v>87.481646641999987</v>
      </c>
      <c r="H74" s="10">
        <f t="shared" si="12"/>
        <v>0.3514831562881966</v>
      </c>
      <c r="I74" s="3">
        <f t="shared" si="14"/>
        <v>0.40017150373143917</v>
      </c>
      <c r="J74">
        <f t="shared" si="15"/>
        <v>-28</v>
      </c>
      <c r="K74" s="2">
        <f t="shared" si="7"/>
        <v>89.2831172864</v>
      </c>
    </row>
    <row r="75" spans="5:11" x14ac:dyDescent="0.3">
      <c r="E75">
        <f t="shared" si="13"/>
        <v>134</v>
      </c>
      <c r="F75" s="3">
        <f t="shared" si="10"/>
        <v>90.533917834011334</v>
      </c>
      <c r="G75" s="3">
        <f t="shared" si="11"/>
        <v>90.175994272000025</v>
      </c>
      <c r="H75" s="10">
        <f t="shared" si="12"/>
        <v>0.35792356201130815</v>
      </c>
      <c r="I75" s="3">
        <f t="shared" si="14"/>
        <v>0.39534747923705255</v>
      </c>
      <c r="J75">
        <f t="shared" si="15"/>
        <v>-27</v>
      </c>
      <c r="K75" s="2">
        <f t="shared" si="7"/>
        <v>89.667614355399991</v>
      </c>
    </row>
    <row r="76" spans="5:11" x14ac:dyDescent="0.3">
      <c r="E76">
        <f t="shared" si="13"/>
        <v>135</v>
      </c>
      <c r="F76" s="3">
        <f t="shared" si="10"/>
        <v>93.237080908211084</v>
      </c>
      <c r="G76" s="3">
        <f t="shared" si="11"/>
        <v>92.872651250000047</v>
      </c>
      <c r="H76" s="10">
        <f t="shared" si="12"/>
        <v>0.36442965821103712</v>
      </c>
      <c r="I76" s="3">
        <f t="shared" si="14"/>
        <v>0.3908634361577733</v>
      </c>
      <c r="J76">
        <f t="shared" si="15"/>
        <v>-26</v>
      </c>
      <c r="K76" s="2">
        <f t="shared" si="7"/>
        <v>90.051976054400001</v>
      </c>
    </row>
    <row r="77" spans="5:11" x14ac:dyDescent="0.3">
      <c r="E77">
        <f t="shared" si="13"/>
        <v>136</v>
      </c>
      <c r="F77" s="3">
        <f t="shared" si="10"/>
        <v>95.942625297665188</v>
      </c>
      <c r="G77" s="3">
        <f t="shared" si="11"/>
        <v>95.571621632000017</v>
      </c>
      <c r="H77" s="10">
        <f t="shared" si="12"/>
        <v>0.37100366566517096</v>
      </c>
      <c r="I77" s="3">
        <f t="shared" si="14"/>
        <v>0.38669326017932043</v>
      </c>
      <c r="J77">
        <f t="shared" si="15"/>
        <v>-25</v>
      </c>
      <c r="K77" s="2">
        <f t="shared" si="7"/>
        <v>90.436203125000006</v>
      </c>
    </row>
    <row r="78" spans="5:11" x14ac:dyDescent="0.3">
      <c r="E78">
        <f t="shared" si="13"/>
        <v>137</v>
      </c>
      <c r="F78" s="3">
        <f t="shared" si="10"/>
        <v>98.650557306846537</v>
      </c>
      <c r="G78" s="3">
        <f t="shared" si="11"/>
        <v>98.27290952200002</v>
      </c>
      <c r="H78" s="10">
        <f t="shared" si="12"/>
        <v>0.37764778484651629</v>
      </c>
      <c r="I78" s="3">
        <f t="shared" si="14"/>
        <v>0.3828136354788812</v>
      </c>
      <c r="J78">
        <f t="shared" si="15"/>
        <v>-24</v>
      </c>
      <c r="K78" s="2">
        <f t="shared" si="7"/>
        <v>90.820296294399995</v>
      </c>
    </row>
    <row r="79" spans="5:11" x14ac:dyDescent="0.3">
      <c r="E79">
        <f t="shared" si="13"/>
        <v>138</v>
      </c>
      <c r="F79" s="3">
        <f t="shared" si="10"/>
        <v>101.36088326809659</v>
      </c>
      <c r="G79" s="3">
        <f t="shared" si="11"/>
        <v>100.97651907199997</v>
      </c>
      <c r="H79" s="10">
        <f t="shared" si="12"/>
        <v>0.38436419609661243</v>
      </c>
      <c r="I79" s="3">
        <f t="shared" si="14"/>
        <v>0.37920367670828237</v>
      </c>
      <c r="J79">
        <f t="shared" si="15"/>
        <v>-23</v>
      </c>
      <c r="K79" s="2">
        <f t="shared" si="7"/>
        <v>91.204256275400013</v>
      </c>
    </row>
    <row r="80" spans="5:11" x14ac:dyDescent="0.3">
      <c r="E80">
        <f t="shared" si="13"/>
        <v>139</v>
      </c>
      <c r="F80" s="3">
        <f t="shared" si="10"/>
        <v>104.07360954179543</v>
      </c>
      <c r="G80" s="3">
        <f t="shared" si="11"/>
        <v>103.68245448200003</v>
      </c>
      <c r="H80" s="10">
        <f t="shared" si="12"/>
        <v>0.39115505979540899</v>
      </c>
      <c r="I80" s="3">
        <f t="shared" si="14"/>
        <v>0.37584461759090149</v>
      </c>
      <c r="J80">
        <f t="shared" si="15"/>
        <v>-22</v>
      </c>
      <c r="K80" s="2">
        <f t="shared" si="7"/>
        <v>91.58808376639999</v>
      </c>
    </row>
    <row r="81" spans="5:11" x14ac:dyDescent="0.3">
      <c r="E81">
        <f t="shared" si="13"/>
        <v>140</v>
      </c>
      <c r="F81" s="3">
        <f t="shared" si="10"/>
        <v>106.78874251653936</v>
      </c>
      <c r="G81" s="3">
        <f t="shared" si="11"/>
        <v>106.39072000000004</v>
      </c>
      <c r="H81" s="10">
        <f t="shared" si="12"/>
        <v>0.39802251653931364</v>
      </c>
      <c r="I81" s="3">
        <f t="shared" si="14"/>
        <v>0.37271954623650355</v>
      </c>
      <c r="J81">
        <f t="shared" si="15"/>
        <v>-21</v>
      </c>
      <c r="K81" s="2">
        <f t="shared" si="7"/>
        <v>91.971779451399996</v>
      </c>
    </row>
    <row r="82" spans="5:11" x14ac:dyDescent="0.3">
      <c r="E82">
        <f t="shared" si="13"/>
        <v>141</v>
      </c>
      <c r="F82" s="3">
        <f t="shared" si="10"/>
        <v>109.50628860931279</v>
      </c>
      <c r="G82" s="3">
        <f t="shared" si="11"/>
        <v>109.10131992200002</v>
      </c>
      <c r="H82" s="10">
        <f t="shared" si="12"/>
        <v>0.40496868731277402</v>
      </c>
      <c r="I82" s="3">
        <f t="shared" si="14"/>
        <v>0.36981317918424467</v>
      </c>
      <c r="J82">
        <f t="shared" si="15"/>
        <v>-20</v>
      </c>
      <c r="K82" s="2">
        <f t="shared" si="7"/>
        <v>92.355343999999988</v>
      </c>
    </row>
    <row r="83" spans="5:11" x14ac:dyDescent="0.3">
      <c r="E83">
        <f t="shared" si="13"/>
        <v>142</v>
      </c>
      <c r="F83" s="3">
        <f t="shared" si="10"/>
        <v>112.2262542656681</v>
      </c>
      <c r="G83" s="3">
        <f t="shared" si="11"/>
        <v>111.81425859199999</v>
      </c>
      <c r="H83" s="10">
        <f t="shared" si="12"/>
        <v>0.41199567366811607</v>
      </c>
      <c r="I83" s="3">
        <f t="shared" si="14"/>
        <v>0.36711166773223797</v>
      </c>
      <c r="J83">
        <f t="shared" si="15"/>
        <v>-19</v>
      </c>
      <c r="K83" s="2">
        <f t="shared" si="7"/>
        <v>92.738778067400006</v>
      </c>
    </row>
    <row r="84" spans="5:11" x14ac:dyDescent="0.3">
      <c r="E84">
        <f t="shared" si="13"/>
        <v>143</v>
      </c>
      <c r="F84" s="3">
        <f t="shared" si="10"/>
        <v>114.94864595990177</v>
      </c>
      <c r="G84" s="3">
        <f t="shared" si="11"/>
        <v>114.52954040200001</v>
      </c>
      <c r="H84" s="10">
        <f t="shared" si="12"/>
        <v>0.41910555790175863</v>
      </c>
      <c r="I84" s="3">
        <f t="shared" si="14"/>
        <v>0.36460243128740966</v>
      </c>
      <c r="J84">
        <f t="shared" si="15"/>
        <v>-18</v>
      </c>
      <c r="K84" s="2">
        <f t="shared" si="7"/>
        <v>93.122082294400002</v>
      </c>
    </row>
    <row r="85" spans="5:11" x14ac:dyDescent="0.3">
      <c r="E85">
        <f t="shared" si="13"/>
        <v>144</v>
      </c>
      <c r="F85" s="3">
        <f t="shared" si="10"/>
        <v>117.67347019523595</v>
      </c>
      <c r="G85" s="3">
        <f t="shared" si="11"/>
        <v>117.24716979199997</v>
      </c>
      <c r="H85" s="10">
        <f t="shared" si="12"/>
        <v>0.4263004032359845</v>
      </c>
      <c r="I85" s="3">
        <f t="shared" si="14"/>
        <v>0.3622740134447428</v>
      </c>
      <c r="J85">
        <f t="shared" si="15"/>
        <v>-17</v>
      </c>
      <c r="K85" s="2">
        <f t="shared" si="7"/>
        <v>93.505257307400001</v>
      </c>
    </row>
    <row r="86" spans="5:11" x14ac:dyDescent="0.3">
      <c r="E86">
        <f t="shared" si="13"/>
        <v>145</v>
      </c>
      <c r="F86" s="3">
        <f t="shared" si="10"/>
        <v>120.4007335039998</v>
      </c>
      <c r="G86" s="3">
        <f t="shared" si="11"/>
        <v>119.96715125000003</v>
      </c>
      <c r="H86" s="10">
        <f t="shared" si="12"/>
        <v>0.43358225399977357</v>
      </c>
      <c r="I86" s="3">
        <f t="shared" si="14"/>
        <v>0.36011595725483653</v>
      </c>
      <c r="J86">
        <f t="shared" si="15"/>
        <v>-16</v>
      </c>
      <c r="K86" s="2">
        <f t="shared" si="7"/>
        <v>93.888303718399996</v>
      </c>
    </row>
    <row r="87" spans="5:11" x14ac:dyDescent="0.3">
      <c r="E87">
        <f t="shared" si="13"/>
        <v>146</v>
      </c>
      <c r="F87" s="3">
        <f t="shared" si="10"/>
        <v>123.13044244780873</v>
      </c>
      <c r="G87" s="3">
        <f t="shared" si="11"/>
        <v>122.68948931200003</v>
      </c>
      <c r="H87" s="10">
        <f t="shared" si="12"/>
        <v>0.44095313580869799</v>
      </c>
      <c r="I87" s="3">
        <f t="shared" si="14"/>
        <v>0.35811869675982416</v>
      </c>
      <c r="J87">
        <f t="shared" si="15"/>
        <v>-15</v>
      </c>
      <c r="K87" s="2">
        <f t="shared" ref="K87:K150" si="16">$D$6*(1+($D$2*J87)+($D$3*(J87*J87))-(100*$D$4*(J87*J87*J87))+($D$4*(J87*J87*J87*J87)))</f>
        <v>94.27122212499998</v>
      </c>
    </row>
    <row r="88" spans="5:11" x14ac:dyDescent="0.3">
      <c r="E88">
        <f t="shared" si="13"/>
        <v>147</v>
      </c>
      <c r="F88" s="3">
        <f t="shared" si="10"/>
        <v>125.86260361775436</v>
      </c>
      <c r="G88" s="3">
        <f t="shared" si="11"/>
        <v>125.41418856199999</v>
      </c>
      <c r="H88" s="10">
        <f t="shared" si="12"/>
        <v>0.44841505575436713</v>
      </c>
      <c r="I88" s="3">
        <f t="shared" si="14"/>
        <v>0.35627346238300212</v>
      </c>
      <c r="J88">
        <f t="shared" si="15"/>
        <v>-14</v>
      </c>
      <c r="K88" s="2">
        <f t="shared" si="16"/>
        <v>94.654013110400015</v>
      </c>
    </row>
    <row r="89" spans="5:11" x14ac:dyDescent="0.3">
      <c r="E89">
        <f t="shared" si="13"/>
        <v>148</v>
      </c>
      <c r="F89" s="3">
        <f t="shared" si="10"/>
        <v>128.59722363458488</v>
      </c>
      <c r="G89" s="3">
        <f t="shared" si="11"/>
        <v>128.14125363200003</v>
      </c>
      <c r="H89" s="10">
        <f t="shared" si="12"/>
        <v>0.45597000258484854</v>
      </c>
      <c r="I89" s="3">
        <f t="shared" si="14"/>
        <v>0.35457219813742558</v>
      </c>
      <c r="J89">
        <f t="shared" si="15"/>
        <v>-13</v>
      </c>
      <c r="K89" s="2">
        <f t="shared" si="16"/>
        <v>95.036677243400007</v>
      </c>
    </row>
    <row r="90" spans="5:11" x14ac:dyDescent="0.3">
      <c r="E90">
        <f t="shared" si="13"/>
        <v>149</v>
      </c>
      <c r="F90" s="3">
        <f t="shared" si="10"/>
        <v>131.33430914889533</v>
      </c>
      <c r="G90" s="3">
        <f t="shared" si="11"/>
        <v>130.87068920200005</v>
      </c>
      <c r="H90" s="10">
        <f t="shared" si="12"/>
        <v>0.46361994689527819</v>
      </c>
      <c r="I90" s="3">
        <f t="shared" si="14"/>
        <v>0.35300748897964396</v>
      </c>
      <c r="J90">
        <f t="shared" si="15"/>
        <v>-12</v>
      </c>
      <c r="K90" s="2">
        <f t="shared" si="16"/>
        <v>95.419215078400015</v>
      </c>
    </row>
    <row r="91" spans="5:11" x14ac:dyDescent="0.3">
      <c r="E91">
        <f t="shared" si="13"/>
        <v>150</v>
      </c>
      <c r="F91" s="3">
        <f t="shared" si="10"/>
        <v>134.07386684131492</v>
      </c>
      <c r="G91" s="3">
        <f t="shared" si="11"/>
        <v>133.60250000000002</v>
      </c>
      <c r="H91" s="10">
        <f t="shared" si="12"/>
        <v>0.4713668413149037</v>
      </c>
      <c r="I91" s="3">
        <f t="shared" si="14"/>
        <v>0.3515724968780059</v>
      </c>
      <c r="J91">
        <f t="shared" si="15"/>
        <v>-11</v>
      </c>
      <c r="K91" s="2">
        <f t="shared" si="16"/>
        <v>95.801627155399999</v>
      </c>
    </row>
    <row r="92" spans="5:11" x14ac:dyDescent="0.3">
      <c r="E92">
        <f t="shared" si="13"/>
        <v>151</v>
      </c>
      <c r="F92" s="3">
        <f t="shared" si="10"/>
        <v>136.81590342269831</v>
      </c>
      <c r="G92" s="3">
        <f t="shared" si="11"/>
        <v>136.33669080200002</v>
      </c>
      <c r="H92" s="10">
        <f t="shared" si="12"/>
        <v>0.4792126206982914</v>
      </c>
      <c r="I92" s="3">
        <f t="shared" si="14"/>
        <v>0.35026090440505625</v>
      </c>
      <c r="J92">
        <f t="shared" si="15"/>
        <v>-10</v>
      </c>
      <c r="K92" s="2">
        <f t="shared" si="16"/>
        <v>96.183914000000001</v>
      </c>
    </row>
    <row r="93" spans="5:11" x14ac:dyDescent="0.3">
      <c r="E93">
        <f t="shared" si="13"/>
        <v>152</v>
      </c>
      <c r="F93" s="3">
        <f t="shared" si="10"/>
        <v>139.56042563431646</v>
      </c>
      <c r="G93" s="3">
        <f t="shared" si="11"/>
        <v>139.07326643200003</v>
      </c>
      <c r="H93" s="10">
        <f t="shared" si="12"/>
        <v>0.48715920231643395</v>
      </c>
      <c r="I93" s="3">
        <f t="shared" si="14"/>
        <v>0.3490668648381125</v>
      </c>
      <c r="J93">
        <f t="shared" si="15"/>
        <v>-9</v>
      </c>
      <c r="K93" s="2">
        <f t="shared" si="16"/>
        <v>96.566076123399995</v>
      </c>
    </row>
    <row r="94" spans="5:11" x14ac:dyDescent="0.3">
      <c r="E94">
        <f t="shared" si="13"/>
        <v>153</v>
      </c>
      <c r="F94" s="3">
        <f t="shared" si="10"/>
        <v>142.30744024805034</v>
      </c>
      <c r="G94" s="3">
        <f t="shared" si="11"/>
        <v>141.81223176200001</v>
      </c>
      <c r="H94" s="10">
        <f t="shared" si="12"/>
        <v>0.49520848605033052</v>
      </c>
      <c r="I94" s="3">
        <f t="shared" si="14"/>
        <v>0.34798495791024886</v>
      </c>
      <c r="J94">
        <f t="shared" si="15"/>
        <v>-8</v>
      </c>
      <c r="K94" s="2">
        <f t="shared" si="16"/>
        <v>96.948114022400006</v>
      </c>
    </row>
    <row r="95" spans="5:11" x14ac:dyDescent="0.3">
      <c r="E95">
        <f t="shared" si="13"/>
        <v>154</v>
      </c>
      <c r="F95" s="3">
        <f t="shared" si="10"/>
        <v>145.05695406658589</v>
      </c>
      <c r="G95" s="3">
        <f t="shared" si="11"/>
        <v>144.55359171200001</v>
      </c>
      <c r="H95" s="10">
        <f t="shared" si="12"/>
        <v>0.50336235458587453</v>
      </c>
      <c r="I95" s="3">
        <f t="shared" si="14"/>
        <v>0.34701015047842154</v>
      </c>
      <c r="J95">
        <f t="shared" si="15"/>
        <v>-7</v>
      </c>
      <c r="K95" s="2">
        <f t="shared" si="16"/>
        <v>97.330028179400003</v>
      </c>
    </row>
    <row r="96" spans="5:11" x14ac:dyDescent="0.3">
      <c r="E96">
        <f t="shared" si="13"/>
        <v>155</v>
      </c>
      <c r="F96" s="3">
        <f t="shared" si="10"/>
        <v>147.80897392361047</v>
      </c>
      <c r="G96" s="3">
        <f t="shared" si="11"/>
        <v>147.29735125000002</v>
      </c>
      <c r="H96" s="10">
        <f t="shared" si="12"/>
        <v>0.51162267361044655</v>
      </c>
      <c r="I96" s="3">
        <f t="shared" si="14"/>
        <v>0.3461377614831827</v>
      </c>
      <c r="J96">
        <f t="shared" si="15"/>
        <v>-6</v>
      </c>
      <c r="K96" s="2">
        <f t="shared" si="16"/>
        <v>97.711819062400011</v>
      </c>
    </row>
    <row r="97" spans="5:11" x14ac:dyDescent="0.3">
      <c r="E97">
        <f t="shared" si="13"/>
        <v>156</v>
      </c>
      <c r="F97" s="3">
        <f t="shared" si="10"/>
        <v>150.56350668401112</v>
      </c>
      <c r="G97" s="3">
        <f t="shared" si="11"/>
        <v>150.04351539200002</v>
      </c>
      <c r="H97" s="10">
        <f t="shared" si="12"/>
        <v>0.51999129201109895</v>
      </c>
      <c r="I97" s="3">
        <f t="shared" si="14"/>
        <v>0.34536343066345354</v>
      </c>
      <c r="J97">
        <f t="shared" si="15"/>
        <v>-5</v>
      </c>
      <c r="K97" s="2">
        <f t="shared" si="16"/>
        <v>98.093487124999996</v>
      </c>
    </row>
    <row r="98" spans="5:11" x14ac:dyDescent="0.3">
      <c r="E98">
        <f t="shared" si="13"/>
        <v>157</v>
      </c>
      <c r="F98" s="3">
        <f t="shared" si="10"/>
        <v>153.32055924407462</v>
      </c>
      <c r="G98" s="3">
        <f t="shared" si="11"/>
        <v>152.792089202</v>
      </c>
      <c r="H98" s="10">
        <f t="shared" si="12"/>
        <v>0.52847004207461623</v>
      </c>
      <c r="I98" s="3">
        <f t="shared" si="14"/>
        <v>0.34468309056539004</v>
      </c>
      <c r="J98">
        <f t="shared" si="15"/>
        <v>-4</v>
      </c>
      <c r="K98" s="2">
        <f t="shared" si="16"/>
        <v>98.475032806399994</v>
      </c>
    </row>
    <row r="99" spans="5:11" x14ac:dyDescent="0.3">
      <c r="E99">
        <f t="shared" si="13"/>
        <v>158</v>
      </c>
      <c r="F99" s="3">
        <f t="shared" si="10"/>
        <v>156.08013853168808</v>
      </c>
      <c r="G99" s="3">
        <f t="shared" si="11"/>
        <v>155.54307779199996</v>
      </c>
      <c r="H99" s="10">
        <f t="shared" si="12"/>
        <v>0.53706073968811552</v>
      </c>
      <c r="I99" s="3">
        <f t="shared" si="14"/>
        <v>0.34409294144692154</v>
      </c>
      <c r="J99">
        <f t="shared" si="15"/>
        <v>-3</v>
      </c>
      <c r="K99" s="2">
        <f t="shared" si="16"/>
        <v>98.856456531399999</v>
      </c>
    </row>
    <row r="100" spans="5:11" x14ac:dyDescent="0.3">
      <c r="E100">
        <f t="shared" si="13"/>
        <v>159</v>
      </c>
      <c r="F100" s="3">
        <f t="shared" si="10"/>
        <v>158.84225150654319</v>
      </c>
      <c r="G100" s="3">
        <f t="shared" si="11"/>
        <v>158.29648632200002</v>
      </c>
      <c r="H100" s="10">
        <f t="shared" si="12"/>
        <v>0.54576518454317124</v>
      </c>
      <c r="I100" s="3">
        <f t="shared" si="14"/>
        <v>0.34358942873627646</v>
      </c>
      <c r="J100">
        <f t="shared" si="15"/>
        <v>-2</v>
      </c>
      <c r="K100" s="2">
        <f t="shared" si="16"/>
        <v>99.237758710400016</v>
      </c>
    </row>
    <row r="101" spans="5:11" x14ac:dyDescent="0.3">
      <c r="E101">
        <f t="shared" si="13"/>
        <v>160</v>
      </c>
      <c r="F101" s="3">
        <f t="shared" si="10"/>
        <v>161.60690516033955</v>
      </c>
      <c r="G101" s="3">
        <f t="shared" si="11"/>
        <v>161.05232000000001</v>
      </c>
      <c r="H101" s="10">
        <f t="shared" si="12"/>
        <v>0.55458516033954197</v>
      </c>
      <c r="I101" s="3">
        <f t="shared" si="14"/>
        <v>0.34316922274410611</v>
      </c>
      <c r="J101">
        <f t="shared" si="15"/>
        <v>-1</v>
      </c>
      <c r="K101" s="2">
        <f t="shared" si="16"/>
        <v>99.618939739400005</v>
      </c>
    </row>
    <row r="102" spans="5:11" x14ac:dyDescent="0.3">
      <c r="E102">
        <f t="shared" si="13"/>
        <v>161</v>
      </c>
      <c r="F102" s="3">
        <f t="shared" si="10"/>
        <v>164.37410651699298</v>
      </c>
      <c r="G102" s="3">
        <f t="shared" si="11"/>
        <v>163.81058408199999</v>
      </c>
      <c r="H102" s="10">
        <f t="shared" si="12"/>
        <v>0.56352243499298993</v>
      </c>
      <c r="I102" s="3">
        <f t="shared" si="14"/>
        <v>0.3428292003733161</v>
      </c>
      <c r="J102">
        <f t="shared" si="15"/>
        <v>0</v>
      </c>
      <c r="K102" s="2">
        <f t="shared" si="16"/>
        <v>100</v>
      </c>
    </row>
    <row r="103" spans="5:11" x14ac:dyDescent="0.3">
      <c r="E103">
        <f t="shared" si="13"/>
        <v>162</v>
      </c>
      <c r="F103" s="3">
        <f t="shared" si="10"/>
        <v>167.14386263284177</v>
      </c>
      <c r="G103" s="3">
        <f t="shared" si="11"/>
        <v>166.57128387200004</v>
      </c>
      <c r="H103" s="10">
        <f t="shared" si="12"/>
        <v>0.57257876084173631</v>
      </c>
      <c r="I103" s="3">
        <f t="shared" si="14"/>
        <v>0.34256642859779851</v>
      </c>
      <c r="J103">
        <f t="shared" si="15"/>
        <v>1</v>
      </c>
      <c r="K103" s="2">
        <f t="shared" si="16"/>
        <v>100.3809398594</v>
      </c>
    </row>
    <row r="104" spans="5:11" x14ac:dyDescent="0.3">
      <c r="E104">
        <f t="shared" si="13"/>
        <v>163</v>
      </c>
      <c r="F104" s="3">
        <f t="shared" si="10"/>
        <v>169.91618059685911</v>
      </c>
      <c r="G104" s="3">
        <f t="shared" si="11"/>
        <v>169.33442472200005</v>
      </c>
      <c r="H104" s="10">
        <f t="shared" si="12"/>
        <v>0.58175587485905567</v>
      </c>
      <c r="I104" s="3">
        <f t="shared" si="14"/>
        <v>0.34237814951792145</v>
      </c>
      <c r="J104">
        <f t="shared" si="15"/>
        <v>2</v>
      </c>
      <c r="K104" s="2">
        <f t="shared" si="16"/>
        <v>100.76175967039998</v>
      </c>
    </row>
    <row r="105" spans="5:11" x14ac:dyDescent="0.3">
      <c r="E105">
        <f t="shared" si="13"/>
        <v>164</v>
      </c>
      <c r="F105" s="3">
        <f t="shared" si="10"/>
        <v>172.69106753086103</v>
      </c>
      <c r="G105" s="3">
        <f t="shared" si="11"/>
        <v>172.100012032</v>
      </c>
      <c r="H105" s="10">
        <f t="shared" si="12"/>
        <v>0.59105549886103859</v>
      </c>
      <c r="I105" s="3">
        <f t="shared" si="14"/>
        <v>0.34226176681397436</v>
      </c>
      <c r="J105">
        <f t="shared" si="15"/>
        <v>3</v>
      </c>
      <c r="K105" s="2">
        <f t="shared" si="16"/>
        <v>101.14245977140001</v>
      </c>
    </row>
    <row r="106" spans="5:11" x14ac:dyDescent="0.3">
      <c r="E106">
        <f t="shared" si="13"/>
        <v>165</v>
      </c>
      <c r="F106" s="3">
        <f t="shared" si="10"/>
        <v>175.4685305897232</v>
      </c>
      <c r="G106" s="3">
        <f t="shared" si="11"/>
        <v>174.86805125000001</v>
      </c>
      <c r="H106" s="10">
        <f t="shared" si="12"/>
        <v>0.60047933972319356</v>
      </c>
      <c r="I106" s="3">
        <f t="shared" si="14"/>
        <v>0.34221483345479287</v>
      </c>
      <c r="J106">
        <f t="shared" si="15"/>
        <v>4</v>
      </c>
      <c r="K106" s="2">
        <f t="shared" si="16"/>
        <v>101.52304048639999</v>
      </c>
    </row>
    <row r="107" spans="5:11" x14ac:dyDescent="0.3">
      <c r="E107">
        <f t="shared" si="13"/>
        <v>166</v>
      </c>
      <c r="F107" s="3">
        <f t="shared" si="10"/>
        <v>178.24857696159515</v>
      </c>
      <c r="G107" s="3">
        <f t="shared" si="11"/>
        <v>177.63854787200006</v>
      </c>
      <c r="H107" s="10">
        <f t="shared" si="12"/>
        <v>0.61002908959508773</v>
      </c>
      <c r="I107" s="3">
        <f t="shared" si="14"/>
        <v>0.34223504052238385</v>
      </c>
      <c r="J107">
        <f t="shared" si="15"/>
        <v>5</v>
      </c>
      <c r="K107" s="2">
        <f t="shared" si="16"/>
        <v>101.90350212499999</v>
      </c>
    </row>
    <row r="108" spans="5:11" x14ac:dyDescent="0.3">
      <c r="E108">
        <f t="shared" si="13"/>
        <v>167</v>
      </c>
      <c r="F108" s="3">
        <f t="shared" si="10"/>
        <v>181.03121386811759</v>
      </c>
      <c r="G108" s="3">
        <f t="shared" si="11"/>
        <v>180.41150744200002</v>
      </c>
      <c r="H108" s="10">
        <f t="shared" si="12"/>
        <v>0.61970642611757398</v>
      </c>
      <c r="I108" s="3">
        <f t="shared" si="14"/>
        <v>0.34232020703845806</v>
      </c>
      <c r="J108">
        <f t="shared" si="15"/>
        <v>6</v>
      </c>
      <c r="K108" s="2">
        <f t="shared" si="16"/>
        <v>102.28384498240001</v>
      </c>
    </row>
    <row r="109" spans="5:11" x14ac:dyDescent="0.3">
      <c r="E109">
        <f t="shared" si="13"/>
        <v>168</v>
      </c>
      <c r="F109" s="3">
        <f t="shared" si="10"/>
        <v>183.81644856463947</v>
      </c>
      <c r="G109" s="3">
        <f t="shared" si="11"/>
        <v>183.18693555200002</v>
      </c>
      <c r="H109" s="10">
        <f t="shared" si="12"/>
        <v>0.6295130126394497</v>
      </c>
      <c r="I109" s="3">
        <f t="shared" si="14"/>
        <v>0.34246827068801733</v>
      </c>
      <c r="J109">
        <f t="shared" si="15"/>
        <v>7</v>
      </c>
      <c r="K109" s="2">
        <f t="shared" si="16"/>
        <v>102.6640693394</v>
      </c>
    </row>
    <row r="110" spans="5:11" x14ac:dyDescent="0.3">
      <c r="E110">
        <f t="shared" si="13"/>
        <v>169</v>
      </c>
      <c r="F110" s="3">
        <f t="shared" si="10"/>
        <v>186.60428834044117</v>
      </c>
      <c r="G110" s="3">
        <f t="shared" si="11"/>
        <v>185.96483784200007</v>
      </c>
      <c r="H110" s="10">
        <f t="shared" si="12"/>
        <v>0.63945049844110713</v>
      </c>
      <c r="I110" s="3">
        <f t="shared" si="14"/>
        <v>0.34267727935303</v>
      </c>
      <c r="J110">
        <f t="shared" si="15"/>
        <v>8</v>
      </c>
      <c r="K110" s="2">
        <f t="shared" si="16"/>
        <v>103.04417546240003</v>
      </c>
    </row>
    <row r="111" spans="5:11" x14ac:dyDescent="0.3">
      <c r="E111">
        <f t="shared" si="13"/>
        <v>170</v>
      </c>
      <c r="F111" s="3">
        <f t="shared" si="10"/>
        <v>189.39474051895493</v>
      </c>
      <c r="G111" s="3">
        <f t="shared" si="11"/>
        <v>188.74522000000002</v>
      </c>
      <c r="H111" s="10">
        <f t="shared" si="12"/>
        <v>0.64952051895491536</v>
      </c>
      <c r="I111" s="3">
        <f t="shared" si="14"/>
        <v>0.34294538336977221</v>
      </c>
      <c r="J111">
        <f t="shared" si="15"/>
        <v>9</v>
      </c>
      <c r="K111" s="2">
        <f t="shared" si="16"/>
        <v>103.42416360339999</v>
      </c>
    </row>
    <row r="112" spans="5:11" x14ac:dyDescent="0.3">
      <c r="E112">
        <f t="shared" si="13"/>
        <v>171</v>
      </c>
      <c r="F112" s="3">
        <f t="shared" si="10"/>
        <v>192.18781245799153</v>
      </c>
      <c r="G112" s="3">
        <f t="shared" si="11"/>
        <v>191.52808776200004</v>
      </c>
      <c r="H112" s="10">
        <f t="shared" si="12"/>
        <v>0.65972469599148553</v>
      </c>
      <c r="I112" s="3">
        <f t="shared" si="14"/>
        <v>0.34327082844323875</v>
      </c>
      <c r="J112">
        <f t="shared" si="15"/>
        <v>10</v>
      </c>
      <c r="K112" s="2">
        <f t="shared" si="16"/>
        <v>103.80403399999997</v>
      </c>
    </row>
    <row r="113" spans="5:11" x14ac:dyDescent="0.3">
      <c r="E113">
        <f t="shared" si="13"/>
        <v>172</v>
      </c>
      <c r="F113" s="3">
        <f t="shared" si="10"/>
        <v>194.98351154996499</v>
      </c>
      <c r="G113" s="3">
        <f t="shared" si="11"/>
        <v>194.31344691200002</v>
      </c>
      <c r="H113" s="10">
        <f t="shared" si="12"/>
        <v>0.67006463796496973</v>
      </c>
      <c r="I113" s="3">
        <f t="shared" si="14"/>
        <v>0.34365194915123071</v>
      </c>
      <c r="J113">
        <f t="shared" si="15"/>
        <v>11</v>
      </c>
      <c r="K113" s="2">
        <f t="shared" si="16"/>
        <v>104.1837868754</v>
      </c>
    </row>
    <row r="114" spans="5:11" x14ac:dyDescent="0.3">
      <c r="E114">
        <f t="shared" si="13"/>
        <v>173</v>
      </c>
      <c r="F114" s="3">
        <f t="shared" si="10"/>
        <v>197.78184522212075</v>
      </c>
      <c r="G114" s="3">
        <f t="shared" si="11"/>
        <v>197.101303282</v>
      </c>
      <c r="H114" s="10">
        <f t="shared" si="12"/>
        <v>0.68054194012074731</v>
      </c>
      <c r="I114" s="3">
        <f t="shared" si="14"/>
        <v>0.34408716298326492</v>
      </c>
      <c r="J114">
        <f t="shared" si="15"/>
        <v>12</v>
      </c>
      <c r="K114" s="2">
        <f t="shared" si="16"/>
        <v>104.56342243840002</v>
      </c>
    </row>
    <row r="115" spans="5:11" x14ac:dyDescent="0.3">
      <c r="E115">
        <f t="shared" si="13"/>
        <v>174</v>
      </c>
      <c r="F115" s="3">
        <f t="shared" si="10"/>
        <v>200.58282093676661</v>
      </c>
      <c r="G115" s="3">
        <f t="shared" si="11"/>
        <v>199.891662752</v>
      </c>
      <c r="H115" s="10">
        <f t="shared" si="12"/>
        <v>0.69115818476660706</v>
      </c>
      <c r="I115" s="3">
        <f t="shared" si="14"/>
        <v>0.34457496486426098</v>
      </c>
      <c r="J115">
        <f t="shared" si="15"/>
        <v>13</v>
      </c>
      <c r="K115" s="2">
        <f t="shared" si="16"/>
        <v>104.94294088340001</v>
      </c>
    </row>
    <row r="116" spans="5:11" x14ac:dyDescent="0.3">
      <c r="E116">
        <f t="shared" si="13"/>
        <v>175</v>
      </c>
      <c r="F116" s="3">
        <f t="shared" si="10"/>
        <v>203.38644619150514</v>
      </c>
      <c r="G116" s="3">
        <f t="shared" si="11"/>
        <v>202.68453124999996</v>
      </c>
      <c r="H116" s="10">
        <f t="shared" si="12"/>
        <v>0.70191494150517997</v>
      </c>
      <c r="I116" s="3">
        <f t="shared" si="14"/>
        <v>0.34511392211665326</v>
      </c>
      <c r="J116">
        <f t="shared" si="15"/>
        <v>14</v>
      </c>
      <c r="K116" s="2">
        <f t="shared" si="16"/>
        <v>105.3223423904</v>
      </c>
    </row>
    <row r="117" spans="5:11" x14ac:dyDescent="0.3">
      <c r="E117">
        <f t="shared" si="13"/>
        <v>176</v>
      </c>
      <c r="F117" s="3">
        <f t="shared" si="10"/>
        <v>206.19272851946747</v>
      </c>
      <c r="G117" s="3">
        <f t="shared" si="11"/>
        <v>205.47991475200001</v>
      </c>
      <c r="H117" s="10">
        <f t="shared" si="12"/>
        <v>0.71281376746745195</v>
      </c>
      <c r="I117" s="3">
        <f t="shared" si="14"/>
        <v>0.34570266982045994</v>
      </c>
      <c r="J117">
        <f t="shared" si="15"/>
        <v>15</v>
      </c>
      <c r="K117" s="2">
        <f t="shared" si="16"/>
        <v>105.701627125</v>
      </c>
    </row>
    <row r="118" spans="5:11" x14ac:dyDescent="0.3">
      <c r="E118">
        <f t="shared" si="13"/>
        <v>177</v>
      </c>
      <c r="F118" s="3">
        <f t="shared" si="10"/>
        <v>209.00167548954829</v>
      </c>
      <c r="G118" s="3">
        <f t="shared" si="11"/>
        <v>208.277819282</v>
      </c>
      <c r="H118" s="10">
        <f t="shared" si="12"/>
        <v>0.72385620754829461</v>
      </c>
      <c r="I118" s="3">
        <f t="shared" si="14"/>
        <v>0.3463399065355785</v>
      </c>
      <c r="J118">
        <f t="shared" si="15"/>
        <v>16</v>
      </c>
      <c r="K118" s="2">
        <f t="shared" si="16"/>
        <v>106.0807952384</v>
      </c>
    </row>
    <row r="119" spans="5:11" x14ac:dyDescent="0.3">
      <c r="E119">
        <f t="shared" si="13"/>
        <v>178</v>
      </c>
      <c r="F119" s="3">
        <f t="shared" si="10"/>
        <v>211.81329470664582</v>
      </c>
      <c r="G119" s="3">
        <f t="shared" si="11"/>
        <v>211.07825091199999</v>
      </c>
      <c r="H119" s="10">
        <f t="shared" si="12"/>
        <v>0.7350437946458328</v>
      </c>
      <c r="I119" s="3">
        <f t="shared" si="14"/>
        <v>0.3470243903546486</v>
      </c>
      <c r="J119">
        <f t="shared" si="15"/>
        <v>17</v>
      </c>
      <c r="K119" s="2">
        <f t="shared" si="16"/>
        <v>106.4598468674</v>
      </c>
    </row>
    <row r="120" spans="5:11" x14ac:dyDescent="0.3">
      <c r="E120">
        <f t="shared" si="13"/>
        <v>179</v>
      </c>
      <c r="F120" s="3">
        <f t="shared" si="10"/>
        <v>214.62759381190091</v>
      </c>
      <c r="G120" s="3">
        <f t="shared" si="11"/>
        <v>213.88121576200001</v>
      </c>
      <c r="H120" s="10">
        <f t="shared" si="12"/>
        <v>0.74637804990089762</v>
      </c>
      <c r="I120" s="3">
        <f t="shared" si="14"/>
        <v>0.34775493525544598</v>
      </c>
      <c r="J120">
        <f t="shared" si="15"/>
        <v>18</v>
      </c>
      <c r="K120" s="2">
        <f t="shared" si="16"/>
        <v>106.83878213440001</v>
      </c>
    </row>
    <row r="121" spans="5:11" x14ac:dyDescent="0.3">
      <c r="E121">
        <f t="shared" si="13"/>
        <v>180</v>
      </c>
      <c r="F121" s="3">
        <f t="shared" si="10"/>
        <v>217.44458048294098</v>
      </c>
      <c r="G121" s="3">
        <f t="shared" si="11"/>
        <v>216.68672000000004</v>
      </c>
      <c r="H121" s="10">
        <f t="shared" si="12"/>
        <v>0.75786048294094144</v>
      </c>
      <c r="I121" s="3">
        <f t="shared" si="14"/>
        <v>0.34853040772860161</v>
      </c>
      <c r="J121">
        <f t="shared" si="15"/>
        <v>19</v>
      </c>
      <c r="K121" s="2">
        <f t="shared" si="16"/>
        <v>107.2176011474</v>
      </c>
    </row>
    <row r="122" spans="5:11" x14ac:dyDescent="0.3">
      <c r="E122">
        <f t="shared" si="13"/>
        <v>181</v>
      </c>
      <c r="F122" s="3">
        <f t="shared" si="10"/>
        <v>220.26426243412078</v>
      </c>
      <c r="G122" s="3">
        <f t="shared" si="11"/>
        <v>219.49476984199998</v>
      </c>
      <c r="H122" s="10">
        <f t="shared" si="12"/>
        <v>0.76949259212079824</v>
      </c>
      <c r="I122" s="3">
        <f t="shared" si="14"/>
        <v>0.34934972365339889</v>
      </c>
      <c r="J122">
        <f t="shared" si="15"/>
        <v>20</v>
      </c>
      <c r="K122" s="2">
        <f t="shared" si="16"/>
        <v>107.596304</v>
      </c>
    </row>
    <row r="123" spans="5:11" x14ac:dyDescent="0.3">
      <c r="E123">
        <f t="shared" si="13"/>
        <v>182</v>
      </c>
      <c r="F123" s="3">
        <f t="shared" si="10"/>
        <v>223.08664741677308</v>
      </c>
      <c r="G123" s="3">
        <f t="shared" si="11"/>
        <v>222.305371552</v>
      </c>
      <c r="H123" s="10">
        <f t="shared" si="12"/>
        <v>0.78127586477307887</v>
      </c>
      <c r="I123" s="3">
        <f t="shared" si="14"/>
        <v>0.35021184540618883</v>
      </c>
      <c r="J123">
        <f t="shared" si="15"/>
        <v>21</v>
      </c>
      <c r="K123" s="2">
        <f t="shared" si="16"/>
        <v>107.97489077139997</v>
      </c>
    </row>
    <row r="124" spans="5:11" x14ac:dyDescent="0.3">
      <c r="E124">
        <f t="shared" si="13"/>
        <v>183</v>
      </c>
      <c r="F124" s="3">
        <f t="shared" si="10"/>
        <v>225.91174321945454</v>
      </c>
      <c r="G124" s="3">
        <f t="shared" si="11"/>
        <v>225.11853144200006</v>
      </c>
      <c r="H124" s="10">
        <f t="shared" si="12"/>
        <v>0.79321177745447358</v>
      </c>
      <c r="I124" s="3">
        <f t="shared" si="14"/>
        <v>0.35111577917573505</v>
      </c>
      <c r="J124">
        <f t="shared" si="15"/>
        <v>22</v>
      </c>
      <c r="K124" s="2">
        <f t="shared" si="16"/>
        <v>108.35336152639998</v>
      </c>
    </row>
    <row r="125" spans="5:11" x14ac:dyDescent="0.3">
      <c r="E125">
        <f t="shared" si="13"/>
        <v>184</v>
      </c>
      <c r="F125" s="3">
        <f t="shared" si="10"/>
        <v>228.73955766819682</v>
      </c>
      <c r="G125" s="3">
        <f t="shared" si="11"/>
        <v>227.93425587199999</v>
      </c>
      <c r="H125" s="10">
        <f t="shared" si="12"/>
        <v>0.8053017961968294</v>
      </c>
      <c r="I125" s="3">
        <f t="shared" si="14"/>
        <v>0.35206057247211153</v>
      </c>
      <c r="J125">
        <f t="shared" si="15"/>
        <v>23</v>
      </c>
      <c r="K125" s="2">
        <f t="shared" si="16"/>
        <v>108.73171631540002</v>
      </c>
    </row>
    <row r="126" spans="5:11" x14ac:dyDescent="0.3">
      <c r="E126">
        <f t="shared" si="13"/>
        <v>185</v>
      </c>
      <c r="F126" s="3">
        <f t="shared" si="10"/>
        <v>231.57009862676176</v>
      </c>
      <c r="G126" s="3">
        <f t="shared" si="11"/>
        <v>230.75255125000001</v>
      </c>
      <c r="H126" s="10">
        <f t="shared" si="12"/>
        <v>0.81754737676175182</v>
      </c>
      <c r="I126" s="3">
        <f t="shared" si="14"/>
        <v>0.35304531181266707</v>
      </c>
      <c r="J126">
        <f t="shared" si="15"/>
        <v>24</v>
      </c>
      <c r="K126" s="2">
        <f t="shared" si="16"/>
        <v>109.10995517439999</v>
      </c>
    </row>
    <row r="127" spans="5:11" x14ac:dyDescent="0.3">
      <c r="E127">
        <f t="shared" si="13"/>
        <v>186</v>
      </c>
      <c r="F127" s="3">
        <f t="shared" si="10"/>
        <v>234.40337399689201</v>
      </c>
      <c r="G127" s="3">
        <f t="shared" si="11"/>
        <v>233.57342403200005</v>
      </c>
      <c r="H127" s="10">
        <f t="shared" si="12"/>
        <v>0.82994996489196637</v>
      </c>
      <c r="I127" s="3">
        <f t="shared" si="14"/>
        <v>0.35406912056776568</v>
      </c>
      <c r="J127">
        <f t="shared" si="15"/>
        <v>25</v>
      </c>
      <c r="K127" s="2">
        <f t="shared" si="16"/>
        <v>109.48807812500002</v>
      </c>
    </row>
    <row r="128" spans="5:11" x14ac:dyDescent="0.3">
      <c r="E128">
        <f t="shared" si="13"/>
        <v>187</v>
      </c>
      <c r="F128" s="3">
        <f t="shared" si="10"/>
        <v>237.2393917185739</v>
      </c>
      <c r="G128" s="3">
        <f t="shared" si="11"/>
        <v>236.39688072199999</v>
      </c>
      <c r="H128" s="10">
        <f t="shared" si="12"/>
        <v>0.84251099657390682</v>
      </c>
      <c r="I128" s="3">
        <f t="shared" si="14"/>
        <v>0.35513115695952324</v>
      </c>
      <c r="J128">
        <f t="shared" si="15"/>
        <v>26</v>
      </c>
      <c r="K128" s="2">
        <f t="shared" si="16"/>
        <v>109.86608517439997</v>
      </c>
    </row>
    <row r="129" spans="5:16" x14ac:dyDescent="0.3">
      <c r="E129">
        <f t="shared" si="13"/>
        <v>188</v>
      </c>
      <c r="F129" s="3">
        <f t="shared" si="10"/>
        <v>240.07815977029193</v>
      </c>
      <c r="G129" s="3">
        <f t="shared" si="11"/>
        <v>239.22292787200001</v>
      </c>
      <c r="H129" s="10">
        <f t="shared" si="12"/>
        <v>0.85523189829191892</v>
      </c>
      <c r="I129" s="3">
        <f t="shared" si="14"/>
        <v>0.35623061219321628</v>
      </c>
      <c r="J129">
        <f t="shared" si="15"/>
        <v>27</v>
      </c>
      <c r="K129" s="2">
        <f t="shared" si="16"/>
        <v>110.24397631539999</v>
      </c>
    </row>
    <row r="130" spans="5:16" x14ac:dyDescent="0.3">
      <c r="E130">
        <f t="shared" si="13"/>
        <v>189</v>
      </c>
      <c r="F130" s="3">
        <f t="shared" ref="F130:F193" si="17">(-($D$6*$D$2)+POWER((($D$6*$D$6)*($D$2*$D$2))-(4*$D$6*$D$3*($D$6-E130)),0.5))/(2*$D$3*$D$6)</f>
        <v>242.91968616929441</v>
      </c>
      <c r="G130" s="3">
        <f t="shared" si="11"/>
        <v>242.05157208200006</v>
      </c>
      <c r="H130" s="10">
        <f t="shared" si="12"/>
        <v>0.86811408729434447</v>
      </c>
      <c r="I130" s="3">
        <f t="shared" si="14"/>
        <v>0.35736670871925247</v>
      </c>
      <c r="J130">
        <f t="shared" si="15"/>
        <v>28</v>
      </c>
      <c r="K130" s="2">
        <f t="shared" si="16"/>
        <v>110.62175152639999</v>
      </c>
    </row>
    <row r="131" spans="5:16" x14ac:dyDescent="0.3">
      <c r="E131">
        <f t="shared" si="13"/>
        <v>190</v>
      </c>
      <c r="F131" s="3">
        <f t="shared" si="17"/>
        <v>245.76397897185521</v>
      </c>
      <c r="G131" s="3">
        <f t="shared" ref="G131:G194" si="18">($N$4*POWER(E131,4))-($N$5*POWER(E131,3))+($N$6*POWER(E131,2))+($N$7*E131)-$N$8</f>
        <v>244.88281999999998</v>
      </c>
      <c r="H131" s="10">
        <f t="shared" ref="H131:H194" si="19">F131-G131</f>
        <v>0.8811589718552284</v>
      </c>
      <c r="I131" s="3">
        <f t="shared" si="14"/>
        <v>0.35853869860893584</v>
      </c>
      <c r="J131">
        <f t="shared" si="15"/>
        <v>29</v>
      </c>
      <c r="K131" s="2">
        <f t="shared" si="16"/>
        <v>110.99941077140001</v>
      </c>
    </row>
    <row r="132" spans="5:16" x14ac:dyDescent="0.3">
      <c r="E132">
        <f t="shared" ref="E132:E195" si="20">E131+1</f>
        <v>191</v>
      </c>
      <c r="F132" s="3">
        <f t="shared" si="17"/>
        <v>248.61104627354175</v>
      </c>
      <c r="G132" s="3">
        <f t="shared" si="18"/>
        <v>247.71667832200001</v>
      </c>
      <c r="H132" s="10">
        <f t="shared" si="19"/>
        <v>0.89436795154173865</v>
      </c>
      <c r="I132" s="3">
        <f t="shared" ref="I132:I195" si="21">(H132/F132)*100</f>
        <v>0.35974586203932529</v>
      </c>
      <c r="J132">
        <f t="shared" ref="J132:J195" si="22">J131+1</f>
        <v>30</v>
      </c>
      <c r="K132" s="2">
        <f t="shared" si="16"/>
        <v>111.37695400000001</v>
      </c>
    </row>
    <row r="133" spans="5:16" x14ac:dyDescent="0.3">
      <c r="E133">
        <f t="shared" si="20"/>
        <v>192</v>
      </c>
      <c r="F133" s="3">
        <f t="shared" si="17"/>
        <v>251.46089620948328</v>
      </c>
      <c r="G133" s="3">
        <f t="shared" si="18"/>
        <v>250.55315379199999</v>
      </c>
      <c r="H133" s="10">
        <f t="shared" si="19"/>
        <v>0.90774241748329132</v>
      </c>
      <c r="I133" s="3">
        <f t="shared" si="21"/>
        <v>0.36098750587728867</v>
      </c>
      <c r="J133">
        <f t="shared" si="22"/>
        <v>31</v>
      </c>
      <c r="K133" s="2">
        <f t="shared" si="16"/>
        <v>111.75438114739997</v>
      </c>
      <c r="P133" s="4"/>
    </row>
    <row r="134" spans="5:16" x14ac:dyDescent="0.3">
      <c r="E134">
        <f t="shared" si="20"/>
        <v>193</v>
      </c>
      <c r="F134" s="3">
        <f t="shared" si="17"/>
        <v>254.31353695464199</v>
      </c>
      <c r="G134" s="3">
        <f t="shared" si="18"/>
        <v>253.39225320200001</v>
      </c>
      <c r="H134" s="10">
        <f t="shared" si="19"/>
        <v>0.92128375264198326</v>
      </c>
      <c r="I134" s="3">
        <f t="shared" si="21"/>
        <v>0.36226296235512562</v>
      </c>
      <c r="J134">
        <f t="shared" si="22"/>
        <v>32</v>
      </c>
      <c r="K134" s="2">
        <f t="shared" si="16"/>
        <v>112.13169213440001</v>
      </c>
    </row>
    <row r="135" spans="5:16" x14ac:dyDescent="0.3">
      <c r="E135">
        <f t="shared" si="20"/>
        <v>194</v>
      </c>
      <c r="F135" s="3">
        <f t="shared" si="17"/>
        <v>257.16897672408589</v>
      </c>
      <c r="G135" s="3">
        <f t="shared" si="18"/>
        <v>256.23398339200003</v>
      </c>
      <c r="H135" s="10">
        <f t="shared" si="19"/>
        <v>0.93499333208586677</v>
      </c>
      <c r="I135" s="3">
        <f t="shared" si="21"/>
        <v>0.36357158783153382</v>
      </c>
      <c r="J135">
        <f t="shared" si="22"/>
        <v>33</v>
      </c>
      <c r="K135" s="2">
        <f t="shared" si="16"/>
        <v>112.50888686739999</v>
      </c>
      <c r="O135" s="4"/>
    </row>
    <row r="136" spans="5:16" x14ac:dyDescent="0.3">
      <c r="E136">
        <f t="shared" si="20"/>
        <v>195</v>
      </c>
      <c r="F136" s="3">
        <f t="shared" si="17"/>
        <v>260.02722377326705</v>
      </c>
      <c r="G136" s="3">
        <f t="shared" si="18"/>
        <v>259.07835124999997</v>
      </c>
      <c r="H136" s="10">
        <f t="shared" si="19"/>
        <v>0.94887252326708449</v>
      </c>
      <c r="I136" s="3">
        <f t="shared" si="21"/>
        <v>0.36491276163239811</v>
      </c>
      <c r="J136">
        <f t="shared" si="22"/>
        <v>34</v>
      </c>
      <c r="K136" s="2">
        <f t="shared" si="16"/>
        <v>112.8859652384</v>
      </c>
    </row>
    <row r="137" spans="5:16" x14ac:dyDescent="0.3">
      <c r="E137">
        <f t="shared" si="20"/>
        <v>196</v>
      </c>
      <c r="F137" s="3">
        <f t="shared" si="17"/>
        <v>262.888286398297</v>
      </c>
      <c r="G137" s="3">
        <f t="shared" si="18"/>
        <v>261.92536371200003</v>
      </c>
      <c r="H137" s="10">
        <f t="shared" si="19"/>
        <v>0.96292268629696309</v>
      </c>
      <c r="I137" s="3">
        <f t="shared" si="21"/>
        <v>0.36628588496257963</v>
      </c>
      <c r="J137">
        <f t="shared" si="22"/>
        <v>35</v>
      </c>
      <c r="K137" s="2">
        <f t="shared" si="16"/>
        <v>113.26292712500002</v>
      </c>
    </row>
    <row r="138" spans="5:16" x14ac:dyDescent="0.3">
      <c r="E138">
        <f t="shared" si="20"/>
        <v>197</v>
      </c>
      <c r="F138" s="3">
        <f t="shared" si="17"/>
        <v>265.75217293623047</v>
      </c>
      <c r="G138" s="3">
        <f t="shared" si="18"/>
        <v>264.77502776200004</v>
      </c>
      <c r="H138" s="10">
        <f t="shared" si="19"/>
        <v>0.97714517423042935</v>
      </c>
      <c r="I138" s="3">
        <f t="shared" si="21"/>
        <v>0.36769037988822156</v>
      </c>
      <c r="J138">
        <f t="shared" si="22"/>
        <v>36</v>
      </c>
      <c r="K138" s="2">
        <f t="shared" si="16"/>
        <v>113.63977239040001</v>
      </c>
    </row>
    <row r="139" spans="5:16" s="6" customFormat="1" x14ac:dyDescent="0.3">
      <c r="E139" s="6">
        <f t="shared" si="20"/>
        <v>198</v>
      </c>
      <c r="F139" s="7">
        <f t="shared" si="17"/>
        <v>268.61889176534709</v>
      </c>
      <c r="G139" s="3">
        <f t="shared" si="18"/>
        <v>267.62735043199996</v>
      </c>
      <c r="H139" s="10">
        <f t="shared" si="19"/>
        <v>0.99154133334712924</v>
      </c>
      <c r="I139" s="7">
        <f t="shared" si="21"/>
        <v>0.36912568837983795</v>
      </c>
      <c r="J139" s="6">
        <f t="shared" si="22"/>
        <v>37</v>
      </c>
      <c r="K139" s="8">
        <f t="shared" si="16"/>
        <v>114.01650088340001</v>
      </c>
      <c r="N139" s="4" t="s">
        <v>14</v>
      </c>
    </row>
    <row r="140" spans="5:16" x14ac:dyDescent="0.3">
      <c r="E140">
        <f t="shared" si="20"/>
        <v>199</v>
      </c>
      <c r="F140" s="3">
        <f t="shared" si="17"/>
        <v>271.48845130543856</v>
      </c>
      <c r="G140" s="3">
        <f t="shared" si="18"/>
        <v>270.48233880199996</v>
      </c>
      <c r="H140" s="10">
        <f t="shared" si="19"/>
        <v>1.0061125034386009</v>
      </c>
      <c r="I140" s="3">
        <f t="shared" si="21"/>
        <v>0.37059127141532527</v>
      </c>
      <c r="J140">
        <f t="shared" si="22"/>
        <v>38</v>
      </c>
      <c r="K140" s="2">
        <f t="shared" si="16"/>
        <v>114.39311243839998</v>
      </c>
    </row>
    <row r="141" spans="5:16" x14ac:dyDescent="0.3">
      <c r="E141">
        <f t="shared" si="20"/>
        <v>200</v>
      </c>
      <c r="F141" s="3">
        <f t="shared" si="17"/>
        <v>274.36086001809502</v>
      </c>
      <c r="G141" s="3">
        <f t="shared" si="18"/>
        <v>273.34000000000003</v>
      </c>
      <c r="H141" s="10">
        <f t="shared" si="19"/>
        <v>1.0208600180949929</v>
      </c>
      <c r="I141" s="3">
        <f t="shared" si="21"/>
        <v>0.37208660813632954</v>
      </c>
      <c r="J141">
        <f t="shared" si="22"/>
        <v>39</v>
      </c>
      <c r="K141" s="2">
        <f t="shared" si="16"/>
        <v>114.76960687540002</v>
      </c>
    </row>
    <row r="142" spans="5:16" x14ac:dyDescent="0.3">
      <c r="E142">
        <f t="shared" si="20"/>
        <v>201</v>
      </c>
      <c r="F142" s="3">
        <f t="shared" si="17"/>
        <v>277.23612640699878</v>
      </c>
      <c r="G142" s="3">
        <f t="shared" si="18"/>
        <v>276.200341202</v>
      </c>
      <c r="H142" s="10">
        <f t="shared" si="19"/>
        <v>1.0357852049987741</v>
      </c>
      <c r="I142" s="3">
        <f t="shared" si="21"/>
        <v>0.37361119505694618</v>
      </c>
      <c r="J142">
        <f t="shared" si="22"/>
        <v>40</v>
      </c>
      <c r="K142" s="2">
        <f t="shared" si="16"/>
        <v>115.14598400000003</v>
      </c>
      <c r="O142" s="1">
        <v>2.0000000000000001E-9</v>
      </c>
    </row>
    <row r="143" spans="5:16" x14ac:dyDescent="0.3">
      <c r="E143">
        <f t="shared" si="20"/>
        <v>202</v>
      </c>
      <c r="F143" s="3">
        <f t="shared" si="17"/>
        <v>280.1142590182169</v>
      </c>
      <c r="G143" s="3">
        <f t="shared" si="18"/>
        <v>279.06336963199999</v>
      </c>
      <c r="H143" s="10">
        <f t="shared" si="19"/>
        <v>1.0508893862169089</v>
      </c>
      <c r="I143" s="3">
        <f t="shared" si="21"/>
        <v>0.37516454531811799</v>
      </c>
      <c r="J143">
        <f t="shared" si="22"/>
        <v>41</v>
      </c>
      <c r="K143" s="2">
        <f t="shared" si="16"/>
        <v>115.5222436034</v>
      </c>
      <c r="O143" s="1">
        <v>2.9999999999999997E-8</v>
      </c>
    </row>
    <row r="144" spans="5:16" x14ac:dyDescent="0.3">
      <c r="E144">
        <f t="shared" si="20"/>
        <v>203</v>
      </c>
      <c r="F144" s="3">
        <f t="shared" si="17"/>
        <v>282.99526644049701</v>
      </c>
      <c r="G144" s="3">
        <f t="shared" si="18"/>
        <v>281.92909256200005</v>
      </c>
      <c r="H144" s="10">
        <f t="shared" si="19"/>
        <v>1.0661738784969543</v>
      </c>
      <c r="I144" s="3">
        <f t="shared" si="21"/>
        <v>0.37674618798655052</v>
      </c>
      <c r="J144">
        <f t="shared" si="22"/>
        <v>42</v>
      </c>
      <c r="K144" s="2">
        <f t="shared" si="16"/>
        <v>115.89838546240001</v>
      </c>
      <c r="O144">
        <v>1E-3</v>
      </c>
    </row>
    <row r="145" spans="5:15" x14ac:dyDescent="0.3">
      <c r="E145">
        <f t="shared" si="20"/>
        <v>204</v>
      </c>
      <c r="F145" s="3">
        <f t="shared" si="17"/>
        <v>285.87915730556676</v>
      </c>
      <c r="G145" s="3">
        <f t="shared" si="18"/>
        <v>284.79751731199997</v>
      </c>
      <c r="H145" s="10">
        <f t="shared" si="19"/>
        <v>1.081639993566796</v>
      </c>
      <c r="I145" s="3">
        <f t="shared" si="21"/>
        <v>0.3783556673950409</v>
      </c>
      <c r="J145">
        <f t="shared" si="22"/>
        <v>43</v>
      </c>
      <c r="K145" s="2">
        <f t="shared" si="16"/>
        <v>116.27440933939998</v>
      </c>
      <c r="O145">
        <v>2.4146000000000001</v>
      </c>
    </row>
    <row r="146" spans="5:15" x14ac:dyDescent="0.3">
      <c r="E146">
        <f t="shared" si="20"/>
        <v>205</v>
      </c>
      <c r="F146" s="3">
        <f t="shared" si="17"/>
        <v>288.7659402884359</v>
      </c>
      <c r="G146" s="3">
        <f t="shared" si="18"/>
        <v>287.66865125000004</v>
      </c>
      <c r="H146" s="10">
        <f t="shared" si="19"/>
        <v>1.0972890384358607</v>
      </c>
      <c r="I146" s="3">
        <f t="shared" si="21"/>
        <v>0.37999254252070924</v>
      </c>
      <c r="J146">
        <f t="shared" si="22"/>
        <v>44</v>
      </c>
      <c r="K146" s="2">
        <f t="shared" si="16"/>
        <v>116.65031498239999</v>
      </c>
      <c r="O146">
        <v>251.71</v>
      </c>
    </row>
    <row r="147" spans="5:15" x14ac:dyDescent="0.3">
      <c r="E147">
        <f t="shared" si="20"/>
        <v>206</v>
      </c>
      <c r="F147" s="3">
        <f t="shared" si="17"/>
        <v>291.65562410770059</v>
      </c>
      <c r="G147" s="3">
        <f t="shared" si="18"/>
        <v>290.54250179200005</v>
      </c>
      <c r="H147" s="10">
        <f t="shared" si="19"/>
        <v>1.1131223157005365</v>
      </c>
      <c r="I147" s="3">
        <f t="shared" si="21"/>
        <v>0.3816563863995609</v>
      </c>
      <c r="J147">
        <f t="shared" si="22"/>
        <v>45</v>
      </c>
      <c r="K147" s="2">
        <f t="shared" si="16"/>
        <v>117.02610212499999</v>
      </c>
    </row>
    <row r="148" spans="5:15" x14ac:dyDescent="0.3">
      <c r="E148">
        <f t="shared" si="20"/>
        <v>207</v>
      </c>
      <c r="F148" s="3">
        <f t="shared" si="17"/>
        <v>294.54821752585048</v>
      </c>
      <c r="G148" s="3">
        <f t="shared" si="18"/>
        <v>293.41907640199997</v>
      </c>
      <c r="H148" s="10">
        <f t="shared" si="19"/>
        <v>1.129141123850502</v>
      </c>
      <c r="I148" s="3">
        <f t="shared" si="21"/>
        <v>0.38334678557387808</v>
      </c>
      <c r="J148">
        <f t="shared" si="22"/>
        <v>46</v>
      </c>
      <c r="K148" s="2">
        <f t="shared" si="16"/>
        <v>117.4017704864</v>
      </c>
    </row>
    <row r="149" spans="5:15" x14ac:dyDescent="0.3">
      <c r="E149">
        <f t="shared" si="20"/>
        <v>208</v>
      </c>
      <c r="F149" s="3">
        <f t="shared" si="17"/>
        <v>297.44372934957755</v>
      </c>
      <c r="G149" s="3">
        <f t="shared" si="18"/>
        <v>296.29838259200005</v>
      </c>
      <c r="H149" s="10">
        <f t="shared" si="19"/>
        <v>1.1453467575774994</v>
      </c>
      <c r="I149" s="3">
        <f t="shared" si="21"/>
        <v>0.38506333957082833</v>
      </c>
      <c r="J149">
        <f t="shared" si="22"/>
        <v>47</v>
      </c>
      <c r="K149" s="2">
        <f t="shared" si="16"/>
        <v>117.77731977139997</v>
      </c>
    </row>
    <row r="150" spans="5:15" x14ac:dyDescent="0.3">
      <c r="E150">
        <f t="shared" si="20"/>
        <v>209</v>
      </c>
      <c r="F150" s="3">
        <f t="shared" si="17"/>
        <v>300.34216843009153</v>
      </c>
      <c r="G150" s="3">
        <f t="shared" si="18"/>
        <v>299.18042792200004</v>
      </c>
      <c r="H150" s="10">
        <f t="shared" si="19"/>
        <v>1.1617405080914978</v>
      </c>
      <c r="I150" s="3">
        <f t="shared" si="21"/>
        <v>0.38680566041192038</v>
      </c>
      <c r="J150">
        <f t="shared" si="22"/>
        <v>48</v>
      </c>
      <c r="K150" s="2">
        <f t="shared" si="16"/>
        <v>118.1527496704</v>
      </c>
    </row>
    <row r="151" spans="5:15" x14ac:dyDescent="0.3">
      <c r="E151">
        <f t="shared" si="20"/>
        <v>210</v>
      </c>
      <c r="F151" s="3">
        <f t="shared" si="17"/>
        <v>303.2435436634334</v>
      </c>
      <c r="G151" s="3">
        <f t="shared" si="18"/>
        <v>302.06521999999995</v>
      </c>
      <c r="H151" s="10">
        <f t="shared" si="19"/>
        <v>1.1783236634334457</v>
      </c>
      <c r="I151" s="3">
        <f t="shared" si="21"/>
        <v>0.38857337214778559</v>
      </c>
      <c r="J151">
        <f t="shared" si="22"/>
        <v>49</v>
      </c>
      <c r="K151" s="2">
        <f t="shared" ref="K151:K214" si="23">$D$6*(1+($D$2*J151)+($D$3*(J151*J151))-(100*$D$4*(J151*J151*J151))+($D$4*(J151*J151*J151*J151)))</f>
        <v>118.52805985939997</v>
      </c>
    </row>
    <row r="152" spans="5:15" x14ac:dyDescent="0.3">
      <c r="E152">
        <f t="shared" si="20"/>
        <v>211</v>
      </c>
      <c r="F152" s="3">
        <f t="shared" si="17"/>
        <v>306.14786399079492</v>
      </c>
      <c r="G152" s="3">
        <f t="shared" si="18"/>
        <v>304.95276648200002</v>
      </c>
      <c r="H152" s="10">
        <f t="shared" si="19"/>
        <v>1.1950975087949018</v>
      </c>
      <c r="I152" s="3">
        <f t="shared" si="21"/>
        <v>0.39036611042004049</v>
      </c>
      <c r="J152">
        <f t="shared" si="22"/>
        <v>50</v>
      </c>
      <c r="K152" s="2">
        <f t="shared" si="23"/>
        <v>118.90325000000001</v>
      </c>
    </row>
    <row r="153" spans="5:15" x14ac:dyDescent="0.3">
      <c r="E153">
        <f t="shared" si="20"/>
        <v>212</v>
      </c>
      <c r="F153" s="3">
        <f t="shared" si="17"/>
        <v>309.0551383988394</v>
      </c>
      <c r="G153" s="3">
        <f t="shared" si="18"/>
        <v>307.84307507200003</v>
      </c>
      <c r="H153" s="10">
        <f t="shared" si="19"/>
        <v>1.2120633268393703</v>
      </c>
      <c r="I153" s="3">
        <f t="shared" si="21"/>
        <v>0.39218352204686141</v>
      </c>
      <c r="J153">
        <f t="shared" si="22"/>
        <v>51</v>
      </c>
      <c r="K153" s="2">
        <f t="shared" si="23"/>
        <v>119.27831973939999</v>
      </c>
    </row>
    <row r="154" spans="5:15" x14ac:dyDescent="0.3">
      <c r="E154">
        <f t="shared" si="20"/>
        <v>213</v>
      </c>
      <c r="F154" s="3">
        <f t="shared" si="17"/>
        <v>311.96537592002653</v>
      </c>
      <c r="G154" s="3">
        <f t="shared" si="18"/>
        <v>310.736153522</v>
      </c>
      <c r="H154" s="10">
        <f t="shared" si="19"/>
        <v>1.2292223980265362</v>
      </c>
      <c r="I154" s="3">
        <f t="shared" si="21"/>
        <v>0.39402526463117882</v>
      </c>
      <c r="J154">
        <f t="shared" si="22"/>
        <v>52</v>
      </c>
      <c r="K154" s="2">
        <f t="shared" si="23"/>
        <v>119.65326871040001</v>
      </c>
    </row>
    <row r="155" spans="5:15" x14ac:dyDescent="0.3">
      <c r="E155">
        <f t="shared" si="20"/>
        <v>214</v>
      </c>
      <c r="F155" s="3">
        <f t="shared" si="17"/>
        <v>314.87858563293997</v>
      </c>
      <c r="G155" s="3">
        <f t="shared" si="18"/>
        <v>313.63200963199995</v>
      </c>
      <c r="H155" s="10">
        <f t="shared" si="19"/>
        <v>1.2465760009400242</v>
      </c>
      <c r="I155" s="3">
        <f t="shared" si="21"/>
        <v>0.39589100619029771</v>
      </c>
      <c r="J155">
        <f t="shared" si="22"/>
        <v>53</v>
      </c>
      <c r="K155" s="2">
        <f t="shared" si="23"/>
        <v>120.02809653139998</v>
      </c>
    </row>
    <row r="156" spans="5:15" x14ac:dyDescent="0.3">
      <c r="E156">
        <f t="shared" si="20"/>
        <v>215</v>
      </c>
      <c r="F156" s="3">
        <f t="shared" si="17"/>
        <v>317.79477666261801</v>
      </c>
      <c r="G156" s="3">
        <f t="shared" si="18"/>
        <v>316.53065125000001</v>
      </c>
      <c r="H156" s="10">
        <f t="shared" si="19"/>
        <v>1.2641254126180002</v>
      </c>
      <c r="I156" s="3">
        <f t="shared" si="21"/>
        <v>0.39778042480542081</v>
      </c>
      <c r="J156">
        <f t="shared" si="22"/>
        <v>54</v>
      </c>
      <c r="K156" s="2">
        <f t="shared" si="23"/>
        <v>120.40280280640002</v>
      </c>
    </row>
    <row r="157" spans="5:15" x14ac:dyDescent="0.3">
      <c r="E157">
        <f t="shared" si="20"/>
        <v>216</v>
      </c>
      <c r="F157" s="3">
        <f t="shared" si="17"/>
        <v>320.71395818088604</v>
      </c>
      <c r="G157" s="3">
        <f t="shared" si="18"/>
        <v>319.43208627199999</v>
      </c>
      <c r="H157" s="10">
        <f t="shared" si="19"/>
        <v>1.2818719088860462</v>
      </c>
      <c r="I157" s="3">
        <f t="shared" si="21"/>
        <v>0.39969320828969251</v>
      </c>
      <c r="J157">
        <f t="shared" si="22"/>
        <v>55</v>
      </c>
      <c r="K157" s="2">
        <f t="shared" si="23"/>
        <v>120.77738712500002</v>
      </c>
    </row>
    <row r="158" spans="5:15" x14ac:dyDescent="0.3">
      <c r="E158">
        <f t="shared" si="20"/>
        <v>217</v>
      </c>
      <c r="F158" s="3">
        <f t="shared" si="17"/>
        <v>323.63613940669342</v>
      </c>
      <c r="G158" s="3">
        <f t="shared" si="18"/>
        <v>322.33632264200003</v>
      </c>
      <c r="H158" s="10">
        <f t="shared" si="19"/>
        <v>1.2998167646933894</v>
      </c>
      <c r="I158" s="3">
        <f t="shared" si="21"/>
        <v>0.40162905387398362</v>
      </c>
      <c r="J158">
        <f t="shared" si="22"/>
        <v>56</v>
      </c>
      <c r="K158" s="2">
        <f t="shared" si="23"/>
        <v>121.1518490624</v>
      </c>
    </row>
    <row r="159" spans="5:15" x14ac:dyDescent="0.3">
      <c r="E159">
        <f t="shared" si="20"/>
        <v>218</v>
      </c>
      <c r="F159" s="3">
        <f t="shared" si="17"/>
        <v>326.56132960645448</v>
      </c>
      <c r="G159" s="3">
        <f t="shared" si="18"/>
        <v>325.24336835200006</v>
      </c>
      <c r="H159" s="10">
        <f t="shared" si="19"/>
        <v>1.317961254454417</v>
      </c>
      <c r="I159" s="3">
        <f t="shared" si="21"/>
        <v>0.40358766790995076</v>
      </c>
      <c r="J159">
        <f t="shared" si="22"/>
        <v>57</v>
      </c>
      <c r="K159" s="2">
        <f t="shared" si="23"/>
        <v>121.52618817939999</v>
      </c>
    </row>
    <row r="160" spans="5:15" x14ac:dyDescent="0.3">
      <c r="E160">
        <f t="shared" si="20"/>
        <v>219</v>
      </c>
      <c r="F160" s="3">
        <f t="shared" si="17"/>
        <v>329.48953809438842</v>
      </c>
      <c r="G160" s="3">
        <f t="shared" si="18"/>
        <v>328.15323144200011</v>
      </c>
      <c r="H160" s="10">
        <f t="shared" si="19"/>
        <v>1.3363066523883163</v>
      </c>
      <c r="I160" s="3">
        <f t="shared" si="21"/>
        <v>0.40556876558718125</v>
      </c>
      <c r="J160">
        <f t="shared" si="22"/>
        <v>58</v>
      </c>
      <c r="K160" s="2">
        <f t="shared" si="23"/>
        <v>121.90040402239998</v>
      </c>
    </row>
    <row r="161" spans="5:11" x14ac:dyDescent="0.3">
      <c r="E161">
        <f t="shared" si="20"/>
        <v>220</v>
      </c>
      <c r="F161" s="3">
        <f t="shared" si="17"/>
        <v>332.42077423286963</v>
      </c>
      <c r="G161" s="3">
        <f t="shared" si="18"/>
        <v>331.06592000000001</v>
      </c>
      <c r="H161" s="10">
        <f t="shared" si="19"/>
        <v>1.3548542328696271</v>
      </c>
      <c r="I161" s="3">
        <f t="shared" si="21"/>
        <v>0.40757207066743534</v>
      </c>
      <c r="J161">
        <f t="shared" si="22"/>
        <v>59</v>
      </c>
      <c r="K161" s="2">
        <f t="shared" si="23"/>
        <v>122.2744961234</v>
      </c>
    </row>
    <row r="162" spans="5:11" x14ac:dyDescent="0.3">
      <c r="E162">
        <f t="shared" si="20"/>
        <v>221</v>
      </c>
      <c r="F162" s="3">
        <f t="shared" si="17"/>
        <v>335.3550474327717</v>
      </c>
      <c r="G162" s="3">
        <f t="shared" si="18"/>
        <v>333.98144216200001</v>
      </c>
      <c r="H162" s="10">
        <f t="shared" si="19"/>
        <v>1.3736052707716908</v>
      </c>
      <c r="I162" s="3">
        <f t="shared" si="21"/>
        <v>0.40959731522963172</v>
      </c>
      <c r="J162">
        <f t="shared" si="22"/>
        <v>60</v>
      </c>
      <c r="K162" s="2">
        <f t="shared" si="23"/>
        <v>122.648464</v>
      </c>
    </row>
    <row r="163" spans="5:11" x14ac:dyDescent="0.3">
      <c r="E163">
        <f t="shared" si="20"/>
        <v>222</v>
      </c>
      <c r="F163" s="3">
        <f t="shared" si="17"/>
        <v>338.29236715382518</v>
      </c>
      <c r="G163" s="3">
        <f t="shared" si="18"/>
        <v>336.89980611200008</v>
      </c>
      <c r="H163" s="10">
        <f t="shared" si="19"/>
        <v>1.392561041825104</v>
      </c>
      <c r="I163" s="3">
        <f t="shared" si="21"/>
        <v>0.41164423943147715</v>
      </c>
      <c r="J163">
        <f t="shared" si="22"/>
        <v>61</v>
      </c>
      <c r="K163" s="2">
        <f t="shared" si="23"/>
        <v>123.02230715540001</v>
      </c>
    </row>
    <row r="164" spans="5:11" x14ac:dyDescent="0.3">
      <c r="E164">
        <f t="shared" si="20"/>
        <v>223</v>
      </c>
      <c r="F164" s="3">
        <f t="shared" si="17"/>
        <v>341.23274290496892</v>
      </c>
      <c r="G164" s="3">
        <f t="shared" si="18"/>
        <v>339.82102008200002</v>
      </c>
      <c r="H164" s="10">
        <f t="shared" si="19"/>
        <v>1.4117228229688976</v>
      </c>
      <c r="I164" s="3">
        <f t="shared" si="21"/>
        <v>0.41371259128027266</v>
      </c>
      <c r="J164">
        <f t="shared" si="22"/>
        <v>62</v>
      </c>
      <c r="K164" s="2">
        <f t="shared" si="23"/>
        <v>123.3960250784</v>
      </c>
    </row>
    <row r="165" spans="5:11" x14ac:dyDescent="0.3">
      <c r="E165">
        <f t="shared" si="20"/>
        <v>224</v>
      </c>
      <c r="F165" s="3">
        <f t="shared" si="17"/>
        <v>344.17618424471237</v>
      </c>
      <c r="G165" s="3">
        <f t="shared" si="18"/>
        <v>342.74509235200003</v>
      </c>
      <c r="H165" s="10">
        <f t="shared" si="19"/>
        <v>1.4310918927123453</v>
      </c>
      <c r="I165" s="3">
        <f t="shared" si="21"/>
        <v>0.41580212641756348</v>
      </c>
      <c r="J165">
        <f t="shared" si="22"/>
        <v>63</v>
      </c>
      <c r="K165" s="2">
        <f t="shared" si="23"/>
        <v>123.76961724340001</v>
      </c>
    </row>
    <row r="166" spans="5:11" x14ac:dyDescent="0.3">
      <c r="E166">
        <f t="shared" si="20"/>
        <v>225</v>
      </c>
      <c r="F166" s="3">
        <f t="shared" si="17"/>
        <v>347.12270078149635</v>
      </c>
      <c r="G166" s="3">
        <f t="shared" si="18"/>
        <v>345.67203124999992</v>
      </c>
      <c r="H166" s="10">
        <f t="shared" si="19"/>
        <v>1.4506695314964304</v>
      </c>
      <c r="I166" s="3">
        <f t="shared" si="21"/>
        <v>0.41791260791370277</v>
      </c>
      <c r="J166">
        <f t="shared" si="22"/>
        <v>64</v>
      </c>
      <c r="K166" s="2">
        <f t="shared" si="23"/>
        <v>124.14308311040001</v>
      </c>
    </row>
    <row r="167" spans="5:11" x14ac:dyDescent="0.3">
      <c r="E167">
        <f t="shared" si="20"/>
        <v>226</v>
      </c>
      <c r="F167" s="3">
        <f t="shared" si="17"/>
        <v>350.0723021740597</v>
      </c>
      <c r="G167" s="3">
        <f t="shared" si="18"/>
        <v>348.60184515200001</v>
      </c>
      <c r="H167" s="10">
        <f t="shared" si="19"/>
        <v>1.4704570220596906</v>
      </c>
      <c r="I167" s="3">
        <f t="shared" si="21"/>
        <v>0.42004380607311337</v>
      </c>
      <c r="J167">
        <f t="shared" si="22"/>
        <v>65</v>
      </c>
      <c r="K167" s="2">
        <f t="shared" si="23"/>
        <v>124.51642212500001</v>
      </c>
    </row>
    <row r="168" spans="5:11" x14ac:dyDescent="0.3">
      <c r="E168">
        <f t="shared" si="20"/>
        <v>227</v>
      </c>
      <c r="F168" s="3">
        <f t="shared" si="17"/>
        <v>353.0249981318085</v>
      </c>
      <c r="G168" s="3">
        <f t="shared" si="18"/>
        <v>351.53454248200001</v>
      </c>
      <c r="H168" s="10">
        <f t="shared" si="19"/>
        <v>1.4904556498084958</v>
      </c>
      <c r="I168" s="3">
        <f t="shared" si="21"/>
        <v>0.42219549824967534</v>
      </c>
      <c r="J168">
        <f t="shared" si="22"/>
        <v>66</v>
      </c>
      <c r="K168" s="2">
        <f t="shared" si="23"/>
        <v>124.88963371840001</v>
      </c>
    </row>
    <row r="169" spans="5:11" x14ac:dyDescent="0.3">
      <c r="E169">
        <f t="shared" si="20"/>
        <v>228</v>
      </c>
      <c r="F169" s="3">
        <f t="shared" si="17"/>
        <v>355.98079841518927</v>
      </c>
      <c r="G169" s="3">
        <f t="shared" si="18"/>
        <v>354.47013171200001</v>
      </c>
      <c r="H169" s="10">
        <f t="shared" si="19"/>
        <v>1.5106667031892584</v>
      </c>
      <c r="I169" s="3">
        <f t="shared" si="21"/>
        <v>0.42436746867097319</v>
      </c>
      <c r="J169">
        <f t="shared" si="22"/>
        <v>67</v>
      </c>
      <c r="K169" s="2">
        <f t="shared" si="23"/>
        <v>125.2627173074</v>
      </c>
    </row>
    <row r="170" spans="5:11" x14ac:dyDescent="0.3">
      <c r="E170">
        <f t="shared" si="20"/>
        <v>229</v>
      </c>
      <c r="F170" s="3">
        <f t="shared" si="17"/>
        <v>358.93971283606396</v>
      </c>
      <c r="G170" s="3">
        <f t="shared" si="18"/>
        <v>357.40862136200008</v>
      </c>
      <c r="H170" s="10">
        <f t="shared" si="19"/>
        <v>1.531091474063885</v>
      </c>
      <c r="I170" s="3">
        <f t="shared" si="21"/>
        <v>0.42655950827128725</v>
      </c>
      <c r="J170">
        <f t="shared" si="22"/>
        <v>68</v>
      </c>
      <c r="K170" s="2">
        <f t="shared" si="23"/>
        <v>125.63567229439998</v>
      </c>
    </row>
    <row r="171" spans="5:11" x14ac:dyDescent="0.3">
      <c r="E171">
        <f t="shared" si="20"/>
        <v>230</v>
      </c>
      <c r="F171" s="3">
        <f t="shared" si="17"/>
        <v>361.90175125809242</v>
      </c>
      <c r="G171" s="3">
        <f t="shared" si="18"/>
        <v>360.35002000000009</v>
      </c>
      <c r="H171" s="10">
        <f t="shared" si="19"/>
        <v>1.5517312580923317</v>
      </c>
      <c r="I171" s="3">
        <f t="shared" si="21"/>
        <v>0.42877141453391449</v>
      </c>
      <c r="J171">
        <f t="shared" si="22"/>
        <v>69</v>
      </c>
      <c r="K171" s="2">
        <f t="shared" si="23"/>
        <v>126.00849806740003</v>
      </c>
    </row>
    <row r="172" spans="5:11" x14ac:dyDescent="0.3">
      <c r="E172">
        <f t="shared" si="20"/>
        <v>231</v>
      </c>
      <c r="F172" s="3">
        <f t="shared" si="17"/>
        <v>364.86692359711395</v>
      </c>
      <c r="G172" s="3">
        <f t="shared" si="18"/>
        <v>363.29433624199999</v>
      </c>
      <c r="H172" s="10">
        <f t="shared" si="19"/>
        <v>1.5725873551139671</v>
      </c>
      <c r="I172" s="3">
        <f t="shared" si="21"/>
        <v>0.4310029913400476</v>
      </c>
      <c r="J172">
        <f t="shared" si="22"/>
        <v>70</v>
      </c>
      <c r="K172" s="2">
        <f t="shared" si="23"/>
        <v>126.38119400000001</v>
      </c>
    </row>
    <row r="173" spans="5:11" x14ac:dyDescent="0.3">
      <c r="E173">
        <f t="shared" si="20"/>
        <v>232</v>
      </c>
      <c r="F173" s="3">
        <f t="shared" si="17"/>
        <v>367.83523982153531</v>
      </c>
      <c r="G173" s="3">
        <f t="shared" si="18"/>
        <v>366.24157875200001</v>
      </c>
      <c r="H173" s="10">
        <f t="shared" si="19"/>
        <v>1.5936610695353011</v>
      </c>
      <c r="I173" s="3">
        <f t="shared" si="21"/>
        <v>0.43325404882591084</v>
      </c>
      <c r="J173">
        <f t="shared" si="22"/>
        <v>71</v>
      </c>
      <c r="K173" s="2">
        <f t="shared" si="23"/>
        <v>126.7537594514</v>
      </c>
    </row>
    <row r="174" spans="5:11" x14ac:dyDescent="0.3">
      <c r="E174">
        <f t="shared" si="20"/>
        <v>233</v>
      </c>
      <c r="F174" s="3">
        <f t="shared" si="17"/>
        <v>370.80670995272186</v>
      </c>
      <c r="G174" s="3">
        <f t="shared" si="18"/>
        <v>369.191756242</v>
      </c>
      <c r="H174" s="10">
        <f t="shared" si="19"/>
        <v>1.6149537107218634</v>
      </c>
      <c r="I174" s="3">
        <f t="shared" si="21"/>
        <v>0.43552440324711794</v>
      </c>
      <c r="J174">
        <f t="shared" si="22"/>
        <v>72</v>
      </c>
      <c r="K174" s="2">
        <f t="shared" si="23"/>
        <v>127.12619376639998</v>
      </c>
    </row>
    <row r="175" spans="5:11" x14ac:dyDescent="0.3">
      <c r="E175">
        <f t="shared" si="20"/>
        <v>234</v>
      </c>
      <c r="F175" s="3">
        <f t="shared" si="17"/>
        <v>373.78134406539158</v>
      </c>
      <c r="G175" s="3">
        <f t="shared" si="18"/>
        <v>372.14487747200008</v>
      </c>
      <c r="H175" s="10">
        <f t="shared" si="19"/>
        <v>1.6364665933915035</v>
      </c>
      <c r="I175" s="3">
        <f t="shared" si="21"/>
        <v>0.43781387684913725</v>
      </c>
      <c r="J175">
        <f t="shared" si="22"/>
        <v>73</v>
      </c>
      <c r="K175" s="2">
        <f t="shared" si="23"/>
        <v>127.4984962754</v>
      </c>
    </row>
    <row r="176" spans="5:11" x14ac:dyDescent="0.3">
      <c r="E176">
        <f t="shared" si="20"/>
        <v>235</v>
      </c>
      <c r="F176" s="3">
        <f t="shared" si="17"/>
        <v>376.759152288015</v>
      </c>
      <c r="G176" s="3">
        <f t="shared" si="18"/>
        <v>375.10095125000009</v>
      </c>
      <c r="H176" s="10">
        <f t="shared" si="19"/>
        <v>1.6582010380149086</v>
      </c>
      <c r="I176" s="3">
        <f t="shared" si="21"/>
        <v>0.4401222977450831</v>
      </c>
      <c r="J176">
        <f t="shared" si="22"/>
        <v>74</v>
      </c>
      <c r="K176" s="2">
        <f t="shared" si="23"/>
        <v>127.87066629440002</v>
      </c>
    </row>
    <row r="177" spans="5:11" x14ac:dyDescent="0.3">
      <c r="E177">
        <f t="shared" si="20"/>
        <v>236</v>
      </c>
      <c r="F177" s="3">
        <f t="shared" si="17"/>
        <v>379.74014480321568</v>
      </c>
      <c r="G177" s="3">
        <f t="shared" si="18"/>
        <v>378.05998643200007</v>
      </c>
      <c r="H177" s="10">
        <f t="shared" si="19"/>
        <v>1.6801583712156116</v>
      </c>
      <c r="I177" s="3">
        <f t="shared" si="21"/>
        <v>0.44244949979841686</v>
      </c>
      <c r="J177">
        <f t="shared" si="22"/>
        <v>75</v>
      </c>
      <c r="K177" s="2">
        <f t="shared" si="23"/>
        <v>128.24270312499999</v>
      </c>
    </row>
    <row r="178" spans="5:11" x14ac:dyDescent="0.3">
      <c r="E178">
        <f t="shared" si="20"/>
        <v>237</v>
      </c>
      <c r="F178" s="3">
        <f t="shared" si="17"/>
        <v>382.72433184817845</v>
      </c>
      <c r="G178" s="3">
        <f t="shared" si="18"/>
        <v>381.02199192199998</v>
      </c>
      <c r="H178" s="10">
        <f t="shared" si="19"/>
        <v>1.7023399261784675</v>
      </c>
      <c r="I178" s="3">
        <f t="shared" si="21"/>
        <v>0.44479532251264409</v>
      </c>
      <c r="J178">
        <f t="shared" si="22"/>
        <v>76</v>
      </c>
      <c r="K178" s="2">
        <f t="shared" si="23"/>
        <v>128.61460605440001</v>
      </c>
    </row>
    <row r="179" spans="5:11" x14ac:dyDescent="0.3">
      <c r="E179">
        <f t="shared" si="20"/>
        <v>238</v>
      </c>
      <c r="F179" s="3">
        <f t="shared" si="17"/>
        <v>385.71172371505708</v>
      </c>
      <c r="G179" s="3">
        <f t="shared" si="18"/>
        <v>383.98697667199997</v>
      </c>
      <c r="H179" s="10">
        <f t="shared" si="19"/>
        <v>1.724747043057107</v>
      </c>
      <c r="I179" s="3">
        <f t="shared" si="21"/>
        <v>0.44715961092519363</v>
      </c>
      <c r="J179">
        <f t="shared" si="22"/>
        <v>77</v>
      </c>
      <c r="K179" s="2">
        <f t="shared" si="23"/>
        <v>128.98637435539999</v>
      </c>
    </row>
    <row r="180" spans="5:11" x14ac:dyDescent="0.3">
      <c r="E180">
        <f t="shared" si="20"/>
        <v>239</v>
      </c>
      <c r="F180" s="3">
        <f t="shared" si="17"/>
        <v>388.70233075139203</v>
      </c>
      <c r="G180" s="3">
        <f t="shared" si="18"/>
        <v>386.95494968200001</v>
      </c>
      <c r="H180" s="10">
        <f t="shared" si="19"/>
        <v>1.74738106939202</v>
      </c>
      <c r="I180" s="3">
        <f t="shared" si="21"/>
        <v>0.44954221550825169</v>
      </c>
      <c r="J180">
        <f t="shared" si="22"/>
        <v>78</v>
      </c>
      <c r="K180" s="2">
        <f t="shared" si="23"/>
        <v>129.35800728640001</v>
      </c>
    </row>
    <row r="181" spans="5:11" x14ac:dyDescent="0.3">
      <c r="E181">
        <f t="shared" si="20"/>
        <v>240</v>
      </c>
      <c r="F181" s="3">
        <f t="shared" si="17"/>
        <v>391.6961633605236</v>
      </c>
      <c r="G181" s="3">
        <f t="shared" si="18"/>
        <v>389.92592000000002</v>
      </c>
      <c r="H181" s="10">
        <f t="shared" si="19"/>
        <v>1.7702433605235797</v>
      </c>
      <c r="I181" s="3">
        <f t="shared" si="21"/>
        <v>0.45194299207220429</v>
      </c>
      <c r="J181">
        <f t="shared" si="22"/>
        <v>79</v>
      </c>
      <c r="K181" s="2">
        <f t="shared" si="23"/>
        <v>129.7295040914</v>
      </c>
    </row>
    <row r="182" spans="5:11" x14ac:dyDescent="0.3">
      <c r="E182">
        <f t="shared" si="20"/>
        <v>241</v>
      </c>
      <c r="F182" s="3">
        <f t="shared" si="17"/>
        <v>394.69323200202052</v>
      </c>
      <c r="G182" s="3">
        <f t="shared" si="18"/>
        <v>392.89989672200011</v>
      </c>
      <c r="H182" s="10">
        <f t="shared" si="19"/>
        <v>1.7933352800204148</v>
      </c>
      <c r="I182" s="3">
        <f t="shared" si="21"/>
        <v>0.45436180167670931</v>
      </c>
      <c r="J182">
        <f t="shared" si="22"/>
        <v>80</v>
      </c>
      <c r="K182" s="2">
        <f t="shared" si="23"/>
        <v>130.10086399999997</v>
      </c>
    </row>
    <row r="183" spans="5:11" x14ac:dyDescent="0.3">
      <c r="E183">
        <f t="shared" si="20"/>
        <v>242</v>
      </c>
      <c r="F183" s="3">
        <f t="shared" si="17"/>
        <v>397.69354719209883</v>
      </c>
      <c r="G183" s="3">
        <f t="shared" si="18"/>
        <v>395.87688899199998</v>
      </c>
      <c r="H183" s="10">
        <f t="shared" si="19"/>
        <v>1.8166582000988569</v>
      </c>
      <c r="I183" s="3">
        <f t="shared" si="21"/>
        <v>0.4567985105429313</v>
      </c>
      <c r="J183">
        <f t="shared" si="22"/>
        <v>81</v>
      </c>
      <c r="K183" s="2">
        <f t="shared" si="23"/>
        <v>130.47208622740001</v>
      </c>
    </row>
    <row r="184" spans="5:11" s="11" customFormat="1" x14ac:dyDescent="0.3">
      <c r="E184" s="11">
        <f t="shared" si="20"/>
        <v>243</v>
      </c>
      <c r="F184" s="12">
        <f t="shared" si="17"/>
        <v>400.6971195040602</v>
      </c>
      <c r="G184" s="3">
        <f t="shared" si="18"/>
        <v>398.85690600199996</v>
      </c>
      <c r="H184" s="12">
        <f t="shared" si="19"/>
        <v>1.8402135020602373</v>
      </c>
      <c r="I184" s="12">
        <f t="shared" si="21"/>
        <v>0.45925298997353803</v>
      </c>
      <c r="J184" s="11">
        <f t="shared" si="22"/>
        <v>82</v>
      </c>
      <c r="K184" s="13">
        <f t="shared" si="23"/>
        <v>130.84316997439998</v>
      </c>
    </row>
    <row r="185" spans="5:11" x14ac:dyDescent="0.3">
      <c r="E185">
        <f t="shared" si="20"/>
        <v>244</v>
      </c>
      <c r="F185" s="3">
        <f t="shared" si="17"/>
        <v>403.70395956871971</v>
      </c>
      <c r="G185" s="3">
        <f t="shared" si="18"/>
        <v>401.839956992</v>
      </c>
      <c r="H185" s="10">
        <f t="shared" si="19"/>
        <v>1.864002576719713</v>
      </c>
      <c r="I185" s="3">
        <f t="shared" si="21"/>
        <v>0.46172511627357893</v>
      </c>
      <c r="J185">
        <f t="shared" si="22"/>
        <v>83</v>
      </c>
      <c r="K185" s="2">
        <f t="shared" si="23"/>
        <v>131.21411442740001</v>
      </c>
    </row>
    <row r="186" spans="5:11" x14ac:dyDescent="0.3">
      <c r="E186">
        <f t="shared" si="20"/>
        <v>245</v>
      </c>
      <c r="F186" s="3">
        <f t="shared" si="17"/>
        <v>406.71407807484871</v>
      </c>
      <c r="G186" s="3">
        <f t="shared" si="18"/>
        <v>404.82605125000009</v>
      </c>
      <c r="H186" s="10">
        <f t="shared" si="19"/>
        <v>1.8880268248486232</v>
      </c>
      <c r="I186" s="3">
        <f t="shared" si="21"/>
        <v>0.46421477067758748</v>
      </c>
      <c r="J186">
        <f t="shared" si="22"/>
        <v>84</v>
      </c>
      <c r="K186" s="2">
        <f t="shared" si="23"/>
        <v>131.58491875840002</v>
      </c>
    </row>
    <row r="187" spans="5:11" x14ac:dyDescent="0.3">
      <c r="E187">
        <f t="shared" si="20"/>
        <v>246</v>
      </c>
      <c r="F187" s="3">
        <f t="shared" si="17"/>
        <v>409.72748576961862</v>
      </c>
      <c r="G187" s="3">
        <f t="shared" si="18"/>
        <v>407.81519811200008</v>
      </c>
      <c r="H187" s="10">
        <f t="shared" si="19"/>
        <v>1.912287657618549</v>
      </c>
      <c r="I187" s="3">
        <f t="shared" si="21"/>
        <v>0.46672183927972782</v>
      </c>
      <c r="J187">
        <f t="shared" si="22"/>
        <v>85</v>
      </c>
      <c r="K187" s="2">
        <f t="shared" si="23"/>
        <v>131.95558212499998</v>
      </c>
    </row>
    <row r="188" spans="5:11" x14ac:dyDescent="0.3">
      <c r="E188">
        <f t="shared" si="20"/>
        <v>247</v>
      </c>
      <c r="F188" s="3">
        <f t="shared" si="17"/>
        <v>412.7441934590459</v>
      </c>
      <c r="G188" s="3">
        <f t="shared" si="18"/>
        <v>410.80740696200007</v>
      </c>
      <c r="H188" s="10">
        <f t="shared" si="19"/>
        <v>1.9367864970458299</v>
      </c>
      <c r="I188" s="3">
        <f t="shared" si="21"/>
        <v>0.46924621296653213</v>
      </c>
      <c r="J188">
        <f t="shared" si="22"/>
        <v>86</v>
      </c>
      <c r="K188" s="2">
        <f t="shared" si="23"/>
        <v>132.32610367040002</v>
      </c>
    </row>
    <row r="189" spans="5:11" x14ac:dyDescent="0.3">
      <c r="E189">
        <f t="shared" si="20"/>
        <v>248</v>
      </c>
      <c r="F189" s="3">
        <f t="shared" si="17"/>
        <v>415.76421200844533</v>
      </c>
      <c r="G189" s="3">
        <f t="shared" si="18"/>
        <v>413.80268723199993</v>
      </c>
      <c r="H189" s="10">
        <f t="shared" si="19"/>
        <v>1.9615247764454011</v>
      </c>
      <c r="I189" s="3">
        <f t="shared" si="21"/>
        <v>0.47178778735423171</v>
      </c>
      <c r="J189">
        <f t="shared" si="22"/>
        <v>87</v>
      </c>
      <c r="K189" s="2">
        <f t="shared" si="23"/>
        <v>132.69648252339999</v>
      </c>
    </row>
    <row r="190" spans="5:11" x14ac:dyDescent="0.3">
      <c r="E190">
        <f t="shared" si="20"/>
        <v>249</v>
      </c>
      <c r="F190" s="3">
        <f t="shared" si="17"/>
        <v>418.78755234288815</v>
      </c>
      <c r="G190" s="3">
        <f t="shared" si="18"/>
        <v>416.80104840199999</v>
      </c>
      <c r="H190" s="10">
        <f t="shared" si="19"/>
        <v>1.9865039408881557</v>
      </c>
      <c r="I190" s="3">
        <f t="shared" si="21"/>
        <v>0.47434646272907316</v>
      </c>
      <c r="J190">
        <f t="shared" si="22"/>
        <v>88</v>
      </c>
      <c r="K190" s="2">
        <f t="shared" si="23"/>
        <v>133.06671779839999</v>
      </c>
    </row>
    <row r="191" spans="5:11" x14ac:dyDescent="0.3">
      <c r="E191">
        <f t="shared" si="20"/>
        <v>250</v>
      </c>
      <c r="F191" s="3">
        <f t="shared" si="17"/>
        <v>421.81422544766048</v>
      </c>
      <c r="G191" s="3">
        <f t="shared" si="18"/>
        <v>419.80250000000001</v>
      </c>
      <c r="H191" s="10">
        <f t="shared" si="19"/>
        <v>2.0117254476604671</v>
      </c>
      <c r="I191" s="3">
        <f t="shared" si="21"/>
        <v>0.47692214399015948</v>
      </c>
      <c r="J191">
        <f t="shared" si="22"/>
        <v>89</v>
      </c>
      <c r="K191" s="2">
        <f t="shared" si="23"/>
        <v>133.43680859540001</v>
      </c>
    </row>
    <row r="192" spans="5:11" x14ac:dyDescent="0.3">
      <c r="E192">
        <f t="shared" si="20"/>
        <v>251</v>
      </c>
      <c r="F192" s="3">
        <f t="shared" si="17"/>
        <v>424.84424236873093</v>
      </c>
      <c r="G192" s="3">
        <f t="shared" si="18"/>
        <v>422.807051602</v>
      </c>
      <c r="H192" s="10">
        <f t="shared" si="19"/>
        <v>2.0371907667309301</v>
      </c>
      <c r="I192" s="3">
        <f t="shared" si="21"/>
        <v>0.4795147405958749</v>
      </c>
      <c r="J192">
        <f t="shared" si="22"/>
        <v>90</v>
      </c>
      <c r="K192" s="2">
        <f t="shared" si="23"/>
        <v>133.80675399999998</v>
      </c>
    </row>
    <row r="193" spans="5:11" x14ac:dyDescent="0.3">
      <c r="E193">
        <f t="shared" si="20"/>
        <v>252</v>
      </c>
      <c r="F193" s="3">
        <f t="shared" si="17"/>
        <v>427.87761421322006</v>
      </c>
      <c r="G193" s="3">
        <f t="shared" si="18"/>
        <v>425.81471283200005</v>
      </c>
      <c r="H193" s="10">
        <f t="shared" si="19"/>
        <v>2.0629013812200014</v>
      </c>
      <c r="I193" s="3">
        <f t="shared" si="21"/>
        <v>0.48212416651272061</v>
      </c>
      <c r="J193">
        <f t="shared" si="22"/>
        <v>91</v>
      </c>
      <c r="K193" s="2">
        <f t="shared" si="23"/>
        <v>134.17655308339999</v>
      </c>
    </row>
    <row r="194" spans="5:11" x14ac:dyDescent="0.3">
      <c r="E194">
        <f t="shared" si="20"/>
        <v>253</v>
      </c>
      <c r="F194" s="3">
        <f t="shared" ref="F194:F257" si="24">(-($D$6*$D$2)+POWER((($D$6*$D$6)*($D$2*$D$2))-(4*$D$6*$D$3*($D$6-E194)),0.5))/(2*$D$3*$D$6)</f>
        <v>430.91435214987564</v>
      </c>
      <c r="G194" s="3">
        <f t="shared" si="18"/>
        <v>428.82549336200009</v>
      </c>
      <c r="H194" s="10">
        <f t="shared" si="19"/>
        <v>2.0888587878755516</v>
      </c>
      <c r="I194" s="3">
        <f t="shared" si="21"/>
        <v>0.48475034016714041</v>
      </c>
      <c r="J194">
        <f t="shared" si="22"/>
        <v>92</v>
      </c>
      <c r="K194" s="2">
        <f t="shared" si="23"/>
        <v>134.54620490240001</v>
      </c>
    </row>
    <row r="195" spans="5:11" x14ac:dyDescent="0.3">
      <c r="E195">
        <f t="shared" si="20"/>
        <v>254</v>
      </c>
      <c r="F195" s="3">
        <f t="shared" si="24"/>
        <v>433.95446740955242</v>
      </c>
      <c r="G195" s="3">
        <f t="shared" ref="G195:G258" si="25">($N$4*POWER(E195,4))-($N$5*POWER(E195,3))+($N$6*POWER(E195,2))+($N$7*E195)-$N$8</f>
        <v>431.83940291199997</v>
      </c>
      <c r="H195" s="10">
        <f t="shared" ref="H195:H258" si="26">F195-G195</f>
        <v>2.1150644975524528</v>
      </c>
      <c r="I195" s="3">
        <f t="shared" si="21"/>
        <v>0.48739318439976381</v>
      </c>
      <c r="J195">
        <f t="shared" si="22"/>
        <v>93</v>
      </c>
      <c r="K195" s="2">
        <f t="shared" si="23"/>
        <v>134.91570849940001</v>
      </c>
    </row>
    <row r="196" spans="5:11" x14ac:dyDescent="0.3">
      <c r="E196">
        <f t="shared" ref="E196:E259" si="27">E195+1</f>
        <v>255</v>
      </c>
      <c r="F196" s="3">
        <f t="shared" si="24"/>
        <v>436.99797128569674</v>
      </c>
      <c r="G196" s="3">
        <f t="shared" si="25"/>
        <v>434.85645124999996</v>
      </c>
      <c r="H196" s="10">
        <f t="shared" si="26"/>
        <v>2.1415200356967716</v>
      </c>
      <c r="I196" s="3">
        <f t="shared" ref="I196:I259" si="28">(H196/F196)*100</f>
        <v>0.49005262642208175</v>
      </c>
      <c r="J196">
        <f t="shared" ref="J196:J226" si="29">J195+1</f>
        <v>94</v>
      </c>
      <c r="K196" s="2">
        <f t="shared" si="23"/>
        <v>135.2850629024</v>
      </c>
    </row>
    <row r="197" spans="5:11" x14ac:dyDescent="0.3">
      <c r="E197">
        <f t="shared" si="27"/>
        <v>256</v>
      </c>
      <c r="F197" s="3">
        <f t="shared" si="24"/>
        <v>440.04487513483616</v>
      </c>
      <c r="G197" s="3">
        <f t="shared" si="25"/>
        <v>437.87664819200006</v>
      </c>
      <c r="H197" s="10">
        <f t="shared" si="26"/>
        <v>2.1682269428360996</v>
      </c>
      <c r="I197" s="3">
        <f t="shared" si="28"/>
        <v>0.49272859777578892</v>
      </c>
      <c r="J197">
        <f t="shared" si="29"/>
        <v>95</v>
      </c>
      <c r="K197" s="2">
        <f t="shared" si="23"/>
        <v>135.65426712499999</v>
      </c>
    </row>
    <row r="198" spans="5:11" x14ac:dyDescent="0.3">
      <c r="E198">
        <f t="shared" si="27"/>
        <v>257</v>
      </c>
      <c r="F198" s="3">
        <f t="shared" si="24"/>
        <v>443.09519037707275</v>
      </c>
      <c r="G198" s="3">
        <f t="shared" si="25"/>
        <v>440.90000360200008</v>
      </c>
      <c r="H198" s="10">
        <f t="shared" si="26"/>
        <v>2.1951867750726706</v>
      </c>
      <c r="I198" s="3">
        <f t="shared" si="28"/>
        <v>0.4954210342939116</v>
      </c>
      <c r="J198">
        <f t="shared" si="29"/>
        <v>96</v>
      </c>
      <c r="K198" s="2">
        <f t="shared" si="23"/>
        <v>136.02332016639997</v>
      </c>
    </row>
    <row r="199" spans="5:11" x14ac:dyDescent="0.3">
      <c r="E199">
        <f t="shared" si="27"/>
        <v>258</v>
      </c>
      <c r="F199" s="3">
        <f t="shared" si="24"/>
        <v>446.14892849658492</v>
      </c>
      <c r="G199" s="3">
        <f t="shared" si="25"/>
        <v>443.92652739200003</v>
      </c>
      <c r="H199" s="10">
        <f t="shared" si="26"/>
        <v>2.2224011045848897</v>
      </c>
      <c r="I199" s="3">
        <f t="shared" si="28"/>
        <v>0.49812987606489373</v>
      </c>
      <c r="J199">
        <f t="shared" si="29"/>
        <v>97</v>
      </c>
      <c r="K199" s="2">
        <f t="shared" si="23"/>
        <v>136.39222101140001</v>
      </c>
    </row>
    <row r="200" spans="5:11" x14ac:dyDescent="0.3">
      <c r="E200">
        <f t="shared" si="27"/>
        <v>259</v>
      </c>
      <c r="F200" s="3">
        <f t="shared" si="24"/>
        <v>449.20610104212881</v>
      </c>
      <c r="G200" s="3">
        <f t="shared" si="25"/>
        <v>446.95622952199994</v>
      </c>
      <c r="H200" s="10">
        <f t="shared" si="26"/>
        <v>2.2498715201288633</v>
      </c>
      <c r="I200" s="3">
        <f t="shared" si="28"/>
        <v>0.50085506739763963</v>
      </c>
      <c r="J200">
        <f t="shared" si="29"/>
        <v>98</v>
      </c>
      <c r="K200" s="2">
        <f t="shared" si="23"/>
        <v>136.76096863039999</v>
      </c>
    </row>
    <row r="201" spans="5:11" x14ac:dyDescent="0.3">
      <c r="E201">
        <f t="shared" si="27"/>
        <v>260</v>
      </c>
      <c r="F201" s="3">
        <f t="shared" si="24"/>
        <v>452.26671962755006</v>
      </c>
      <c r="G201" s="3">
        <f t="shared" si="25"/>
        <v>449.98911999999996</v>
      </c>
      <c r="H201" s="10">
        <f t="shared" si="26"/>
        <v>2.2775996275501029</v>
      </c>
      <c r="I201" s="3">
        <f t="shared" si="28"/>
        <v>0.50359655678970761</v>
      </c>
      <c r="J201">
        <f t="shared" si="29"/>
        <v>99</v>
      </c>
      <c r="K201" s="2">
        <f t="shared" si="23"/>
        <v>137.12956197939999</v>
      </c>
    </row>
    <row r="202" spans="5:11" x14ac:dyDescent="0.3">
      <c r="E202">
        <f t="shared" si="27"/>
        <v>261</v>
      </c>
      <c r="F202" s="3">
        <f t="shared" si="24"/>
        <v>455.33079593229718</v>
      </c>
      <c r="G202" s="3">
        <f t="shared" si="25"/>
        <v>453.02520888200002</v>
      </c>
      <c r="H202" s="10">
        <f t="shared" si="26"/>
        <v>2.3055870502971629</v>
      </c>
      <c r="I202" s="3">
        <f t="shared" si="28"/>
        <v>0.50635429689670697</v>
      </c>
      <c r="J202">
        <f t="shared" si="29"/>
        <v>100</v>
      </c>
      <c r="K202" s="2">
        <f t="shared" si="23"/>
        <v>137.49800000000002</v>
      </c>
    </row>
    <row r="203" spans="5:11" x14ac:dyDescent="0.3">
      <c r="E203">
        <f t="shared" si="27"/>
        <v>262</v>
      </c>
      <c r="F203" s="3">
        <f t="shared" si="24"/>
        <v>458.39834170194382</v>
      </c>
      <c r="G203" s="3">
        <f t="shared" si="25"/>
        <v>456.06450627200002</v>
      </c>
      <c r="H203" s="10">
        <f t="shared" si="26"/>
        <v>2.3338354299438038</v>
      </c>
      <c r="I203" s="3">
        <f t="shared" si="28"/>
        <v>0.50912824450427263</v>
      </c>
      <c r="J203">
        <f t="shared" si="29"/>
        <v>101</v>
      </c>
      <c r="K203" s="2">
        <f t="shared" si="23"/>
        <v>137.86628161940001</v>
      </c>
    </row>
    <row r="204" spans="5:11" x14ac:dyDescent="0.3">
      <c r="E204">
        <f t="shared" si="27"/>
        <v>263</v>
      </c>
      <c r="F204" s="3">
        <f t="shared" si="24"/>
        <v>461.46936874871056</v>
      </c>
      <c r="G204" s="3">
        <f t="shared" si="25"/>
        <v>459.10702232200003</v>
      </c>
      <c r="H204" s="10">
        <f t="shared" si="26"/>
        <v>2.3623464267105305</v>
      </c>
      <c r="I204" s="3">
        <f t="shared" si="28"/>
        <v>0.51191836050052697</v>
      </c>
      <c r="J204">
        <f t="shared" si="29"/>
        <v>102</v>
      </c>
      <c r="K204" s="2">
        <f t="shared" si="23"/>
        <v>138.23440575040001</v>
      </c>
    </row>
    <row r="205" spans="5:11" x14ac:dyDescent="0.3">
      <c r="E205">
        <f t="shared" si="27"/>
        <v>264</v>
      </c>
      <c r="F205" s="3">
        <f t="shared" si="24"/>
        <v>464.54388895199855</v>
      </c>
      <c r="G205" s="3">
        <f t="shared" si="25"/>
        <v>462.15276723200009</v>
      </c>
      <c r="H205" s="10">
        <f t="shared" si="26"/>
        <v>2.3911217199984662</v>
      </c>
      <c r="I205" s="3">
        <f t="shared" si="28"/>
        <v>0.51472460985178126</v>
      </c>
      <c r="J205">
        <f t="shared" si="29"/>
        <v>103</v>
      </c>
      <c r="K205" s="2">
        <f t="shared" si="23"/>
        <v>138.6023712914</v>
      </c>
    </row>
    <row r="206" spans="5:11" x14ac:dyDescent="0.3">
      <c r="E206">
        <f t="shared" si="27"/>
        <v>265</v>
      </c>
      <c r="F206" s="3">
        <f t="shared" si="24"/>
        <v>467.62191425892377</v>
      </c>
      <c r="G206" s="3">
        <f t="shared" si="25"/>
        <v>465.20175124999992</v>
      </c>
      <c r="H206" s="10">
        <f t="shared" si="26"/>
        <v>2.4201630089238506</v>
      </c>
      <c r="I206" s="3">
        <f t="shared" si="28"/>
        <v>0.51754696157883628</v>
      </c>
      <c r="J206">
        <f t="shared" si="29"/>
        <v>104</v>
      </c>
      <c r="K206" s="2">
        <f t="shared" si="23"/>
        <v>138.97017712639999</v>
      </c>
    </row>
    <row r="207" spans="5:11" x14ac:dyDescent="0.3">
      <c r="E207">
        <f t="shared" si="27"/>
        <v>266</v>
      </c>
      <c r="F207" s="3">
        <f t="shared" si="24"/>
        <v>470.70345668486004</v>
      </c>
      <c r="G207" s="3">
        <f t="shared" si="25"/>
        <v>468.253984672</v>
      </c>
      <c r="H207" s="10">
        <f t="shared" si="26"/>
        <v>2.449472012860042</v>
      </c>
      <c r="I207" s="3">
        <f t="shared" si="28"/>
        <v>0.52038538873530826</v>
      </c>
      <c r="J207">
        <f t="shared" si="29"/>
        <v>105</v>
      </c>
      <c r="K207" s="2">
        <f t="shared" si="23"/>
        <v>139.337822125</v>
      </c>
    </row>
    <row r="208" spans="5:11" x14ac:dyDescent="0.3">
      <c r="E208">
        <f t="shared" si="27"/>
        <v>267</v>
      </c>
      <c r="F208" s="3">
        <f t="shared" si="24"/>
        <v>473.7885283139853</v>
      </c>
      <c r="G208" s="3">
        <f t="shared" si="25"/>
        <v>471.30947784199998</v>
      </c>
      <c r="H208" s="10">
        <f t="shared" si="26"/>
        <v>2.4790504719853175</v>
      </c>
      <c r="I208" s="3">
        <f t="shared" si="28"/>
        <v>0.52323986838753112</v>
      </c>
      <c r="J208">
        <f t="shared" si="29"/>
        <v>106</v>
      </c>
      <c r="K208" s="2">
        <f t="shared" si="23"/>
        <v>139.70530514239999</v>
      </c>
    </row>
    <row r="209" spans="5:11" x14ac:dyDescent="0.3">
      <c r="E209">
        <f t="shared" si="27"/>
        <v>268</v>
      </c>
      <c r="F209" s="3">
        <f t="shared" si="24"/>
        <v>476.87714129983482</v>
      </c>
      <c r="G209" s="3">
        <f t="shared" si="25"/>
        <v>474.368241152</v>
      </c>
      <c r="H209" s="10">
        <f t="shared" si="26"/>
        <v>2.5089001478348223</v>
      </c>
      <c r="I209" s="3">
        <f t="shared" si="28"/>
        <v>0.52611038159561518</v>
      </c>
      <c r="J209">
        <f t="shared" si="29"/>
        <v>107</v>
      </c>
      <c r="K209" s="2">
        <f t="shared" si="23"/>
        <v>140.07262501940002</v>
      </c>
    </row>
    <row r="210" spans="5:11" x14ac:dyDescent="0.3">
      <c r="E210">
        <f t="shared" si="27"/>
        <v>269</v>
      </c>
      <c r="F210" s="3">
        <f t="shared" si="24"/>
        <v>479.96930786585995</v>
      </c>
      <c r="G210" s="3">
        <f t="shared" si="25"/>
        <v>477.43028504200004</v>
      </c>
      <c r="H210" s="10">
        <f t="shared" si="26"/>
        <v>2.5390228238599093</v>
      </c>
      <c r="I210" s="3">
        <f t="shared" si="28"/>
        <v>0.52899691339628452</v>
      </c>
      <c r="J210">
        <f t="shared" si="29"/>
        <v>108</v>
      </c>
      <c r="K210" s="2">
        <f t="shared" si="23"/>
        <v>140.43978058239998</v>
      </c>
    </row>
    <row r="211" spans="5:11" x14ac:dyDescent="0.3">
      <c r="E211">
        <f t="shared" si="27"/>
        <v>270</v>
      </c>
      <c r="F211" s="3">
        <f t="shared" si="24"/>
        <v>483.06504030599223</v>
      </c>
      <c r="G211" s="3">
        <f t="shared" si="25"/>
        <v>480.49562000000003</v>
      </c>
      <c r="H211" s="10">
        <f t="shared" si="26"/>
        <v>2.5694203059921961</v>
      </c>
      <c r="I211" s="3">
        <f t="shared" si="28"/>
        <v>0.53189945278685979</v>
      </c>
      <c r="J211">
        <f t="shared" si="29"/>
        <v>109</v>
      </c>
      <c r="K211" s="2">
        <f t="shared" si="23"/>
        <v>140.8067706434</v>
      </c>
    </row>
    <row r="212" spans="5:11" x14ac:dyDescent="0.3">
      <c r="E212">
        <f t="shared" si="27"/>
        <v>271</v>
      </c>
      <c r="F212" s="3">
        <f t="shared" si="24"/>
        <v>486.16435098521339</v>
      </c>
      <c r="G212" s="3">
        <f t="shared" si="25"/>
        <v>483.56425656199997</v>
      </c>
      <c r="H212" s="10">
        <f t="shared" si="26"/>
        <v>2.6000944232134202</v>
      </c>
      <c r="I212" s="3">
        <f t="shared" si="28"/>
        <v>0.53481799271055597</v>
      </c>
      <c r="J212">
        <f t="shared" si="29"/>
        <v>110</v>
      </c>
      <c r="K212" s="2">
        <f t="shared" si="23"/>
        <v>141.17359400000001</v>
      </c>
    </row>
    <row r="213" spans="5:11" x14ac:dyDescent="0.3">
      <c r="E213">
        <f t="shared" si="27"/>
        <v>272</v>
      </c>
      <c r="F213" s="3">
        <f t="shared" si="24"/>
        <v>489.26725234013196</v>
      </c>
      <c r="G213" s="3">
        <f t="shared" si="25"/>
        <v>486.63620531200002</v>
      </c>
      <c r="H213" s="10">
        <f t="shared" si="26"/>
        <v>2.6310470281319454</v>
      </c>
      <c r="I213" s="3">
        <f t="shared" si="28"/>
        <v>0.53775253004320778</v>
      </c>
      <c r="J213">
        <f t="shared" si="29"/>
        <v>111</v>
      </c>
      <c r="K213" s="2">
        <f t="shared" si="23"/>
        <v>141.54024943539997</v>
      </c>
    </row>
    <row r="214" spans="5:11" x14ac:dyDescent="0.3">
      <c r="E214">
        <f t="shared" si="27"/>
        <v>273</v>
      </c>
      <c r="F214" s="3">
        <f t="shared" si="24"/>
        <v>492.3737568795662</v>
      </c>
      <c r="G214" s="3">
        <f t="shared" si="25"/>
        <v>489.71147688200006</v>
      </c>
      <c r="H214" s="10">
        <f t="shared" si="26"/>
        <v>2.6622799975661451</v>
      </c>
      <c r="I214" s="3">
        <f t="shared" si="28"/>
        <v>0.54070306558140435</v>
      </c>
      <c r="J214">
        <f t="shared" si="29"/>
        <v>112</v>
      </c>
      <c r="K214" s="2">
        <f t="shared" si="23"/>
        <v>141.90673571839997</v>
      </c>
    </row>
    <row r="215" spans="5:11" x14ac:dyDescent="0.3">
      <c r="E215">
        <f t="shared" si="27"/>
        <v>274</v>
      </c>
      <c r="F215" s="3">
        <f t="shared" si="24"/>
        <v>495.48387718513061</v>
      </c>
      <c r="G215" s="3">
        <f t="shared" si="25"/>
        <v>492.79008195200004</v>
      </c>
      <c r="H215" s="10">
        <f t="shared" si="26"/>
        <v>2.6937952331305723</v>
      </c>
      <c r="I215" s="3">
        <f t="shared" si="28"/>
        <v>0.54366960403114661</v>
      </c>
      <c r="J215">
        <f t="shared" si="29"/>
        <v>113</v>
      </c>
      <c r="K215" s="2">
        <f t="shared" ref="K215:K278" si="30">$D$6*(1+($D$2*J215)+($D$3*(J215*J215))-(100*$D$4*(J215*J215*J215))+($D$4*(J215*J215*J215*J215)))</f>
        <v>142.27305160340001</v>
      </c>
    </row>
    <row r="216" spans="5:11" x14ac:dyDescent="0.3">
      <c r="E216">
        <f t="shared" si="27"/>
        <v>275</v>
      </c>
      <c r="F216" s="3">
        <f t="shared" si="24"/>
        <v>498.59762591183181</v>
      </c>
      <c r="G216" s="3">
        <f t="shared" si="25"/>
        <v>495.87203125000008</v>
      </c>
      <c r="H216" s="10">
        <f t="shared" si="26"/>
        <v>2.7255946618317353</v>
      </c>
      <c r="I216" s="3">
        <f t="shared" si="28"/>
        <v>0.54665215399836431</v>
      </c>
      <c r="J216">
        <f t="shared" si="29"/>
        <v>114</v>
      </c>
      <c r="K216" s="2">
        <f t="shared" si="30"/>
        <v>142.63919583039998</v>
      </c>
    </row>
    <row r="217" spans="5:11" x14ac:dyDescent="0.3">
      <c r="E217">
        <f t="shared" si="27"/>
        <v>276</v>
      </c>
      <c r="F217" s="3">
        <f t="shared" si="24"/>
        <v>501.71501578866958</v>
      </c>
      <c r="G217" s="3">
        <f t="shared" si="25"/>
        <v>498.95733555200002</v>
      </c>
      <c r="H217" s="10">
        <f t="shared" si="26"/>
        <v>2.7576802366695574</v>
      </c>
      <c r="I217" s="3">
        <f t="shared" si="28"/>
        <v>0.54965072798043113</v>
      </c>
      <c r="J217">
        <f t="shared" si="29"/>
        <v>115</v>
      </c>
      <c r="K217" s="2">
        <f t="shared" si="30"/>
        <v>143.00516712499999</v>
      </c>
    </row>
    <row r="218" spans="5:11" x14ac:dyDescent="0.3">
      <c r="E218">
        <f t="shared" si="27"/>
        <v>277</v>
      </c>
      <c r="F218" s="3">
        <f t="shared" si="24"/>
        <v>504.83605961924303</v>
      </c>
      <c r="G218" s="3">
        <f t="shared" si="25"/>
        <v>502.04600568199999</v>
      </c>
      <c r="H218" s="10">
        <f t="shared" si="26"/>
        <v>2.7900539372430444</v>
      </c>
      <c r="I218" s="3">
        <f t="shared" si="28"/>
        <v>0.55266534235834031</v>
      </c>
      <c r="J218">
        <f t="shared" si="29"/>
        <v>116</v>
      </c>
      <c r="K218" s="2">
        <f t="shared" si="30"/>
        <v>143.37096419839997</v>
      </c>
    </row>
    <row r="219" spans="5:11" x14ac:dyDescent="0.3">
      <c r="E219">
        <f t="shared" si="27"/>
        <v>278</v>
      </c>
      <c r="F219" s="3">
        <f t="shared" si="24"/>
        <v>507.96077028236328</v>
      </c>
      <c r="G219" s="3">
        <f t="shared" si="25"/>
        <v>505.13805251200006</v>
      </c>
      <c r="H219" s="10">
        <f t="shared" si="26"/>
        <v>2.8227177703632265</v>
      </c>
      <c r="I219" s="3">
        <f t="shared" si="28"/>
        <v>0.55569601739011165</v>
      </c>
      <c r="J219">
        <f t="shared" si="29"/>
        <v>117</v>
      </c>
      <c r="K219" s="2">
        <f t="shared" si="30"/>
        <v>143.7365857474</v>
      </c>
    </row>
    <row r="220" spans="5:11" x14ac:dyDescent="0.3">
      <c r="E220">
        <f t="shared" si="27"/>
        <v>279</v>
      </c>
      <c r="F220" s="3">
        <f t="shared" si="24"/>
        <v>511.08916073267642</v>
      </c>
      <c r="G220" s="3">
        <f t="shared" si="25"/>
        <v>508.23348696200003</v>
      </c>
      <c r="H220" s="10">
        <f t="shared" si="26"/>
        <v>2.8556737706763897</v>
      </c>
      <c r="I220" s="3">
        <f t="shared" si="28"/>
        <v>0.55874277720596011</v>
      </c>
      <c r="J220">
        <f t="shared" si="29"/>
        <v>118</v>
      </c>
      <c r="K220" s="2">
        <f t="shared" si="30"/>
        <v>144.10203045440002</v>
      </c>
    </row>
    <row r="221" spans="5:11" x14ac:dyDescent="0.3">
      <c r="E221">
        <f t="shared" si="27"/>
        <v>280</v>
      </c>
      <c r="F221" s="3">
        <f t="shared" si="24"/>
        <v>514.221244001287</v>
      </c>
      <c r="G221" s="3">
        <f t="shared" si="25"/>
        <v>511.3323200000001</v>
      </c>
      <c r="H221" s="10">
        <f t="shared" si="26"/>
        <v>2.8889240012869095</v>
      </c>
      <c r="I221" s="3">
        <f t="shared" si="28"/>
        <v>0.56180564980307957</v>
      </c>
      <c r="J221">
        <f t="shared" si="29"/>
        <v>119</v>
      </c>
      <c r="K221" s="2">
        <f t="shared" si="30"/>
        <v>144.4672969874</v>
      </c>
    </row>
    <row r="222" spans="5:11" x14ac:dyDescent="0.3">
      <c r="E222">
        <f t="shared" si="27"/>
        <v>281</v>
      </c>
      <c r="F222" s="3">
        <f t="shared" si="24"/>
        <v>517.3570331963939</v>
      </c>
      <c r="G222" s="3">
        <f t="shared" si="25"/>
        <v>514.43456264200006</v>
      </c>
      <c r="H222" s="10">
        <f t="shared" si="26"/>
        <v>2.9224705543938398</v>
      </c>
      <c r="I222" s="3">
        <f t="shared" si="28"/>
        <v>0.56488466704277718</v>
      </c>
      <c r="J222">
        <f t="shared" si="29"/>
        <v>120</v>
      </c>
      <c r="K222" s="2">
        <f t="shared" si="30"/>
        <v>144.83238400000002</v>
      </c>
    </row>
    <row r="223" spans="5:11" x14ac:dyDescent="0.3">
      <c r="E223">
        <f t="shared" si="27"/>
        <v>282</v>
      </c>
      <c r="F223" s="3">
        <f t="shared" si="24"/>
        <v>520.49654150392792</v>
      </c>
      <c r="G223" s="3">
        <f t="shared" si="25"/>
        <v>517.54022595200001</v>
      </c>
      <c r="H223" s="10">
        <f t="shared" si="26"/>
        <v>2.9563155519279007</v>
      </c>
      <c r="I223" s="3">
        <f t="shared" si="28"/>
        <v>0.56797986464730255</v>
      </c>
      <c r="J223">
        <f t="shared" si="29"/>
        <v>121</v>
      </c>
      <c r="K223" s="2">
        <f t="shared" si="30"/>
        <v>145.19729013139997</v>
      </c>
    </row>
    <row r="224" spans="5:11" x14ac:dyDescent="0.3">
      <c r="E224">
        <f t="shared" si="27"/>
        <v>283</v>
      </c>
      <c r="F224" s="3">
        <f t="shared" si="24"/>
        <v>523.6397821882008</v>
      </c>
      <c r="G224" s="3">
        <f t="shared" si="25"/>
        <v>520.649321042</v>
      </c>
      <c r="H224" s="10">
        <f t="shared" si="26"/>
        <v>2.9904611462008006</v>
      </c>
      <c r="I224" s="3">
        <f t="shared" si="28"/>
        <v>0.57109128219864747</v>
      </c>
      <c r="J224">
        <f t="shared" si="29"/>
        <v>122</v>
      </c>
      <c r="K224" s="2">
        <f t="shared" si="30"/>
        <v>145.56201400640001</v>
      </c>
    </row>
    <row r="225" spans="5:11" x14ac:dyDescent="0.3">
      <c r="E225">
        <f t="shared" si="27"/>
        <v>284</v>
      </c>
      <c r="F225" s="3">
        <f t="shared" si="24"/>
        <v>526.78676859255688</v>
      </c>
      <c r="G225" s="3">
        <f t="shared" si="25"/>
        <v>523.76185907199999</v>
      </c>
      <c r="H225" s="10">
        <f t="shared" si="26"/>
        <v>3.0249095205568892</v>
      </c>
      <c r="I225" s="3">
        <f t="shared" si="28"/>
        <v>0.574218963137342</v>
      </c>
      <c r="J225">
        <f t="shared" si="29"/>
        <v>123</v>
      </c>
      <c r="K225" s="2">
        <f t="shared" si="30"/>
        <v>145.92655423540003</v>
      </c>
    </row>
    <row r="226" spans="5:11" x14ac:dyDescent="0.3">
      <c r="E226">
        <f t="shared" si="27"/>
        <v>285</v>
      </c>
      <c r="F226" s="3">
        <f t="shared" si="24"/>
        <v>529.93751414003668</v>
      </c>
      <c r="G226" s="3">
        <f t="shared" si="25"/>
        <v>526.87785125000005</v>
      </c>
      <c r="H226" s="10">
        <f t="shared" si="26"/>
        <v>3.0596628900366341</v>
      </c>
      <c r="I226" s="3">
        <f t="shared" si="28"/>
        <v>0.57736295476302402</v>
      </c>
      <c r="J226">
        <f t="shared" si="29"/>
        <v>124</v>
      </c>
      <c r="K226" s="2">
        <f t="shared" si="30"/>
        <v>146.29090941440001</v>
      </c>
    </row>
    <row r="227" spans="5:11" x14ac:dyDescent="0.3">
      <c r="E227">
        <f t="shared" si="27"/>
        <v>286</v>
      </c>
      <c r="F227" s="3">
        <f t="shared" si="24"/>
        <v>533.09203233404219</v>
      </c>
      <c r="G227" s="3">
        <f t="shared" si="25"/>
        <v>529.99730883200004</v>
      </c>
      <c r="H227" s="10">
        <f t="shared" si="26"/>
        <v>3.0947235020421431</v>
      </c>
      <c r="I227" s="3">
        <f t="shared" si="28"/>
        <v>0.58052330823488096</v>
      </c>
      <c r="J227">
        <f>J226+1</f>
        <v>125</v>
      </c>
      <c r="K227" s="2">
        <f t="shared" si="30"/>
        <v>146.65507812500002</v>
      </c>
    </row>
    <row r="228" spans="5:11" x14ac:dyDescent="0.3">
      <c r="E228">
        <f t="shared" si="27"/>
        <v>287</v>
      </c>
      <c r="F228" s="3">
        <f t="shared" si="24"/>
        <v>536.25033675901375</v>
      </c>
      <c r="G228" s="3">
        <f t="shared" si="25"/>
        <v>533.12024312200003</v>
      </c>
      <c r="H228" s="10">
        <f t="shared" si="26"/>
        <v>3.1300936370137151</v>
      </c>
      <c r="I228" s="3">
        <f t="shared" si="28"/>
        <v>0.58370007857362927</v>
      </c>
      <c r="J228">
        <f t="shared" ref="J228:J264" si="31">J227+1</f>
        <v>126</v>
      </c>
      <c r="K228" s="2">
        <f t="shared" si="30"/>
        <v>147.01905893439999</v>
      </c>
    </row>
    <row r="229" spans="5:11" x14ac:dyDescent="0.3">
      <c r="E229">
        <f t="shared" si="27"/>
        <v>288</v>
      </c>
      <c r="F229" s="3">
        <f t="shared" si="24"/>
        <v>539.41244108111209</v>
      </c>
      <c r="G229" s="3">
        <f t="shared" si="25"/>
        <v>536.24666547200002</v>
      </c>
      <c r="H229" s="10">
        <f t="shared" si="26"/>
        <v>3.1657756091120746</v>
      </c>
      <c r="I229" s="3">
        <f t="shared" si="28"/>
        <v>0.5868933246639807</v>
      </c>
      <c r="J229">
        <f t="shared" si="31"/>
        <v>127</v>
      </c>
      <c r="K229" s="2">
        <f t="shared" si="30"/>
        <v>147.3828503954</v>
      </c>
    </row>
    <row r="230" spans="5:11" x14ac:dyDescent="0.3">
      <c r="E230">
        <f t="shared" si="27"/>
        <v>289</v>
      </c>
      <c r="F230" s="3">
        <f t="shared" si="24"/>
        <v>542.57835904890817</v>
      </c>
      <c r="G230" s="3">
        <f t="shared" si="25"/>
        <v>539.37658728199995</v>
      </c>
      <c r="H230" s="10">
        <f t="shared" si="26"/>
        <v>3.2017717669082231</v>
      </c>
      <c r="I230" s="3">
        <f t="shared" si="28"/>
        <v>0.59010310925792275</v>
      </c>
      <c r="J230">
        <f t="shared" si="31"/>
        <v>128</v>
      </c>
      <c r="K230" s="2">
        <f t="shared" si="30"/>
        <v>147.74645104640001</v>
      </c>
    </row>
    <row r="231" spans="5:11" x14ac:dyDescent="0.3">
      <c r="E231">
        <f t="shared" si="27"/>
        <v>290</v>
      </c>
      <c r="F231" s="3">
        <f t="shared" si="24"/>
        <v>545.74810449408085</v>
      </c>
      <c r="G231" s="3">
        <f t="shared" si="25"/>
        <v>542.51002000000005</v>
      </c>
      <c r="H231" s="10">
        <f t="shared" si="26"/>
        <v>3.2380844940807947</v>
      </c>
      <c r="I231" s="3">
        <f t="shared" si="28"/>
        <v>0.59332949897875731</v>
      </c>
      <c r="J231">
        <f t="shared" si="31"/>
        <v>129</v>
      </c>
      <c r="K231" s="2">
        <f t="shared" si="30"/>
        <v>148.10985941139998</v>
      </c>
    </row>
    <row r="232" spans="5:11" x14ac:dyDescent="0.3">
      <c r="E232">
        <f t="shared" si="27"/>
        <v>291</v>
      </c>
      <c r="F232" s="3">
        <f t="shared" si="24"/>
        <v>548.92169133212099</v>
      </c>
      <c r="G232" s="3">
        <f t="shared" si="25"/>
        <v>545.64697512200007</v>
      </c>
      <c r="H232" s="10">
        <f t="shared" si="26"/>
        <v>3.2747162101209142</v>
      </c>
      <c r="I232" s="3">
        <f t="shared" si="28"/>
        <v>0.59657256432585959</v>
      </c>
      <c r="J232">
        <f t="shared" si="31"/>
        <v>130</v>
      </c>
      <c r="K232" s="2">
        <f t="shared" si="30"/>
        <v>148.473074</v>
      </c>
    </row>
    <row r="233" spans="5:11" x14ac:dyDescent="0.3">
      <c r="E233">
        <f t="shared" si="27"/>
        <v>292</v>
      </c>
      <c r="F233" s="3">
        <f t="shared" si="24"/>
        <v>552.09913356304537</v>
      </c>
      <c r="G233" s="3">
        <f t="shared" si="25"/>
        <v>548.78746419200002</v>
      </c>
      <c r="H233" s="10">
        <f t="shared" si="26"/>
        <v>3.3116693710453546</v>
      </c>
      <c r="I233" s="3">
        <f t="shared" si="28"/>
        <v>0.5998323796802677</v>
      </c>
      <c r="J233">
        <f t="shared" si="31"/>
        <v>131</v>
      </c>
      <c r="K233" s="2">
        <f t="shared" si="30"/>
        <v>148.83609330740001</v>
      </c>
    </row>
    <row r="234" spans="5:11" x14ac:dyDescent="0.3">
      <c r="E234">
        <f t="shared" si="27"/>
        <v>293</v>
      </c>
      <c r="F234" s="3">
        <f t="shared" si="24"/>
        <v>555.28044527211659</v>
      </c>
      <c r="G234" s="3">
        <f t="shared" si="25"/>
        <v>551.93149880199996</v>
      </c>
      <c r="H234" s="10">
        <f t="shared" si="26"/>
        <v>3.3489464701166298</v>
      </c>
      <c r="I234" s="3">
        <f t="shared" si="28"/>
        <v>0.60310902331081906</v>
      </c>
      <c r="J234">
        <f t="shared" si="31"/>
        <v>132</v>
      </c>
      <c r="K234" s="2">
        <f t="shared" si="30"/>
        <v>149.19891581439998</v>
      </c>
    </row>
    <row r="235" spans="5:11" x14ac:dyDescent="0.3">
      <c r="E235">
        <f t="shared" si="27"/>
        <v>294</v>
      </c>
      <c r="F235" s="3">
        <f t="shared" si="24"/>
        <v>558.4656406305719</v>
      </c>
      <c r="G235" s="3">
        <f t="shared" si="25"/>
        <v>555.07909059199994</v>
      </c>
      <c r="H235" s="10">
        <f t="shared" si="26"/>
        <v>3.3865500385719542</v>
      </c>
      <c r="I235" s="3">
        <f t="shared" si="28"/>
        <v>0.60640257738115277</v>
      </c>
      <c r="J235">
        <f t="shared" si="31"/>
        <v>133</v>
      </c>
      <c r="K235" s="2">
        <f t="shared" si="30"/>
        <v>149.56153998740004</v>
      </c>
    </row>
    <row r="236" spans="5:11" x14ac:dyDescent="0.3">
      <c r="E236">
        <f t="shared" si="27"/>
        <v>295</v>
      </c>
      <c r="F236" s="3">
        <f t="shared" si="24"/>
        <v>561.65473389635997</v>
      </c>
      <c r="G236" s="3">
        <f t="shared" si="25"/>
        <v>558.23025125000004</v>
      </c>
      <c r="H236" s="10">
        <f t="shared" si="26"/>
        <v>3.4244826463599338</v>
      </c>
      <c r="I236" s="3">
        <f t="shared" si="28"/>
        <v>0.60971312795733346</v>
      </c>
      <c r="J236">
        <f t="shared" si="31"/>
        <v>134</v>
      </c>
      <c r="K236" s="2">
        <f t="shared" si="30"/>
        <v>149.92396427840001</v>
      </c>
    </row>
    <row r="237" spans="5:11" x14ac:dyDescent="0.3">
      <c r="E237">
        <f t="shared" si="27"/>
        <v>296</v>
      </c>
      <c r="F237" s="3">
        <f t="shared" si="24"/>
        <v>564.84773941488379</v>
      </c>
      <c r="G237" s="3">
        <f t="shared" si="25"/>
        <v>561.38499251200005</v>
      </c>
      <c r="H237" s="10">
        <f t="shared" si="26"/>
        <v>3.4627469028837368</v>
      </c>
      <c r="I237" s="3">
        <f t="shared" si="28"/>
        <v>0.6130407650158497</v>
      </c>
      <c r="J237">
        <f t="shared" si="31"/>
        <v>135</v>
      </c>
      <c r="K237" s="2">
        <f t="shared" si="30"/>
        <v>150.286187125</v>
      </c>
    </row>
    <row r="238" spans="5:11" x14ac:dyDescent="0.3">
      <c r="E238">
        <f t="shared" si="27"/>
        <v>297</v>
      </c>
      <c r="F238" s="3">
        <f t="shared" si="24"/>
        <v>568.04467161975583</v>
      </c>
      <c r="G238" s="3">
        <f t="shared" si="25"/>
        <v>564.54332616200008</v>
      </c>
      <c r="H238" s="10">
        <f t="shared" si="26"/>
        <v>3.5013454577557468</v>
      </c>
      <c r="I238" s="3">
        <f t="shared" si="28"/>
        <v>0.6163855824528387</v>
      </c>
      <c r="J238">
        <f t="shared" si="31"/>
        <v>136</v>
      </c>
      <c r="K238" s="2">
        <f t="shared" si="30"/>
        <v>150.64820695039998</v>
      </c>
    </row>
    <row r="239" spans="5:11" x14ac:dyDescent="0.3">
      <c r="E239">
        <f t="shared" si="27"/>
        <v>298</v>
      </c>
      <c r="F239" s="3">
        <f t="shared" si="24"/>
        <v>571.24554503355739</v>
      </c>
      <c r="G239" s="3">
        <f t="shared" si="25"/>
        <v>567.70526403200006</v>
      </c>
      <c r="H239" s="10">
        <f t="shared" si="26"/>
        <v>3.5402810015573323</v>
      </c>
      <c r="I239" s="3">
        <f t="shared" si="28"/>
        <v>0.61974767809337772</v>
      </c>
      <c r="J239">
        <f t="shared" si="31"/>
        <v>137</v>
      </c>
      <c r="K239" s="2">
        <f t="shared" si="30"/>
        <v>151.01002216340004</v>
      </c>
    </row>
    <row r="240" spans="5:11" x14ac:dyDescent="0.3">
      <c r="E240">
        <f t="shared" si="27"/>
        <v>299</v>
      </c>
      <c r="F240" s="3">
        <f t="shared" si="24"/>
        <v>574.45037426860949</v>
      </c>
      <c r="G240" s="3">
        <f t="shared" si="25"/>
        <v>570.87081800199996</v>
      </c>
      <c r="H240" s="10">
        <f t="shared" si="26"/>
        <v>3.5795562666095293</v>
      </c>
      <c r="I240" s="3">
        <f t="shared" si="28"/>
        <v>0.6231271537018358</v>
      </c>
      <c r="J240">
        <f t="shared" si="31"/>
        <v>138</v>
      </c>
      <c r="K240" s="2">
        <f t="shared" si="30"/>
        <v>151.37163115839999</v>
      </c>
    </row>
    <row r="241" spans="5:11" x14ac:dyDescent="0.3">
      <c r="E241">
        <f t="shared" si="27"/>
        <v>300</v>
      </c>
      <c r="F241" s="3">
        <f t="shared" si="24"/>
        <v>577.65917402775142</v>
      </c>
      <c r="G241" s="3">
        <f t="shared" si="25"/>
        <v>574.04</v>
      </c>
      <c r="H241" s="10">
        <f t="shared" si="26"/>
        <v>3.6191740277514555</v>
      </c>
      <c r="I241" s="3">
        <f t="shared" si="28"/>
        <v>0.62652411499269056</v>
      </c>
      <c r="J241">
        <f t="shared" si="31"/>
        <v>139</v>
      </c>
      <c r="K241" s="2">
        <f t="shared" si="30"/>
        <v>151.73303231539998</v>
      </c>
    </row>
    <row r="242" spans="5:11" x14ac:dyDescent="0.3">
      <c r="E242">
        <f t="shared" si="27"/>
        <v>301</v>
      </c>
      <c r="F242" s="3">
        <f t="shared" si="24"/>
        <v>580.8719591051248</v>
      </c>
      <c r="G242" s="3">
        <f t="shared" si="25"/>
        <v>577.21282200200005</v>
      </c>
      <c r="H242" s="10">
        <f t="shared" si="26"/>
        <v>3.659137103124749</v>
      </c>
      <c r="I242" s="3">
        <f t="shared" si="28"/>
        <v>0.62993867164149464</v>
      </c>
      <c r="J242">
        <f t="shared" si="31"/>
        <v>140</v>
      </c>
      <c r="K242" s="2">
        <f t="shared" si="30"/>
        <v>152.094224</v>
      </c>
    </row>
    <row r="243" spans="5:11" x14ac:dyDescent="0.3">
      <c r="E243">
        <f t="shared" si="27"/>
        <v>302</v>
      </c>
      <c r="F243" s="3">
        <f t="shared" si="24"/>
        <v>584.08874438697399</v>
      </c>
      <c r="G243" s="3">
        <f t="shared" si="25"/>
        <v>580.38929603200006</v>
      </c>
      <c r="H243" s="10">
        <f t="shared" si="26"/>
        <v>3.6994483549739243</v>
      </c>
      <c r="I243" s="3">
        <f t="shared" si="28"/>
        <v>0.63337093729766236</v>
      </c>
      <c r="J243">
        <f t="shared" si="31"/>
        <v>141</v>
      </c>
      <c r="K243" s="2">
        <f t="shared" si="30"/>
        <v>152.4552045634</v>
      </c>
    </row>
    <row r="244" spans="5:11" x14ac:dyDescent="0.3">
      <c r="E244">
        <f t="shared" si="27"/>
        <v>303</v>
      </c>
      <c r="F244" s="3">
        <f t="shared" si="24"/>
        <v>587.30954485244683</v>
      </c>
      <c r="G244" s="3">
        <f t="shared" si="25"/>
        <v>583.56943416200011</v>
      </c>
      <c r="H244" s="10">
        <f t="shared" si="26"/>
        <v>3.7401106904467269</v>
      </c>
      <c r="I244" s="3">
        <f t="shared" si="28"/>
        <v>0.63682102959630538</v>
      </c>
      <c r="J244">
        <f t="shared" si="31"/>
        <v>142</v>
      </c>
      <c r="K244" s="2">
        <f t="shared" si="30"/>
        <v>152.81597234240002</v>
      </c>
    </row>
    <row r="245" spans="5:11" x14ac:dyDescent="0.3">
      <c r="E245">
        <f t="shared" si="27"/>
        <v>304</v>
      </c>
      <c r="F245" s="3">
        <f t="shared" si="24"/>
        <v>590.53437557441123</v>
      </c>
      <c r="G245" s="3">
        <f t="shared" si="25"/>
        <v>586.75324851200003</v>
      </c>
      <c r="H245" s="10">
        <f t="shared" si="26"/>
        <v>3.7811270624112012</v>
      </c>
      <c r="I245" s="3">
        <f t="shared" si="28"/>
        <v>0.64028907017196235</v>
      </c>
      <c r="J245">
        <f t="shared" si="31"/>
        <v>143</v>
      </c>
      <c r="K245" s="2">
        <f t="shared" si="30"/>
        <v>153.17652565940003</v>
      </c>
    </row>
    <row r="246" spans="5:11" x14ac:dyDescent="0.3">
      <c r="E246">
        <f t="shared" si="27"/>
        <v>305</v>
      </c>
      <c r="F246" s="3">
        <f t="shared" si="24"/>
        <v>593.76325172027509</v>
      </c>
      <c r="G246" s="3">
        <f t="shared" si="25"/>
        <v>589.94075124999995</v>
      </c>
      <c r="H246" s="10">
        <f t="shared" si="26"/>
        <v>3.8225004702751448</v>
      </c>
      <c r="I246" s="3">
        <f t="shared" si="28"/>
        <v>0.64377518467174255</v>
      </c>
      <c r="J246">
        <f t="shared" si="31"/>
        <v>144</v>
      </c>
      <c r="K246" s="2">
        <f t="shared" si="30"/>
        <v>153.53686282240002</v>
      </c>
    </row>
    <row r="247" spans="5:11" x14ac:dyDescent="0.3">
      <c r="E247">
        <f t="shared" si="27"/>
        <v>306</v>
      </c>
      <c r="F247" s="3">
        <f t="shared" si="24"/>
        <v>596.9961885528221</v>
      </c>
      <c r="G247" s="3">
        <f t="shared" si="25"/>
        <v>593.13195459200006</v>
      </c>
      <c r="H247" s="10">
        <f t="shared" si="26"/>
        <v>3.8642339608220482</v>
      </c>
      <c r="I247" s="3">
        <f t="shared" si="28"/>
        <v>0.64727950277024948</v>
      </c>
      <c r="J247">
        <f t="shared" si="31"/>
        <v>145</v>
      </c>
      <c r="K247" s="2">
        <f t="shared" si="30"/>
        <v>153.89698212499999</v>
      </c>
    </row>
    <row r="248" spans="5:11" x14ac:dyDescent="0.3">
      <c r="E248">
        <f t="shared" si="27"/>
        <v>307</v>
      </c>
      <c r="F248" s="3">
        <f t="shared" si="24"/>
        <v>600.23320143105036</v>
      </c>
      <c r="G248" s="3">
        <f t="shared" si="25"/>
        <v>596.32687080200003</v>
      </c>
      <c r="H248" s="10">
        <f t="shared" si="26"/>
        <v>3.9063306290503306</v>
      </c>
      <c r="I248" s="3">
        <f t="shared" si="28"/>
        <v>0.65080215818402309</v>
      </c>
      <c r="J248">
        <f t="shared" si="31"/>
        <v>146</v>
      </c>
      <c r="K248" s="2">
        <f t="shared" si="30"/>
        <v>154.25688184640001</v>
      </c>
    </row>
    <row r="249" spans="5:11" x14ac:dyDescent="0.3">
      <c r="E249">
        <f t="shared" si="27"/>
        <v>308</v>
      </c>
      <c r="F249" s="3">
        <f t="shared" si="24"/>
        <v>603.47430581102617</v>
      </c>
      <c r="G249" s="3">
        <f t="shared" si="25"/>
        <v>599.52551219200006</v>
      </c>
      <c r="H249" s="10">
        <f t="shared" si="26"/>
        <v>3.9487936190261053</v>
      </c>
      <c r="I249" s="3">
        <f t="shared" si="28"/>
        <v>0.65434328868719771</v>
      </c>
      <c r="J249">
        <f t="shared" si="31"/>
        <v>147</v>
      </c>
      <c r="K249" s="2">
        <f t="shared" si="30"/>
        <v>154.61656025140002</v>
      </c>
    </row>
    <row r="250" spans="5:11" x14ac:dyDescent="0.3">
      <c r="E250">
        <f t="shared" si="27"/>
        <v>309</v>
      </c>
      <c r="F250" s="3">
        <f t="shared" si="24"/>
        <v>606.7195172467425</v>
      </c>
      <c r="G250" s="3">
        <f t="shared" si="25"/>
        <v>602.72789112200007</v>
      </c>
      <c r="H250" s="10">
        <f t="shared" si="26"/>
        <v>3.9916261247424245</v>
      </c>
      <c r="I250" s="3">
        <f t="shared" si="28"/>
        <v>0.65790303612716949</v>
      </c>
      <c r="J250">
        <f t="shared" si="31"/>
        <v>148</v>
      </c>
      <c r="K250" s="2">
        <f t="shared" si="30"/>
        <v>154.97601559040001</v>
      </c>
    </row>
    <row r="251" spans="5:11" x14ac:dyDescent="0.3">
      <c r="E251">
        <f t="shared" si="27"/>
        <v>310</v>
      </c>
      <c r="F251" s="3">
        <f t="shared" si="24"/>
        <v>609.96885139099334</v>
      </c>
      <c r="G251" s="3">
        <f t="shared" si="25"/>
        <v>605.93402000000015</v>
      </c>
      <c r="H251" s="10">
        <f t="shared" si="26"/>
        <v>4.0348313909931903</v>
      </c>
      <c r="I251" s="3">
        <f t="shared" si="28"/>
        <v>0.66148154644159718</v>
      </c>
      <c r="J251">
        <f t="shared" si="31"/>
        <v>149</v>
      </c>
      <c r="K251" s="2">
        <f t="shared" si="30"/>
        <v>155.3352460994</v>
      </c>
    </row>
    <row r="252" spans="5:11" x14ac:dyDescent="0.3">
      <c r="E252">
        <f t="shared" si="27"/>
        <v>311</v>
      </c>
      <c r="F252" s="3">
        <f t="shared" si="24"/>
        <v>613.22232399625022</v>
      </c>
      <c r="G252" s="3">
        <f t="shared" si="25"/>
        <v>609.14391128199998</v>
      </c>
      <c r="H252" s="10">
        <f t="shared" si="26"/>
        <v>4.0784127142502484</v>
      </c>
      <c r="I252" s="3">
        <f t="shared" si="28"/>
        <v>0.66507896967482016</v>
      </c>
      <c r="J252">
        <f t="shared" si="31"/>
        <v>150</v>
      </c>
      <c r="K252" s="2">
        <f t="shared" si="30"/>
        <v>155.69424999999998</v>
      </c>
    </row>
    <row r="253" spans="5:11" x14ac:dyDescent="0.3">
      <c r="E253">
        <f t="shared" si="27"/>
        <v>312</v>
      </c>
      <c r="F253" s="3">
        <f t="shared" si="24"/>
        <v>616.47995091555663</v>
      </c>
      <c r="G253" s="3">
        <f t="shared" si="25"/>
        <v>612.357577472</v>
      </c>
      <c r="H253" s="10">
        <f t="shared" si="26"/>
        <v>4.1223734435566257</v>
      </c>
      <c r="I253" s="3">
        <f t="shared" si="28"/>
        <v>0.66869545999579383</v>
      </c>
      <c r="J253">
        <f t="shared" si="31"/>
        <v>151</v>
      </c>
      <c r="K253" s="2">
        <f t="shared" si="30"/>
        <v>156.05302549940001</v>
      </c>
    </row>
    <row r="254" spans="5:11" x14ac:dyDescent="0.3">
      <c r="E254">
        <f t="shared" si="27"/>
        <v>313</v>
      </c>
      <c r="F254" s="3">
        <f t="shared" si="24"/>
        <v>619.74174810342822</v>
      </c>
      <c r="G254" s="3">
        <f t="shared" si="25"/>
        <v>615.57503112200004</v>
      </c>
      <c r="H254" s="10">
        <f t="shared" si="26"/>
        <v>4.1667169814281806</v>
      </c>
      <c r="I254" s="3">
        <f t="shared" si="28"/>
        <v>0.67233117571624368</v>
      </c>
      <c r="J254">
        <f t="shared" si="31"/>
        <v>152</v>
      </c>
      <c r="K254" s="2">
        <f t="shared" si="30"/>
        <v>156.41157079040002</v>
      </c>
    </row>
    <row r="255" spans="5:11" x14ac:dyDescent="0.3">
      <c r="E255">
        <f t="shared" si="27"/>
        <v>314</v>
      </c>
      <c r="F255" s="3">
        <f t="shared" si="24"/>
        <v>623.00773161676341</v>
      </c>
      <c r="G255" s="3">
        <f t="shared" si="25"/>
        <v>618.79628483200008</v>
      </c>
      <c r="H255" s="10">
        <f t="shared" si="26"/>
        <v>4.211446784763325</v>
      </c>
      <c r="I255" s="3">
        <f t="shared" si="28"/>
        <v>0.67598627930896238</v>
      </c>
      <c r="J255">
        <f t="shared" si="31"/>
        <v>153</v>
      </c>
      <c r="K255" s="2">
        <f t="shared" si="30"/>
        <v>156.76988405139997</v>
      </c>
    </row>
    <row r="256" spans="5:11" x14ac:dyDescent="0.3">
      <c r="E256">
        <f t="shared" si="27"/>
        <v>315</v>
      </c>
      <c r="F256" s="3">
        <f t="shared" si="24"/>
        <v>626.27791761576702</v>
      </c>
      <c r="G256" s="3">
        <f t="shared" si="25"/>
        <v>622.02135125000007</v>
      </c>
      <c r="H256" s="10">
        <f t="shared" si="26"/>
        <v>4.2565663657669575</v>
      </c>
      <c r="I256" s="3">
        <f t="shared" si="28"/>
        <v>0.67966093742721401</v>
      </c>
      <c r="J256">
        <f t="shared" si="31"/>
        <v>154</v>
      </c>
      <c r="K256" s="2">
        <f t="shared" si="30"/>
        <v>157.12796344639997</v>
      </c>
    </row>
    <row r="257" spans="5:11" x14ac:dyDescent="0.3">
      <c r="E257">
        <f t="shared" si="27"/>
        <v>316</v>
      </c>
      <c r="F257" s="3">
        <f t="shared" si="24"/>
        <v>629.55232236488223</v>
      </c>
      <c r="G257" s="3">
        <f t="shared" si="25"/>
        <v>625.25024307199999</v>
      </c>
      <c r="H257" s="10">
        <f t="shared" si="26"/>
        <v>4.3020792928822402</v>
      </c>
      <c r="I257" s="3">
        <f t="shared" si="28"/>
        <v>0.68335532092419127</v>
      </c>
      <c r="J257">
        <f t="shared" si="31"/>
        <v>155</v>
      </c>
      <c r="K257" s="2">
        <f t="shared" si="30"/>
        <v>157.48580712500001</v>
      </c>
    </row>
    <row r="258" spans="5:11" x14ac:dyDescent="0.3">
      <c r="E258">
        <f t="shared" si="27"/>
        <v>317</v>
      </c>
      <c r="F258" s="3">
        <f t="shared" ref="F258:F302" si="32">(-($D$6*$D$2)+POWER((($D$6*$D$6)*($D$2*$D$2))-(4*$D$6*$D$3*($D$6-E258)),0.5))/(2*$D$3*$D$6)</f>
        <v>632.83096223373434</v>
      </c>
      <c r="G258" s="3">
        <f t="shared" si="25"/>
        <v>628.48297304200003</v>
      </c>
      <c r="H258" s="10">
        <f t="shared" si="26"/>
        <v>4.3479891917343139</v>
      </c>
      <c r="I258" s="3">
        <f t="shared" si="28"/>
        <v>0.6870696048731566</v>
      </c>
      <c r="J258">
        <f t="shared" si="31"/>
        <v>156</v>
      </c>
      <c r="K258" s="2">
        <f t="shared" si="30"/>
        <v>157.84341322240002</v>
      </c>
    </row>
    <row r="259" spans="5:11" x14ac:dyDescent="0.3">
      <c r="E259">
        <f t="shared" si="27"/>
        <v>318</v>
      </c>
      <c r="F259" s="3">
        <f t="shared" si="32"/>
        <v>636.1138536980875</v>
      </c>
      <c r="G259" s="3">
        <f t="shared" ref="G259:G302" si="33">($N$4*POWER(E259,4))-($N$5*POWER(E259,3))+($N$6*POWER(E259,2))+($N$7*E259)-$N$8</f>
        <v>631.71955395200007</v>
      </c>
      <c r="H259" s="10">
        <f t="shared" ref="H259:H302" si="34">F259-G259</f>
        <v>4.3942997460874267</v>
      </c>
      <c r="I259" s="3">
        <f t="shared" si="28"/>
        <v>0.69080396858846749</v>
      </c>
      <c r="J259">
        <f t="shared" si="31"/>
        <v>157</v>
      </c>
      <c r="K259" s="2">
        <f t="shared" si="30"/>
        <v>158.20077985940003</v>
      </c>
    </row>
    <row r="260" spans="5:11" x14ac:dyDescent="0.3">
      <c r="E260">
        <f t="shared" ref="E260:E301" si="35">E259+1</f>
        <v>319</v>
      </c>
      <c r="F260" s="3">
        <f t="shared" si="32"/>
        <v>639.40101334080668</v>
      </c>
      <c r="G260" s="3">
        <f t="shared" si="33"/>
        <v>634.95999864200007</v>
      </c>
      <c r="H260" s="10">
        <f t="shared" si="34"/>
        <v>4.4410146988066117</v>
      </c>
      <c r="I260" s="3">
        <f t="shared" ref="I260:I302" si="36">(H260/F260)*100</f>
        <v>0.69455859564606437</v>
      </c>
      <c r="J260">
        <f t="shared" si="31"/>
        <v>158</v>
      </c>
      <c r="K260" s="2">
        <f t="shared" si="30"/>
        <v>158.55790514239999</v>
      </c>
    </row>
    <row r="261" spans="5:11" x14ac:dyDescent="0.3">
      <c r="E261">
        <f t="shared" si="35"/>
        <v>320</v>
      </c>
      <c r="F261" s="3">
        <f t="shared" si="32"/>
        <v>642.69245785283886</v>
      </c>
      <c r="G261" s="3">
        <f t="shared" si="33"/>
        <v>638.20432000000005</v>
      </c>
      <c r="H261" s="10">
        <f t="shared" si="34"/>
        <v>4.4881378528388041</v>
      </c>
      <c r="I261" s="3">
        <f t="shared" si="36"/>
        <v>0.69833367390573609</v>
      </c>
      <c r="J261">
        <f t="shared" si="31"/>
        <v>159</v>
      </c>
      <c r="K261" s="2">
        <f t="shared" si="30"/>
        <v>158.91478716340001</v>
      </c>
    </row>
    <row r="262" spans="5:11" x14ac:dyDescent="0.3">
      <c r="E262">
        <f t="shared" si="35"/>
        <v>321</v>
      </c>
      <c r="F262" s="3">
        <f t="shared" si="32"/>
        <v>645.98820403419995</v>
      </c>
      <c r="G262" s="3">
        <f t="shared" si="33"/>
        <v>641.45253096200008</v>
      </c>
      <c r="H262" s="10">
        <f t="shared" si="34"/>
        <v>4.5356730721998701</v>
      </c>
      <c r="I262" s="3">
        <f t="shared" si="36"/>
        <v>0.70212939553300913</v>
      </c>
      <c r="J262">
        <f t="shared" si="31"/>
        <v>160</v>
      </c>
      <c r="K262" s="2">
        <f t="shared" si="30"/>
        <v>159.271424</v>
      </c>
    </row>
    <row r="263" spans="5:11" x14ac:dyDescent="0.3">
      <c r="E263">
        <f t="shared" si="35"/>
        <v>322</v>
      </c>
      <c r="F263" s="3">
        <f t="shared" si="32"/>
        <v>649.28826879497547</v>
      </c>
      <c r="G263" s="3">
        <f t="shared" si="33"/>
        <v>644.70464451199996</v>
      </c>
      <c r="H263" s="10">
        <f t="shared" si="34"/>
        <v>4.5836242829755065</v>
      </c>
      <c r="I263" s="3">
        <f t="shared" si="36"/>
        <v>0.70594595702188312</v>
      </c>
      <c r="J263">
        <f t="shared" si="31"/>
        <v>161</v>
      </c>
      <c r="K263" s="2">
        <f t="shared" si="30"/>
        <v>159.62781371539998</v>
      </c>
    </row>
    <row r="264" spans="5:11" x14ac:dyDescent="0.3">
      <c r="E264">
        <f t="shared" si="35"/>
        <v>323</v>
      </c>
      <c r="F264" s="3">
        <f t="shared" si="32"/>
        <v>652.59266915633248</v>
      </c>
      <c r="G264" s="3">
        <f t="shared" si="33"/>
        <v>647.96067368199999</v>
      </c>
      <c r="H264" s="10">
        <f t="shared" si="34"/>
        <v>4.6319954743324843</v>
      </c>
      <c r="I264" s="3">
        <f t="shared" si="36"/>
        <v>0.70978355921783454</v>
      </c>
      <c r="J264">
        <f t="shared" si="31"/>
        <v>162</v>
      </c>
      <c r="K264" s="2">
        <f t="shared" si="30"/>
        <v>159.98395435840001</v>
      </c>
    </row>
    <row r="265" spans="5:11" x14ac:dyDescent="0.3">
      <c r="E265">
        <f t="shared" si="35"/>
        <v>324</v>
      </c>
      <c r="F265" s="3">
        <f t="shared" si="32"/>
        <v>655.90142225154375</v>
      </c>
      <c r="G265" s="3">
        <f t="shared" si="33"/>
        <v>651.22063155199999</v>
      </c>
      <c r="H265" s="10">
        <f t="shared" si="34"/>
        <v>4.6807906995437634</v>
      </c>
      <c r="I265" s="3">
        <f t="shared" si="36"/>
        <v>0.71364240734160822</v>
      </c>
      <c r="J265">
        <f>J264+1</f>
        <v>163</v>
      </c>
      <c r="K265" s="2">
        <f t="shared" si="30"/>
        <v>160.33984396340003</v>
      </c>
    </row>
    <row r="266" spans="5:11" x14ac:dyDescent="0.3">
      <c r="E266">
        <f t="shared" si="35"/>
        <v>325</v>
      </c>
      <c r="F266" s="3">
        <f t="shared" si="32"/>
        <v>659.21454532702751</v>
      </c>
      <c r="G266" s="3">
        <f t="shared" si="33"/>
        <v>654.48453125000003</v>
      </c>
      <c r="H266" s="10">
        <f t="shared" si="34"/>
        <v>4.7300140770274766</v>
      </c>
      <c r="I266" s="3">
        <f t="shared" si="36"/>
        <v>0.71752271101375342</v>
      </c>
      <c r="J266">
        <f t="shared" ref="J266:J302" si="37">J265+1</f>
        <v>164</v>
      </c>
      <c r="K266" s="2">
        <f t="shared" si="30"/>
        <v>160.69548055039996</v>
      </c>
    </row>
    <row r="267" spans="5:11" x14ac:dyDescent="0.3">
      <c r="E267">
        <f t="shared" si="35"/>
        <v>326</v>
      </c>
      <c r="F267" s="3">
        <f t="shared" si="32"/>
        <v>662.53205574338892</v>
      </c>
      <c r="G267" s="3">
        <f t="shared" si="33"/>
        <v>657.75238595200005</v>
      </c>
      <c r="H267" s="10">
        <f t="shared" si="34"/>
        <v>4.7796697913888693</v>
      </c>
      <c r="I267" s="3">
        <f t="shared" si="36"/>
        <v>0.72142468427823891</v>
      </c>
      <c r="J267">
        <f t="shared" si="37"/>
        <v>165</v>
      </c>
      <c r="K267" s="2">
        <f t="shared" si="30"/>
        <v>161.05086212499998</v>
      </c>
    </row>
    <row r="268" spans="5:11" x14ac:dyDescent="0.3">
      <c r="E268">
        <f t="shared" si="35"/>
        <v>327</v>
      </c>
      <c r="F268" s="3">
        <f t="shared" si="32"/>
        <v>665.85397097649013</v>
      </c>
      <c r="G268" s="3">
        <f t="shared" si="33"/>
        <v>661.02420888200004</v>
      </c>
      <c r="H268" s="10">
        <f t="shared" si="34"/>
        <v>4.8297620944900927</v>
      </c>
      <c r="I268" s="3">
        <f t="shared" si="36"/>
        <v>0.72534854562887652</v>
      </c>
      <c r="J268">
        <f t="shared" si="37"/>
        <v>166</v>
      </c>
      <c r="K268" s="2">
        <f t="shared" si="30"/>
        <v>161.40598667840001</v>
      </c>
    </row>
    <row r="269" spans="5:11" x14ac:dyDescent="0.3">
      <c r="E269">
        <f t="shared" si="35"/>
        <v>328</v>
      </c>
      <c r="F269" s="3">
        <f t="shared" si="32"/>
        <v>669.18030861851719</v>
      </c>
      <c r="G269" s="3">
        <f t="shared" si="33"/>
        <v>664.30001331200003</v>
      </c>
      <c r="H269" s="10">
        <f t="shared" si="34"/>
        <v>4.880295306517155</v>
      </c>
      <c r="I269" s="3">
        <f t="shared" si="36"/>
        <v>0.72929451803389633</v>
      </c>
      <c r="J269">
        <f t="shared" si="37"/>
        <v>167</v>
      </c>
      <c r="K269" s="2">
        <f t="shared" si="30"/>
        <v>161.76085218740002</v>
      </c>
    </row>
    <row r="270" spans="5:11" x14ac:dyDescent="0.3">
      <c r="E270">
        <f t="shared" si="35"/>
        <v>329</v>
      </c>
      <c r="F270" s="3">
        <f t="shared" si="32"/>
        <v>672.51108637907123</v>
      </c>
      <c r="G270" s="3">
        <f t="shared" si="33"/>
        <v>667.57981256200003</v>
      </c>
      <c r="H270" s="10">
        <f t="shared" si="34"/>
        <v>4.9312738170712009</v>
      </c>
      <c r="I270" s="3">
        <f t="shared" si="36"/>
        <v>0.7332628289627352</v>
      </c>
      <c r="J270">
        <f t="shared" si="37"/>
        <v>168</v>
      </c>
      <c r="K270" s="2">
        <f t="shared" si="30"/>
        <v>162.11545661439999</v>
      </c>
    </row>
    <row r="271" spans="5:11" x14ac:dyDescent="0.3">
      <c r="E271">
        <f t="shared" si="35"/>
        <v>330</v>
      </c>
      <c r="F271" s="3">
        <f t="shared" si="32"/>
        <v>675.84632208626681</v>
      </c>
      <c r="G271" s="3">
        <f t="shared" si="33"/>
        <v>670.86362000000008</v>
      </c>
      <c r="H271" s="10">
        <f t="shared" si="34"/>
        <v>4.9827020862667268</v>
      </c>
      <c r="I271" s="3">
        <f t="shared" si="36"/>
        <v>0.73725371041239773</v>
      </c>
      <c r="J271">
        <f t="shared" si="37"/>
        <v>169</v>
      </c>
      <c r="K271" s="2">
        <f t="shared" si="30"/>
        <v>162.46979790739996</v>
      </c>
    </row>
    <row r="272" spans="5:11" x14ac:dyDescent="0.3">
      <c r="E272">
        <f t="shared" si="35"/>
        <v>331</v>
      </c>
      <c r="F272" s="3">
        <f t="shared" si="32"/>
        <v>679.18603368784534</v>
      </c>
      <c r="G272" s="3">
        <f t="shared" si="33"/>
        <v>674.15144904200008</v>
      </c>
      <c r="H272" s="10">
        <f t="shared" si="34"/>
        <v>5.034584645845257</v>
      </c>
      <c r="I272" s="3">
        <f t="shared" si="36"/>
        <v>0.74126739893464266</v>
      </c>
      <c r="J272">
        <f t="shared" si="37"/>
        <v>170</v>
      </c>
      <c r="K272" s="2">
        <f t="shared" si="30"/>
        <v>162.82387399999999</v>
      </c>
    </row>
    <row r="273" spans="5:11" x14ac:dyDescent="0.3">
      <c r="E273">
        <f t="shared" si="35"/>
        <v>332</v>
      </c>
      <c r="F273" s="3">
        <f t="shared" si="32"/>
        <v>682.53023925230229</v>
      </c>
      <c r="G273" s="3">
        <f t="shared" si="33"/>
        <v>677.44331315200009</v>
      </c>
      <c r="H273" s="10">
        <f t="shared" si="34"/>
        <v>5.0869261003022075</v>
      </c>
      <c r="I273" s="3">
        <f t="shared" si="36"/>
        <v>0.74530413566361975</v>
      </c>
      <c r="J273">
        <f t="shared" si="37"/>
        <v>171</v>
      </c>
      <c r="K273" s="2">
        <f t="shared" si="30"/>
        <v>163.17768281139999</v>
      </c>
    </row>
    <row r="274" spans="5:11" x14ac:dyDescent="0.3">
      <c r="E274">
        <f t="shared" si="35"/>
        <v>333</v>
      </c>
      <c r="F274" s="3">
        <f t="shared" si="32"/>
        <v>685.8789569700275</v>
      </c>
      <c r="G274" s="3">
        <f t="shared" si="33"/>
        <v>680.739225842</v>
      </c>
      <c r="H274" s="10">
        <f t="shared" si="34"/>
        <v>5.1397311280275062</v>
      </c>
      <c r="I274" s="3">
        <f t="shared" si="36"/>
        <v>0.74936416634402003</v>
      </c>
      <c r="J274">
        <f t="shared" si="37"/>
        <v>172</v>
      </c>
      <c r="K274" s="2">
        <f t="shared" si="30"/>
        <v>163.53122224640001</v>
      </c>
    </row>
    <row r="275" spans="5:11" x14ac:dyDescent="0.3">
      <c r="E275">
        <f t="shared" si="35"/>
        <v>334</v>
      </c>
      <c r="F275" s="3">
        <f t="shared" si="32"/>
        <v>689.23220515446008</v>
      </c>
      <c r="G275" s="3">
        <f t="shared" si="33"/>
        <v>684.03920067199999</v>
      </c>
      <c r="H275" s="10">
        <f t="shared" si="34"/>
        <v>5.1930044824600827</v>
      </c>
      <c r="I275" s="3">
        <f t="shared" si="36"/>
        <v>0.7534477413597217</v>
      </c>
      <c r="J275">
        <f t="shared" si="37"/>
        <v>173</v>
      </c>
      <c r="K275" s="2">
        <f t="shared" si="30"/>
        <v>163.88449019540002</v>
      </c>
    </row>
    <row r="276" spans="5:11" x14ac:dyDescent="0.3">
      <c r="E276">
        <f t="shared" si="35"/>
        <v>335</v>
      </c>
      <c r="F276" s="3">
        <f t="shared" si="32"/>
        <v>692.59000224325541</v>
      </c>
      <c r="G276" s="3">
        <f t="shared" si="33"/>
        <v>687.34325124999998</v>
      </c>
      <c r="H276" s="10">
        <f t="shared" si="34"/>
        <v>5.2467509932554321</v>
      </c>
      <c r="I276" s="3">
        <f t="shared" si="36"/>
        <v>0.75755511576279422</v>
      </c>
      <c r="J276">
        <f t="shared" si="37"/>
        <v>174</v>
      </c>
      <c r="K276" s="2">
        <f t="shared" si="30"/>
        <v>164.23748453439998</v>
      </c>
    </row>
    <row r="277" spans="5:11" x14ac:dyDescent="0.3">
      <c r="E277">
        <f t="shared" si="35"/>
        <v>336</v>
      </c>
      <c r="F277" s="3">
        <f t="shared" si="32"/>
        <v>695.95236679946913</v>
      </c>
      <c r="G277" s="3">
        <f t="shared" si="33"/>
        <v>690.65139123200004</v>
      </c>
      <c r="H277" s="10">
        <f t="shared" si="34"/>
        <v>5.300975567469095</v>
      </c>
      <c r="I277" s="3">
        <f t="shared" si="36"/>
        <v>0.76168654930323876</v>
      </c>
      <c r="J277">
        <f t="shared" si="37"/>
        <v>175</v>
      </c>
      <c r="K277" s="2">
        <f t="shared" si="30"/>
        <v>164.59020312499999</v>
      </c>
    </row>
    <row r="278" spans="5:11" x14ac:dyDescent="0.3">
      <c r="E278">
        <f t="shared" si="35"/>
        <v>337</v>
      </c>
      <c r="F278" s="3">
        <f t="shared" si="32"/>
        <v>699.31931751275533</v>
      </c>
      <c r="G278" s="3">
        <f t="shared" si="33"/>
        <v>693.96363432200008</v>
      </c>
      <c r="H278" s="10">
        <f t="shared" si="34"/>
        <v>5.3556831907552578</v>
      </c>
      <c r="I278" s="3">
        <f t="shared" si="36"/>
        <v>0.7658423064593195</v>
      </c>
      <c r="J278">
        <f t="shared" si="37"/>
        <v>176</v>
      </c>
      <c r="K278" s="2">
        <f t="shared" si="30"/>
        <v>164.94264381440001</v>
      </c>
    </row>
    <row r="279" spans="5:11" x14ac:dyDescent="0.3">
      <c r="E279">
        <f t="shared" si="35"/>
        <v>338</v>
      </c>
      <c r="F279" s="3">
        <f t="shared" si="32"/>
        <v>702.69087320057531</v>
      </c>
      <c r="G279" s="3">
        <f t="shared" si="33"/>
        <v>697.27999427200007</v>
      </c>
      <c r="H279" s="10">
        <f t="shared" si="34"/>
        <v>5.4108789285752437</v>
      </c>
      <c r="I279" s="3">
        <f t="shared" si="36"/>
        <v>0.77002265646771373</v>
      </c>
      <c r="J279">
        <f t="shared" si="37"/>
        <v>177</v>
      </c>
      <c r="K279" s="2">
        <f t="shared" ref="K279:K302" si="38">$D$6*(1+($D$2*J279)+($D$3*(J279*J279))-(100*$D$4*(J279*J279*J279))+($D$4*(J279*J279*J279*J279)))</f>
        <v>165.29480443540004</v>
      </c>
    </row>
    <row r="280" spans="5:11" x14ac:dyDescent="0.3">
      <c r="E280">
        <f t="shared" si="35"/>
        <v>339</v>
      </c>
      <c r="F280" s="3">
        <f t="shared" si="32"/>
        <v>706.06705280942822</v>
      </c>
      <c r="G280" s="3">
        <f t="shared" si="33"/>
        <v>700.60048488200005</v>
      </c>
      <c r="H280" s="10">
        <f t="shared" si="34"/>
        <v>5.4665679274281729</v>
      </c>
      <c r="I280" s="3">
        <f t="shared" si="36"/>
        <v>0.77422787335519994</v>
      </c>
      <c r="J280">
        <f t="shared" si="37"/>
        <v>178</v>
      </c>
      <c r="K280" s="2">
        <f t="shared" si="38"/>
        <v>165.64668280640001</v>
      </c>
    </row>
    <row r="281" spans="5:11" x14ac:dyDescent="0.3">
      <c r="E281">
        <f t="shared" si="35"/>
        <v>340</v>
      </c>
      <c r="F281" s="3">
        <f t="shared" si="32"/>
        <v>709.44787541609185</v>
      </c>
      <c r="G281" s="3">
        <f t="shared" si="33"/>
        <v>703.92511999999999</v>
      </c>
      <c r="H281" s="10">
        <f t="shared" si="34"/>
        <v>5.5227554160918544</v>
      </c>
      <c r="I281" s="3">
        <f t="shared" si="36"/>
        <v>0.7784582359701554</v>
      </c>
      <c r="J281">
        <f t="shared" si="37"/>
        <v>179</v>
      </c>
      <c r="K281" s="2">
        <f t="shared" si="38"/>
        <v>165.99827673139998</v>
      </c>
    </row>
    <row r="282" spans="5:11" x14ac:dyDescent="0.3">
      <c r="E282">
        <f t="shared" si="35"/>
        <v>341</v>
      </c>
      <c r="F282" s="3">
        <f t="shared" si="32"/>
        <v>712.83336022887863</v>
      </c>
      <c r="G282" s="3">
        <f t="shared" si="33"/>
        <v>707.25391352200006</v>
      </c>
      <c r="H282" s="10">
        <f t="shared" si="34"/>
        <v>5.5794467068785707</v>
      </c>
      <c r="I282" s="3">
        <f t="shared" si="36"/>
        <v>0.78271402801450063</v>
      </c>
      <c r="J282">
        <f t="shared" si="37"/>
        <v>180</v>
      </c>
      <c r="K282" s="2">
        <f t="shared" si="38"/>
        <v>166.34958399999999</v>
      </c>
    </row>
    <row r="283" spans="5:11" x14ac:dyDescent="0.3">
      <c r="E283">
        <f t="shared" si="35"/>
        <v>342</v>
      </c>
      <c r="F283" s="3">
        <f t="shared" si="32"/>
        <v>716.22352658891202</v>
      </c>
      <c r="G283" s="3">
        <f t="shared" si="33"/>
        <v>710.58687939200001</v>
      </c>
      <c r="H283" s="10">
        <f t="shared" si="34"/>
        <v>5.6366471969120084</v>
      </c>
      <c r="I283" s="3">
        <f t="shared" si="36"/>
        <v>0.78699553807693512</v>
      </c>
      <c r="J283">
        <f t="shared" si="37"/>
        <v>181</v>
      </c>
      <c r="K283" s="2">
        <f t="shared" si="38"/>
        <v>166.70060238740001</v>
      </c>
    </row>
    <row r="284" spans="5:11" x14ac:dyDescent="0.3">
      <c r="E284">
        <f t="shared" si="35"/>
        <v>343</v>
      </c>
      <c r="F284" s="3">
        <f t="shared" si="32"/>
        <v>719.61839397141262</v>
      </c>
      <c r="G284" s="3">
        <f t="shared" si="33"/>
        <v>713.92403160200001</v>
      </c>
      <c r="H284" s="10">
        <f t="shared" si="34"/>
        <v>5.6943623694126018</v>
      </c>
      <c r="I284" s="3">
        <f t="shared" si="36"/>
        <v>0.79130305966565029</v>
      </c>
      <c r="J284">
        <f t="shared" si="37"/>
        <v>182</v>
      </c>
      <c r="K284" s="2">
        <f t="shared" si="38"/>
        <v>167.05132965440004</v>
      </c>
    </row>
    <row r="285" spans="5:11" x14ac:dyDescent="0.3">
      <c r="E285">
        <f t="shared" si="35"/>
        <v>344</v>
      </c>
      <c r="F285" s="3">
        <f t="shared" si="32"/>
        <v>723.01798198700544</v>
      </c>
      <c r="G285" s="3">
        <f t="shared" si="33"/>
        <v>717.26538419200006</v>
      </c>
      <c r="H285" s="10">
        <f t="shared" si="34"/>
        <v>5.7525977950053857</v>
      </c>
      <c r="I285" s="3">
        <f t="shared" si="36"/>
        <v>0.79563689124246084</v>
      </c>
      <c r="J285">
        <f t="shared" si="37"/>
        <v>183</v>
      </c>
      <c r="K285" s="2">
        <f t="shared" si="38"/>
        <v>167.40176354740001</v>
      </c>
    </row>
    <row r="286" spans="5:11" x14ac:dyDescent="0.3">
      <c r="E286">
        <f t="shared" si="35"/>
        <v>345</v>
      </c>
      <c r="F286" s="3">
        <f t="shared" si="32"/>
        <v>726.42231038304101</v>
      </c>
      <c r="G286" s="3">
        <f t="shared" si="33"/>
        <v>720.61095124999997</v>
      </c>
      <c r="H286" s="10">
        <f t="shared" si="34"/>
        <v>5.8113591330410372</v>
      </c>
      <c r="I286" s="3">
        <f t="shared" si="36"/>
        <v>0.79999733625702107</v>
      </c>
      <c r="J286">
        <f t="shared" si="37"/>
        <v>184</v>
      </c>
      <c r="K286" s="2">
        <f t="shared" si="38"/>
        <v>167.75190179839998</v>
      </c>
    </row>
    <row r="287" spans="5:11" x14ac:dyDescent="0.3">
      <c r="E287">
        <f t="shared" si="35"/>
        <v>346</v>
      </c>
      <c r="F287" s="3">
        <f t="shared" si="32"/>
        <v>729.83139904493328</v>
      </c>
      <c r="G287" s="3">
        <f t="shared" si="33"/>
        <v>723.96074691199999</v>
      </c>
      <c r="H287" s="10">
        <f t="shared" si="34"/>
        <v>5.8706521329332872</v>
      </c>
      <c r="I287" s="3">
        <f t="shared" si="36"/>
        <v>0.80438470318154265</v>
      </c>
      <c r="J287">
        <f t="shared" si="37"/>
        <v>185</v>
      </c>
      <c r="K287" s="2">
        <f t="shared" si="38"/>
        <v>168.10174212499999</v>
      </c>
    </row>
    <row r="288" spans="5:11" x14ac:dyDescent="0.3">
      <c r="E288">
        <f t="shared" si="35"/>
        <v>347</v>
      </c>
      <c r="F288" s="3">
        <f t="shared" si="32"/>
        <v>733.24526799751459</v>
      </c>
      <c r="G288" s="3">
        <f t="shared" si="33"/>
        <v>727.31478536200007</v>
      </c>
      <c r="H288" s="10">
        <f t="shared" si="34"/>
        <v>5.9304826355145224</v>
      </c>
      <c r="I288" s="3">
        <f t="shared" si="36"/>
        <v>0.80879930554623425</v>
      </c>
      <c r="J288">
        <f t="shared" si="37"/>
        <v>186</v>
      </c>
      <c r="K288" s="2">
        <f t="shared" si="38"/>
        <v>168.45128223040001</v>
      </c>
    </row>
    <row r="289" spans="5:11" x14ac:dyDescent="0.3">
      <c r="E289">
        <f t="shared" si="35"/>
        <v>348</v>
      </c>
      <c r="F289" s="3">
        <f t="shared" si="32"/>
        <v>736.66393740640922</v>
      </c>
      <c r="G289" s="3">
        <f t="shared" si="33"/>
        <v>730.6730808320001</v>
      </c>
      <c r="H289" s="10">
        <f t="shared" si="34"/>
        <v>5.990856574409122</v>
      </c>
      <c r="I289" s="3">
        <f t="shared" si="36"/>
        <v>0.8132414619753584</v>
      </c>
      <c r="J289">
        <f t="shared" si="37"/>
        <v>187</v>
      </c>
      <c r="K289" s="2">
        <f t="shared" si="38"/>
        <v>168.80051980340002</v>
      </c>
    </row>
    <row r="290" spans="5:11" x14ac:dyDescent="0.3">
      <c r="E290">
        <f t="shared" si="35"/>
        <v>349</v>
      </c>
      <c r="F290" s="3">
        <f t="shared" si="32"/>
        <v>740.08742757942218</v>
      </c>
      <c r="G290" s="3">
        <f t="shared" si="33"/>
        <v>734.03564760200004</v>
      </c>
      <c r="H290" s="10">
        <f t="shared" si="34"/>
        <v>6.051779977422143</v>
      </c>
      <c r="I290" s="3">
        <f t="shared" si="36"/>
        <v>0.81771149622355921</v>
      </c>
      <c r="J290">
        <f t="shared" si="37"/>
        <v>188</v>
      </c>
      <c r="K290" s="2">
        <f t="shared" si="38"/>
        <v>169.14945251840001</v>
      </c>
    </row>
    <row r="291" spans="5:11" x14ac:dyDescent="0.3">
      <c r="E291">
        <f t="shared" si="35"/>
        <v>350</v>
      </c>
      <c r="F291" s="3">
        <f t="shared" si="32"/>
        <v>743.51575896794679</v>
      </c>
      <c r="G291" s="3">
        <f t="shared" si="33"/>
        <v>737.40249999999992</v>
      </c>
      <c r="H291" s="10">
        <f t="shared" si="34"/>
        <v>6.1132589679468765</v>
      </c>
      <c r="I291" s="3">
        <f t="shared" si="36"/>
        <v>0.82220973721290302</v>
      </c>
      <c r="J291">
        <f t="shared" si="37"/>
        <v>189</v>
      </c>
      <c r="K291" s="2">
        <f t="shared" si="38"/>
        <v>169.49807803539997</v>
      </c>
    </row>
    <row r="292" spans="5:11" x14ac:dyDescent="0.3">
      <c r="E292">
        <f t="shared" si="35"/>
        <v>351</v>
      </c>
      <c r="F292" s="3">
        <f t="shared" si="32"/>
        <v>746.94895216838972</v>
      </c>
      <c r="G292" s="3">
        <f t="shared" si="33"/>
        <v>740.77365240200004</v>
      </c>
      <c r="H292" s="10">
        <f t="shared" si="34"/>
        <v>6.1752997663896849</v>
      </c>
      <c r="I292" s="3">
        <f t="shared" si="36"/>
        <v>0.82673651907038836</v>
      </c>
      <c r="J292">
        <f t="shared" si="37"/>
        <v>190</v>
      </c>
      <c r="K292" s="2">
        <f t="shared" si="38"/>
        <v>169.846394</v>
      </c>
    </row>
    <row r="293" spans="5:11" x14ac:dyDescent="0.3">
      <c r="E293">
        <f t="shared" si="35"/>
        <v>352</v>
      </c>
      <c r="F293" s="3">
        <f t="shared" si="32"/>
        <v>750.38702792361551</v>
      </c>
      <c r="G293" s="3">
        <f t="shared" si="33"/>
        <v>744.14911923199998</v>
      </c>
      <c r="H293" s="10">
        <f t="shared" si="34"/>
        <v>6.2379086916155302</v>
      </c>
      <c r="I293" s="3">
        <f t="shared" si="36"/>
        <v>0.83129218116634451</v>
      </c>
      <c r="J293">
        <f t="shared" si="37"/>
        <v>191</v>
      </c>
      <c r="K293" s="2">
        <f t="shared" si="38"/>
        <v>170.19439804339999</v>
      </c>
    </row>
    <row r="294" spans="5:11" x14ac:dyDescent="0.3">
      <c r="E294">
        <f t="shared" si="35"/>
        <v>353</v>
      </c>
      <c r="F294" s="3">
        <f t="shared" si="32"/>
        <v>753.83000712440787</v>
      </c>
      <c r="G294" s="3">
        <f t="shared" si="33"/>
        <v>747.52891496200004</v>
      </c>
      <c r="H294" s="10">
        <f t="shared" si="34"/>
        <v>6.3010921624078264</v>
      </c>
      <c r="I294" s="3">
        <f t="shared" si="36"/>
        <v>0.83587706815283747</v>
      </c>
      <c r="J294">
        <f t="shared" si="37"/>
        <v>192</v>
      </c>
      <c r="K294" s="2">
        <f t="shared" si="38"/>
        <v>170.54208778240002</v>
      </c>
    </row>
    <row r="295" spans="5:11" x14ac:dyDescent="0.3">
      <c r="E295">
        <f t="shared" si="35"/>
        <v>354</v>
      </c>
      <c r="F295" s="3">
        <f t="shared" si="32"/>
        <v>757.27791081095154</v>
      </c>
      <c r="G295" s="3">
        <f t="shared" si="33"/>
        <v>750.91305411200005</v>
      </c>
      <c r="H295" s="10">
        <f t="shared" si="34"/>
        <v>6.3648566989514848</v>
      </c>
      <c r="I295" s="3">
        <f t="shared" si="36"/>
        <v>0.84049153000323296</v>
      </c>
      <c r="J295">
        <f t="shared" si="37"/>
        <v>193</v>
      </c>
      <c r="K295" s="2">
        <f t="shared" si="38"/>
        <v>170.8894608194</v>
      </c>
    </row>
    <row r="296" spans="5:11" x14ac:dyDescent="0.3">
      <c r="E296">
        <f t="shared" si="35"/>
        <v>355</v>
      </c>
      <c r="F296" s="3">
        <f t="shared" si="32"/>
        <v>760.73076017433084</v>
      </c>
      <c r="G296" s="3">
        <f t="shared" si="33"/>
        <v>754.3015512500001</v>
      </c>
      <c r="H296" s="10">
        <f t="shared" si="34"/>
        <v>6.4292089243307373</v>
      </c>
      <c r="I296" s="3">
        <f t="shared" si="36"/>
        <v>0.84513592205176569</v>
      </c>
      <c r="J296">
        <f t="shared" si="37"/>
        <v>194</v>
      </c>
      <c r="K296" s="2">
        <f t="shared" si="38"/>
        <v>171.23651474239998</v>
      </c>
    </row>
    <row r="297" spans="5:11" x14ac:dyDescent="0.3">
      <c r="E297">
        <f t="shared" si="35"/>
        <v>356</v>
      </c>
      <c r="F297" s="3">
        <f t="shared" si="32"/>
        <v>764.18857655805152</v>
      </c>
      <c r="G297" s="3">
        <f t="shared" si="33"/>
        <v>757.694420992</v>
      </c>
      <c r="H297" s="10">
        <f t="shared" si="34"/>
        <v>6.4941555660515178</v>
      </c>
      <c r="I297" s="3">
        <f t="shared" si="36"/>
        <v>0.84981060503437</v>
      </c>
      <c r="J297">
        <f t="shared" si="37"/>
        <v>195</v>
      </c>
      <c r="K297" s="2">
        <f t="shared" si="38"/>
        <v>171.58324712499999</v>
      </c>
    </row>
    <row r="298" spans="5:11" x14ac:dyDescent="0.3">
      <c r="E298">
        <f t="shared" si="35"/>
        <v>357</v>
      </c>
      <c r="F298" s="3">
        <f t="shared" si="32"/>
        <v>767.6513814595786</v>
      </c>
      <c r="G298" s="3">
        <f t="shared" si="33"/>
        <v>761.09167800199998</v>
      </c>
      <c r="H298" s="10">
        <f t="shared" si="34"/>
        <v>6.5597034575786211</v>
      </c>
      <c r="I298" s="3">
        <f t="shared" si="36"/>
        <v>0.85451594512945317</v>
      </c>
      <c r="J298">
        <f t="shared" si="37"/>
        <v>196</v>
      </c>
      <c r="K298" s="2">
        <f t="shared" si="38"/>
        <v>171.92965552640004</v>
      </c>
    </row>
    <row r="299" spans="5:11" x14ac:dyDescent="0.3">
      <c r="E299">
        <f t="shared" si="35"/>
        <v>358</v>
      </c>
      <c r="F299" s="3">
        <f t="shared" si="32"/>
        <v>771.11919653189432</v>
      </c>
      <c r="G299" s="3">
        <f t="shared" si="33"/>
        <v>764.49333699199997</v>
      </c>
      <c r="H299" s="10">
        <f t="shared" si="34"/>
        <v>6.6258595398943498</v>
      </c>
      <c r="I299" s="3">
        <f t="shared" si="36"/>
        <v>0.85925231399946056</v>
      </c>
      <c r="J299">
        <f t="shared" si="37"/>
        <v>197</v>
      </c>
      <c r="K299" s="2">
        <f t="shared" si="38"/>
        <v>172.27573749139998</v>
      </c>
    </row>
    <row r="300" spans="5:11" x14ac:dyDescent="0.3">
      <c r="E300">
        <f t="shared" si="35"/>
        <v>359</v>
      </c>
      <c r="F300" s="3">
        <f t="shared" si="32"/>
        <v>774.59204358508111</v>
      </c>
      <c r="G300" s="3">
        <f t="shared" si="33"/>
        <v>767.89941272200008</v>
      </c>
      <c r="H300" s="10">
        <f t="shared" si="34"/>
        <v>6.6926308630810354</v>
      </c>
      <c r="I300" s="3">
        <f t="shared" si="36"/>
        <v>0.86402008883349934</v>
      </c>
      <c r="J300">
        <f t="shared" si="37"/>
        <v>198</v>
      </c>
      <c r="K300" s="2">
        <f t="shared" si="38"/>
        <v>172.62149055039998</v>
      </c>
    </row>
    <row r="301" spans="5:11" x14ac:dyDescent="0.3">
      <c r="E301">
        <f t="shared" si="35"/>
        <v>360</v>
      </c>
      <c r="F301" s="3">
        <f t="shared" si="32"/>
        <v>778.06994458791883</v>
      </c>
      <c r="G301" s="3">
        <f t="shared" si="33"/>
        <v>771.30992000000003</v>
      </c>
      <c r="H301" s="10">
        <f t="shared" si="34"/>
        <v>6.7600245879187923</v>
      </c>
      <c r="I301" s="3">
        <f t="shared" si="36"/>
        <v>0.86881965238986769</v>
      </c>
      <c r="J301">
        <f t="shared" si="37"/>
        <v>199</v>
      </c>
      <c r="K301" s="2">
        <f t="shared" si="38"/>
        <v>172.9669122194</v>
      </c>
    </row>
    <row r="302" spans="5:11" x14ac:dyDescent="0.3">
      <c r="E302">
        <f>E301+1</f>
        <v>361</v>
      </c>
      <c r="F302" s="3">
        <f t="shared" si="32"/>
        <v>781.55292166950858</v>
      </c>
      <c r="G302" s="3">
        <f t="shared" si="33"/>
        <v>774.72487368200018</v>
      </c>
      <c r="H302" s="10">
        <f t="shared" si="34"/>
        <v>6.8280479875083984</v>
      </c>
      <c r="I302" s="3">
        <f t="shared" si="36"/>
        <v>0.87365139303973349</v>
      </c>
      <c r="J302">
        <f t="shared" si="37"/>
        <v>200</v>
      </c>
      <c r="K302" s="2">
        <f t="shared" si="38"/>
        <v>173.31199999999998</v>
      </c>
    </row>
    <row r="303" spans="5:11" x14ac:dyDescent="0.3">
      <c r="H303" s="10">
        <f>MAX(H41:H302)</f>
        <v>6.8280479875083984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katie</cp:lastModifiedBy>
  <dcterms:created xsi:type="dcterms:W3CDTF">2013-12-29T13:21:06Z</dcterms:created>
  <dcterms:modified xsi:type="dcterms:W3CDTF">2019-03-20T05:01:43Z</dcterms:modified>
</cp:coreProperties>
</file>