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1"/>
  </bookViews>
  <sheets>
    <sheet name="award|奖励表" sheetId="1" r:id="rId1"/>
    <sheet name="config|其他配置" sheetId="2" r:id="rId2"/>
    <sheet name="gm_config|冠名赛配置" sheetId="3" r:id="rId3"/>
    <sheet name="gm_award|冠名赛奖励" sheetId="4" r:id="rId4"/>
    <sheet name="sw_config|实物赛配置" sheetId="8" r:id="rId5"/>
    <sheet name="sw_award|实物赛奖励" sheetId="10" r:id="rId6"/>
    <sheet name="qy_config|企业赛" sheetId="6" r:id="rId7"/>
    <sheet name="qy_award|企业赛奖励" sheetId="7" r:id="rId8"/>
  </sheets>
  <definedNames>
    <definedName name="_xlnm._FilterDatabase" localSheetId="0" hidden="1">'award|奖励表'!$O$2:$P$57</definedName>
  </definedNames>
  <calcPr calcId="144525" concurrentCalc="0"/>
</workbook>
</file>

<file path=xl/sharedStrings.xml><?xml version="1.0" encoding="utf-8"?>
<sst xmlns="http://schemas.openxmlformats.org/spreadsheetml/2006/main" count="4182" uniqueCount="353">
  <si>
    <t>id|行号</t>
  </si>
  <si>
    <t>match_id|比赛id（match_info的 id）</t>
  </si>
  <si>
    <t>rank|名次范围</t>
  </si>
  <si>
    <t>award|奖励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</si>
  <si>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</si>
  <si>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</si>
  <si>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</si>
  <si>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charset val="134"/>
      </rPr>
      <t>m</t>
    </r>
    <r>
      <rPr>
        <sz val="11"/>
        <color theme="1"/>
        <rFont val="等线"/>
        <charset val="134"/>
        <scheme val="minor"/>
      </rPr>
      <t>in_rank</t>
    </r>
    <r>
      <rPr>
        <sz val="11"/>
        <color theme="1"/>
        <rFont val="等线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</si>
  <si>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</si>
  <si>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</si>
  <si>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icon|奖励图标</t>
    </r>
  </si>
  <si>
    <t>|辅助列</t>
  </si>
  <si>
    <t>第1名</t>
  </si>
  <si>
    <t>0.8元红包券，6000鲸币</t>
  </si>
  <si>
    <r>
      <rPr>
        <sz val="11"/>
        <color theme="1"/>
        <rFont val="等线"/>
        <charset val="134"/>
        <scheme val="minor"/>
      </rPr>
      <t>matchpop_icon_</t>
    </r>
    <r>
      <rPr>
        <sz val="11"/>
        <color theme="1"/>
        <rFont val="等线"/>
        <charset val="134"/>
        <scheme val="minor"/>
      </rPr>
      <t>2</t>
    </r>
  </si>
  <si>
    <t>"0.8元红包券","6000鲸币",</t>
  </si>
  <si>
    <t>"matchpop_icon_1","matchpop_icon_4",</t>
  </si>
  <si>
    <t>第2名</t>
  </si>
  <si>
    <t>matchpop_icon_2</t>
  </si>
  <si>
    <t>第3名</t>
  </si>
  <si>
    <t>5元红包券</t>
  </si>
  <si>
    <t>matchpop_icon_3</t>
  </si>
  <si>
    <t>"5元红包券",</t>
  </si>
  <si>
    <t>"matchpop_icon_1",</t>
  </si>
  <si>
    <t>2元红包券</t>
  </si>
  <si>
    <t>"2元红包券",</t>
  </si>
  <si>
    <t>1元红包券</t>
  </si>
  <si>
    <t>matchpop_icon_1</t>
  </si>
  <si>
    <t>"1元红包券",</t>
  </si>
  <si>
    <t>第4-6名</t>
  </si>
  <si>
    <t>0.6元红包券</t>
  </si>
  <si>
    <t>"0.6元红包券",</t>
  </si>
  <si>
    <t>第4</t>
  </si>
  <si>
    <t>6名</t>
  </si>
  <si>
    <t>第7-12名</t>
  </si>
  <si>
    <t>2500鲸币</t>
  </si>
  <si>
    <t>"2500鲸币",</t>
  </si>
  <si>
    <t>"matchpop_icon_4",</t>
  </si>
  <si>
    <t>第7</t>
  </si>
  <si>
    <t>12名</t>
  </si>
  <si>
    <t>第13-24名</t>
  </si>
  <si>
    <t>500鲸币</t>
  </si>
  <si>
    <t>"500鲸币",</t>
  </si>
  <si>
    <t>第13</t>
  </si>
  <si>
    <t>24名</t>
  </si>
  <si>
    <t>20元红包券</t>
  </si>
  <si>
    <t>"20元红包券",</t>
  </si>
  <si>
    <t>8元红包券</t>
  </si>
  <si>
    <t>"8元红包券",</t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</si>
  <si>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-6</t>
    </r>
    <r>
      <rPr>
        <sz val="11"/>
        <color theme="1"/>
        <rFont val="等线"/>
        <charset val="134"/>
        <scheme val="minor"/>
      </rPr>
      <t>名</t>
    </r>
  </si>
  <si>
    <t>3.5元红包券</t>
  </si>
  <si>
    <t>"3.5红包券",</t>
  </si>
  <si>
    <t>100元红包券</t>
  </si>
  <si>
    <t>"100元红包券",</t>
  </si>
  <si>
    <t>40元红包券</t>
  </si>
  <si>
    <t>"40元红包券",</t>
  </si>
  <si>
    <t>25元红包券</t>
  </si>
  <si>
    <t>"25元红包券",</t>
  </si>
  <si>
    <t>17.5元红包券</t>
  </si>
  <si>
    <t>"17.5元红包券",</t>
  </si>
  <si>
    <t>第4名</t>
  </si>
  <si>
    <t>0.8元红包券</t>
  </si>
  <si>
    <t>"0.8元红包券",</t>
  </si>
  <si>
    <t>第5-8名</t>
  </si>
  <si>
    <t>第5</t>
  </si>
  <si>
    <t>8名</t>
  </si>
  <si>
    <t>第9-16名</t>
  </si>
  <si>
    <t>第9</t>
  </si>
  <si>
    <t>16名</t>
  </si>
  <si>
    <t>第17-28名</t>
  </si>
  <si>
    <t>第17</t>
  </si>
  <si>
    <t>28名</t>
  </si>
  <si>
    <t>6元红包券</t>
  </si>
  <si>
    <t>"6元红包券",</t>
  </si>
  <si>
    <t>4元红包券</t>
  </si>
  <si>
    <t>"4元红包券",</t>
  </si>
  <si>
    <t>"3.5元红包券",</t>
  </si>
  <si>
    <t>30元红包券</t>
  </si>
  <si>
    <t>"30元红包券",</t>
  </si>
  <si>
    <t>3000鲸币</t>
  </si>
  <si>
    <t>matchpop_icon_6</t>
  </si>
  <si>
    <t>"3000鲸币",</t>
  </si>
  <si>
    <t>2000鲸币</t>
  </si>
  <si>
    <t>matchpop_icon_5</t>
  </si>
  <si>
    <t>"2000鲸币",</t>
  </si>
  <si>
    <t>第4-9名</t>
  </si>
  <si>
    <t>1500鲸币</t>
  </si>
  <si>
    <t>matchpop_icon_4</t>
  </si>
  <si>
    <t>"1500鲸币",</t>
  </si>
  <si>
    <t>9名</t>
  </si>
  <si>
    <t>第10-15名</t>
  </si>
  <si>
    <t>1000鲸币</t>
  </si>
  <si>
    <t>"1000鲸币",</t>
  </si>
  <si>
    <t>第10</t>
  </si>
  <si>
    <t>15名</t>
  </si>
  <si>
    <t>50元红包券</t>
  </si>
  <si>
    <t>"50元红包券",</t>
  </si>
  <si>
    <t>10元红包券</t>
  </si>
  <si>
    <t>"10元红包券",</t>
  </si>
  <si>
    <t>2.5元红包券</t>
  </si>
  <si>
    <t>"2.5元红包券",</t>
  </si>
  <si>
    <t>0.5元红包券</t>
  </si>
  <si>
    <t>"0.5元红包券",</t>
  </si>
  <si>
    <t>game_tag|游戏标签</t>
  </si>
  <si>
    <t>game_id|比赛id</t>
  </si>
  <si>
    <t>game_name|游戏名字</t>
  </si>
  <si>
    <t>game_type_name|游戏类型</t>
  </si>
  <si>
    <t>game_icon</t>
  </si>
  <si>
    <t>game_type|游戏类型</t>
  </si>
  <si>
    <t>ui_order|ui显示的顺序号</t>
  </si>
  <si>
    <t>enter_condi_count|财富数量</t>
  </si>
  <si>
    <t>enter_condi_itemkey|报名道具</t>
  </si>
  <si>
    <t>enter_condi_item_count|道具数量</t>
  </si>
  <si>
    <t>cup_image|奖杯图片名称</t>
  </si>
  <si>
    <t>match_time|比赛耗时</t>
  </si>
  <si>
    <t>enter_num|进入人数</t>
  </si>
  <si>
    <t>enter_image|进入货币图片</t>
  </si>
  <si>
    <t>pay_id|商城等级</t>
  </si>
  <si>
    <t>ios_pay_id|商城等级</t>
  </si>
  <si>
    <t>gift_id|商城等级</t>
  </si>
  <si>
    <t>diamond_id|对应购买钻石档次</t>
  </si>
  <si>
    <t>round|每轮人数</t>
  </si>
  <si>
    <t>hbs</t>
  </si>
  <si>
    <t>免费鲸币赛</t>
  </si>
  <si>
    <t>经典斗地主</t>
  </si>
  <si>
    <t>com_award_icon_jingbi</t>
  </si>
  <si>
    <t>game_DdzMatch</t>
  </si>
  <si>
    <t>match_icon_banner5</t>
  </si>
  <si>
    <t>约8分钟</t>
  </si>
  <si>
    <t>免费鲸币</t>
  </si>
  <si>
    <t>满3人开赛</t>
  </si>
  <si>
    <t>5元红包券赛</t>
  </si>
  <si>
    <t>com_award_icon_money</t>
  </si>
  <si>
    <t>"prop_5y","prop_1",</t>
  </si>
  <si>
    <t>1,5,</t>
  </si>
  <si>
    <t>5元</t>
  </si>
  <si>
    <t>满36人开赛</t>
  </si>
  <si>
    <t>36,24,12,6,3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</si>
  <si>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元红包券赛</t>
    </r>
  </si>
  <si>
    <t>"prop_20y","prop_1",</t>
  </si>
  <si>
    <t>1,30,</t>
  </si>
  <si>
    <t>match_icon_banner1</t>
  </si>
  <si>
    <t>20元</t>
  </si>
  <si>
    <t>满18人开赛</t>
  </si>
  <si>
    <t>18,12,6,3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</si>
  <si>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</t>
    </r>
    <r>
      <rPr>
        <sz val="11"/>
        <color theme="1"/>
        <rFont val="等线"/>
        <charset val="134"/>
        <scheme val="minor"/>
      </rPr>
      <t>元红包券赛</t>
    </r>
  </si>
  <si>
    <t>"prop_100y","prop_1",</t>
  </si>
  <si>
    <t>1,150,</t>
  </si>
  <si>
    <t>match_icon_banner2</t>
  </si>
  <si>
    <t>100元</t>
  </si>
  <si>
    <t>血战到底</t>
  </si>
  <si>
    <t>game_MjXzMatch3D</t>
  </si>
  <si>
    <t>match_icon_banner3</t>
  </si>
  <si>
    <t>满40人开赛</t>
  </si>
  <si>
    <t>40,28,16,8,4</t>
  </si>
  <si>
    <r>
      <rPr>
        <sz val="11"/>
        <color theme="1"/>
        <rFont val="等线"/>
        <charset val="134"/>
        <scheme val="minor"/>
      </rPr>
      <t>match_icon_banner</t>
    </r>
    <r>
      <rPr>
        <sz val="11"/>
        <color theme="1"/>
        <rFont val="等线"/>
        <charset val="134"/>
        <scheme val="minor"/>
      </rPr>
      <t>7</t>
    </r>
  </si>
  <si>
    <t>满24人开赛</t>
  </si>
  <si>
    <t>24,16,8,4</t>
  </si>
  <si>
    <t>match_icon_banner11</t>
  </si>
  <si>
    <t>1元免费红包赛</t>
  </si>
  <si>
    <t>"prop_5",</t>
  </si>
  <si>
    <t>1,</t>
  </si>
  <si>
    <t>1元</t>
  </si>
  <si>
    <t>满30人开赛</t>
  </si>
  <si>
    <t>com_award_icon_yys</t>
  </si>
  <si>
    <t>30,15,9,3</t>
  </si>
  <si>
    <t>50元红包券赛</t>
  </si>
  <si>
    <t>"prop_50y","prop_1",</t>
  </si>
  <si>
    <t>1,50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</si>
  <si>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0元</t>
    </r>
  </si>
  <si>
    <t>50元</t>
  </si>
  <si>
    <t>game_name|比赛名字</t>
  </si>
  <si>
    <t>iswy|万元赛1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</si>
  <si>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</si>
  <si>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</si>
  <si>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</si>
  <si>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</si>
  <si>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</si>
  <si>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</si>
  <si>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</si>
  <si>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</si>
  <si>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</si>
  <si>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</si>
  <si>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</si>
  <si>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gms</t>
  </si>
  <si>
    <t>鲸鱼千元赛第 28期</t>
  </si>
  <si>
    <t>game_DdzMatchNaming</t>
  </si>
  <si>
    <t>com_award_icon_moeny3</t>
  </si>
  <si>
    <t>约40分钟</t>
  </si>
  <si>
    <t>96人以上</t>
  </si>
  <si>
    <t>"prop_2","prop_1",</t>
  </si>
  <si>
    <t>1,100,</t>
  </si>
  <si>
    <t>96,96,60,39,21,9,3</t>
  </si>
  <si>
    <t>"prop_2",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</si>
  <si>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</si>
  <si>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r>
      <rPr>
        <sz val="11"/>
        <rFont val="宋体"/>
        <charset val="134"/>
      </rPr>
      <t>是否使用一张门票复活，复活后你将拥有</t>
    </r>
    <r>
      <rPr>
        <sz val="11"/>
        <rFont val="Consolas"/>
        <charset val="134"/>
      </rPr>
      <t>1000</t>
    </r>
    <r>
      <rPr>
        <sz val="11"/>
        <rFont val="宋体"/>
        <charset val="134"/>
      </rPr>
      <t>积分，一场比赛最多复活</t>
    </r>
    <r>
      <rPr>
        <sz val="11"/>
        <rFont val="Consolas"/>
        <charset val="134"/>
      </rPr>
      <t>3</t>
    </r>
    <r>
      <rPr>
        <sz val="11"/>
        <rFont val="宋体"/>
        <charset val="134"/>
      </rPr>
      <t>次</t>
    </r>
  </si>
  <si>
    <t>鲸鱼万元大奖赛</t>
  </si>
  <si>
    <t>约60分钟</t>
  </si>
  <si>
    <t>240人以上</t>
  </si>
  <si>
    <t>"prop_3",</t>
  </si>
  <si>
    <t>240,240,162,108,72,48,33,18,9,3</t>
  </si>
  <si>
    <t>com_award_icon_moeny4</t>
  </si>
  <si>
    <t>鲸鱼千元赛第 47期</t>
  </si>
  <si>
    <t>"obj_qianyuansai_ticket","prop_2",</t>
  </si>
  <si>
    <t>1,1,</t>
  </si>
  <si>
    <t>鲸鱼千元赛第 48期</t>
  </si>
  <si>
    <t>鲸鱼千元赛第 49期</t>
  </si>
  <si>
    <r>
      <rPr>
        <sz val="11"/>
        <rFont val="宋体"/>
        <charset val="134"/>
      </rPr>
      <t>是否使用一张门票复活，复活后你将拥有</t>
    </r>
    <r>
      <rPr>
        <sz val="11"/>
        <rFont val="Consolas"/>
        <charset val="134"/>
      </rPr>
      <t>1000</t>
    </r>
    <r>
      <rPr>
        <sz val="11"/>
        <rFont val="宋体"/>
        <charset val="134"/>
      </rPr>
      <t>积分，一场比赛最多复活</t>
    </r>
    <r>
      <rPr>
        <sz val="11"/>
        <rFont val="Consolas"/>
        <charset val="134"/>
      </rPr>
      <t>3次</t>
    </r>
  </si>
  <si>
    <t>鲸鱼千元赛第 50期</t>
  </si>
  <si>
    <t>鲸鱼千元赛第 51期</t>
  </si>
  <si>
    <t>鲸鱼千元赛第 52期</t>
  </si>
  <si>
    <t>鲸鱼千元赛第 53期</t>
  </si>
  <si>
    <t>鲸鱼千元赛第 54期</t>
  </si>
  <si>
    <t>鲸鱼千元赛第 55期</t>
  </si>
  <si>
    <t>鲸鱼千元赛第 56期</t>
  </si>
  <si>
    <t>鲸鱼千元赛第 57期</t>
  </si>
  <si>
    <t>鲸鱼千元赛第 58期</t>
  </si>
  <si>
    <t>鲸鱼千元赛第 59期</t>
  </si>
  <si>
    <t>鲸鱼千元赛第 60期</t>
  </si>
  <si>
    <t>鲸鱼千元赛第 61期</t>
  </si>
  <si>
    <t>鲸鱼千元赛第 62期</t>
  </si>
  <si>
    <t>鲸鱼千元赛第 63期</t>
  </si>
  <si>
    <t>鲸鱼千元赛第 64期</t>
  </si>
  <si>
    <t>鲸鱼千元赛第 65期</t>
  </si>
  <si>
    <t>鲸鱼千元赛第 66期</t>
  </si>
  <si>
    <t>鲸鱼千元赛第 67期</t>
  </si>
  <si>
    <t>鲸鱼千元赛第 68期</t>
  </si>
  <si>
    <t>鲸鱼千元赛第 69期</t>
  </si>
  <si>
    <t>鲸鱼千元赛第 70期</t>
  </si>
  <si>
    <t>鲸鱼千元赛第 71期</t>
  </si>
  <si>
    <t>鲸鱼千元赛第 72期</t>
  </si>
  <si>
    <t>鲸鱼千元赛第 73期</t>
  </si>
  <si>
    <t>鲸鱼千元赛第 74期</t>
  </si>
  <si>
    <t>鲸鱼千元赛第 75期</t>
  </si>
  <si>
    <t>鲸鱼千元赛第 76期</t>
  </si>
  <si>
    <t>鲸鱼千元赛第 77期</t>
  </si>
  <si>
    <t>鲸鱼千元赛第 78期</t>
  </si>
  <si>
    <t>鲸鱼千元赛第 79期</t>
  </si>
  <si>
    <t>鲸鱼千元赛第 80期</t>
  </si>
  <si>
    <t>鲸鱼千元赛第 81期</t>
  </si>
  <si>
    <t>鲸鱼千元赛第 82期</t>
  </si>
  <si>
    <t>鲸鱼千元赛第 83期</t>
  </si>
  <si>
    <t>1000元</t>
  </si>
  <si>
    <t>300元</t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</si>
  <si>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-9</t>
    </r>
    <r>
      <rPr>
        <sz val="11"/>
        <color theme="1"/>
        <rFont val="等线"/>
        <charset val="134"/>
        <scheme val="minor"/>
      </rPr>
      <t>名</t>
    </r>
  </si>
  <si>
    <t>第10-21名</t>
  </si>
  <si>
    <t>21名</t>
  </si>
  <si>
    <t>第22-39名</t>
  </si>
  <si>
    <t>第22</t>
  </si>
  <si>
    <t>39名</t>
  </si>
  <si>
    <t>第40-60名</t>
  </si>
  <si>
    <t>15元红包券</t>
  </si>
  <si>
    <t>第40</t>
  </si>
  <si>
    <t>60名</t>
  </si>
  <si>
    <t>第61-96名</t>
  </si>
  <si>
    <t>第61</t>
  </si>
  <si>
    <t>96名</t>
  </si>
  <si>
    <t>1万元(联系客服领取)</t>
  </si>
  <si>
    <t>3000元(联系客服领取)</t>
  </si>
  <si>
    <t>1000元(联系客服领取)</t>
  </si>
  <si>
    <t>500元红包券</t>
  </si>
  <si>
    <t>第10-18名</t>
  </si>
  <si>
    <t>300元红包券</t>
  </si>
  <si>
    <t>18名</t>
  </si>
  <si>
    <t>第19-33名</t>
  </si>
  <si>
    <t>第19</t>
  </si>
  <si>
    <t>33名</t>
  </si>
  <si>
    <t>第34-48名</t>
  </si>
  <si>
    <t>第34</t>
  </si>
  <si>
    <t>48名</t>
  </si>
  <si>
    <t>第49-72名</t>
  </si>
  <si>
    <t>第49</t>
  </si>
  <si>
    <t>72名</t>
  </si>
  <si>
    <t>第73-108名</t>
  </si>
  <si>
    <t>第73</t>
  </si>
  <si>
    <t>108名</t>
  </si>
  <si>
    <t>109-162名</t>
  </si>
  <si>
    <t>162名</t>
  </si>
  <si>
    <t>163-240名</t>
  </si>
  <si>
    <t>240名</t>
  </si>
  <si>
    <t>241名之后</t>
  </si>
  <si>
    <t>木锤×20</t>
  </si>
  <si>
    <r>
      <rPr>
        <sz val="11"/>
        <color theme="1"/>
        <rFont val="等线"/>
        <charset val="134"/>
        <scheme val="minor"/>
      </rPr>
      <t>"com_award_icon_cz2</t>
    </r>
    <r>
      <rPr>
        <sz val="11"/>
        <color theme="1"/>
        <rFont val="等线"/>
        <charset val="134"/>
        <scheme val="minor"/>
      </rPr>
      <t>",</t>
    </r>
  </si>
  <si>
    <t>75元红包券</t>
  </si>
  <si>
    <t>第5-12名</t>
  </si>
  <si>
    <t>第13-20名</t>
  </si>
  <si>
    <t>20名</t>
  </si>
  <si>
    <t>第21-32名</t>
  </si>
  <si>
    <t>第21</t>
  </si>
  <si>
    <t>32名</t>
  </si>
  <si>
    <t>第33-60名</t>
  </si>
  <si>
    <t>第33</t>
  </si>
  <si>
    <t>小米电视</t>
  </si>
  <si>
    <t>matchpop_icon_7</t>
  </si>
  <si>
    <t>高档行李箱</t>
  </si>
  <si>
    <t>matchpop_icon_8</t>
  </si>
  <si>
    <t>小米手环</t>
  </si>
  <si>
    <t>matchpop_icon_9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</si>
  <si>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0元红包券+千元赛门票</t>
    </r>
  </si>
  <si>
    <r>
      <rPr>
        <sz val="11"/>
        <color theme="1"/>
        <rFont val="等线"/>
        <charset val="134"/>
        <scheme val="minor"/>
      </rPr>
      <t>"20元红包券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千元赛门票",</t>
    </r>
  </si>
  <si>
    <t>"matchpop_icon_1","com_award_icon_qys"</t>
  </si>
  <si>
    <t>10元红包券+千元赛门票</t>
  </si>
  <si>
    <r>
      <rPr>
        <sz val="11"/>
        <color theme="1"/>
        <rFont val="等线"/>
        <charset val="134"/>
        <scheme val="minor"/>
      </rPr>
      <t>"10元红包券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千元赛门票",</t>
    </r>
  </si>
  <si>
    <t>5元红包券+100元红包券赛门票</t>
  </si>
  <si>
    <r>
      <rPr>
        <sz val="11"/>
        <color theme="1"/>
        <rFont val="等线"/>
        <charset val="134"/>
        <scheme val="minor"/>
      </rPr>
      <t>"5元红包券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100元红包券赛门票",</t>
    </r>
  </si>
  <si>
    <r>
      <rPr>
        <sz val="11"/>
        <color theme="1"/>
        <rFont val="等线"/>
        <charset val="134"/>
        <scheme val="minor"/>
      </rPr>
      <t>"matchpop_icon_1",</t>
    </r>
    <r>
      <rPr>
        <sz val="11"/>
        <color theme="1"/>
        <rFont val="等线"/>
        <charset val="134"/>
        <scheme val="minor"/>
      </rPr>
      <t>"com_award_icon_100ys",</t>
    </r>
  </si>
  <si>
    <t>2元红包券+100元红包券赛门票</t>
  </si>
  <si>
    <r>
      <rPr>
        <sz val="11"/>
        <color theme="1"/>
        <rFont val="等线"/>
        <charset val="134"/>
        <scheme val="minor"/>
      </rPr>
      <t>"2元红包券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100元红包券赛门票",</t>
    </r>
  </si>
  <si>
    <t>1元红包券+50元红包券赛门票</t>
  </si>
  <si>
    <r>
      <rPr>
        <sz val="11"/>
        <color theme="1"/>
        <rFont val="等线"/>
        <charset val="134"/>
        <scheme val="minor"/>
      </rPr>
      <t>"1元红包券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50元红包券赛门票",</t>
    </r>
  </si>
  <si>
    <t>"matchpop_icon_1","com_award_icon_50ys",</t>
  </si>
  <si>
    <t>sws</t>
  </si>
  <si>
    <t>实物大奖赛</t>
  </si>
  <si>
    <t>matchpop_icon_10</t>
  </si>
  <si>
    <t>二选一</t>
  </si>
  <si>
    <t>满48人开赛</t>
  </si>
  <si>
    <t>48,21,9,3</t>
  </si>
  <si>
    <t>打火机，口红二选一</t>
  </si>
  <si>
    <t>木锤×5</t>
  </si>
  <si>
    <t>"com_award_icon_cz2",</t>
  </si>
  <si>
    <t>第22-48名</t>
  </si>
  <si>
    <t>木锤×1</t>
  </si>
  <si>
    <t>qys</t>
  </si>
  <si>
    <t>小郡肝串串香冠名赛</t>
  </si>
  <si>
    <t>com_award_icon_moeny2</t>
  </si>
  <si>
    <t>约20分钟</t>
  </si>
  <si>
    <t>30人以上</t>
  </si>
  <si>
    <t>"prop_4",</t>
  </si>
  <si>
    <t>21,21,15,9,3</t>
  </si>
  <si>
    <t>企业大奖赛第 2期</t>
  </si>
  <si>
    <t>企业大奖赛第 3期</t>
  </si>
  <si>
    <t>企业大奖赛第 4期</t>
  </si>
  <si>
    <t>企业大奖赛第 5期</t>
  </si>
  <si>
    <t>企业大奖赛第 6期</t>
  </si>
  <si>
    <t>企业大奖赛第 7期</t>
  </si>
  <si>
    <t>企业大奖赛第 8期</t>
  </si>
  <si>
    <t>企业大奖赛第 9期</t>
  </si>
  <si>
    <t>企业大奖赛第 10期</t>
  </si>
  <si>
    <t>企业大奖赛第 11期</t>
  </si>
  <si>
    <t>企业大奖赛第 12期</t>
  </si>
  <si>
    <t>企业大奖赛第 13期</t>
  </si>
  <si>
    <t>企业大奖赛第 14期</t>
  </si>
  <si>
    <t>企业大奖赛第 15期</t>
  </si>
  <si>
    <t>企业大奖赛第 16期</t>
  </si>
  <si>
    <t>企业大奖赛第 17期</t>
  </si>
  <si>
    <t>企业大奖赛第 18期</t>
  </si>
  <si>
    <t>企业大奖赛第 19期</t>
  </si>
  <si>
    <t>企业大奖赛第 20期</t>
  </si>
  <si>
    <t>企业大奖赛第 21期</t>
  </si>
  <si>
    <t>企业大奖赛第 22期</t>
  </si>
  <si>
    <t>企业大奖赛第 23期</t>
  </si>
  <si>
    <t>企业大奖赛第 24期</t>
  </si>
  <si>
    <t>现场领奖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</si>
</sst>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name val="Consolas"/>
      <charset val="134"/>
    </font>
    <font>
      <sz val="11"/>
      <color rgb="FF191F25"/>
      <name val="Segoe UI"/>
      <charset val="134"/>
    </font>
    <font>
      <sz val="11"/>
      <color rgb="FF444444"/>
      <name val="Arial"/>
      <charset val="134"/>
    </font>
    <font>
      <sz val="11"/>
      <color rgb="FFCE9178"/>
      <name val="Consolas"/>
      <charset val="134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26" fillId="22" borderId="5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0" borderId="0"/>
    <xf numFmtId="0" fontId="13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2" fillId="0" borderId="0" xfId="49"/>
    <xf numFmtId="0" fontId="0" fillId="0" borderId="0" xfId="0" applyFont="1" applyAlignment="1"/>
    <xf numFmtId="0" fontId="2" fillId="0" borderId="0" xfId="49" applyFill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6" fillId="0" borderId="0" xfId="0" applyFont="1">
      <alignment vertical="center"/>
    </xf>
    <xf numFmtId="0" fontId="0" fillId="0" borderId="0" xfId="49" applyFont="1"/>
    <xf numFmtId="0" fontId="0" fillId="0" borderId="0" xfId="49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25"/>
  <cols>
    <col min="2" max="2" width="31.5" style="10" customWidth="1"/>
    <col min="3" max="3" width="20.375" customWidth="1"/>
    <col min="4" max="4" width="30.125" customWidth="1"/>
    <col min="5" max="5" width="36.375" customWidth="1"/>
    <col min="6" max="7" width="19.375" customWidth="1"/>
    <col min="10" max="10" width="25.5" customWidth="1"/>
    <col min="11" max="11" width="19.5" customWidth="1"/>
    <col min="15" max="16" width="20.375" customWidth="1"/>
  </cols>
  <sheetData>
    <row r="1" s="2" customFormat="1" ht="38.45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2" t="s">
        <v>11</v>
      </c>
      <c r="P1" s="2" t="s">
        <v>11</v>
      </c>
      <c r="Q1" s="2" t="s">
        <v>11</v>
      </c>
      <c r="R1" s="2" t="s">
        <v>11</v>
      </c>
    </row>
    <row r="2" spans="1:18">
      <c r="A2">
        <v>1</v>
      </c>
      <c r="B2" s="30">
        <v>1</v>
      </c>
      <c r="C2" t="s">
        <v>12</v>
      </c>
      <c r="D2" s="19" t="s">
        <v>13</v>
      </c>
      <c r="E2" s="21" t="s">
        <v>14</v>
      </c>
      <c r="F2">
        <v>1</v>
      </c>
      <c r="G2">
        <v>1</v>
      </c>
      <c r="H2" t="str">
        <f t="shared" ref="H2:H57" si="0">RIGHT(Q2,LEN(Q2)-LEN("第"))</f>
        <v>1</v>
      </c>
      <c r="I2" t="str">
        <f t="shared" ref="I2:I57" si="1">LEFT(R2,LEN(R2)-LEN("名"))</f>
        <v>1</v>
      </c>
      <c r="J2" s="19" t="s">
        <v>15</v>
      </c>
      <c r="K2" s="19" t="s">
        <v>16</v>
      </c>
      <c r="O2" s="8" t="s">
        <v>12</v>
      </c>
      <c r="P2" s="8"/>
      <c r="Q2" t="str">
        <f t="shared" ref="Q2:Q57" si="2">LEFT(O2,IF(NOT(ISERROR((FIND("名",O2)))),LEN(O2)-LEN("名"),LEN(O2)))</f>
        <v>第1</v>
      </c>
      <c r="R2" t="str">
        <f t="shared" ref="R2:R57" si="3">IF(ISBLANK(P2),MID(Q2,2,9999)&amp;"名",P2)</f>
        <v>1名</v>
      </c>
    </row>
    <row r="3" spans="1:18">
      <c r="A3">
        <v>2</v>
      </c>
      <c r="B3" s="30">
        <v>1</v>
      </c>
      <c r="C3" t="s">
        <v>17</v>
      </c>
      <c r="D3" s="19" t="s">
        <v>13</v>
      </c>
      <c r="E3" s="21" t="s">
        <v>18</v>
      </c>
      <c r="F3">
        <v>1</v>
      </c>
      <c r="G3">
        <v>1</v>
      </c>
      <c r="H3" t="str">
        <f t="shared" si="0"/>
        <v>2</v>
      </c>
      <c r="I3" t="str">
        <f t="shared" si="1"/>
        <v>2</v>
      </c>
      <c r="J3" s="19" t="s">
        <v>15</v>
      </c>
      <c r="K3" s="19" t="s">
        <v>16</v>
      </c>
      <c r="O3" s="8" t="s">
        <v>17</v>
      </c>
      <c r="P3" s="8"/>
      <c r="Q3" t="str">
        <f t="shared" si="2"/>
        <v>第2</v>
      </c>
      <c r="R3" t="str">
        <f t="shared" si="3"/>
        <v>2名</v>
      </c>
    </row>
    <row r="4" spans="1:18">
      <c r="A4">
        <v>3</v>
      </c>
      <c r="B4" s="30">
        <v>1</v>
      </c>
      <c r="C4" t="s">
        <v>19</v>
      </c>
      <c r="D4" s="19" t="s">
        <v>13</v>
      </c>
      <c r="E4" s="21" t="s">
        <v>18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19" t="s">
        <v>15</v>
      </c>
      <c r="K4" s="19" t="s">
        <v>16</v>
      </c>
      <c r="O4" s="8" t="s">
        <v>19</v>
      </c>
      <c r="P4" s="8"/>
      <c r="Q4" t="str">
        <f t="shared" si="2"/>
        <v>第3</v>
      </c>
      <c r="R4" t="str">
        <f t="shared" si="3"/>
        <v>3名</v>
      </c>
    </row>
    <row r="5" spans="1:18">
      <c r="A5">
        <v>4</v>
      </c>
      <c r="B5" s="30">
        <v>2</v>
      </c>
      <c r="C5" t="s">
        <v>12</v>
      </c>
      <c r="D5" s="19" t="s">
        <v>20</v>
      </c>
      <c r="E5" s="21" t="s">
        <v>21</v>
      </c>
      <c r="F5">
        <v>1</v>
      </c>
      <c r="G5">
        <v>1</v>
      </c>
      <c r="H5" t="str">
        <f t="shared" si="0"/>
        <v>1</v>
      </c>
      <c r="I5" t="str">
        <f t="shared" si="1"/>
        <v>1</v>
      </c>
      <c r="J5" s="19" t="s">
        <v>22</v>
      </c>
      <c r="K5" t="s">
        <v>23</v>
      </c>
      <c r="O5" s="8" t="s">
        <v>12</v>
      </c>
      <c r="P5" s="8"/>
      <c r="Q5" t="str">
        <f t="shared" si="2"/>
        <v>第1</v>
      </c>
      <c r="R5" t="str">
        <f t="shared" si="3"/>
        <v>1名</v>
      </c>
    </row>
    <row r="6" spans="1:18">
      <c r="A6">
        <v>5</v>
      </c>
      <c r="B6" s="30">
        <v>2</v>
      </c>
      <c r="C6" t="s">
        <v>17</v>
      </c>
      <c r="D6" s="19" t="s">
        <v>24</v>
      </c>
      <c r="E6" s="21" t="s">
        <v>18</v>
      </c>
      <c r="F6">
        <v>1</v>
      </c>
      <c r="G6">
        <v>1</v>
      </c>
      <c r="H6" t="str">
        <f t="shared" si="0"/>
        <v>2</v>
      </c>
      <c r="I6" t="str">
        <f t="shared" si="1"/>
        <v>2</v>
      </c>
      <c r="J6" s="19" t="s">
        <v>25</v>
      </c>
      <c r="K6" t="s">
        <v>23</v>
      </c>
      <c r="O6" s="8" t="s">
        <v>17</v>
      </c>
      <c r="P6" s="8"/>
      <c r="Q6" t="str">
        <f t="shared" si="2"/>
        <v>第2</v>
      </c>
      <c r="R6" t="str">
        <f t="shared" si="3"/>
        <v>2名</v>
      </c>
    </row>
    <row r="7" spans="1:18">
      <c r="A7">
        <v>6</v>
      </c>
      <c r="B7" s="30">
        <v>2</v>
      </c>
      <c r="C7" t="s">
        <v>19</v>
      </c>
      <c r="D7" s="19" t="s">
        <v>26</v>
      </c>
      <c r="E7" s="21" t="s">
        <v>27</v>
      </c>
      <c r="F7">
        <v>1</v>
      </c>
      <c r="G7">
        <v>1</v>
      </c>
      <c r="H7" t="str">
        <f t="shared" si="0"/>
        <v>3</v>
      </c>
      <c r="I7" t="str">
        <f t="shared" si="1"/>
        <v>3</v>
      </c>
      <c r="J7" s="19" t="s">
        <v>28</v>
      </c>
      <c r="K7" t="s">
        <v>23</v>
      </c>
      <c r="O7" s="8" t="s">
        <v>19</v>
      </c>
      <c r="P7" s="8"/>
      <c r="Q7" t="str">
        <f t="shared" si="2"/>
        <v>第3</v>
      </c>
      <c r="R7" t="str">
        <f t="shared" si="3"/>
        <v>3名</v>
      </c>
    </row>
    <row r="8" spans="1:18">
      <c r="A8">
        <v>7</v>
      </c>
      <c r="B8" s="30">
        <v>2</v>
      </c>
      <c r="C8" t="s">
        <v>29</v>
      </c>
      <c r="D8" s="19" t="s">
        <v>30</v>
      </c>
      <c r="E8" s="21" t="s">
        <v>27</v>
      </c>
      <c r="F8">
        <v>1</v>
      </c>
      <c r="G8">
        <v>1</v>
      </c>
      <c r="H8" t="str">
        <f t="shared" si="0"/>
        <v>4</v>
      </c>
      <c r="I8" t="str">
        <f t="shared" si="1"/>
        <v>6</v>
      </c>
      <c r="J8" s="19" t="s">
        <v>31</v>
      </c>
      <c r="K8" t="s">
        <v>23</v>
      </c>
      <c r="O8" s="8" t="s">
        <v>32</v>
      </c>
      <c r="P8" s="8" t="s">
        <v>33</v>
      </c>
      <c r="Q8" t="str">
        <f t="shared" si="2"/>
        <v>第4</v>
      </c>
      <c r="R8" t="str">
        <f t="shared" si="3"/>
        <v>6名</v>
      </c>
    </row>
    <row r="9" spans="1:18">
      <c r="A9">
        <v>8</v>
      </c>
      <c r="B9" s="30">
        <v>2</v>
      </c>
      <c r="C9" t="s">
        <v>34</v>
      </c>
      <c r="D9" s="19" t="s">
        <v>35</v>
      </c>
      <c r="E9" s="21" t="s">
        <v>27</v>
      </c>
      <c r="F9">
        <v>1</v>
      </c>
      <c r="G9">
        <v>1</v>
      </c>
      <c r="H9" t="str">
        <f t="shared" si="0"/>
        <v>7</v>
      </c>
      <c r="I9" t="str">
        <f t="shared" si="1"/>
        <v>12</v>
      </c>
      <c r="J9" s="19" t="s">
        <v>36</v>
      </c>
      <c r="K9" s="19" t="s">
        <v>37</v>
      </c>
      <c r="O9" s="8" t="s">
        <v>38</v>
      </c>
      <c r="P9" s="8" t="s">
        <v>39</v>
      </c>
      <c r="Q9" t="str">
        <f t="shared" si="2"/>
        <v>第7</v>
      </c>
      <c r="R9" t="str">
        <f t="shared" si="3"/>
        <v>12名</v>
      </c>
    </row>
    <row r="10" spans="1:18">
      <c r="A10">
        <v>9</v>
      </c>
      <c r="B10" s="30">
        <v>2</v>
      </c>
      <c r="C10" s="19" t="s">
        <v>40</v>
      </c>
      <c r="D10" s="19" t="s">
        <v>41</v>
      </c>
      <c r="E10" s="21" t="s">
        <v>27</v>
      </c>
      <c r="F10">
        <v>1</v>
      </c>
      <c r="G10">
        <v>1</v>
      </c>
      <c r="H10" t="str">
        <f t="shared" si="0"/>
        <v>13</v>
      </c>
      <c r="I10" t="str">
        <f t="shared" si="1"/>
        <v>24</v>
      </c>
      <c r="J10" s="19" t="s">
        <v>42</v>
      </c>
      <c r="K10" s="19" t="s">
        <v>37</v>
      </c>
      <c r="O10" s="9" t="s">
        <v>43</v>
      </c>
      <c r="P10" s="9" t="s">
        <v>44</v>
      </c>
      <c r="Q10" t="str">
        <f t="shared" si="2"/>
        <v>第13</v>
      </c>
      <c r="R10" t="str">
        <f t="shared" si="3"/>
        <v>24名</v>
      </c>
    </row>
    <row r="11" spans="1:18">
      <c r="A11">
        <v>10</v>
      </c>
      <c r="B11" s="30">
        <v>3</v>
      </c>
      <c r="C11" t="s">
        <v>12</v>
      </c>
      <c r="D11" s="19" t="s">
        <v>45</v>
      </c>
      <c r="E11" s="21" t="s">
        <v>21</v>
      </c>
      <c r="F11">
        <v>1</v>
      </c>
      <c r="G11">
        <v>1</v>
      </c>
      <c r="H11" t="str">
        <f t="shared" si="0"/>
        <v>1</v>
      </c>
      <c r="I11" t="str">
        <f t="shared" si="1"/>
        <v>1</v>
      </c>
      <c r="J11" s="19" t="s">
        <v>46</v>
      </c>
      <c r="K11" t="s">
        <v>23</v>
      </c>
      <c r="O11" s="8" t="s">
        <v>12</v>
      </c>
      <c r="P11" s="8"/>
      <c r="Q11" t="str">
        <f t="shared" si="2"/>
        <v>第1</v>
      </c>
      <c r="R11" t="str">
        <f t="shared" si="3"/>
        <v>1名</v>
      </c>
    </row>
    <row r="12" spans="1:18">
      <c r="A12">
        <v>11</v>
      </c>
      <c r="B12" s="30">
        <v>3</v>
      </c>
      <c r="C12" t="s">
        <v>17</v>
      </c>
      <c r="D12" s="19" t="s">
        <v>47</v>
      </c>
      <c r="E12" s="21" t="s">
        <v>18</v>
      </c>
      <c r="F12">
        <v>1</v>
      </c>
      <c r="G12">
        <v>1</v>
      </c>
      <c r="H12" t="str">
        <f t="shared" si="0"/>
        <v>2</v>
      </c>
      <c r="I12" t="str">
        <f t="shared" si="1"/>
        <v>2</v>
      </c>
      <c r="J12" s="19" t="s">
        <v>48</v>
      </c>
      <c r="K12" t="s">
        <v>23</v>
      </c>
      <c r="O12" s="8" t="s">
        <v>17</v>
      </c>
      <c r="P12" s="8"/>
      <c r="Q12" t="str">
        <f t="shared" si="2"/>
        <v>第2</v>
      </c>
      <c r="R12" t="str">
        <f t="shared" si="3"/>
        <v>2名</v>
      </c>
    </row>
    <row r="13" spans="1:18">
      <c r="A13">
        <v>12</v>
      </c>
      <c r="B13" s="30">
        <v>3</v>
      </c>
      <c r="C13" t="s">
        <v>19</v>
      </c>
      <c r="D13" s="19" t="s">
        <v>20</v>
      </c>
      <c r="E13" s="21" t="s">
        <v>27</v>
      </c>
      <c r="F13">
        <v>1</v>
      </c>
      <c r="G13">
        <v>1</v>
      </c>
      <c r="H13" t="str">
        <f t="shared" si="0"/>
        <v>3</v>
      </c>
      <c r="I13" t="str">
        <f t="shared" si="1"/>
        <v>3</v>
      </c>
      <c r="J13" s="19" t="s">
        <v>22</v>
      </c>
      <c r="K13" t="s">
        <v>23</v>
      </c>
      <c r="O13" s="8" t="s">
        <v>19</v>
      </c>
      <c r="P13" s="8"/>
      <c r="Q13" t="str">
        <f t="shared" si="2"/>
        <v>第3</v>
      </c>
      <c r="R13" t="str">
        <f t="shared" si="3"/>
        <v>3名</v>
      </c>
    </row>
    <row r="14" spans="1:18">
      <c r="A14">
        <v>13</v>
      </c>
      <c r="B14" s="30">
        <v>3</v>
      </c>
      <c r="C14" s="19" t="s">
        <v>49</v>
      </c>
      <c r="D14" s="19" t="s">
        <v>50</v>
      </c>
      <c r="E14" s="21" t="s">
        <v>27</v>
      </c>
      <c r="F14">
        <v>1</v>
      </c>
      <c r="G14">
        <v>1</v>
      </c>
      <c r="H14" t="str">
        <f t="shared" si="0"/>
        <v>4</v>
      </c>
      <c r="I14" t="str">
        <f t="shared" si="1"/>
        <v>6</v>
      </c>
      <c r="J14" s="19" t="s">
        <v>51</v>
      </c>
      <c r="K14" t="s">
        <v>23</v>
      </c>
      <c r="O14" s="9" t="s">
        <v>32</v>
      </c>
      <c r="P14" s="9" t="s">
        <v>33</v>
      </c>
      <c r="Q14" t="str">
        <f t="shared" si="2"/>
        <v>第4</v>
      </c>
      <c r="R14" t="str">
        <f t="shared" si="3"/>
        <v>6名</v>
      </c>
    </row>
    <row r="15" spans="1:18">
      <c r="A15">
        <v>14</v>
      </c>
      <c r="B15" s="30">
        <v>3</v>
      </c>
      <c r="C15" s="19" t="s">
        <v>34</v>
      </c>
      <c r="D15" s="19" t="s">
        <v>26</v>
      </c>
      <c r="E15" s="21" t="s">
        <v>27</v>
      </c>
      <c r="F15">
        <v>1</v>
      </c>
      <c r="G15">
        <v>1</v>
      </c>
      <c r="H15" t="str">
        <f t="shared" si="0"/>
        <v>7</v>
      </c>
      <c r="I15" t="str">
        <f t="shared" si="1"/>
        <v>12</v>
      </c>
      <c r="J15" s="19" t="s">
        <v>28</v>
      </c>
      <c r="K15" t="s">
        <v>23</v>
      </c>
      <c r="O15" s="9" t="s">
        <v>38</v>
      </c>
      <c r="P15" s="9" t="s">
        <v>39</v>
      </c>
      <c r="Q15" t="str">
        <f t="shared" si="2"/>
        <v>第7</v>
      </c>
      <c r="R15" t="str">
        <f t="shared" si="3"/>
        <v>12名</v>
      </c>
    </row>
    <row r="16" spans="1:18">
      <c r="A16">
        <v>15</v>
      </c>
      <c r="B16" s="30">
        <v>4</v>
      </c>
      <c r="C16" t="s">
        <v>12</v>
      </c>
      <c r="D16" s="19" t="s">
        <v>52</v>
      </c>
      <c r="E16" s="21" t="s">
        <v>21</v>
      </c>
      <c r="F16">
        <v>1</v>
      </c>
      <c r="G16">
        <v>1</v>
      </c>
      <c r="H16" t="str">
        <f t="shared" si="0"/>
        <v>1</v>
      </c>
      <c r="I16" t="str">
        <f t="shared" si="1"/>
        <v>1</v>
      </c>
      <c r="J16" s="19" t="s">
        <v>53</v>
      </c>
      <c r="K16" t="s">
        <v>23</v>
      </c>
      <c r="O16" s="8" t="s">
        <v>12</v>
      </c>
      <c r="P16" s="8"/>
      <c r="Q16" t="str">
        <f t="shared" si="2"/>
        <v>第1</v>
      </c>
      <c r="R16" t="str">
        <f t="shared" si="3"/>
        <v>1名</v>
      </c>
    </row>
    <row r="17" spans="1:18">
      <c r="A17">
        <v>16</v>
      </c>
      <c r="B17" s="30">
        <v>4</v>
      </c>
      <c r="C17" t="s">
        <v>17</v>
      </c>
      <c r="D17" s="19" t="s">
        <v>54</v>
      </c>
      <c r="E17" s="21" t="s">
        <v>18</v>
      </c>
      <c r="F17">
        <v>1</v>
      </c>
      <c r="G17">
        <v>1</v>
      </c>
      <c r="H17" t="str">
        <f t="shared" si="0"/>
        <v>2</v>
      </c>
      <c r="I17" t="str">
        <f t="shared" si="1"/>
        <v>2</v>
      </c>
      <c r="J17" s="19" t="s">
        <v>55</v>
      </c>
      <c r="K17" t="s">
        <v>23</v>
      </c>
      <c r="O17" s="8" t="s">
        <v>17</v>
      </c>
      <c r="P17" s="8"/>
      <c r="Q17" t="str">
        <f t="shared" si="2"/>
        <v>第2</v>
      </c>
      <c r="R17" t="str">
        <f t="shared" si="3"/>
        <v>2名</v>
      </c>
    </row>
    <row r="18" spans="1:18">
      <c r="A18">
        <v>17</v>
      </c>
      <c r="B18" s="30">
        <v>4</v>
      </c>
      <c r="C18" t="s">
        <v>19</v>
      </c>
      <c r="D18" s="19" t="s">
        <v>56</v>
      </c>
      <c r="E18" s="21" t="s">
        <v>27</v>
      </c>
      <c r="F18">
        <v>1</v>
      </c>
      <c r="G18">
        <v>1</v>
      </c>
      <c r="H18" t="str">
        <f t="shared" si="0"/>
        <v>3</v>
      </c>
      <c r="I18" t="str">
        <f t="shared" si="1"/>
        <v>3</v>
      </c>
      <c r="J18" s="19" t="s">
        <v>57</v>
      </c>
      <c r="K18" t="s">
        <v>23</v>
      </c>
      <c r="O18" s="8" t="s">
        <v>19</v>
      </c>
      <c r="P18" s="8"/>
      <c r="Q18" t="str">
        <f t="shared" si="2"/>
        <v>第3</v>
      </c>
      <c r="R18" t="str">
        <f t="shared" si="3"/>
        <v>3名</v>
      </c>
    </row>
    <row r="19" spans="1:18">
      <c r="A19">
        <v>18</v>
      </c>
      <c r="B19" s="30">
        <v>4</v>
      </c>
      <c r="C19" s="19" t="s">
        <v>29</v>
      </c>
      <c r="D19" s="19" t="s">
        <v>58</v>
      </c>
      <c r="E19" s="21" t="s">
        <v>27</v>
      </c>
      <c r="F19">
        <v>1</v>
      </c>
      <c r="G19">
        <v>1</v>
      </c>
      <c r="H19" t="str">
        <f t="shared" si="0"/>
        <v>4</v>
      </c>
      <c r="I19" t="str">
        <f t="shared" si="1"/>
        <v>6</v>
      </c>
      <c r="J19" s="19" t="s">
        <v>59</v>
      </c>
      <c r="K19" t="s">
        <v>23</v>
      </c>
      <c r="O19" s="9" t="s">
        <v>32</v>
      </c>
      <c r="P19" s="9" t="s">
        <v>33</v>
      </c>
      <c r="Q19" t="str">
        <f t="shared" si="2"/>
        <v>第4</v>
      </c>
      <c r="R19" t="str">
        <f t="shared" si="3"/>
        <v>6名</v>
      </c>
    </row>
    <row r="20" spans="1:18">
      <c r="A20">
        <v>19</v>
      </c>
      <c r="B20" s="30">
        <v>4</v>
      </c>
      <c r="C20" s="19" t="s">
        <v>34</v>
      </c>
      <c r="D20" s="19" t="s">
        <v>20</v>
      </c>
      <c r="E20" s="21" t="s">
        <v>27</v>
      </c>
      <c r="F20">
        <v>1</v>
      </c>
      <c r="G20">
        <v>1</v>
      </c>
      <c r="H20" t="str">
        <f t="shared" si="0"/>
        <v>7</v>
      </c>
      <c r="I20" t="str">
        <f t="shared" si="1"/>
        <v>12</v>
      </c>
      <c r="J20" s="19" t="s">
        <v>22</v>
      </c>
      <c r="K20" t="s">
        <v>23</v>
      </c>
      <c r="O20" s="9" t="s">
        <v>38</v>
      </c>
      <c r="P20" s="9" t="s">
        <v>39</v>
      </c>
      <c r="Q20" t="str">
        <f t="shared" si="2"/>
        <v>第7</v>
      </c>
      <c r="R20" t="str">
        <f t="shared" si="3"/>
        <v>12名</v>
      </c>
    </row>
    <row r="21" spans="1:18">
      <c r="A21">
        <v>20</v>
      </c>
      <c r="B21" s="30">
        <v>5</v>
      </c>
      <c r="C21" t="s">
        <v>12</v>
      </c>
      <c r="D21" s="19" t="s">
        <v>20</v>
      </c>
      <c r="E21" s="21" t="s">
        <v>21</v>
      </c>
      <c r="F21">
        <v>1</v>
      </c>
      <c r="G21">
        <v>1</v>
      </c>
      <c r="H21" t="str">
        <f t="shared" si="0"/>
        <v>1</v>
      </c>
      <c r="I21" t="str">
        <f t="shared" si="1"/>
        <v>1</v>
      </c>
      <c r="J21" s="19" t="s">
        <v>22</v>
      </c>
      <c r="K21" t="s">
        <v>23</v>
      </c>
      <c r="O21" s="8" t="s">
        <v>12</v>
      </c>
      <c r="P21" s="8"/>
      <c r="Q21" t="str">
        <f t="shared" si="2"/>
        <v>第1</v>
      </c>
      <c r="R21" t="str">
        <f t="shared" si="3"/>
        <v>1名</v>
      </c>
    </row>
    <row r="22" spans="1:18">
      <c r="A22">
        <v>21</v>
      </c>
      <c r="B22" s="30">
        <v>5</v>
      </c>
      <c r="C22" t="s">
        <v>17</v>
      </c>
      <c r="D22" s="19" t="s">
        <v>24</v>
      </c>
      <c r="E22" s="21" t="s">
        <v>18</v>
      </c>
      <c r="F22">
        <v>1</v>
      </c>
      <c r="G22">
        <v>1</v>
      </c>
      <c r="H22" t="str">
        <f t="shared" si="0"/>
        <v>2</v>
      </c>
      <c r="I22" t="str">
        <f t="shared" si="1"/>
        <v>2</v>
      </c>
      <c r="J22" s="19" t="s">
        <v>25</v>
      </c>
      <c r="K22" t="s">
        <v>23</v>
      </c>
      <c r="O22" s="8" t="s">
        <v>17</v>
      </c>
      <c r="P22" s="8"/>
      <c r="Q22" t="str">
        <f t="shared" si="2"/>
        <v>第2</v>
      </c>
      <c r="R22" t="str">
        <f t="shared" si="3"/>
        <v>2名</v>
      </c>
    </row>
    <row r="23" spans="1:18">
      <c r="A23">
        <v>22</v>
      </c>
      <c r="B23" s="30">
        <v>5</v>
      </c>
      <c r="C23" t="s">
        <v>19</v>
      </c>
      <c r="D23" s="19" t="s">
        <v>26</v>
      </c>
      <c r="E23" s="21" t="s">
        <v>27</v>
      </c>
      <c r="F23">
        <v>1</v>
      </c>
      <c r="G23">
        <v>1</v>
      </c>
      <c r="H23" t="str">
        <f t="shared" si="0"/>
        <v>3</v>
      </c>
      <c r="I23" t="str">
        <f t="shared" si="1"/>
        <v>3</v>
      </c>
      <c r="J23" s="19" t="s">
        <v>28</v>
      </c>
      <c r="K23" t="s">
        <v>23</v>
      </c>
      <c r="O23" s="8" t="s">
        <v>19</v>
      </c>
      <c r="P23" s="8"/>
      <c r="Q23" t="str">
        <f t="shared" si="2"/>
        <v>第3</v>
      </c>
      <c r="R23" t="str">
        <f t="shared" si="3"/>
        <v>3名</v>
      </c>
    </row>
    <row r="24" spans="1:18">
      <c r="A24">
        <v>23</v>
      </c>
      <c r="B24" s="30">
        <v>5</v>
      </c>
      <c r="C24" s="19" t="s">
        <v>60</v>
      </c>
      <c r="D24" s="19" t="s">
        <v>61</v>
      </c>
      <c r="E24" s="21" t="s">
        <v>27</v>
      </c>
      <c r="F24">
        <v>1</v>
      </c>
      <c r="G24">
        <v>1</v>
      </c>
      <c r="H24" t="str">
        <f t="shared" si="0"/>
        <v>4</v>
      </c>
      <c r="I24" t="str">
        <f t="shared" si="1"/>
        <v>4</v>
      </c>
      <c r="J24" s="19" t="s">
        <v>62</v>
      </c>
      <c r="K24" t="s">
        <v>23</v>
      </c>
      <c r="O24" s="9" t="s">
        <v>60</v>
      </c>
      <c r="P24" s="9"/>
      <c r="Q24" t="str">
        <f t="shared" si="2"/>
        <v>第4</v>
      </c>
      <c r="R24" t="str">
        <f t="shared" si="3"/>
        <v>4名</v>
      </c>
    </row>
    <row r="25" spans="1:18">
      <c r="A25">
        <v>24</v>
      </c>
      <c r="B25" s="30">
        <v>5</v>
      </c>
      <c r="C25" s="19" t="s">
        <v>63</v>
      </c>
      <c r="D25" s="19" t="s">
        <v>30</v>
      </c>
      <c r="E25" s="21" t="s">
        <v>27</v>
      </c>
      <c r="F25">
        <v>1</v>
      </c>
      <c r="G25">
        <v>1</v>
      </c>
      <c r="H25" t="str">
        <f t="shared" si="0"/>
        <v>5</v>
      </c>
      <c r="I25" t="str">
        <f t="shared" si="1"/>
        <v>8</v>
      </c>
      <c r="J25" s="19" t="s">
        <v>31</v>
      </c>
      <c r="K25" t="s">
        <v>23</v>
      </c>
      <c r="O25" s="9" t="s">
        <v>64</v>
      </c>
      <c r="P25" s="9" t="s">
        <v>65</v>
      </c>
      <c r="Q25" t="str">
        <f t="shared" si="2"/>
        <v>第5</v>
      </c>
      <c r="R25" t="str">
        <f t="shared" si="3"/>
        <v>8名</v>
      </c>
    </row>
    <row r="26" spans="1:18">
      <c r="A26">
        <v>25</v>
      </c>
      <c r="B26" s="30">
        <v>5</v>
      </c>
      <c r="C26" s="19" t="s">
        <v>66</v>
      </c>
      <c r="D26" s="19" t="s">
        <v>35</v>
      </c>
      <c r="E26" s="21" t="s">
        <v>27</v>
      </c>
      <c r="F26">
        <v>1</v>
      </c>
      <c r="G26">
        <v>1</v>
      </c>
      <c r="H26" t="str">
        <f t="shared" si="0"/>
        <v>9</v>
      </c>
      <c r="I26" t="str">
        <f t="shared" si="1"/>
        <v>16</v>
      </c>
      <c r="J26" s="19" t="s">
        <v>36</v>
      </c>
      <c r="K26" s="19" t="s">
        <v>37</v>
      </c>
      <c r="O26" s="9" t="s">
        <v>67</v>
      </c>
      <c r="P26" s="9" t="s">
        <v>68</v>
      </c>
      <c r="Q26" t="str">
        <f t="shared" si="2"/>
        <v>第9</v>
      </c>
      <c r="R26" t="str">
        <f t="shared" si="3"/>
        <v>16名</v>
      </c>
    </row>
    <row r="27" spans="1:18">
      <c r="A27">
        <v>26</v>
      </c>
      <c r="B27" s="30">
        <v>5</v>
      </c>
      <c r="C27" s="19" t="s">
        <v>69</v>
      </c>
      <c r="D27" s="19" t="s">
        <v>41</v>
      </c>
      <c r="E27" s="21" t="s">
        <v>27</v>
      </c>
      <c r="F27">
        <v>1</v>
      </c>
      <c r="G27">
        <v>1</v>
      </c>
      <c r="H27" t="str">
        <f t="shared" si="0"/>
        <v>17</v>
      </c>
      <c r="I27" t="str">
        <f t="shared" si="1"/>
        <v>28</v>
      </c>
      <c r="J27" s="19" t="s">
        <v>42</v>
      </c>
      <c r="K27" s="19" t="s">
        <v>37</v>
      </c>
      <c r="O27" s="9" t="s">
        <v>70</v>
      </c>
      <c r="P27" s="9" t="s">
        <v>71</v>
      </c>
      <c r="Q27" t="str">
        <f t="shared" si="2"/>
        <v>第17</v>
      </c>
      <c r="R27" t="str">
        <f t="shared" si="3"/>
        <v>28名</v>
      </c>
    </row>
    <row r="28" spans="1:18">
      <c r="A28">
        <v>27</v>
      </c>
      <c r="B28" s="30">
        <v>6</v>
      </c>
      <c r="C28" t="s">
        <v>12</v>
      </c>
      <c r="D28" s="19" t="s">
        <v>45</v>
      </c>
      <c r="E28" s="21" t="s">
        <v>21</v>
      </c>
      <c r="F28">
        <v>1</v>
      </c>
      <c r="G28">
        <v>1</v>
      </c>
      <c r="H28" t="str">
        <f t="shared" si="0"/>
        <v>1</v>
      </c>
      <c r="I28" t="str">
        <f t="shared" si="1"/>
        <v>1</v>
      </c>
      <c r="J28" s="19" t="s">
        <v>46</v>
      </c>
      <c r="K28" t="s">
        <v>23</v>
      </c>
      <c r="O28" s="8" t="s">
        <v>12</v>
      </c>
      <c r="P28" s="8"/>
      <c r="Q28" t="str">
        <f t="shared" si="2"/>
        <v>第1</v>
      </c>
      <c r="R28" t="str">
        <f t="shared" si="3"/>
        <v>1名</v>
      </c>
    </row>
    <row r="29" spans="1:18">
      <c r="A29">
        <v>28</v>
      </c>
      <c r="B29" s="30">
        <v>6</v>
      </c>
      <c r="C29" t="s">
        <v>17</v>
      </c>
      <c r="D29" s="19" t="s">
        <v>47</v>
      </c>
      <c r="E29" s="21" t="s">
        <v>18</v>
      </c>
      <c r="F29">
        <v>1</v>
      </c>
      <c r="G29">
        <v>1</v>
      </c>
      <c r="H29" t="str">
        <f t="shared" si="0"/>
        <v>2</v>
      </c>
      <c r="I29" t="str">
        <f t="shared" si="1"/>
        <v>2</v>
      </c>
      <c r="J29" s="19" t="s">
        <v>48</v>
      </c>
      <c r="K29" t="s">
        <v>23</v>
      </c>
      <c r="O29" s="8" t="s">
        <v>17</v>
      </c>
      <c r="P29" s="8"/>
      <c r="Q29" t="str">
        <f t="shared" si="2"/>
        <v>第2</v>
      </c>
      <c r="R29" t="str">
        <f t="shared" si="3"/>
        <v>2名</v>
      </c>
    </row>
    <row r="30" spans="1:18">
      <c r="A30">
        <v>29</v>
      </c>
      <c r="B30" s="30">
        <v>6</v>
      </c>
      <c r="C30" t="s">
        <v>19</v>
      </c>
      <c r="D30" s="19" t="s">
        <v>72</v>
      </c>
      <c r="E30" s="21" t="s">
        <v>27</v>
      </c>
      <c r="F30">
        <v>1</v>
      </c>
      <c r="G30">
        <v>1</v>
      </c>
      <c r="H30" t="str">
        <f t="shared" si="0"/>
        <v>3</v>
      </c>
      <c r="I30" t="str">
        <f t="shared" si="1"/>
        <v>3</v>
      </c>
      <c r="J30" s="19" t="s">
        <v>73</v>
      </c>
      <c r="K30" t="s">
        <v>23</v>
      </c>
      <c r="O30" s="8" t="s">
        <v>19</v>
      </c>
      <c r="P30" s="8"/>
      <c r="Q30" t="str">
        <f t="shared" si="2"/>
        <v>第3</v>
      </c>
      <c r="R30" t="str">
        <f t="shared" si="3"/>
        <v>3名</v>
      </c>
    </row>
    <row r="31" spans="1:18">
      <c r="A31">
        <v>30</v>
      </c>
      <c r="B31" s="30">
        <v>6</v>
      </c>
      <c r="C31" s="19" t="s">
        <v>60</v>
      </c>
      <c r="D31" s="19" t="s">
        <v>74</v>
      </c>
      <c r="E31" s="21" t="s">
        <v>27</v>
      </c>
      <c r="F31">
        <v>1</v>
      </c>
      <c r="G31">
        <v>1</v>
      </c>
      <c r="H31" t="str">
        <f t="shared" si="0"/>
        <v>4</v>
      </c>
      <c r="I31" t="str">
        <f t="shared" si="1"/>
        <v>4</v>
      </c>
      <c r="J31" s="19" t="s">
        <v>75</v>
      </c>
      <c r="K31" t="s">
        <v>23</v>
      </c>
      <c r="O31" s="9" t="s">
        <v>60</v>
      </c>
      <c r="P31" s="9"/>
      <c r="Q31" t="str">
        <f t="shared" si="2"/>
        <v>第4</v>
      </c>
      <c r="R31" t="str">
        <f t="shared" si="3"/>
        <v>4名</v>
      </c>
    </row>
    <row r="32" spans="1:18">
      <c r="A32">
        <v>31</v>
      </c>
      <c r="B32" s="30">
        <v>6</v>
      </c>
      <c r="C32" s="19" t="s">
        <v>63</v>
      </c>
      <c r="D32" s="19" t="s">
        <v>50</v>
      </c>
      <c r="E32" s="21" t="s">
        <v>27</v>
      </c>
      <c r="F32">
        <v>1</v>
      </c>
      <c r="G32">
        <v>1</v>
      </c>
      <c r="H32" t="str">
        <f t="shared" si="0"/>
        <v>5</v>
      </c>
      <c r="I32" t="str">
        <f t="shared" si="1"/>
        <v>8</v>
      </c>
      <c r="J32" s="19" t="s">
        <v>76</v>
      </c>
      <c r="K32" t="s">
        <v>23</v>
      </c>
      <c r="O32" s="9" t="s">
        <v>64</v>
      </c>
      <c r="P32" s="9" t="s">
        <v>65</v>
      </c>
      <c r="Q32" t="str">
        <f t="shared" si="2"/>
        <v>第5</v>
      </c>
      <c r="R32" t="str">
        <f t="shared" si="3"/>
        <v>8名</v>
      </c>
    </row>
    <row r="33" spans="1:18">
      <c r="A33">
        <v>32</v>
      </c>
      <c r="B33" s="30">
        <v>6</v>
      </c>
      <c r="C33" s="19" t="s">
        <v>66</v>
      </c>
      <c r="D33" s="19" t="s">
        <v>26</v>
      </c>
      <c r="E33" s="21" t="s">
        <v>27</v>
      </c>
      <c r="F33">
        <v>1</v>
      </c>
      <c r="G33">
        <v>1</v>
      </c>
      <c r="H33" t="str">
        <f t="shared" si="0"/>
        <v>9</v>
      </c>
      <c r="I33" t="str">
        <f t="shared" si="1"/>
        <v>16</v>
      </c>
      <c r="J33" s="19" t="s">
        <v>28</v>
      </c>
      <c r="K33" t="s">
        <v>23</v>
      </c>
      <c r="O33" s="9" t="s">
        <v>67</v>
      </c>
      <c r="P33" s="9" t="s">
        <v>68</v>
      </c>
      <c r="Q33" t="str">
        <f t="shared" si="2"/>
        <v>第9</v>
      </c>
      <c r="R33" t="str">
        <f t="shared" si="3"/>
        <v>16名</v>
      </c>
    </row>
    <row r="34" spans="1:18">
      <c r="A34">
        <v>33</v>
      </c>
      <c r="B34" s="30">
        <v>7</v>
      </c>
      <c r="C34" t="s">
        <v>12</v>
      </c>
      <c r="D34" s="19" t="s">
        <v>52</v>
      </c>
      <c r="E34" s="21" t="s">
        <v>21</v>
      </c>
      <c r="F34">
        <v>1</v>
      </c>
      <c r="G34">
        <v>1</v>
      </c>
      <c r="H34" t="str">
        <f t="shared" si="0"/>
        <v>1</v>
      </c>
      <c r="I34" t="str">
        <f t="shared" si="1"/>
        <v>1</v>
      </c>
      <c r="J34" s="19" t="s">
        <v>53</v>
      </c>
      <c r="K34" t="s">
        <v>23</v>
      </c>
      <c r="O34" s="8" t="s">
        <v>12</v>
      </c>
      <c r="P34" s="8"/>
      <c r="Q34" t="str">
        <f t="shared" si="2"/>
        <v>第1</v>
      </c>
      <c r="R34" t="str">
        <f t="shared" si="3"/>
        <v>1名</v>
      </c>
    </row>
    <row r="35" spans="1:18">
      <c r="A35">
        <v>34</v>
      </c>
      <c r="B35" s="30">
        <v>7</v>
      </c>
      <c r="C35" t="s">
        <v>17</v>
      </c>
      <c r="D35" s="19" t="s">
        <v>54</v>
      </c>
      <c r="E35" s="21" t="s">
        <v>18</v>
      </c>
      <c r="F35">
        <v>1</v>
      </c>
      <c r="G35">
        <v>1</v>
      </c>
      <c r="H35" t="str">
        <f t="shared" si="0"/>
        <v>2</v>
      </c>
      <c r="I35" t="str">
        <f t="shared" si="1"/>
        <v>2</v>
      </c>
      <c r="J35" s="19" t="s">
        <v>55</v>
      </c>
      <c r="K35" t="s">
        <v>23</v>
      </c>
      <c r="O35" s="8" t="s">
        <v>17</v>
      </c>
      <c r="P35" s="8"/>
      <c r="Q35" t="str">
        <f t="shared" si="2"/>
        <v>第2</v>
      </c>
      <c r="R35" t="str">
        <f t="shared" si="3"/>
        <v>2名</v>
      </c>
    </row>
    <row r="36" spans="1:18">
      <c r="A36">
        <v>35</v>
      </c>
      <c r="B36" s="30">
        <v>7</v>
      </c>
      <c r="C36" t="s">
        <v>19</v>
      </c>
      <c r="D36" s="19" t="s">
        <v>77</v>
      </c>
      <c r="E36" s="21" t="s">
        <v>27</v>
      </c>
      <c r="F36">
        <v>1</v>
      </c>
      <c r="G36">
        <v>1</v>
      </c>
      <c r="H36" t="str">
        <f t="shared" si="0"/>
        <v>3</v>
      </c>
      <c r="I36" t="str">
        <f t="shared" si="1"/>
        <v>3</v>
      </c>
      <c r="J36" s="19" t="s">
        <v>78</v>
      </c>
      <c r="K36" t="s">
        <v>23</v>
      </c>
      <c r="O36" s="8" t="s">
        <v>19</v>
      </c>
      <c r="P36" s="8"/>
      <c r="Q36" t="str">
        <f t="shared" si="2"/>
        <v>第3</v>
      </c>
      <c r="R36" t="str">
        <f t="shared" si="3"/>
        <v>3名</v>
      </c>
    </row>
    <row r="37" spans="1:18">
      <c r="A37">
        <v>36</v>
      </c>
      <c r="B37" s="30">
        <v>7</v>
      </c>
      <c r="C37" s="19" t="s">
        <v>60</v>
      </c>
      <c r="D37" s="19" t="s">
        <v>45</v>
      </c>
      <c r="E37" s="21" t="s">
        <v>27</v>
      </c>
      <c r="F37">
        <v>1</v>
      </c>
      <c r="G37">
        <v>1</v>
      </c>
      <c r="H37" t="str">
        <f t="shared" si="0"/>
        <v>4</v>
      </c>
      <c r="I37" t="str">
        <f t="shared" si="1"/>
        <v>4</v>
      </c>
      <c r="J37" s="19" t="s">
        <v>46</v>
      </c>
      <c r="K37" t="s">
        <v>23</v>
      </c>
      <c r="O37" s="9" t="s">
        <v>60</v>
      </c>
      <c r="P37" s="9"/>
      <c r="Q37" t="str">
        <f t="shared" si="2"/>
        <v>第4</v>
      </c>
      <c r="R37" t="str">
        <f t="shared" si="3"/>
        <v>4名</v>
      </c>
    </row>
    <row r="38" spans="1:18">
      <c r="A38">
        <v>37</v>
      </c>
      <c r="B38" s="30">
        <v>7</v>
      </c>
      <c r="C38" s="19" t="s">
        <v>63</v>
      </c>
      <c r="D38" s="19" t="s">
        <v>58</v>
      </c>
      <c r="E38" s="21" t="s">
        <v>27</v>
      </c>
      <c r="F38">
        <v>1</v>
      </c>
      <c r="G38">
        <v>1</v>
      </c>
      <c r="H38" t="str">
        <f t="shared" si="0"/>
        <v>5</v>
      </c>
      <c r="I38" t="str">
        <f t="shared" si="1"/>
        <v>8</v>
      </c>
      <c r="J38" s="19" t="s">
        <v>59</v>
      </c>
      <c r="K38" t="s">
        <v>23</v>
      </c>
      <c r="O38" s="9" t="s">
        <v>64</v>
      </c>
      <c r="P38" s="9" t="s">
        <v>65</v>
      </c>
      <c r="Q38" t="str">
        <f t="shared" si="2"/>
        <v>第5</v>
      </c>
      <c r="R38" t="str">
        <f t="shared" si="3"/>
        <v>8名</v>
      </c>
    </row>
    <row r="39" spans="1:18">
      <c r="A39">
        <v>38</v>
      </c>
      <c r="B39" s="30">
        <v>7</v>
      </c>
      <c r="C39" s="19" t="s">
        <v>66</v>
      </c>
      <c r="D39" s="19" t="s">
        <v>20</v>
      </c>
      <c r="E39" s="21" t="s">
        <v>27</v>
      </c>
      <c r="F39">
        <v>1</v>
      </c>
      <c r="G39">
        <v>1</v>
      </c>
      <c r="H39" t="str">
        <f t="shared" si="0"/>
        <v>9</v>
      </c>
      <c r="I39" t="str">
        <f t="shared" si="1"/>
        <v>16</v>
      </c>
      <c r="J39" s="19" t="s">
        <v>22</v>
      </c>
      <c r="K39" t="s">
        <v>23</v>
      </c>
      <c r="O39" s="9" t="s">
        <v>67</v>
      </c>
      <c r="P39" s="9" t="s">
        <v>68</v>
      </c>
      <c r="Q39" t="str">
        <f t="shared" si="2"/>
        <v>第9</v>
      </c>
      <c r="R39" t="str">
        <f t="shared" si="3"/>
        <v>16名</v>
      </c>
    </row>
    <row r="40" spans="1:18">
      <c r="A40">
        <v>39</v>
      </c>
      <c r="B40" s="30">
        <v>10</v>
      </c>
      <c r="C40" s="19" t="s">
        <v>12</v>
      </c>
      <c r="D40" s="19" t="s">
        <v>26</v>
      </c>
      <c r="E40" s="21" t="s">
        <v>27</v>
      </c>
      <c r="F40">
        <v>1</v>
      </c>
      <c r="G40">
        <v>1</v>
      </c>
      <c r="H40" t="str">
        <f t="shared" si="0"/>
        <v>1</v>
      </c>
      <c r="I40" t="str">
        <f t="shared" si="1"/>
        <v>1</v>
      </c>
      <c r="J40" s="19" t="s">
        <v>28</v>
      </c>
      <c r="K40" t="s">
        <v>23</v>
      </c>
      <c r="O40" s="9" t="s">
        <v>12</v>
      </c>
      <c r="P40" s="9"/>
      <c r="Q40" t="str">
        <f t="shared" si="2"/>
        <v>第1</v>
      </c>
      <c r="R40" t="str">
        <f t="shared" si="3"/>
        <v>1名</v>
      </c>
    </row>
    <row r="41" spans="1:18">
      <c r="A41">
        <v>40</v>
      </c>
      <c r="B41" s="30">
        <v>10</v>
      </c>
      <c r="C41" s="19" t="s">
        <v>17</v>
      </c>
      <c r="D41" s="19" t="s">
        <v>79</v>
      </c>
      <c r="E41" s="21" t="s">
        <v>80</v>
      </c>
      <c r="F41">
        <v>1</v>
      </c>
      <c r="G41">
        <v>1</v>
      </c>
      <c r="H41" t="str">
        <f t="shared" si="0"/>
        <v>2</v>
      </c>
      <c r="I41" t="str">
        <f t="shared" si="1"/>
        <v>2</v>
      </c>
      <c r="J41" s="19" t="s">
        <v>81</v>
      </c>
      <c r="K41" t="s">
        <v>37</v>
      </c>
      <c r="O41" s="9" t="s">
        <v>17</v>
      </c>
      <c r="P41" s="9"/>
      <c r="Q41" t="str">
        <f t="shared" si="2"/>
        <v>第2</v>
      </c>
      <c r="R41" t="str">
        <f t="shared" si="3"/>
        <v>2名</v>
      </c>
    </row>
    <row r="42" spans="1:18">
      <c r="A42">
        <v>41</v>
      </c>
      <c r="B42" s="30">
        <v>10</v>
      </c>
      <c r="C42" s="19" t="s">
        <v>19</v>
      </c>
      <c r="D42" s="19" t="s">
        <v>82</v>
      </c>
      <c r="E42" s="21" t="s">
        <v>83</v>
      </c>
      <c r="F42">
        <v>1</v>
      </c>
      <c r="G42">
        <v>1</v>
      </c>
      <c r="H42" t="str">
        <f t="shared" si="0"/>
        <v>3</v>
      </c>
      <c r="I42" t="str">
        <f t="shared" si="1"/>
        <v>3</v>
      </c>
      <c r="J42" s="19" t="s">
        <v>84</v>
      </c>
      <c r="K42" t="s">
        <v>37</v>
      </c>
      <c r="O42" s="9" t="s">
        <v>19</v>
      </c>
      <c r="P42" s="9"/>
      <c r="Q42" t="str">
        <f t="shared" si="2"/>
        <v>第3</v>
      </c>
      <c r="R42" t="str">
        <f t="shared" si="3"/>
        <v>3名</v>
      </c>
    </row>
    <row r="43" spans="1:18">
      <c r="A43">
        <v>42</v>
      </c>
      <c r="B43" s="30">
        <v>10</v>
      </c>
      <c r="C43" s="19" t="s">
        <v>85</v>
      </c>
      <c r="D43" s="19" t="s">
        <v>86</v>
      </c>
      <c r="E43" s="21" t="s">
        <v>87</v>
      </c>
      <c r="F43">
        <v>1</v>
      </c>
      <c r="G43">
        <v>1</v>
      </c>
      <c r="H43" t="str">
        <f t="shared" si="0"/>
        <v>4</v>
      </c>
      <c r="I43" t="str">
        <f t="shared" si="1"/>
        <v>9</v>
      </c>
      <c r="J43" s="19" t="s">
        <v>88</v>
      </c>
      <c r="K43" t="s">
        <v>37</v>
      </c>
      <c r="O43" s="9" t="s">
        <v>32</v>
      </c>
      <c r="P43" s="9" t="s">
        <v>89</v>
      </c>
      <c r="Q43" t="str">
        <f t="shared" si="2"/>
        <v>第4</v>
      </c>
      <c r="R43" t="str">
        <f t="shared" si="3"/>
        <v>9名</v>
      </c>
    </row>
    <row r="44" spans="1:18">
      <c r="A44">
        <v>43</v>
      </c>
      <c r="B44" s="30">
        <v>10</v>
      </c>
      <c r="C44" s="19" t="s">
        <v>90</v>
      </c>
      <c r="D44" s="19" t="s">
        <v>91</v>
      </c>
      <c r="E44" s="21" t="s">
        <v>87</v>
      </c>
      <c r="F44">
        <v>1</v>
      </c>
      <c r="G44">
        <v>1</v>
      </c>
      <c r="H44" t="str">
        <f t="shared" si="0"/>
        <v>10</v>
      </c>
      <c r="I44" t="str">
        <f t="shared" si="1"/>
        <v>15</v>
      </c>
      <c r="J44" s="19" t="s">
        <v>92</v>
      </c>
      <c r="K44" t="s">
        <v>37</v>
      </c>
      <c r="O44" s="9" t="s">
        <v>93</v>
      </c>
      <c r="P44" s="9" t="s">
        <v>94</v>
      </c>
      <c r="Q44" t="str">
        <f t="shared" si="2"/>
        <v>第10</v>
      </c>
      <c r="R44" t="str">
        <f t="shared" si="3"/>
        <v>15名</v>
      </c>
    </row>
    <row r="45" spans="1:18">
      <c r="A45">
        <v>44</v>
      </c>
      <c r="B45" s="30">
        <v>11</v>
      </c>
      <c r="C45" s="19" t="s">
        <v>12</v>
      </c>
      <c r="D45" s="19" t="s">
        <v>95</v>
      </c>
      <c r="E45" s="21" t="s">
        <v>21</v>
      </c>
      <c r="F45">
        <v>1</v>
      </c>
      <c r="G45">
        <v>1</v>
      </c>
      <c r="H45" t="str">
        <f t="shared" si="0"/>
        <v>1</v>
      </c>
      <c r="I45" t="str">
        <f t="shared" si="1"/>
        <v>1</v>
      </c>
      <c r="J45" s="19" t="s">
        <v>96</v>
      </c>
      <c r="K45" t="s">
        <v>23</v>
      </c>
      <c r="O45" s="9" t="s">
        <v>12</v>
      </c>
      <c r="P45" s="9"/>
      <c r="Q45" t="str">
        <f t="shared" si="2"/>
        <v>第1</v>
      </c>
      <c r="R45" t="str">
        <f t="shared" si="3"/>
        <v>1名</v>
      </c>
    </row>
    <row r="46" spans="1:18">
      <c r="A46">
        <v>45</v>
      </c>
      <c r="B46" s="30">
        <v>11</v>
      </c>
      <c r="C46" s="19" t="s">
        <v>17</v>
      </c>
      <c r="D46" s="19" t="s">
        <v>45</v>
      </c>
      <c r="E46" s="21" t="s">
        <v>18</v>
      </c>
      <c r="F46">
        <v>1</v>
      </c>
      <c r="G46">
        <v>1</v>
      </c>
      <c r="H46" t="str">
        <f t="shared" si="0"/>
        <v>2</v>
      </c>
      <c r="I46" t="str">
        <f t="shared" si="1"/>
        <v>2</v>
      </c>
      <c r="J46" s="19" t="s">
        <v>46</v>
      </c>
      <c r="K46" t="s">
        <v>23</v>
      </c>
      <c r="O46" s="9" t="s">
        <v>17</v>
      </c>
      <c r="P46" s="9"/>
      <c r="Q46" t="str">
        <f t="shared" si="2"/>
        <v>第2</v>
      </c>
      <c r="R46" t="str">
        <f t="shared" si="3"/>
        <v>2名</v>
      </c>
    </row>
    <row r="47" spans="1:18">
      <c r="A47">
        <v>46</v>
      </c>
      <c r="B47" s="30">
        <v>11</v>
      </c>
      <c r="C47" s="19" t="s">
        <v>19</v>
      </c>
      <c r="D47" s="19" t="s">
        <v>97</v>
      </c>
      <c r="E47" s="21" t="s">
        <v>27</v>
      </c>
      <c r="F47">
        <v>1</v>
      </c>
      <c r="G47">
        <v>1</v>
      </c>
      <c r="H47" t="str">
        <f t="shared" si="0"/>
        <v>3</v>
      </c>
      <c r="I47" t="str">
        <f t="shared" si="1"/>
        <v>3</v>
      </c>
      <c r="J47" s="19" t="s">
        <v>98</v>
      </c>
      <c r="K47" t="s">
        <v>23</v>
      </c>
      <c r="O47" s="9" t="s">
        <v>19</v>
      </c>
      <c r="P47" s="9"/>
      <c r="Q47" t="str">
        <f t="shared" si="2"/>
        <v>第3</v>
      </c>
      <c r="R47" t="str">
        <f t="shared" si="3"/>
        <v>3名</v>
      </c>
    </row>
    <row r="48" spans="1:18">
      <c r="A48">
        <v>47</v>
      </c>
      <c r="B48" s="30">
        <v>11</v>
      </c>
      <c r="C48" s="19" t="s">
        <v>29</v>
      </c>
      <c r="D48" s="19" t="s">
        <v>72</v>
      </c>
      <c r="E48" s="21" t="s">
        <v>27</v>
      </c>
      <c r="F48">
        <v>1</v>
      </c>
      <c r="G48">
        <v>1</v>
      </c>
      <c r="H48" t="str">
        <f t="shared" si="0"/>
        <v>4</v>
      </c>
      <c r="I48" t="str">
        <f t="shared" si="1"/>
        <v>6</v>
      </c>
      <c r="J48" s="19" t="s">
        <v>73</v>
      </c>
      <c r="K48" t="s">
        <v>23</v>
      </c>
      <c r="O48" s="9" t="s">
        <v>32</v>
      </c>
      <c r="P48" s="9" t="s">
        <v>33</v>
      </c>
      <c r="Q48" t="str">
        <f t="shared" si="2"/>
        <v>第4</v>
      </c>
      <c r="R48" t="str">
        <f t="shared" si="3"/>
        <v>6名</v>
      </c>
    </row>
    <row r="49" spans="1:18">
      <c r="A49">
        <v>48</v>
      </c>
      <c r="B49" s="30">
        <v>11</v>
      </c>
      <c r="C49" s="19" t="s">
        <v>34</v>
      </c>
      <c r="D49" s="19" t="s">
        <v>99</v>
      </c>
      <c r="E49" s="21" t="s">
        <v>27</v>
      </c>
      <c r="F49">
        <v>1</v>
      </c>
      <c r="G49">
        <v>1</v>
      </c>
      <c r="H49" t="str">
        <f t="shared" si="0"/>
        <v>7</v>
      </c>
      <c r="I49" t="str">
        <f t="shared" si="1"/>
        <v>12</v>
      </c>
      <c r="J49" s="19" t="s">
        <v>100</v>
      </c>
      <c r="K49" t="s">
        <v>23</v>
      </c>
      <c r="O49" s="9" t="s">
        <v>38</v>
      </c>
      <c r="P49" s="9" t="s">
        <v>39</v>
      </c>
      <c r="Q49" t="str">
        <f t="shared" si="2"/>
        <v>第7</v>
      </c>
      <c r="R49" t="str">
        <f t="shared" si="3"/>
        <v>12名</v>
      </c>
    </row>
    <row r="50" spans="1:18">
      <c r="A50">
        <v>49</v>
      </c>
      <c r="B50" s="30">
        <v>11</v>
      </c>
      <c r="C50" s="19" t="s">
        <v>40</v>
      </c>
      <c r="D50" s="19" t="s">
        <v>101</v>
      </c>
      <c r="E50" s="21" t="s">
        <v>27</v>
      </c>
      <c r="F50">
        <v>1</v>
      </c>
      <c r="G50">
        <v>1</v>
      </c>
      <c r="H50" t="str">
        <f t="shared" si="0"/>
        <v>13</v>
      </c>
      <c r="I50" t="str">
        <f t="shared" si="1"/>
        <v>24</v>
      </c>
      <c r="J50" s="19" t="s">
        <v>102</v>
      </c>
      <c r="K50" t="s">
        <v>23</v>
      </c>
      <c r="O50" s="9" t="s">
        <v>43</v>
      </c>
      <c r="P50" s="9" t="s">
        <v>44</v>
      </c>
      <c r="Q50" t="str">
        <f t="shared" si="2"/>
        <v>第13</v>
      </c>
      <c r="R50" t="str">
        <f t="shared" si="3"/>
        <v>24名</v>
      </c>
    </row>
    <row r="51" spans="1:18">
      <c r="A51">
        <v>50</v>
      </c>
      <c r="B51" s="30">
        <v>12</v>
      </c>
      <c r="C51" s="19" t="s">
        <v>12</v>
      </c>
      <c r="D51" s="19" t="s">
        <v>95</v>
      </c>
      <c r="E51" s="21" t="s">
        <v>21</v>
      </c>
      <c r="F51">
        <v>1</v>
      </c>
      <c r="G51">
        <v>1</v>
      </c>
      <c r="H51" t="str">
        <f t="shared" si="0"/>
        <v>1</v>
      </c>
      <c r="I51" t="str">
        <f t="shared" si="1"/>
        <v>1</v>
      </c>
      <c r="J51" s="19" t="s">
        <v>96</v>
      </c>
      <c r="K51" t="s">
        <v>23</v>
      </c>
      <c r="O51" s="9" t="s">
        <v>12</v>
      </c>
      <c r="P51" s="9"/>
      <c r="Q51" t="str">
        <f t="shared" si="2"/>
        <v>第1</v>
      </c>
      <c r="R51" t="str">
        <f t="shared" si="3"/>
        <v>1名</v>
      </c>
    </row>
    <row r="52" spans="1:18">
      <c r="A52">
        <v>51</v>
      </c>
      <c r="B52" s="30">
        <v>12</v>
      </c>
      <c r="C52" s="19" t="s">
        <v>17</v>
      </c>
      <c r="D52" s="19" t="s">
        <v>45</v>
      </c>
      <c r="E52" s="21" t="s">
        <v>18</v>
      </c>
      <c r="F52">
        <v>1</v>
      </c>
      <c r="G52">
        <v>1</v>
      </c>
      <c r="H52" t="str">
        <f t="shared" si="0"/>
        <v>2</v>
      </c>
      <c r="I52" t="str">
        <f t="shared" si="1"/>
        <v>2</v>
      </c>
      <c r="J52" s="19" t="s">
        <v>46</v>
      </c>
      <c r="K52" t="s">
        <v>23</v>
      </c>
      <c r="O52" s="9" t="s">
        <v>17</v>
      </c>
      <c r="P52" s="9"/>
      <c r="Q52" t="str">
        <f t="shared" si="2"/>
        <v>第2</v>
      </c>
      <c r="R52" t="str">
        <f t="shared" si="3"/>
        <v>2名</v>
      </c>
    </row>
    <row r="53" spans="1:18">
      <c r="A53">
        <v>52</v>
      </c>
      <c r="B53" s="30">
        <v>12</v>
      </c>
      <c r="C53" s="19" t="s">
        <v>19</v>
      </c>
      <c r="D53" s="19" t="s">
        <v>97</v>
      </c>
      <c r="E53" s="21" t="s">
        <v>27</v>
      </c>
      <c r="F53">
        <v>1</v>
      </c>
      <c r="G53">
        <v>1</v>
      </c>
      <c r="H53" t="str">
        <f t="shared" si="0"/>
        <v>3</v>
      </c>
      <c r="I53" t="str">
        <f t="shared" si="1"/>
        <v>3</v>
      </c>
      <c r="J53" s="19" t="s">
        <v>98</v>
      </c>
      <c r="K53" t="s">
        <v>23</v>
      </c>
      <c r="O53" s="9" t="s">
        <v>19</v>
      </c>
      <c r="P53" s="9"/>
      <c r="Q53" t="str">
        <f t="shared" si="2"/>
        <v>第3</v>
      </c>
      <c r="R53" t="str">
        <f t="shared" si="3"/>
        <v>3名</v>
      </c>
    </row>
    <row r="54" spans="1:18">
      <c r="A54">
        <v>53</v>
      </c>
      <c r="B54" s="30">
        <v>12</v>
      </c>
      <c r="C54" s="19" t="s">
        <v>60</v>
      </c>
      <c r="D54" s="19" t="s">
        <v>47</v>
      </c>
      <c r="E54" s="21" t="s">
        <v>27</v>
      </c>
      <c r="F54">
        <v>1</v>
      </c>
      <c r="G54">
        <v>1</v>
      </c>
      <c r="H54" t="str">
        <f t="shared" si="0"/>
        <v>4</v>
      </c>
      <c r="I54" t="str">
        <f t="shared" si="1"/>
        <v>4</v>
      </c>
      <c r="J54" s="19" t="s">
        <v>48</v>
      </c>
      <c r="K54" t="s">
        <v>23</v>
      </c>
      <c r="O54" s="9" t="s">
        <v>60</v>
      </c>
      <c r="P54" s="9"/>
      <c r="Q54" t="str">
        <f t="shared" si="2"/>
        <v>第4</v>
      </c>
      <c r="R54" t="str">
        <f t="shared" si="3"/>
        <v>4名</v>
      </c>
    </row>
    <row r="55" spans="1:18">
      <c r="A55">
        <v>54</v>
      </c>
      <c r="B55" s="30">
        <v>12</v>
      </c>
      <c r="C55" s="19" t="s">
        <v>63</v>
      </c>
      <c r="D55" s="19" t="s">
        <v>72</v>
      </c>
      <c r="E55" s="21" t="s">
        <v>27</v>
      </c>
      <c r="F55">
        <v>1</v>
      </c>
      <c r="G55">
        <v>1</v>
      </c>
      <c r="H55" t="str">
        <f t="shared" si="0"/>
        <v>5</v>
      </c>
      <c r="I55" t="str">
        <f t="shared" si="1"/>
        <v>8</v>
      </c>
      <c r="J55" s="19" t="s">
        <v>73</v>
      </c>
      <c r="K55" t="s">
        <v>23</v>
      </c>
      <c r="O55" s="9" t="s">
        <v>64</v>
      </c>
      <c r="P55" s="9" t="s">
        <v>65</v>
      </c>
      <c r="Q55" t="str">
        <f t="shared" si="2"/>
        <v>第5</v>
      </c>
      <c r="R55" t="str">
        <f t="shared" si="3"/>
        <v>8名</v>
      </c>
    </row>
    <row r="56" spans="1:18">
      <c r="A56">
        <v>55</v>
      </c>
      <c r="B56" s="30">
        <v>12</v>
      </c>
      <c r="C56" s="19" t="s">
        <v>66</v>
      </c>
      <c r="D56" s="19" t="s">
        <v>99</v>
      </c>
      <c r="E56" s="21" t="s">
        <v>27</v>
      </c>
      <c r="F56">
        <v>1</v>
      </c>
      <c r="G56">
        <v>1</v>
      </c>
      <c r="H56" t="str">
        <f t="shared" si="0"/>
        <v>9</v>
      </c>
      <c r="I56" t="str">
        <f t="shared" si="1"/>
        <v>16</v>
      </c>
      <c r="J56" s="19" t="s">
        <v>100</v>
      </c>
      <c r="K56" t="s">
        <v>23</v>
      </c>
      <c r="O56" s="9" t="s">
        <v>67</v>
      </c>
      <c r="P56" s="9" t="s">
        <v>68</v>
      </c>
      <c r="Q56" t="str">
        <f t="shared" si="2"/>
        <v>第9</v>
      </c>
      <c r="R56" t="str">
        <f t="shared" si="3"/>
        <v>16名</v>
      </c>
    </row>
    <row r="57" spans="1:18">
      <c r="A57">
        <v>56</v>
      </c>
      <c r="B57" s="30">
        <v>12</v>
      </c>
      <c r="C57" s="19" t="s">
        <v>69</v>
      </c>
      <c r="D57" s="19" t="s">
        <v>101</v>
      </c>
      <c r="E57" s="21" t="s">
        <v>27</v>
      </c>
      <c r="F57">
        <v>1</v>
      </c>
      <c r="G57">
        <v>1</v>
      </c>
      <c r="H57" t="str">
        <f t="shared" si="0"/>
        <v>17</v>
      </c>
      <c r="I57" t="str">
        <f t="shared" si="1"/>
        <v>28</v>
      </c>
      <c r="J57" s="19" t="s">
        <v>102</v>
      </c>
      <c r="K57" t="s">
        <v>23</v>
      </c>
      <c r="O57" s="9" t="s">
        <v>70</v>
      </c>
      <c r="P57" s="9" t="s">
        <v>71</v>
      </c>
      <c r="Q57" t="str">
        <f t="shared" si="2"/>
        <v>第17</v>
      </c>
      <c r="R57" t="str">
        <f t="shared" si="3"/>
        <v>28名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48576"/>
  <sheetViews>
    <sheetView tabSelected="1" workbookViewId="0">
      <selection activeCell="F16" sqref="F16"/>
    </sheetView>
  </sheetViews>
  <sheetFormatPr defaultColWidth="9" defaultRowHeight="14.25"/>
  <cols>
    <col min="2" max="2" width="10" customWidth="1"/>
    <col min="3" max="3" width="15.875" style="10" customWidth="1"/>
    <col min="4" max="4" width="14.25" customWidth="1"/>
    <col min="5" max="5" width="14.875" customWidth="1"/>
    <col min="6" max="6" width="22" customWidth="1"/>
    <col min="7" max="7" width="14.875" customWidth="1"/>
    <col min="8" max="8" width="21.625" customWidth="1"/>
    <col min="9" max="9" width="13" customWidth="1"/>
    <col min="10" max="10" width="18.875" customWidth="1"/>
    <col min="11" max="11" width="24.5" customWidth="1"/>
    <col min="12" max="12" width="18.875" customWidth="1"/>
    <col min="13" max="13" width="26.625" customWidth="1"/>
    <col min="14" max="14" width="11.125" customWidth="1"/>
    <col min="15" max="15" width="11.875" customWidth="1"/>
    <col min="16" max="16" width="10.5" customWidth="1"/>
    <col min="17" max="17" width="21.375" customWidth="1"/>
    <col min="22" max="22" width="13.875" customWidth="1"/>
  </cols>
  <sheetData>
    <row r="1" s="2" customFormat="1" ht="38.45" customHeight="1" spans="1:22">
      <c r="A1" s="2" t="s">
        <v>0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5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3</v>
      </c>
      <c r="P1" s="2" t="s">
        <v>115</v>
      </c>
      <c r="Q1" s="2" t="s">
        <v>116</v>
      </c>
      <c r="R1" s="2" t="s">
        <v>117</v>
      </c>
      <c r="S1" s="2" t="s">
        <v>118</v>
      </c>
      <c r="T1" s="2" t="s">
        <v>119</v>
      </c>
      <c r="U1" s="2" t="s">
        <v>120</v>
      </c>
      <c r="V1" s="2" t="s">
        <v>121</v>
      </c>
    </row>
    <row r="2" ht="15" spans="1:21">
      <c r="A2">
        <v>1</v>
      </c>
      <c r="B2" s="10" t="s">
        <v>122</v>
      </c>
      <c r="C2" s="10">
        <v>1</v>
      </c>
      <c r="D2" s="28" t="s">
        <v>123</v>
      </c>
      <c r="E2" t="s">
        <v>124</v>
      </c>
      <c r="F2" s="10" t="s">
        <v>125</v>
      </c>
      <c r="G2">
        <v>1</v>
      </c>
      <c r="H2" s="19" t="s">
        <v>126</v>
      </c>
      <c r="I2" s="15">
        <v>0</v>
      </c>
      <c r="J2" s="18">
        <v>0</v>
      </c>
      <c r="K2" s="18"/>
      <c r="L2" s="18"/>
      <c r="M2" s="10" t="s">
        <v>127</v>
      </c>
      <c r="N2" s="19" t="s">
        <v>128</v>
      </c>
      <c r="O2" s="28" t="s">
        <v>129</v>
      </c>
      <c r="P2" s="28" t="s">
        <v>130</v>
      </c>
      <c r="Q2" s="10" t="s">
        <v>125</v>
      </c>
      <c r="R2">
        <v>0</v>
      </c>
      <c r="S2">
        <v>0</v>
      </c>
      <c r="T2">
        <v>0</v>
      </c>
      <c r="U2">
        <v>1</v>
      </c>
    </row>
    <row r="3" ht="42" customHeight="1" spans="1:22">
      <c r="A3">
        <v>2</v>
      </c>
      <c r="B3" s="10" t="s">
        <v>122</v>
      </c>
      <c r="C3" s="10">
        <v>2</v>
      </c>
      <c r="D3" s="11" t="s">
        <v>131</v>
      </c>
      <c r="E3" t="s">
        <v>124</v>
      </c>
      <c r="F3" t="s">
        <v>132</v>
      </c>
      <c r="G3">
        <v>1</v>
      </c>
      <c r="H3" s="19" t="s">
        <v>126</v>
      </c>
      <c r="I3" s="15">
        <v>1</v>
      </c>
      <c r="J3" s="18">
        <v>5000</v>
      </c>
      <c r="K3" s="23" t="s">
        <v>133</v>
      </c>
      <c r="L3" s="17" t="s">
        <v>134</v>
      </c>
      <c r="M3" s="10" t="s">
        <v>127</v>
      </c>
      <c r="N3" s="19" t="s">
        <v>128</v>
      </c>
      <c r="O3" s="19" t="s">
        <v>135</v>
      </c>
      <c r="P3" s="19" t="s">
        <v>136</v>
      </c>
      <c r="Q3" s="30" t="s">
        <v>125</v>
      </c>
      <c r="R3">
        <v>1</v>
      </c>
      <c r="S3">
        <v>101</v>
      </c>
      <c r="T3">
        <v>76</v>
      </c>
      <c r="U3">
        <v>1</v>
      </c>
      <c r="V3" s="19" t="s">
        <v>137</v>
      </c>
    </row>
    <row r="4" spans="1:22">
      <c r="A4">
        <v>3</v>
      </c>
      <c r="B4" s="10" t="s">
        <v>122</v>
      </c>
      <c r="C4" s="10">
        <v>3</v>
      </c>
      <c r="D4" s="11" t="s">
        <v>138</v>
      </c>
      <c r="E4" t="s">
        <v>124</v>
      </c>
      <c r="F4" t="s">
        <v>132</v>
      </c>
      <c r="G4">
        <v>1</v>
      </c>
      <c r="H4" s="19" t="s">
        <v>126</v>
      </c>
      <c r="I4" s="15">
        <v>2</v>
      </c>
      <c r="J4" s="15">
        <v>30000</v>
      </c>
      <c r="K4" s="23" t="s">
        <v>139</v>
      </c>
      <c r="L4" s="17" t="s">
        <v>140</v>
      </c>
      <c r="M4" s="10" t="s">
        <v>141</v>
      </c>
      <c r="N4" t="s">
        <v>128</v>
      </c>
      <c r="O4" s="19" t="s">
        <v>142</v>
      </c>
      <c r="P4" s="19" t="s">
        <v>143</v>
      </c>
      <c r="Q4" s="30" t="s">
        <v>125</v>
      </c>
      <c r="R4">
        <v>1</v>
      </c>
      <c r="S4">
        <v>101</v>
      </c>
      <c r="T4">
        <v>77</v>
      </c>
      <c r="U4">
        <v>1</v>
      </c>
      <c r="V4" s="19" t="s">
        <v>144</v>
      </c>
    </row>
    <row r="5" spans="1:22">
      <c r="A5">
        <v>4</v>
      </c>
      <c r="B5" s="10" t="s">
        <v>122</v>
      </c>
      <c r="C5" s="10">
        <v>4</v>
      </c>
      <c r="D5" s="11" t="s">
        <v>145</v>
      </c>
      <c r="E5" t="s">
        <v>124</v>
      </c>
      <c r="F5" t="s">
        <v>132</v>
      </c>
      <c r="G5">
        <v>1</v>
      </c>
      <c r="H5" s="19" t="s">
        <v>126</v>
      </c>
      <c r="I5" s="15">
        <v>4</v>
      </c>
      <c r="J5" s="15">
        <v>150000</v>
      </c>
      <c r="K5" s="23" t="s">
        <v>146</v>
      </c>
      <c r="L5" s="17" t="s">
        <v>147</v>
      </c>
      <c r="M5" s="10" t="s">
        <v>148</v>
      </c>
      <c r="N5" t="s">
        <v>128</v>
      </c>
      <c r="O5" s="10" t="s">
        <v>149</v>
      </c>
      <c r="P5" s="19" t="s">
        <v>143</v>
      </c>
      <c r="Q5" s="30" t="s">
        <v>125</v>
      </c>
      <c r="R5">
        <v>2</v>
      </c>
      <c r="S5">
        <v>102</v>
      </c>
      <c r="T5">
        <v>82</v>
      </c>
      <c r="U5">
        <v>2</v>
      </c>
      <c r="V5" s="19" t="s">
        <v>144</v>
      </c>
    </row>
    <row r="6" spans="1:22">
      <c r="A6">
        <v>5</v>
      </c>
      <c r="B6" s="10" t="s">
        <v>122</v>
      </c>
      <c r="C6" s="10">
        <v>5</v>
      </c>
      <c r="D6" s="11" t="s">
        <v>131</v>
      </c>
      <c r="E6" s="19" t="s">
        <v>150</v>
      </c>
      <c r="F6" t="s">
        <v>132</v>
      </c>
      <c r="G6">
        <v>1</v>
      </c>
      <c r="H6" s="19" t="s">
        <v>151</v>
      </c>
      <c r="I6" s="15">
        <v>5</v>
      </c>
      <c r="J6" s="18">
        <v>5000</v>
      </c>
      <c r="K6" s="23" t="s">
        <v>133</v>
      </c>
      <c r="L6" s="17" t="s">
        <v>134</v>
      </c>
      <c r="M6" s="10" t="s">
        <v>152</v>
      </c>
      <c r="N6" t="s">
        <v>128</v>
      </c>
      <c r="O6" s="19" t="s">
        <v>135</v>
      </c>
      <c r="P6" s="19" t="s">
        <v>153</v>
      </c>
      <c r="Q6" s="30" t="s">
        <v>125</v>
      </c>
      <c r="R6">
        <v>1</v>
      </c>
      <c r="S6">
        <v>101</v>
      </c>
      <c r="T6">
        <v>78</v>
      </c>
      <c r="U6">
        <v>1</v>
      </c>
      <c r="V6" s="4" t="s">
        <v>154</v>
      </c>
    </row>
    <row r="7" spans="1:22">
      <c r="A7">
        <v>6</v>
      </c>
      <c r="B7" s="10" t="s">
        <v>122</v>
      </c>
      <c r="C7" s="10">
        <v>6</v>
      </c>
      <c r="D7" s="11" t="s">
        <v>138</v>
      </c>
      <c r="E7" s="19" t="s">
        <v>150</v>
      </c>
      <c r="F7" t="s">
        <v>132</v>
      </c>
      <c r="G7">
        <v>1</v>
      </c>
      <c r="H7" s="19" t="s">
        <v>151</v>
      </c>
      <c r="I7" s="15">
        <v>6</v>
      </c>
      <c r="J7" s="15">
        <v>30000</v>
      </c>
      <c r="K7" s="23" t="s">
        <v>139</v>
      </c>
      <c r="L7" s="17" t="s">
        <v>140</v>
      </c>
      <c r="M7" s="29" t="s">
        <v>155</v>
      </c>
      <c r="N7" s="19" t="s">
        <v>128</v>
      </c>
      <c r="O7" s="19" t="s">
        <v>142</v>
      </c>
      <c r="P7" s="19" t="s">
        <v>156</v>
      </c>
      <c r="Q7" s="30" t="s">
        <v>125</v>
      </c>
      <c r="R7">
        <v>1</v>
      </c>
      <c r="S7">
        <v>101</v>
      </c>
      <c r="T7">
        <v>79</v>
      </c>
      <c r="U7">
        <v>1</v>
      </c>
      <c r="V7" s="4" t="s">
        <v>157</v>
      </c>
    </row>
    <row r="8" spans="1:22">
      <c r="A8">
        <v>7</v>
      </c>
      <c r="B8" s="10" t="s">
        <v>122</v>
      </c>
      <c r="C8" s="10">
        <v>7</v>
      </c>
      <c r="D8" s="11" t="s">
        <v>145</v>
      </c>
      <c r="E8" s="19" t="s">
        <v>150</v>
      </c>
      <c r="F8" t="s">
        <v>132</v>
      </c>
      <c r="G8">
        <v>1</v>
      </c>
      <c r="H8" s="19" t="s">
        <v>151</v>
      </c>
      <c r="I8" s="15">
        <v>8</v>
      </c>
      <c r="J8" s="15">
        <v>150000</v>
      </c>
      <c r="K8" s="23" t="s">
        <v>146</v>
      </c>
      <c r="L8" s="17" t="s">
        <v>147</v>
      </c>
      <c r="M8" s="10" t="s">
        <v>158</v>
      </c>
      <c r="N8" t="s">
        <v>128</v>
      </c>
      <c r="O8" s="10" t="s">
        <v>149</v>
      </c>
      <c r="P8" s="19" t="s">
        <v>156</v>
      </c>
      <c r="Q8" s="30" t="s">
        <v>125</v>
      </c>
      <c r="R8">
        <v>2</v>
      </c>
      <c r="S8">
        <v>102</v>
      </c>
      <c r="T8">
        <v>83</v>
      </c>
      <c r="U8">
        <v>2</v>
      </c>
      <c r="V8" s="4" t="s">
        <v>157</v>
      </c>
    </row>
    <row r="9" spans="1:22">
      <c r="A9">
        <v>8</v>
      </c>
      <c r="B9" s="10" t="s">
        <v>122</v>
      </c>
      <c r="C9" s="10">
        <v>10</v>
      </c>
      <c r="D9" t="s">
        <v>159</v>
      </c>
      <c r="E9" t="s">
        <v>124</v>
      </c>
      <c r="F9" t="s">
        <v>132</v>
      </c>
      <c r="G9">
        <v>1</v>
      </c>
      <c r="H9" t="s">
        <v>126</v>
      </c>
      <c r="I9">
        <v>0</v>
      </c>
      <c r="J9" s="15">
        <v>1000</v>
      </c>
      <c r="K9" s="17" t="s">
        <v>160</v>
      </c>
      <c r="L9" t="s">
        <v>161</v>
      </c>
      <c r="M9" s="10" t="s">
        <v>158</v>
      </c>
      <c r="N9" t="s">
        <v>128</v>
      </c>
      <c r="O9" t="s">
        <v>162</v>
      </c>
      <c r="P9" t="s">
        <v>163</v>
      </c>
      <c r="Q9" t="s">
        <v>164</v>
      </c>
      <c r="R9">
        <v>0</v>
      </c>
      <c r="S9">
        <v>0</v>
      </c>
      <c r="T9">
        <v>0</v>
      </c>
      <c r="U9">
        <v>1</v>
      </c>
      <c r="V9" t="s">
        <v>165</v>
      </c>
    </row>
    <row r="10" spans="1:22">
      <c r="A10">
        <v>9</v>
      </c>
      <c r="B10" s="10" t="s">
        <v>122</v>
      </c>
      <c r="C10" s="10">
        <v>11</v>
      </c>
      <c r="D10" s="11" t="s">
        <v>166</v>
      </c>
      <c r="E10" t="s">
        <v>124</v>
      </c>
      <c r="F10" t="s">
        <v>132</v>
      </c>
      <c r="G10">
        <v>1</v>
      </c>
      <c r="H10" t="s">
        <v>126</v>
      </c>
      <c r="I10" s="15">
        <v>3</v>
      </c>
      <c r="J10" s="15">
        <v>50000</v>
      </c>
      <c r="K10" s="23" t="s">
        <v>167</v>
      </c>
      <c r="L10" s="17" t="s">
        <v>168</v>
      </c>
      <c r="M10" s="10" t="s">
        <v>158</v>
      </c>
      <c r="N10" t="s">
        <v>128</v>
      </c>
      <c r="O10" s="19" t="s">
        <v>169</v>
      </c>
      <c r="P10" s="19" t="s">
        <v>136</v>
      </c>
      <c r="Q10" s="30" t="s">
        <v>125</v>
      </c>
      <c r="R10">
        <v>1</v>
      </c>
      <c r="S10">
        <v>101</v>
      </c>
      <c r="T10">
        <v>80</v>
      </c>
      <c r="U10">
        <v>1</v>
      </c>
      <c r="V10" s="19" t="s">
        <v>137</v>
      </c>
    </row>
    <row r="11" spans="1:22">
      <c r="A11">
        <v>10</v>
      </c>
      <c r="B11" s="10" t="s">
        <v>122</v>
      </c>
      <c r="C11" s="10">
        <v>12</v>
      </c>
      <c r="D11" s="11" t="s">
        <v>166</v>
      </c>
      <c r="E11" s="19" t="s">
        <v>150</v>
      </c>
      <c r="F11" t="s">
        <v>132</v>
      </c>
      <c r="G11">
        <v>1</v>
      </c>
      <c r="H11" s="19" t="s">
        <v>151</v>
      </c>
      <c r="I11" s="15">
        <v>7</v>
      </c>
      <c r="J11" s="15">
        <v>50000</v>
      </c>
      <c r="K11" s="23" t="s">
        <v>167</v>
      </c>
      <c r="L11" s="17" t="s">
        <v>168</v>
      </c>
      <c r="M11" s="10" t="s">
        <v>158</v>
      </c>
      <c r="N11" t="s">
        <v>128</v>
      </c>
      <c r="O11" s="19" t="s">
        <v>170</v>
      </c>
      <c r="P11" s="19" t="s">
        <v>153</v>
      </c>
      <c r="Q11" s="30" t="s">
        <v>125</v>
      </c>
      <c r="R11">
        <v>1</v>
      </c>
      <c r="S11">
        <v>101</v>
      </c>
      <c r="T11">
        <v>81</v>
      </c>
      <c r="U11">
        <v>1</v>
      </c>
      <c r="V11" s="4" t="s">
        <v>154</v>
      </c>
    </row>
    <row r="16" spans="13:13">
      <c r="M16" s="10"/>
    </row>
    <row r="17" spans="13:13">
      <c r="M17" s="10"/>
    </row>
    <row r="18" spans="13:13">
      <c r="M18" s="10"/>
    </row>
    <row r="1048576" spans="12:12">
      <c r="L1048576" s="17" t="s">
        <v>168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workbookViewId="0">
      <pane ySplit="1" topLeftCell="A17" activePane="bottomLeft" state="frozen"/>
      <selection/>
      <selection pane="bottomLeft" activeCell="C41" sqref="C41"/>
    </sheetView>
  </sheetViews>
  <sheetFormatPr defaultColWidth="9" defaultRowHeight="14.25"/>
  <cols>
    <col min="2" max="3" width="31.125" customWidth="1"/>
    <col min="4" max="5" width="8.5" customWidth="1"/>
    <col min="6" max="7" width="21.625" customWidth="1"/>
    <col min="8" max="9" width="12.625" customWidth="1"/>
    <col min="10" max="10" width="22.25" customWidth="1"/>
    <col min="11" max="12" width="19.125" customWidth="1"/>
    <col min="13" max="13" width="14.125" customWidth="1"/>
    <col min="14" max="14" width="17.375" customWidth="1"/>
    <col min="15" max="15" width="11.625" customWidth="1"/>
    <col min="16" max="16" width="10.5" customWidth="1"/>
    <col min="17" max="18" width="18.875" customWidth="1"/>
    <col min="19" max="19" width="14.75" customWidth="1"/>
    <col min="23" max="23" width="12.875" customWidth="1"/>
    <col min="24" max="24" width="11.375" customWidth="1"/>
    <col min="25" max="25" width="11.875" customWidth="1"/>
    <col min="26" max="26" width="17.875" customWidth="1"/>
    <col min="27" max="27" width="65.25" customWidth="1"/>
  </cols>
  <sheetData>
    <row r="1" ht="54" spans="1:27">
      <c r="A1" s="2" t="s">
        <v>0</v>
      </c>
      <c r="B1" s="2" t="s">
        <v>103</v>
      </c>
      <c r="C1" s="2" t="s">
        <v>171</v>
      </c>
      <c r="D1" s="2" t="s">
        <v>104</v>
      </c>
      <c r="E1" s="2" t="s">
        <v>172</v>
      </c>
      <c r="F1" s="2" t="s">
        <v>108</v>
      </c>
      <c r="G1" s="2" t="s">
        <v>173</v>
      </c>
      <c r="H1" s="2" t="s">
        <v>109</v>
      </c>
      <c r="I1" s="2" t="s">
        <v>5</v>
      </c>
      <c r="J1" s="2" t="s">
        <v>174</v>
      </c>
      <c r="K1" s="2" t="s">
        <v>175</v>
      </c>
      <c r="L1" s="2" t="s">
        <v>176</v>
      </c>
      <c r="M1" s="2" t="s">
        <v>177</v>
      </c>
      <c r="N1" s="16" t="s">
        <v>178</v>
      </c>
      <c r="O1" s="2" t="s">
        <v>114</v>
      </c>
      <c r="P1" s="2" t="s">
        <v>115</v>
      </c>
      <c r="Q1" s="2" t="s">
        <v>110</v>
      </c>
      <c r="R1" s="2" t="s">
        <v>111</v>
      </c>
      <c r="S1" s="2" t="s">
        <v>112</v>
      </c>
      <c r="T1" s="16" t="s">
        <v>179</v>
      </c>
      <c r="U1" s="2" t="s">
        <v>117</v>
      </c>
      <c r="V1" s="2" t="s">
        <v>120</v>
      </c>
      <c r="W1" s="2" t="s">
        <v>121</v>
      </c>
      <c r="X1" s="16" t="s">
        <v>180</v>
      </c>
      <c r="Y1" s="16" t="s">
        <v>181</v>
      </c>
      <c r="Z1" s="16" t="s">
        <v>182</v>
      </c>
      <c r="AA1" s="16" t="s">
        <v>183</v>
      </c>
    </row>
    <row r="2" ht="15" spans="1:27">
      <c r="A2">
        <v>1</v>
      </c>
      <c r="B2" s="10" t="s">
        <v>184</v>
      </c>
      <c r="C2" s="11" t="s">
        <v>185</v>
      </c>
      <c r="D2" s="12">
        <v>101</v>
      </c>
      <c r="E2" s="12"/>
      <c r="F2" s="14" t="s">
        <v>186</v>
      </c>
      <c r="G2" s="14" t="s">
        <v>124</v>
      </c>
      <c r="H2" s="15">
        <v>-9</v>
      </c>
      <c r="I2" s="15">
        <v>1</v>
      </c>
      <c r="J2" s="12" t="s">
        <v>187</v>
      </c>
      <c r="K2" s="27">
        <v>1551353400</v>
      </c>
      <c r="L2" s="15">
        <v>1551355200</v>
      </c>
      <c r="M2" s="15">
        <v>1550923200</v>
      </c>
      <c r="N2" s="27">
        <f>L2+3600*3</f>
        <v>1551366000</v>
      </c>
      <c r="O2" s="14" t="s">
        <v>188</v>
      </c>
      <c r="P2" s="14" t="s">
        <v>189</v>
      </c>
      <c r="Q2" s="18">
        <v>100000</v>
      </c>
      <c r="R2" s="17" t="s">
        <v>190</v>
      </c>
      <c r="S2" s="17" t="s">
        <v>191</v>
      </c>
      <c r="T2" s="10">
        <v>96</v>
      </c>
      <c r="U2">
        <v>0</v>
      </c>
      <c r="V2" s="18">
        <v>1</v>
      </c>
      <c r="W2" s="19" t="s">
        <v>192</v>
      </c>
      <c r="X2">
        <v>1</v>
      </c>
      <c r="Y2" s="19" t="s">
        <v>193</v>
      </c>
      <c r="Z2" s="19" t="s">
        <v>194</v>
      </c>
      <c r="AA2" s="20" t="s">
        <v>195</v>
      </c>
    </row>
    <row r="3" ht="15" spans="1:27">
      <c r="A3">
        <v>2</v>
      </c>
      <c r="B3" s="10" t="s">
        <v>184</v>
      </c>
      <c r="C3" t="s">
        <v>196</v>
      </c>
      <c r="D3">
        <v>103</v>
      </c>
      <c r="E3">
        <v>1</v>
      </c>
      <c r="F3" s="14" t="s">
        <v>186</v>
      </c>
      <c r="G3" s="14" t="s">
        <v>124</v>
      </c>
      <c r="H3" s="15">
        <v>-100</v>
      </c>
      <c r="I3" s="15">
        <v>1</v>
      </c>
      <c r="J3" s="12" t="s">
        <v>187</v>
      </c>
      <c r="K3">
        <v>1548741600</v>
      </c>
      <c r="L3">
        <v>1548743400</v>
      </c>
      <c r="M3">
        <v>1548726522</v>
      </c>
      <c r="N3" s="27">
        <f t="shared" ref="N3:N5" si="0">L3+3600*3</f>
        <v>1548754200</v>
      </c>
      <c r="O3" s="14" t="s">
        <v>197</v>
      </c>
      <c r="P3" s="14" t="s">
        <v>198</v>
      </c>
      <c r="Q3" s="18">
        <v>1000000</v>
      </c>
      <c r="R3" s="17" t="s">
        <v>199</v>
      </c>
      <c r="S3" s="17" t="s">
        <v>161</v>
      </c>
      <c r="T3" s="12">
        <v>240</v>
      </c>
      <c r="U3">
        <v>0</v>
      </c>
      <c r="V3" s="18">
        <v>1</v>
      </c>
      <c r="W3" s="19" t="s">
        <v>200</v>
      </c>
      <c r="X3">
        <v>1</v>
      </c>
      <c r="Y3" s="19" t="s">
        <v>193</v>
      </c>
      <c r="Z3" t="s">
        <v>161</v>
      </c>
      <c r="AA3" s="20" t="s">
        <v>195</v>
      </c>
    </row>
    <row r="4" ht="15" spans="1:27">
      <c r="A4">
        <v>3</v>
      </c>
      <c r="B4" s="10" t="s">
        <v>184</v>
      </c>
      <c r="C4" t="s">
        <v>196</v>
      </c>
      <c r="D4" s="12">
        <v>104</v>
      </c>
      <c r="E4" s="12">
        <v>1</v>
      </c>
      <c r="F4" s="14" t="s">
        <v>186</v>
      </c>
      <c r="G4" s="14" t="s">
        <v>124</v>
      </c>
      <c r="H4" s="15">
        <v>-100</v>
      </c>
      <c r="I4" s="15">
        <v>0</v>
      </c>
      <c r="J4" s="12" t="s">
        <v>201</v>
      </c>
      <c r="K4">
        <v>1548748800</v>
      </c>
      <c r="L4">
        <v>1548750600</v>
      </c>
      <c r="M4">
        <v>1548726522</v>
      </c>
      <c r="N4" s="27">
        <f t="shared" si="0"/>
        <v>1548761400</v>
      </c>
      <c r="O4" s="14" t="s">
        <v>197</v>
      </c>
      <c r="P4" s="14" t="s">
        <v>198</v>
      </c>
      <c r="Q4" s="18">
        <v>1000000</v>
      </c>
      <c r="R4" s="17" t="s">
        <v>199</v>
      </c>
      <c r="S4" s="17" t="s">
        <v>161</v>
      </c>
      <c r="T4" s="12">
        <v>240</v>
      </c>
      <c r="U4">
        <v>0</v>
      </c>
      <c r="V4" s="18">
        <v>1</v>
      </c>
      <c r="W4" s="19" t="s">
        <v>200</v>
      </c>
      <c r="X4">
        <v>1</v>
      </c>
      <c r="Y4" s="19" t="s">
        <v>193</v>
      </c>
      <c r="Z4" t="s">
        <v>161</v>
      </c>
      <c r="AA4" s="20" t="s">
        <v>195</v>
      </c>
    </row>
    <row r="5" ht="15" spans="1:27">
      <c r="A5">
        <v>4</v>
      </c>
      <c r="B5" s="10" t="s">
        <v>184</v>
      </c>
      <c r="C5" s="11" t="s">
        <v>202</v>
      </c>
      <c r="D5" s="12">
        <v>123</v>
      </c>
      <c r="E5" s="12"/>
      <c r="F5" s="14" t="s">
        <v>186</v>
      </c>
      <c r="G5" s="14" t="s">
        <v>124</v>
      </c>
      <c r="H5" s="15">
        <v>-26</v>
      </c>
      <c r="I5" s="15">
        <v>1</v>
      </c>
      <c r="J5" s="12" t="s">
        <v>187</v>
      </c>
      <c r="K5">
        <v>1555158600</v>
      </c>
      <c r="L5">
        <v>1555160400</v>
      </c>
      <c r="M5">
        <v>1554555600</v>
      </c>
      <c r="N5" s="27">
        <f t="shared" si="0"/>
        <v>1555171200</v>
      </c>
      <c r="O5" s="14" t="s">
        <v>188</v>
      </c>
      <c r="P5" s="14" t="s">
        <v>189</v>
      </c>
      <c r="Q5" s="18"/>
      <c r="R5" s="17" t="s">
        <v>203</v>
      </c>
      <c r="S5" s="17" t="s">
        <v>204</v>
      </c>
      <c r="T5" s="10">
        <v>96</v>
      </c>
      <c r="U5">
        <v>0</v>
      </c>
      <c r="V5" s="18">
        <v>1</v>
      </c>
      <c r="W5" s="19" t="s">
        <v>192</v>
      </c>
      <c r="X5">
        <v>1</v>
      </c>
      <c r="Y5" s="17" t="s">
        <v>203</v>
      </c>
      <c r="Z5" s="17" t="s">
        <v>204</v>
      </c>
      <c r="AA5" s="20" t="s">
        <v>195</v>
      </c>
    </row>
    <row r="6" ht="15" spans="1:27">
      <c r="A6">
        <v>5</v>
      </c>
      <c r="B6" s="10" t="s">
        <v>184</v>
      </c>
      <c r="C6" s="11" t="s">
        <v>205</v>
      </c>
      <c r="D6" s="12">
        <v>124</v>
      </c>
      <c r="E6" s="12"/>
      <c r="F6" s="14" t="s">
        <v>186</v>
      </c>
      <c r="G6" s="14" t="s">
        <v>124</v>
      </c>
      <c r="H6" s="15">
        <v>-31</v>
      </c>
      <c r="I6" s="15">
        <v>1</v>
      </c>
      <c r="J6" s="12" t="s">
        <v>187</v>
      </c>
      <c r="K6" s="27">
        <v>1555417800</v>
      </c>
      <c r="L6" s="15">
        <v>1555419600</v>
      </c>
      <c r="M6" s="15">
        <v>1555160400</v>
      </c>
      <c r="N6" s="15">
        <v>1555430400</v>
      </c>
      <c r="O6" s="14" t="s">
        <v>188</v>
      </c>
      <c r="P6" s="14" t="s">
        <v>189</v>
      </c>
      <c r="Q6" s="18"/>
      <c r="R6" s="17" t="s">
        <v>203</v>
      </c>
      <c r="S6" s="17" t="s">
        <v>204</v>
      </c>
      <c r="T6" s="10">
        <v>96</v>
      </c>
      <c r="U6">
        <v>0</v>
      </c>
      <c r="V6" s="18">
        <v>1</v>
      </c>
      <c r="W6" s="19" t="s">
        <v>192</v>
      </c>
      <c r="X6">
        <v>1</v>
      </c>
      <c r="Y6" s="17" t="s">
        <v>203</v>
      </c>
      <c r="Z6" s="17" t="s">
        <v>204</v>
      </c>
      <c r="AA6" s="20" t="s">
        <v>195</v>
      </c>
    </row>
    <row r="7" ht="15" spans="1:27">
      <c r="A7">
        <v>6</v>
      </c>
      <c r="B7" s="10" t="s">
        <v>184</v>
      </c>
      <c r="C7" s="11" t="s">
        <v>206</v>
      </c>
      <c r="D7" s="12">
        <v>149</v>
      </c>
      <c r="E7" s="12"/>
      <c r="F7" s="14" t="s">
        <v>186</v>
      </c>
      <c r="G7" s="14" t="s">
        <v>124</v>
      </c>
      <c r="H7" s="15">
        <v>-30</v>
      </c>
      <c r="I7" s="15">
        <v>1</v>
      </c>
      <c r="J7" s="12" t="s">
        <v>187</v>
      </c>
      <c r="K7" s="27">
        <v>1555590600</v>
      </c>
      <c r="L7" s="15">
        <v>1555592400</v>
      </c>
      <c r="M7" s="15">
        <v>1555160400</v>
      </c>
      <c r="N7" s="15">
        <v>1555603200</v>
      </c>
      <c r="O7" s="14" t="s">
        <v>188</v>
      </c>
      <c r="P7" s="14" t="s">
        <v>189</v>
      </c>
      <c r="R7" s="17" t="s">
        <v>203</v>
      </c>
      <c r="S7" s="17" t="s">
        <v>204</v>
      </c>
      <c r="T7" s="10">
        <v>96</v>
      </c>
      <c r="U7">
        <v>0</v>
      </c>
      <c r="V7" s="18">
        <v>1</v>
      </c>
      <c r="W7" s="19" t="s">
        <v>192</v>
      </c>
      <c r="X7">
        <v>1</v>
      </c>
      <c r="Y7" s="17" t="s">
        <v>203</v>
      </c>
      <c r="Z7" s="17" t="s">
        <v>204</v>
      </c>
      <c r="AA7" s="20" t="s">
        <v>207</v>
      </c>
    </row>
    <row r="8" ht="15" spans="1:27">
      <c r="A8">
        <v>7</v>
      </c>
      <c r="B8" s="10" t="s">
        <v>184</v>
      </c>
      <c r="C8" s="11" t="s">
        <v>208</v>
      </c>
      <c r="D8" s="12">
        <v>150</v>
      </c>
      <c r="E8" s="12"/>
      <c r="F8" s="14" t="s">
        <v>186</v>
      </c>
      <c r="G8" s="14" t="s">
        <v>124</v>
      </c>
      <c r="H8" s="15">
        <v>-29</v>
      </c>
      <c r="I8" s="15">
        <v>1</v>
      </c>
      <c r="J8" s="12" t="s">
        <v>187</v>
      </c>
      <c r="K8" s="27">
        <v>1555763400</v>
      </c>
      <c r="L8" s="15">
        <v>1555765200</v>
      </c>
      <c r="M8" s="15">
        <v>1555160400</v>
      </c>
      <c r="N8" s="15">
        <v>1555776000</v>
      </c>
      <c r="O8" s="14" t="s">
        <v>188</v>
      </c>
      <c r="P8" s="14" t="s">
        <v>189</v>
      </c>
      <c r="R8" s="17" t="s">
        <v>203</v>
      </c>
      <c r="S8" s="17" t="s">
        <v>204</v>
      </c>
      <c r="T8" s="10">
        <v>96</v>
      </c>
      <c r="U8">
        <v>0</v>
      </c>
      <c r="V8" s="18">
        <v>1</v>
      </c>
      <c r="W8" s="19" t="s">
        <v>192</v>
      </c>
      <c r="X8">
        <v>1</v>
      </c>
      <c r="Y8" s="17" t="s">
        <v>203</v>
      </c>
      <c r="Z8" s="17" t="s">
        <v>204</v>
      </c>
      <c r="AA8" s="20" t="s">
        <v>207</v>
      </c>
    </row>
    <row r="9" ht="15" spans="1:27">
      <c r="A9">
        <v>8</v>
      </c>
      <c r="B9" s="10" t="s">
        <v>184</v>
      </c>
      <c r="C9" s="11" t="s">
        <v>209</v>
      </c>
      <c r="D9" s="12">
        <v>151</v>
      </c>
      <c r="E9" s="12"/>
      <c r="F9" s="14" t="s">
        <v>186</v>
      </c>
      <c r="G9" s="14" t="s">
        <v>124</v>
      </c>
      <c r="H9" s="15">
        <v>-31</v>
      </c>
      <c r="I9" s="15">
        <v>1</v>
      </c>
      <c r="J9" s="12" t="s">
        <v>187</v>
      </c>
      <c r="K9" s="27">
        <v>1556022600</v>
      </c>
      <c r="L9" s="15">
        <v>1556024400</v>
      </c>
      <c r="M9" s="15">
        <v>1555765200</v>
      </c>
      <c r="N9" s="15">
        <v>1556035200</v>
      </c>
      <c r="O9" s="14" t="s">
        <v>188</v>
      </c>
      <c r="P9" s="14" t="s">
        <v>189</v>
      </c>
      <c r="R9" s="17" t="s">
        <v>203</v>
      </c>
      <c r="S9" s="17" t="s">
        <v>204</v>
      </c>
      <c r="T9" s="10">
        <v>96</v>
      </c>
      <c r="U9">
        <v>0</v>
      </c>
      <c r="V9" s="18">
        <v>1</v>
      </c>
      <c r="W9" s="19" t="s">
        <v>192</v>
      </c>
      <c r="X9">
        <v>1</v>
      </c>
      <c r="Y9" s="17" t="s">
        <v>203</v>
      </c>
      <c r="Z9" s="17" t="s">
        <v>204</v>
      </c>
      <c r="AA9" s="20" t="s">
        <v>207</v>
      </c>
    </row>
    <row r="10" ht="15" spans="1:27">
      <c r="A10">
        <v>9</v>
      </c>
      <c r="B10" s="10" t="s">
        <v>184</v>
      </c>
      <c r="C10" s="11" t="s">
        <v>210</v>
      </c>
      <c r="D10" s="12">
        <v>152</v>
      </c>
      <c r="E10" s="12"/>
      <c r="F10" s="14" t="s">
        <v>186</v>
      </c>
      <c r="G10" s="14" t="s">
        <v>124</v>
      </c>
      <c r="H10" s="15">
        <v>-30</v>
      </c>
      <c r="I10" s="15">
        <v>1</v>
      </c>
      <c r="J10" s="12" t="s">
        <v>187</v>
      </c>
      <c r="K10" s="27">
        <v>1556195400</v>
      </c>
      <c r="L10" s="15">
        <v>1556197200</v>
      </c>
      <c r="M10" s="15">
        <v>1555765200</v>
      </c>
      <c r="N10" s="15">
        <v>1556208000</v>
      </c>
      <c r="O10" s="14" t="s">
        <v>188</v>
      </c>
      <c r="P10" s="14" t="s">
        <v>189</v>
      </c>
      <c r="R10" s="17" t="s">
        <v>203</v>
      </c>
      <c r="S10" s="17" t="s">
        <v>204</v>
      </c>
      <c r="T10" s="10">
        <v>96</v>
      </c>
      <c r="U10">
        <v>0</v>
      </c>
      <c r="V10" s="18">
        <v>1</v>
      </c>
      <c r="W10" s="19" t="s">
        <v>192</v>
      </c>
      <c r="X10">
        <v>1</v>
      </c>
      <c r="Y10" s="17" t="s">
        <v>203</v>
      </c>
      <c r="Z10" s="17" t="s">
        <v>204</v>
      </c>
      <c r="AA10" s="20" t="s">
        <v>207</v>
      </c>
    </row>
    <row r="11" ht="15" spans="1:27">
      <c r="A11">
        <v>10</v>
      </c>
      <c r="B11" s="10" t="s">
        <v>184</v>
      </c>
      <c r="C11" s="11" t="s">
        <v>211</v>
      </c>
      <c r="D11" s="12">
        <v>153</v>
      </c>
      <c r="E11" s="12"/>
      <c r="F11" s="14" t="s">
        <v>186</v>
      </c>
      <c r="G11" s="14" t="s">
        <v>124</v>
      </c>
      <c r="H11" s="15">
        <v>-29</v>
      </c>
      <c r="I11" s="15">
        <v>1</v>
      </c>
      <c r="J11" s="12" t="s">
        <v>187</v>
      </c>
      <c r="K11" s="27">
        <v>1556368200</v>
      </c>
      <c r="L11" s="15">
        <v>1556370000</v>
      </c>
      <c r="M11" s="15">
        <v>1555765200</v>
      </c>
      <c r="N11" s="15">
        <v>1556380800</v>
      </c>
      <c r="O11" s="14" t="s">
        <v>188</v>
      </c>
      <c r="P11" s="14" t="s">
        <v>189</v>
      </c>
      <c r="R11" s="17" t="s">
        <v>203</v>
      </c>
      <c r="S11" s="17" t="s">
        <v>204</v>
      </c>
      <c r="T11" s="10">
        <v>96</v>
      </c>
      <c r="U11">
        <v>0</v>
      </c>
      <c r="V11" s="18">
        <v>1</v>
      </c>
      <c r="W11" s="19" t="s">
        <v>192</v>
      </c>
      <c r="X11">
        <v>1</v>
      </c>
      <c r="Y11" s="17" t="s">
        <v>203</v>
      </c>
      <c r="Z11" s="17" t="s">
        <v>204</v>
      </c>
      <c r="AA11" s="20" t="s">
        <v>207</v>
      </c>
    </row>
    <row r="12" ht="15" spans="1:27">
      <c r="A12">
        <v>11</v>
      </c>
      <c r="B12" s="10" t="s">
        <v>184</v>
      </c>
      <c r="C12" s="11" t="s">
        <v>212</v>
      </c>
      <c r="D12" s="12">
        <v>154</v>
      </c>
      <c r="E12" s="12"/>
      <c r="F12" s="14" t="s">
        <v>186</v>
      </c>
      <c r="G12" s="14" t="s">
        <v>124</v>
      </c>
      <c r="H12" s="15">
        <v>-31</v>
      </c>
      <c r="I12" s="15">
        <v>1</v>
      </c>
      <c r="J12" s="12" t="s">
        <v>187</v>
      </c>
      <c r="K12" s="27">
        <v>1556627400</v>
      </c>
      <c r="L12" s="15">
        <v>1556629200</v>
      </c>
      <c r="M12" s="15">
        <v>1556370000</v>
      </c>
      <c r="N12" s="15">
        <v>1556640000</v>
      </c>
      <c r="O12" s="14" t="s">
        <v>188</v>
      </c>
      <c r="P12" s="14" t="s">
        <v>189</v>
      </c>
      <c r="R12" s="17" t="s">
        <v>203</v>
      </c>
      <c r="S12" s="17" t="s">
        <v>204</v>
      </c>
      <c r="T12" s="10">
        <v>96</v>
      </c>
      <c r="U12">
        <v>0</v>
      </c>
      <c r="V12" s="18">
        <v>1</v>
      </c>
      <c r="W12" s="19" t="s">
        <v>192</v>
      </c>
      <c r="X12">
        <v>1</v>
      </c>
      <c r="Y12" s="17" t="s">
        <v>203</v>
      </c>
      <c r="Z12" s="17" t="s">
        <v>204</v>
      </c>
      <c r="AA12" s="20" t="s">
        <v>207</v>
      </c>
    </row>
    <row r="13" ht="15" spans="1:27">
      <c r="A13">
        <v>12</v>
      </c>
      <c r="B13" s="10" t="s">
        <v>184</v>
      </c>
      <c r="C13" s="11" t="s">
        <v>213</v>
      </c>
      <c r="D13" s="12">
        <v>155</v>
      </c>
      <c r="E13" s="12"/>
      <c r="F13" s="14" t="s">
        <v>186</v>
      </c>
      <c r="G13" s="14" t="s">
        <v>124</v>
      </c>
      <c r="H13" s="15">
        <v>-30</v>
      </c>
      <c r="I13" s="15">
        <v>1</v>
      </c>
      <c r="J13" s="12" t="s">
        <v>187</v>
      </c>
      <c r="K13" s="27">
        <v>1556800200</v>
      </c>
      <c r="L13" s="15">
        <v>1556802000</v>
      </c>
      <c r="M13" s="15">
        <v>1556370000</v>
      </c>
      <c r="N13" s="15">
        <v>1556812800</v>
      </c>
      <c r="O13" s="14" t="s">
        <v>188</v>
      </c>
      <c r="P13" s="14" t="s">
        <v>189</v>
      </c>
      <c r="R13" s="17" t="s">
        <v>203</v>
      </c>
      <c r="S13" s="17" t="s">
        <v>204</v>
      </c>
      <c r="T13" s="10">
        <v>96</v>
      </c>
      <c r="U13">
        <v>0</v>
      </c>
      <c r="V13" s="18">
        <v>1</v>
      </c>
      <c r="W13" s="19" t="s">
        <v>192</v>
      </c>
      <c r="X13">
        <v>1</v>
      </c>
      <c r="Y13" s="17" t="s">
        <v>203</v>
      </c>
      <c r="Z13" s="17" t="s">
        <v>204</v>
      </c>
      <c r="AA13" s="20" t="s">
        <v>207</v>
      </c>
    </row>
    <row r="14" ht="15" spans="1:27">
      <c r="A14">
        <v>13</v>
      </c>
      <c r="B14" s="10" t="s">
        <v>184</v>
      </c>
      <c r="C14" s="11" t="s">
        <v>214</v>
      </c>
      <c r="D14" s="12">
        <v>156</v>
      </c>
      <c r="E14" s="12"/>
      <c r="F14" s="14" t="s">
        <v>186</v>
      </c>
      <c r="G14" s="14" t="s">
        <v>124</v>
      </c>
      <c r="H14" s="15">
        <v>-29</v>
      </c>
      <c r="I14" s="15">
        <v>1</v>
      </c>
      <c r="J14" s="12" t="s">
        <v>187</v>
      </c>
      <c r="K14" s="27">
        <v>1556973000</v>
      </c>
      <c r="L14" s="15">
        <v>1556974800</v>
      </c>
      <c r="M14" s="15">
        <v>1556370000</v>
      </c>
      <c r="N14" s="15">
        <v>1556985600</v>
      </c>
      <c r="O14" s="14" t="s">
        <v>188</v>
      </c>
      <c r="P14" s="14" t="s">
        <v>189</v>
      </c>
      <c r="R14" s="17" t="s">
        <v>203</v>
      </c>
      <c r="S14" s="17" t="s">
        <v>204</v>
      </c>
      <c r="T14" s="10">
        <v>96</v>
      </c>
      <c r="U14">
        <v>0</v>
      </c>
      <c r="V14" s="18">
        <v>1</v>
      </c>
      <c r="W14" s="19" t="s">
        <v>192</v>
      </c>
      <c r="X14">
        <v>1</v>
      </c>
      <c r="Y14" s="17" t="s">
        <v>203</v>
      </c>
      <c r="Z14" s="17" t="s">
        <v>204</v>
      </c>
      <c r="AA14" s="20" t="s">
        <v>207</v>
      </c>
    </row>
    <row r="15" ht="15" spans="1:27">
      <c r="A15">
        <v>14</v>
      </c>
      <c r="B15" s="10" t="s">
        <v>184</v>
      </c>
      <c r="C15" s="11" t="s">
        <v>215</v>
      </c>
      <c r="D15" s="12">
        <v>157</v>
      </c>
      <c r="E15" s="12"/>
      <c r="F15" s="14" t="s">
        <v>186</v>
      </c>
      <c r="G15" s="14" t="s">
        <v>124</v>
      </c>
      <c r="H15" s="15">
        <v>-31</v>
      </c>
      <c r="I15" s="15">
        <v>1</v>
      </c>
      <c r="J15" s="12" t="s">
        <v>187</v>
      </c>
      <c r="K15" s="27">
        <v>1557232200</v>
      </c>
      <c r="L15" s="15">
        <v>1557234000</v>
      </c>
      <c r="M15" s="15">
        <v>1556974800</v>
      </c>
      <c r="N15" s="15">
        <v>1557244800</v>
      </c>
      <c r="O15" s="14" t="s">
        <v>188</v>
      </c>
      <c r="P15" s="14" t="s">
        <v>189</v>
      </c>
      <c r="R15" s="17" t="s">
        <v>203</v>
      </c>
      <c r="S15" s="17" t="s">
        <v>204</v>
      </c>
      <c r="T15" s="10">
        <v>96</v>
      </c>
      <c r="U15">
        <v>0</v>
      </c>
      <c r="V15" s="18">
        <v>1</v>
      </c>
      <c r="W15" s="19" t="s">
        <v>192</v>
      </c>
      <c r="X15">
        <v>1</v>
      </c>
      <c r="Y15" s="17" t="s">
        <v>203</v>
      </c>
      <c r="Z15" s="17" t="s">
        <v>204</v>
      </c>
      <c r="AA15" s="20" t="s">
        <v>207</v>
      </c>
    </row>
    <row r="16" ht="15" spans="1:27">
      <c r="A16">
        <v>15</v>
      </c>
      <c r="B16" s="10" t="s">
        <v>184</v>
      </c>
      <c r="C16" s="11" t="s">
        <v>216</v>
      </c>
      <c r="D16" s="12">
        <v>158</v>
      </c>
      <c r="E16" s="12"/>
      <c r="F16" s="14" t="s">
        <v>186</v>
      </c>
      <c r="G16" s="14" t="s">
        <v>124</v>
      </c>
      <c r="H16" s="15">
        <v>-30</v>
      </c>
      <c r="I16" s="15">
        <v>1</v>
      </c>
      <c r="J16" s="12" t="s">
        <v>187</v>
      </c>
      <c r="K16" s="27">
        <v>1557405000</v>
      </c>
      <c r="L16" s="15">
        <v>1557406800</v>
      </c>
      <c r="M16" s="15">
        <v>1556974800</v>
      </c>
      <c r="N16" s="15">
        <v>1557417600</v>
      </c>
      <c r="O16" s="14" t="s">
        <v>188</v>
      </c>
      <c r="P16" s="14" t="s">
        <v>189</v>
      </c>
      <c r="R16" s="17" t="s">
        <v>203</v>
      </c>
      <c r="S16" s="17" t="s">
        <v>204</v>
      </c>
      <c r="T16" s="10">
        <v>96</v>
      </c>
      <c r="U16">
        <v>0</v>
      </c>
      <c r="V16" s="18">
        <v>1</v>
      </c>
      <c r="W16" s="19" t="s">
        <v>192</v>
      </c>
      <c r="X16">
        <v>1</v>
      </c>
      <c r="Y16" s="17" t="s">
        <v>203</v>
      </c>
      <c r="Z16" s="17" t="s">
        <v>204</v>
      </c>
      <c r="AA16" s="20" t="s">
        <v>207</v>
      </c>
    </row>
    <row r="17" ht="15" spans="1:27">
      <c r="A17">
        <v>16</v>
      </c>
      <c r="B17" s="10" t="s">
        <v>184</v>
      </c>
      <c r="C17" s="11" t="s">
        <v>217</v>
      </c>
      <c r="D17" s="12">
        <v>159</v>
      </c>
      <c r="E17" s="12"/>
      <c r="F17" s="14" t="s">
        <v>186</v>
      </c>
      <c r="G17" s="14" t="s">
        <v>124</v>
      </c>
      <c r="H17" s="15">
        <v>-29</v>
      </c>
      <c r="I17" s="15">
        <v>1</v>
      </c>
      <c r="J17" s="12" t="s">
        <v>187</v>
      </c>
      <c r="K17" s="27">
        <v>1557577800</v>
      </c>
      <c r="L17" s="15">
        <v>1557579600</v>
      </c>
      <c r="M17" s="15">
        <v>1556974800</v>
      </c>
      <c r="N17" s="15">
        <v>1557590400</v>
      </c>
      <c r="O17" s="14" t="s">
        <v>188</v>
      </c>
      <c r="P17" s="14" t="s">
        <v>189</v>
      </c>
      <c r="R17" s="17" t="s">
        <v>203</v>
      </c>
      <c r="S17" s="17" t="s">
        <v>204</v>
      </c>
      <c r="T17" s="10">
        <v>96</v>
      </c>
      <c r="U17">
        <v>0</v>
      </c>
      <c r="V17" s="18">
        <v>1</v>
      </c>
      <c r="W17" s="19" t="s">
        <v>192</v>
      </c>
      <c r="X17">
        <v>1</v>
      </c>
      <c r="Y17" s="17" t="s">
        <v>203</v>
      </c>
      <c r="Z17" s="17" t="s">
        <v>204</v>
      </c>
      <c r="AA17" s="20" t="s">
        <v>207</v>
      </c>
    </row>
    <row r="18" ht="15" spans="1:27">
      <c r="A18">
        <v>17</v>
      </c>
      <c r="B18" s="10" t="s">
        <v>184</v>
      </c>
      <c r="C18" s="11" t="s">
        <v>218</v>
      </c>
      <c r="D18" s="12">
        <v>160</v>
      </c>
      <c r="E18" s="12"/>
      <c r="F18" s="14" t="s">
        <v>186</v>
      </c>
      <c r="G18" s="14" t="s">
        <v>124</v>
      </c>
      <c r="H18" s="15">
        <v>-31</v>
      </c>
      <c r="I18" s="15">
        <v>1</v>
      </c>
      <c r="J18" s="12" t="s">
        <v>187</v>
      </c>
      <c r="K18" s="27">
        <v>1557837000</v>
      </c>
      <c r="L18" s="15">
        <v>1557838800</v>
      </c>
      <c r="M18" s="15">
        <v>1557579600</v>
      </c>
      <c r="N18" s="15">
        <v>1557849600</v>
      </c>
      <c r="O18" s="14" t="s">
        <v>188</v>
      </c>
      <c r="P18" s="14" t="s">
        <v>189</v>
      </c>
      <c r="R18" s="17" t="s">
        <v>203</v>
      </c>
      <c r="S18" s="17" t="s">
        <v>204</v>
      </c>
      <c r="T18" s="10">
        <v>96</v>
      </c>
      <c r="U18">
        <v>0</v>
      </c>
      <c r="V18" s="18">
        <v>1</v>
      </c>
      <c r="W18" s="19" t="s">
        <v>192</v>
      </c>
      <c r="X18">
        <v>1</v>
      </c>
      <c r="Y18" s="17" t="s">
        <v>203</v>
      </c>
      <c r="Z18" s="17" t="s">
        <v>204</v>
      </c>
      <c r="AA18" s="20" t="s">
        <v>207</v>
      </c>
    </row>
    <row r="19" ht="15" spans="1:27">
      <c r="A19">
        <v>18</v>
      </c>
      <c r="B19" s="10" t="s">
        <v>184</v>
      </c>
      <c r="C19" s="11" t="s">
        <v>219</v>
      </c>
      <c r="D19" s="12">
        <v>161</v>
      </c>
      <c r="E19" s="12"/>
      <c r="F19" s="14" t="s">
        <v>186</v>
      </c>
      <c r="G19" s="14" t="s">
        <v>124</v>
      </c>
      <c r="H19" s="15">
        <v>-30</v>
      </c>
      <c r="I19" s="15">
        <v>1</v>
      </c>
      <c r="J19" s="12" t="s">
        <v>187</v>
      </c>
      <c r="K19" s="27">
        <v>1558009800</v>
      </c>
      <c r="L19" s="15">
        <v>1558011600</v>
      </c>
      <c r="M19" s="15">
        <v>1557579600</v>
      </c>
      <c r="N19" s="15">
        <v>1558022400</v>
      </c>
      <c r="O19" s="14" t="s">
        <v>188</v>
      </c>
      <c r="P19" s="14" t="s">
        <v>189</v>
      </c>
      <c r="R19" s="17" t="s">
        <v>203</v>
      </c>
      <c r="S19" s="17" t="s">
        <v>204</v>
      </c>
      <c r="T19" s="10">
        <v>96</v>
      </c>
      <c r="U19">
        <v>0</v>
      </c>
      <c r="V19" s="18">
        <v>1</v>
      </c>
      <c r="W19" s="19" t="s">
        <v>192</v>
      </c>
      <c r="X19">
        <v>1</v>
      </c>
      <c r="Y19" s="17" t="s">
        <v>203</v>
      </c>
      <c r="Z19" s="17" t="s">
        <v>204</v>
      </c>
      <c r="AA19" s="20" t="s">
        <v>207</v>
      </c>
    </row>
    <row r="20" ht="15" spans="1:27">
      <c r="A20">
        <v>19</v>
      </c>
      <c r="B20" s="10" t="s">
        <v>184</v>
      </c>
      <c r="C20" s="11" t="s">
        <v>220</v>
      </c>
      <c r="D20" s="12">
        <v>162</v>
      </c>
      <c r="E20" s="12"/>
      <c r="F20" s="14" t="s">
        <v>186</v>
      </c>
      <c r="G20" s="14" t="s">
        <v>124</v>
      </c>
      <c r="H20" s="15">
        <v>-29</v>
      </c>
      <c r="I20" s="15">
        <v>1</v>
      </c>
      <c r="J20" s="12" t="s">
        <v>187</v>
      </c>
      <c r="K20" s="27">
        <v>1558182600</v>
      </c>
      <c r="L20" s="15">
        <v>1558184400</v>
      </c>
      <c r="M20" s="15">
        <v>1557579600</v>
      </c>
      <c r="N20" s="15">
        <v>1558195200</v>
      </c>
      <c r="O20" s="14" t="s">
        <v>188</v>
      </c>
      <c r="P20" s="14" t="s">
        <v>189</v>
      </c>
      <c r="R20" s="17" t="s">
        <v>203</v>
      </c>
      <c r="S20" s="17" t="s">
        <v>204</v>
      </c>
      <c r="T20" s="10">
        <v>96</v>
      </c>
      <c r="U20">
        <v>0</v>
      </c>
      <c r="V20" s="18">
        <v>1</v>
      </c>
      <c r="W20" s="19" t="s">
        <v>192</v>
      </c>
      <c r="X20">
        <v>1</v>
      </c>
      <c r="Y20" s="17" t="s">
        <v>203</v>
      </c>
      <c r="Z20" s="17" t="s">
        <v>204</v>
      </c>
      <c r="AA20" s="20" t="s">
        <v>207</v>
      </c>
    </row>
    <row r="21" ht="15" spans="1:27">
      <c r="A21">
        <v>20</v>
      </c>
      <c r="B21" s="10" t="s">
        <v>184</v>
      </c>
      <c r="C21" s="11" t="s">
        <v>221</v>
      </c>
      <c r="D21" s="12">
        <v>163</v>
      </c>
      <c r="E21" s="12"/>
      <c r="F21" s="14" t="s">
        <v>186</v>
      </c>
      <c r="G21" s="14" t="s">
        <v>124</v>
      </c>
      <c r="H21" s="15">
        <v>-31</v>
      </c>
      <c r="I21" s="15">
        <v>1</v>
      </c>
      <c r="J21" s="12" t="s">
        <v>187</v>
      </c>
      <c r="K21" s="27">
        <v>1558441800</v>
      </c>
      <c r="L21" s="15">
        <v>1558443600</v>
      </c>
      <c r="M21" s="15">
        <v>1558184400</v>
      </c>
      <c r="N21" s="15">
        <v>1558454400</v>
      </c>
      <c r="O21" s="14" t="s">
        <v>188</v>
      </c>
      <c r="P21" s="14" t="s">
        <v>189</v>
      </c>
      <c r="R21" s="17" t="s">
        <v>203</v>
      </c>
      <c r="S21" s="17" t="s">
        <v>204</v>
      </c>
      <c r="T21" s="10">
        <v>96</v>
      </c>
      <c r="U21">
        <v>0</v>
      </c>
      <c r="V21" s="18">
        <v>1</v>
      </c>
      <c r="W21" s="19" t="s">
        <v>192</v>
      </c>
      <c r="X21">
        <v>1</v>
      </c>
      <c r="Y21" s="17" t="s">
        <v>203</v>
      </c>
      <c r="Z21" s="17" t="s">
        <v>204</v>
      </c>
      <c r="AA21" s="20" t="s">
        <v>207</v>
      </c>
    </row>
    <row r="22" ht="15" spans="1:27">
      <c r="A22">
        <v>21</v>
      </c>
      <c r="B22" s="10" t="s">
        <v>184</v>
      </c>
      <c r="C22" s="11" t="s">
        <v>222</v>
      </c>
      <c r="D22" s="12">
        <v>164</v>
      </c>
      <c r="E22" s="12"/>
      <c r="F22" s="14" t="s">
        <v>186</v>
      </c>
      <c r="G22" s="14" t="s">
        <v>124</v>
      </c>
      <c r="H22" s="15">
        <v>-30</v>
      </c>
      <c r="I22" s="15">
        <v>1</v>
      </c>
      <c r="J22" s="12" t="s">
        <v>187</v>
      </c>
      <c r="K22" s="27">
        <v>1558614600</v>
      </c>
      <c r="L22" s="15">
        <v>1558616400</v>
      </c>
      <c r="M22" s="15">
        <v>1558184400</v>
      </c>
      <c r="N22" s="15">
        <v>1558627200</v>
      </c>
      <c r="O22" s="14" t="s">
        <v>188</v>
      </c>
      <c r="P22" s="14" t="s">
        <v>189</v>
      </c>
      <c r="R22" s="17" t="s">
        <v>203</v>
      </c>
      <c r="S22" s="17" t="s">
        <v>204</v>
      </c>
      <c r="T22" s="10">
        <v>96</v>
      </c>
      <c r="U22">
        <v>0</v>
      </c>
      <c r="V22" s="18">
        <v>1</v>
      </c>
      <c r="W22" s="19" t="s">
        <v>192</v>
      </c>
      <c r="X22">
        <v>1</v>
      </c>
      <c r="Y22" s="17" t="s">
        <v>203</v>
      </c>
      <c r="Z22" s="17" t="s">
        <v>204</v>
      </c>
      <c r="AA22" s="20" t="s">
        <v>207</v>
      </c>
    </row>
    <row r="23" ht="15" spans="1:27">
      <c r="A23">
        <v>22</v>
      </c>
      <c r="B23" s="10" t="s">
        <v>184</v>
      </c>
      <c r="C23" s="11" t="s">
        <v>223</v>
      </c>
      <c r="D23" s="12">
        <v>165</v>
      </c>
      <c r="E23" s="12"/>
      <c r="F23" s="14" t="s">
        <v>186</v>
      </c>
      <c r="G23" s="14" t="s">
        <v>124</v>
      </c>
      <c r="H23" s="15">
        <v>-29</v>
      </c>
      <c r="I23" s="15">
        <v>1</v>
      </c>
      <c r="J23" s="12" t="s">
        <v>187</v>
      </c>
      <c r="K23" s="27">
        <v>1558787400</v>
      </c>
      <c r="L23" s="15">
        <v>1558789200</v>
      </c>
      <c r="M23" s="15">
        <v>1558184400</v>
      </c>
      <c r="N23" s="15">
        <v>1558800000</v>
      </c>
      <c r="O23" s="14" t="s">
        <v>188</v>
      </c>
      <c r="P23" s="14" t="s">
        <v>189</v>
      </c>
      <c r="R23" s="17" t="s">
        <v>203</v>
      </c>
      <c r="S23" s="17" t="s">
        <v>204</v>
      </c>
      <c r="T23" s="10">
        <v>96</v>
      </c>
      <c r="U23">
        <v>0</v>
      </c>
      <c r="V23" s="18">
        <v>1</v>
      </c>
      <c r="W23" s="19" t="s">
        <v>192</v>
      </c>
      <c r="X23">
        <v>1</v>
      </c>
      <c r="Y23" s="17" t="s">
        <v>203</v>
      </c>
      <c r="Z23" s="17" t="s">
        <v>204</v>
      </c>
      <c r="AA23" s="20" t="s">
        <v>207</v>
      </c>
    </row>
    <row r="24" ht="15" spans="1:27">
      <c r="A24">
        <v>23</v>
      </c>
      <c r="B24" s="10" t="s">
        <v>184</v>
      </c>
      <c r="C24" s="11" t="s">
        <v>224</v>
      </c>
      <c r="D24" s="12">
        <v>166</v>
      </c>
      <c r="E24" s="12"/>
      <c r="F24" s="14" t="s">
        <v>186</v>
      </c>
      <c r="G24" s="14" t="s">
        <v>124</v>
      </c>
      <c r="H24" s="15">
        <v>-31</v>
      </c>
      <c r="I24" s="15">
        <v>1</v>
      </c>
      <c r="J24" s="12" t="s">
        <v>187</v>
      </c>
      <c r="K24" s="27">
        <v>1559046600</v>
      </c>
      <c r="L24" s="15">
        <v>1559048400</v>
      </c>
      <c r="M24" s="15">
        <v>1558789200</v>
      </c>
      <c r="N24" s="15">
        <v>1559059200</v>
      </c>
      <c r="O24" s="14" t="s">
        <v>188</v>
      </c>
      <c r="P24" s="14" t="s">
        <v>189</v>
      </c>
      <c r="R24" s="17" t="s">
        <v>203</v>
      </c>
      <c r="S24" s="17" t="s">
        <v>204</v>
      </c>
      <c r="T24" s="10">
        <v>96</v>
      </c>
      <c r="U24">
        <v>0</v>
      </c>
      <c r="V24" s="18">
        <v>1</v>
      </c>
      <c r="W24" s="19" t="s">
        <v>192</v>
      </c>
      <c r="X24">
        <v>1</v>
      </c>
      <c r="Y24" s="17" t="s">
        <v>203</v>
      </c>
      <c r="Z24" s="17" t="s">
        <v>204</v>
      </c>
      <c r="AA24" s="20" t="s">
        <v>207</v>
      </c>
    </row>
    <row r="25" ht="15" spans="1:27">
      <c r="A25">
        <v>24</v>
      </c>
      <c r="B25" s="10" t="s">
        <v>184</v>
      </c>
      <c r="C25" s="11" t="s">
        <v>225</v>
      </c>
      <c r="D25" s="12">
        <v>167</v>
      </c>
      <c r="E25" s="12"/>
      <c r="F25" s="14" t="s">
        <v>186</v>
      </c>
      <c r="G25" s="14" t="s">
        <v>124</v>
      </c>
      <c r="H25" s="15">
        <v>-30</v>
      </c>
      <c r="I25" s="15">
        <v>1</v>
      </c>
      <c r="J25" s="12" t="s">
        <v>187</v>
      </c>
      <c r="K25" s="27">
        <v>1559392200</v>
      </c>
      <c r="L25" s="15">
        <v>1559394000</v>
      </c>
      <c r="M25" s="15">
        <v>1558789200</v>
      </c>
      <c r="N25" s="15">
        <v>1559404800</v>
      </c>
      <c r="O25" s="14" t="s">
        <v>188</v>
      </c>
      <c r="P25" s="14" t="s">
        <v>189</v>
      </c>
      <c r="R25" s="17" t="s">
        <v>203</v>
      </c>
      <c r="S25" s="17" t="s">
        <v>204</v>
      </c>
      <c r="T25" s="10">
        <v>96</v>
      </c>
      <c r="U25">
        <v>0</v>
      </c>
      <c r="V25" s="18">
        <v>1</v>
      </c>
      <c r="W25" s="19" t="s">
        <v>192</v>
      </c>
      <c r="X25">
        <v>1</v>
      </c>
      <c r="Y25" s="17" t="s">
        <v>203</v>
      </c>
      <c r="Z25" s="17" t="s">
        <v>204</v>
      </c>
      <c r="AA25" s="20" t="s">
        <v>207</v>
      </c>
    </row>
    <row r="26" ht="15" spans="1:27">
      <c r="A26">
        <v>25</v>
      </c>
      <c r="B26" s="10" t="s">
        <v>184</v>
      </c>
      <c r="C26" s="11" t="s">
        <v>226</v>
      </c>
      <c r="D26" s="12">
        <v>168</v>
      </c>
      <c r="E26" s="12"/>
      <c r="F26" s="14" t="s">
        <v>186</v>
      </c>
      <c r="G26" s="14" t="s">
        <v>124</v>
      </c>
      <c r="H26" s="15">
        <v>-29</v>
      </c>
      <c r="I26" s="15">
        <v>1</v>
      </c>
      <c r="J26" s="12" t="s">
        <v>187</v>
      </c>
      <c r="K26" s="27">
        <v>1559651400</v>
      </c>
      <c r="L26" s="15">
        <v>1559653200</v>
      </c>
      <c r="M26" s="15">
        <v>1559394000</v>
      </c>
      <c r="N26" s="15">
        <v>1559664000</v>
      </c>
      <c r="O26" s="14" t="s">
        <v>188</v>
      </c>
      <c r="P26" s="14" t="s">
        <v>189</v>
      </c>
      <c r="R26" s="17" t="s">
        <v>203</v>
      </c>
      <c r="S26" s="17" t="s">
        <v>204</v>
      </c>
      <c r="T26" s="10">
        <v>96</v>
      </c>
      <c r="U26">
        <v>0</v>
      </c>
      <c r="V26" s="18">
        <v>1</v>
      </c>
      <c r="W26" s="19" t="s">
        <v>192</v>
      </c>
      <c r="X26">
        <v>1</v>
      </c>
      <c r="Y26" s="17" t="s">
        <v>203</v>
      </c>
      <c r="Z26" s="17" t="s">
        <v>204</v>
      </c>
      <c r="AA26" s="20" t="s">
        <v>207</v>
      </c>
    </row>
    <row r="27" ht="15" spans="1:27">
      <c r="A27">
        <v>26</v>
      </c>
      <c r="B27" s="10" t="s">
        <v>184</v>
      </c>
      <c r="C27" s="11" t="s">
        <v>227</v>
      </c>
      <c r="D27" s="12">
        <v>169</v>
      </c>
      <c r="E27" s="12"/>
      <c r="F27" s="14" t="s">
        <v>186</v>
      </c>
      <c r="G27" s="14" t="s">
        <v>124</v>
      </c>
      <c r="H27" s="15">
        <v>-31</v>
      </c>
      <c r="I27" s="15">
        <v>1</v>
      </c>
      <c r="J27" s="12" t="s">
        <v>187</v>
      </c>
      <c r="K27" s="27">
        <v>1559824200</v>
      </c>
      <c r="L27" s="15">
        <v>1559826000</v>
      </c>
      <c r="M27" s="15">
        <v>1559394000</v>
      </c>
      <c r="N27" s="15">
        <v>1559836800</v>
      </c>
      <c r="O27" s="14" t="s">
        <v>188</v>
      </c>
      <c r="P27" s="14" t="s">
        <v>189</v>
      </c>
      <c r="R27" s="17" t="s">
        <v>203</v>
      </c>
      <c r="S27" s="17" t="s">
        <v>204</v>
      </c>
      <c r="T27" s="10">
        <v>96</v>
      </c>
      <c r="U27">
        <v>0</v>
      </c>
      <c r="V27" s="18">
        <v>1</v>
      </c>
      <c r="W27" s="19" t="s">
        <v>192</v>
      </c>
      <c r="X27">
        <v>1</v>
      </c>
      <c r="Y27" s="17" t="s">
        <v>203</v>
      </c>
      <c r="Z27" s="17" t="s">
        <v>204</v>
      </c>
      <c r="AA27" s="20" t="s">
        <v>207</v>
      </c>
    </row>
    <row r="28" ht="15" spans="1:27">
      <c r="A28">
        <v>27</v>
      </c>
      <c r="B28" s="10" t="s">
        <v>184</v>
      </c>
      <c r="C28" s="11" t="s">
        <v>228</v>
      </c>
      <c r="D28" s="12">
        <v>170</v>
      </c>
      <c r="E28" s="12"/>
      <c r="F28" s="14" t="s">
        <v>186</v>
      </c>
      <c r="G28" s="14" t="s">
        <v>124</v>
      </c>
      <c r="H28" s="15">
        <v>-30</v>
      </c>
      <c r="I28" s="15">
        <v>1</v>
      </c>
      <c r="J28" s="12" t="s">
        <v>187</v>
      </c>
      <c r="K28" s="27">
        <v>1559997000</v>
      </c>
      <c r="L28" s="15">
        <v>1559998800</v>
      </c>
      <c r="M28" s="15">
        <v>1559394000</v>
      </c>
      <c r="N28" s="15">
        <v>1560009600</v>
      </c>
      <c r="O28" s="14" t="s">
        <v>188</v>
      </c>
      <c r="P28" s="14" t="s">
        <v>189</v>
      </c>
      <c r="R28" s="17" t="s">
        <v>203</v>
      </c>
      <c r="S28" s="17" t="s">
        <v>204</v>
      </c>
      <c r="T28" s="10">
        <v>96</v>
      </c>
      <c r="U28">
        <v>0</v>
      </c>
      <c r="V28" s="18">
        <v>1</v>
      </c>
      <c r="W28" s="19" t="s">
        <v>192</v>
      </c>
      <c r="X28">
        <v>1</v>
      </c>
      <c r="Y28" s="17" t="s">
        <v>203</v>
      </c>
      <c r="Z28" s="17" t="s">
        <v>204</v>
      </c>
      <c r="AA28" s="20" t="s">
        <v>207</v>
      </c>
    </row>
    <row r="29" ht="15" spans="1:27">
      <c r="A29">
        <v>28</v>
      </c>
      <c r="B29" s="10" t="s">
        <v>184</v>
      </c>
      <c r="C29" s="11" t="s">
        <v>229</v>
      </c>
      <c r="D29" s="12">
        <v>171</v>
      </c>
      <c r="E29" s="12"/>
      <c r="F29" s="14" t="s">
        <v>186</v>
      </c>
      <c r="G29" s="14" t="s">
        <v>124</v>
      </c>
      <c r="H29" s="15">
        <v>-29</v>
      </c>
      <c r="I29" s="15">
        <v>1</v>
      </c>
      <c r="J29" s="12" t="s">
        <v>187</v>
      </c>
      <c r="K29" s="27">
        <v>1560256200</v>
      </c>
      <c r="L29" s="15">
        <v>1560258000</v>
      </c>
      <c r="M29" s="15">
        <v>1559998800</v>
      </c>
      <c r="N29" s="15">
        <v>1560268800</v>
      </c>
      <c r="O29" s="14" t="s">
        <v>188</v>
      </c>
      <c r="P29" s="14" t="s">
        <v>189</v>
      </c>
      <c r="R29" s="17" t="s">
        <v>203</v>
      </c>
      <c r="S29" s="17" t="s">
        <v>204</v>
      </c>
      <c r="T29" s="10">
        <v>96</v>
      </c>
      <c r="U29">
        <v>0</v>
      </c>
      <c r="V29" s="18">
        <v>1</v>
      </c>
      <c r="W29" s="19" t="s">
        <v>192</v>
      </c>
      <c r="X29">
        <v>1</v>
      </c>
      <c r="Y29" s="17" t="s">
        <v>203</v>
      </c>
      <c r="Z29" s="17" t="s">
        <v>204</v>
      </c>
      <c r="AA29" s="20" t="s">
        <v>207</v>
      </c>
    </row>
    <row r="30" ht="15" spans="1:27">
      <c r="A30">
        <v>29</v>
      </c>
      <c r="B30" s="10" t="s">
        <v>184</v>
      </c>
      <c r="C30" s="11" t="s">
        <v>230</v>
      </c>
      <c r="D30" s="12">
        <v>172</v>
      </c>
      <c r="E30" s="12"/>
      <c r="F30" s="14" t="s">
        <v>186</v>
      </c>
      <c r="G30" s="14" t="s">
        <v>124</v>
      </c>
      <c r="H30" s="15">
        <v>-31</v>
      </c>
      <c r="I30" s="15">
        <v>1</v>
      </c>
      <c r="J30" s="12" t="s">
        <v>187</v>
      </c>
      <c r="K30" s="27">
        <v>1560429000</v>
      </c>
      <c r="L30" s="15">
        <v>1560430800</v>
      </c>
      <c r="M30" s="15">
        <v>1559998800</v>
      </c>
      <c r="N30" s="15">
        <v>1560441600</v>
      </c>
      <c r="O30" s="14" t="s">
        <v>188</v>
      </c>
      <c r="P30" s="14" t="s">
        <v>189</v>
      </c>
      <c r="R30" s="17" t="s">
        <v>203</v>
      </c>
      <c r="S30" s="17" t="s">
        <v>204</v>
      </c>
      <c r="T30" s="10">
        <v>96</v>
      </c>
      <c r="U30">
        <v>0</v>
      </c>
      <c r="V30" s="18">
        <v>1</v>
      </c>
      <c r="W30" s="19" t="s">
        <v>192</v>
      </c>
      <c r="X30">
        <v>1</v>
      </c>
      <c r="Y30" s="17" t="s">
        <v>203</v>
      </c>
      <c r="Z30" s="17" t="s">
        <v>204</v>
      </c>
      <c r="AA30" s="20" t="s">
        <v>207</v>
      </c>
    </row>
    <row r="31" ht="15" spans="1:27">
      <c r="A31">
        <v>30</v>
      </c>
      <c r="B31" s="10" t="s">
        <v>184</v>
      </c>
      <c r="C31" s="11" t="s">
        <v>231</v>
      </c>
      <c r="D31" s="12">
        <v>173</v>
      </c>
      <c r="E31" s="12"/>
      <c r="F31" s="14" t="s">
        <v>186</v>
      </c>
      <c r="G31" s="14" t="s">
        <v>124</v>
      </c>
      <c r="H31" s="15">
        <v>-30</v>
      </c>
      <c r="I31" s="15">
        <v>1</v>
      </c>
      <c r="J31" s="12" t="s">
        <v>187</v>
      </c>
      <c r="K31" s="27">
        <v>1560601800</v>
      </c>
      <c r="L31" s="15">
        <v>1560603600</v>
      </c>
      <c r="M31" s="15">
        <v>1559998800</v>
      </c>
      <c r="N31" s="15">
        <v>1560614400</v>
      </c>
      <c r="O31" s="14" t="s">
        <v>188</v>
      </c>
      <c r="P31" s="14" t="s">
        <v>189</v>
      </c>
      <c r="R31" s="17" t="s">
        <v>203</v>
      </c>
      <c r="S31" s="17" t="s">
        <v>204</v>
      </c>
      <c r="T31" s="10">
        <v>96</v>
      </c>
      <c r="U31">
        <v>0</v>
      </c>
      <c r="V31" s="18">
        <v>1</v>
      </c>
      <c r="W31" s="19" t="s">
        <v>192</v>
      </c>
      <c r="X31">
        <v>1</v>
      </c>
      <c r="Y31" s="17" t="s">
        <v>203</v>
      </c>
      <c r="Z31" s="17" t="s">
        <v>204</v>
      </c>
      <c r="AA31" s="20" t="s">
        <v>207</v>
      </c>
    </row>
    <row r="32" ht="15" spans="1:27">
      <c r="A32">
        <v>31</v>
      </c>
      <c r="B32" s="10" t="s">
        <v>184</v>
      </c>
      <c r="C32" s="11" t="s">
        <v>232</v>
      </c>
      <c r="D32" s="12">
        <v>174</v>
      </c>
      <c r="E32" s="12"/>
      <c r="F32" s="14" t="s">
        <v>186</v>
      </c>
      <c r="G32" s="14" t="s">
        <v>124</v>
      </c>
      <c r="H32" s="15">
        <v>-29</v>
      </c>
      <c r="I32" s="15">
        <v>1</v>
      </c>
      <c r="J32" s="12" t="s">
        <v>187</v>
      </c>
      <c r="K32" s="27">
        <v>1560861000</v>
      </c>
      <c r="L32" s="15">
        <v>1560862800</v>
      </c>
      <c r="M32" s="15">
        <v>1560603600</v>
      </c>
      <c r="N32" s="15">
        <v>1560873600</v>
      </c>
      <c r="O32" s="14" t="s">
        <v>188</v>
      </c>
      <c r="P32" s="14" t="s">
        <v>189</v>
      </c>
      <c r="R32" s="17" t="s">
        <v>203</v>
      </c>
      <c r="S32" s="17" t="s">
        <v>204</v>
      </c>
      <c r="T32" s="10">
        <v>96</v>
      </c>
      <c r="U32">
        <v>0</v>
      </c>
      <c r="V32" s="18">
        <v>1</v>
      </c>
      <c r="W32" s="19" t="s">
        <v>192</v>
      </c>
      <c r="X32">
        <v>1</v>
      </c>
      <c r="Y32" s="17" t="s">
        <v>203</v>
      </c>
      <c r="Z32" s="17" t="s">
        <v>204</v>
      </c>
      <c r="AA32" s="20" t="s">
        <v>207</v>
      </c>
    </row>
    <row r="33" ht="15" spans="1:27">
      <c r="A33">
        <v>32</v>
      </c>
      <c r="B33" s="10" t="s">
        <v>184</v>
      </c>
      <c r="C33" s="11" t="s">
        <v>233</v>
      </c>
      <c r="D33" s="12">
        <v>175</v>
      </c>
      <c r="E33" s="12"/>
      <c r="F33" s="14" t="s">
        <v>186</v>
      </c>
      <c r="G33" s="14" t="s">
        <v>124</v>
      </c>
      <c r="H33" s="15">
        <v>-31</v>
      </c>
      <c r="I33" s="15">
        <v>1</v>
      </c>
      <c r="J33" s="12" t="s">
        <v>187</v>
      </c>
      <c r="K33" s="27">
        <v>1561033800</v>
      </c>
      <c r="L33" s="15">
        <v>1561035600</v>
      </c>
      <c r="M33" s="15">
        <v>1560603600</v>
      </c>
      <c r="N33" s="15">
        <v>1561046400</v>
      </c>
      <c r="O33" s="14" t="s">
        <v>188</v>
      </c>
      <c r="P33" s="14" t="s">
        <v>189</v>
      </c>
      <c r="R33" s="17" t="s">
        <v>203</v>
      </c>
      <c r="S33" s="17" t="s">
        <v>204</v>
      </c>
      <c r="T33" s="10">
        <v>96</v>
      </c>
      <c r="U33">
        <v>0</v>
      </c>
      <c r="V33" s="18">
        <v>1</v>
      </c>
      <c r="W33" s="19" t="s">
        <v>192</v>
      </c>
      <c r="X33">
        <v>1</v>
      </c>
      <c r="Y33" s="17" t="s">
        <v>203</v>
      </c>
      <c r="Z33" s="17" t="s">
        <v>204</v>
      </c>
      <c r="AA33" s="20" t="s">
        <v>207</v>
      </c>
    </row>
    <row r="34" ht="15" spans="1:27">
      <c r="A34">
        <v>33</v>
      </c>
      <c r="B34" s="10" t="s">
        <v>184</v>
      </c>
      <c r="C34" s="11" t="s">
        <v>234</v>
      </c>
      <c r="D34" s="12">
        <v>176</v>
      </c>
      <c r="E34" s="12"/>
      <c r="F34" s="14" t="s">
        <v>186</v>
      </c>
      <c r="G34" s="14" t="s">
        <v>124</v>
      </c>
      <c r="H34" s="15">
        <v>-30</v>
      </c>
      <c r="I34" s="15">
        <v>1</v>
      </c>
      <c r="J34" s="12" t="s">
        <v>187</v>
      </c>
      <c r="K34" s="27">
        <v>1561206600</v>
      </c>
      <c r="L34" s="15">
        <v>1561208400</v>
      </c>
      <c r="M34" s="15">
        <v>1560603600</v>
      </c>
      <c r="N34" s="15">
        <v>1561219200</v>
      </c>
      <c r="O34" s="14" t="s">
        <v>188</v>
      </c>
      <c r="P34" s="14" t="s">
        <v>189</v>
      </c>
      <c r="R34" s="17" t="s">
        <v>203</v>
      </c>
      <c r="S34" s="17" t="s">
        <v>204</v>
      </c>
      <c r="T34" s="10">
        <v>96</v>
      </c>
      <c r="U34">
        <v>0</v>
      </c>
      <c r="V34" s="18">
        <v>1</v>
      </c>
      <c r="W34" s="19" t="s">
        <v>192</v>
      </c>
      <c r="X34">
        <v>1</v>
      </c>
      <c r="Y34" s="17" t="s">
        <v>203</v>
      </c>
      <c r="Z34" s="17" t="s">
        <v>204</v>
      </c>
      <c r="AA34" s="20" t="s">
        <v>207</v>
      </c>
    </row>
    <row r="35" ht="15" spans="1:27">
      <c r="A35">
        <v>34</v>
      </c>
      <c r="B35" s="10" t="s">
        <v>184</v>
      </c>
      <c r="C35" s="11" t="s">
        <v>235</v>
      </c>
      <c r="D35" s="12">
        <v>177</v>
      </c>
      <c r="E35" s="12"/>
      <c r="F35" s="14" t="s">
        <v>186</v>
      </c>
      <c r="G35" s="14" t="s">
        <v>124</v>
      </c>
      <c r="H35" s="15">
        <v>-29</v>
      </c>
      <c r="I35" s="15">
        <v>1</v>
      </c>
      <c r="J35" s="12" t="s">
        <v>187</v>
      </c>
      <c r="K35" s="27">
        <v>1561465800</v>
      </c>
      <c r="L35" s="15">
        <v>1561467600</v>
      </c>
      <c r="M35" s="15">
        <v>1561208400</v>
      </c>
      <c r="N35" s="15">
        <v>1561478400</v>
      </c>
      <c r="O35" s="14" t="s">
        <v>188</v>
      </c>
      <c r="P35" s="14" t="s">
        <v>189</v>
      </c>
      <c r="R35" s="17" t="s">
        <v>203</v>
      </c>
      <c r="S35" s="17" t="s">
        <v>204</v>
      </c>
      <c r="T35" s="10">
        <v>96</v>
      </c>
      <c r="U35">
        <v>0</v>
      </c>
      <c r="V35" s="18">
        <v>1</v>
      </c>
      <c r="W35" s="19" t="s">
        <v>192</v>
      </c>
      <c r="X35">
        <v>1</v>
      </c>
      <c r="Y35" s="17" t="s">
        <v>203</v>
      </c>
      <c r="Z35" s="17" t="s">
        <v>204</v>
      </c>
      <c r="AA35" s="20" t="s">
        <v>207</v>
      </c>
    </row>
    <row r="36" ht="15" spans="1:27">
      <c r="A36">
        <v>35</v>
      </c>
      <c r="B36" s="10" t="s">
        <v>184</v>
      </c>
      <c r="C36" s="11" t="s">
        <v>236</v>
      </c>
      <c r="D36" s="12">
        <v>178</v>
      </c>
      <c r="E36" s="12"/>
      <c r="F36" s="14" t="s">
        <v>186</v>
      </c>
      <c r="G36" s="14" t="s">
        <v>124</v>
      </c>
      <c r="H36" s="15">
        <v>-31</v>
      </c>
      <c r="I36" s="15">
        <v>1</v>
      </c>
      <c r="J36" s="12" t="s">
        <v>187</v>
      </c>
      <c r="K36" s="27">
        <v>1561638600</v>
      </c>
      <c r="L36" s="15">
        <v>1561640400</v>
      </c>
      <c r="M36" s="15">
        <v>1561208400</v>
      </c>
      <c r="N36" s="15">
        <v>1561651200</v>
      </c>
      <c r="O36" s="14" t="s">
        <v>188</v>
      </c>
      <c r="P36" s="14" t="s">
        <v>189</v>
      </c>
      <c r="R36" s="17" t="s">
        <v>203</v>
      </c>
      <c r="S36" s="17" t="s">
        <v>204</v>
      </c>
      <c r="T36" s="10">
        <v>96</v>
      </c>
      <c r="U36">
        <v>0</v>
      </c>
      <c r="V36" s="18">
        <v>1</v>
      </c>
      <c r="W36" s="19" t="s">
        <v>192</v>
      </c>
      <c r="X36">
        <v>1</v>
      </c>
      <c r="Y36" s="17" t="s">
        <v>203</v>
      </c>
      <c r="Z36" s="17" t="s">
        <v>204</v>
      </c>
      <c r="AA36" s="20" t="s">
        <v>207</v>
      </c>
    </row>
    <row r="37" ht="15" spans="1:27">
      <c r="A37">
        <v>36</v>
      </c>
      <c r="B37" s="10" t="s">
        <v>184</v>
      </c>
      <c r="C37" s="11" t="s">
        <v>237</v>
      </c>
      <c r="D37" s="12">
        <v>179</v>
      </c>
      <c r="E37" s="12"/>
      <c r="F37" s="14" t="s">
        <v>186</v>
      </c>
      <c r="G37" s="14" t="s">
        <v>124</v>
      </c>
      <c r="H37" s="15">
        <v>-30</v>
      </c>
      <c r="I37" s="15">
        <v>1</v>
      </c>
      <c r="J37" s="12" t="s">
        <v>187</v>
      </c>
      <c r="K37" s="27">
        <v>1561811400</v>
      </c>
      <c r="L37" s="15">
        <v>1561813200</v>
      </c>
      <c r="M37" s="15">
        <v>1561208400</v>
      </c>
      <c r="N37" s="15">
        <v>1561824000</v>
      </c>
      <c r="O37" s="14" t="s">
        <v>188</v>
      </c>
      <c r="P37" s="14" t="s">
        <v>189</v>
      </c>
      <c r="R37" s="17" t="s">
        <v>203</v>
      </c>
      <c r="S37" s="17" t="s">
        <v>204</v>
      </c>
      <c r="T37" s="10">
        <v>96</v>
      </c>
      <c r="U37">
        <v>0</v>
      </c>
      <c r="V37" s="18">
        <v>1</v>
      </c>
      <c r="W37" s="19" t="s">
        <v>192</v>
      </c>
      <c r="X37">
        <v>1</v>
      </c>
      <c r="Y37" s="17" t="s">
        <v>203</v>
      </c>
      <c r="Z37" s="17" t="s">
        <v>204</v>
      </c>
      <c r="AA37" s="20" t="s">
        <v>207</v>
      </c>
    </row>
    <row r="38" ht="15" spans="1:27">
      <c r="A38">
        <v>37</v>
      </c>
      <c r="B38" s="10" t="s">
        <v>184</v>
      </c>
      <c r="C38" s="11" t="s">
        <v>238</v>
      </c>
      <c r="D38" s="12">
        <v>180</v>
      </c>
      <c r="E38" s="12"/>
      <c r="F38" s="14" t="s">
        <v>186</v>
      </c>
      <c r="G38" s="14" t="s">
        <v>124</v>
      </c>
      <c r="H38" s="15">
        <v>-29</v>
      </c>
      <c r="I38" s="15">
        <v>1</v>
      </c>
      <c r="J38" s="12" t="s">
        <v>187</v>
      </c>
      <c r="K38" s="27">
        <v>1562070600</v>
      </c>
      <c r="L38" s="15">
        <v>1562072400</v>
      </c>
      <c r="M38" s="15">
        <v>1561813200</v>
      </c>
      <c r="N38" s="15">
        <v>1562083200</v>
      </c>
      <c r="O38" s="14" t="s">
        <v>188</v>
      </c>
      <c r="P38" s="14" t="s">
        <v>189</v>
      </c>
      <c r="R38" s="17" t="s">
        <v>203</v>
      </c>
      <c r="S38" s="17" t="s">
        <v>204</v>
      </c>
      <c r="T38" s="10">
        <v>96</v>
      </c>
      <c r="U38">
        <v>0</v>
      </c>
      <c r="V38" s="18">
        <v>1</v>
      </c>
      <c r="W38" s="19" t="s">
        <v>192</v>
      </c>
      <c r="X38">
        <v>1</v>
      </c>
      <c r="Y38" s="17" t="s">
        <v>203</v>
      </c>
      <c r="Z38" s="17" t="s">
        <v>204</v>
      </c>
      <c r="AA38" s="20" t="s">
        <v>207</v>
      </c>
    </row>
    <row r="39" ht="15" spans="1:27">
      <c r="A39">
        <v>38</v>
      </c>
      <c r="B39" s="10" t="s">
        <v>184</v>
      </c>
      <c r="C39" s="11" t="s">
        <v>239</v>
      </c>
      <c r="D39" s="12">
        <v>181</v>
      </c>
      <c r="E39" s="12"/>
      <c r="F39" s="14" t="s">
        <v>186</v>
      </c>
      <c r="G39" s="14" t="s">
        <v>124</v>
      </c>
      <c r="H39" s="15">
        <v>-31</v>
      </c>
      <c r="I39" s="15">
        <v>1</v>
      </c>
      <c r="J39" s="12" t="s">
        <v>187</v>
      </c>
      <c r="K39" s="27">
        <v>1562243400</v>
      </c>
      <c r="L39" s="15">
        <v>1562245200</v>
      </c>
      <c r="M39" s="15">
        <v>1561813200</v>
      </c>
      <c r="N39" s="15">
        <v>1562256000</v>
      </c>
      <c r="O39" s="14" t="s">
        <v>188</v>
      </c>
      <c r="P39" s="14" t="s">
        <v>189</v>
      </c>
      <c r="R39" s="17" t="s">
        <v>203</v>
      </c>
      <c r="S39" s="17" t="s">
        <v>204</v>
      </c>
      <c r="T39" s="10">
        <v>96</v>
      </c>
      <c r="U39">
        <v>0</v>
      </c>
      <c r="V39" s="18">
        <v>1</v>
      </c>
      <c r="W39" s="19" t="s">
        <v>192</v>
      </c>
      <c r="X39">
        <v>1</v>
      </c>
      <c r="Y39" s="17" t="s">
        <v>203</v>
      </c>
      <c r="Z39" s="17" t="s">
        <v>204</v>
      </c>
      <c r="AA39" s="20" t="s">
        <v>207</v>
      </c>
    </row>
    <row r="40" ht="15" spans="1:27">
      <c r="A40">
        <v>39</v>
      </c>
      <c r="B40" s="10" t="s">
        <v>184</v>
      </c>
      <c r="C40" s="11" t="s">
        <v>240</v>
      </c>
      <c r="D40" s="12">
        <v>182</v>
      </c>
      <c r="E40" s="12"/>
      <c r="F40" s="14" t="s">
        <v>186</v>
      </c>
      <c r="G40" s="14" t="s">
        <v>124</v>
      </c>
      <c r="H40" s="15">
        <v>-30</v>
      </c>
      <c r="I40" s="15">
        <v>1</v>
      </c>
      <c r="J40" s="12" t="s">
        <v>187</v>
      </c>
      <c r="K40" s="27">
        <v>1562416200</v>
      </c>
      <c r="L40" s="15">
        <v>1562418000</v>
      </c>
      <c r="M40" s="15">
        <v>1561813200</v>
      </c>
      <c r="N40" s="15">
        <v>1562428800</v>
      </c>
      <c r="O40" s="14" t="s">
        <v>188</v>
      </c>
      <c r="P40" s="14" t="s">
        <v>189</v>
      </c>
      <c r="R40" s="17" t="s">
        <v>203</v>
      </c>
      <c r="S40" s="17" t="s">
        <v>204</v>
      </c>
      <c r="T40" s="10">
        <v>96</v>
      </c>
      <c r="U40">
        <v>0</v>
      </c>
      <c r="V40" s="18">
        <v>1</v>
      </c>
      <c r="W40" s="19" t="s">
        <v>192</v>
      </c>
      <c r="X40">
        <v>1</v>
      </c>
      <c r="Y40" s="17" t="s">
        <v>203</v>
      </c>
      <c r="Z40" s="17" t="s">
        <v>204</v>
      </c>
      <c r="AA40" s="20" t="s">
        <v>207</v>
      </c>
    </row>
    <row r="41" ht="15" spans="1:27">
      <c r="A41">
        <v>40</v>
      </c>
      <c r="B41" s="10" t="s">
        <v>184</v>
      </c>
      <c r="C41" s="11" t="s">
        <v>241</v>
      </c>
      <c r="D41" s="12">
        <v>183</v>
      </c>
      <c r="E41" s="12"/>
      <c r="F41" s="14" t="s">
        <v>186</v>
      </c>
      <c r="G41" s="14" t="s">
        <v>124</v>
      </c>
      <c r="H41" s="15">
        <v>-29</v>
      </c>
      <c r="I41" s="15">
        <v>1</v>
      </c>
      <c r="J41" s="12" t="s">
        <v>187</v>
      </c>
      <c r="K41" s="27">
        <v>1562643000</v>
      </c>
      <c r="L41" s="15">
        <v>1562644800</v>
      </c>
      <c r="M41" s="15">
        <v>1562191200</v>
      </c>
      <c r="N41" s="15">
        <v>1562655600</v>
      </c>
      <c r="O41" s="14" t="s">
        <v>188</v>
      </c>
      <c r="P41" s="14" t="s">
        <v>189</v>
      </c>
      <c r="R41" s="17" t="s">
        <v>203</v>
      </c>
      <c r="S41" s="17" t="s">
        <v>204</v>
      </c>
      <c r="T41" s="10">
        <v>96</v>
      </c>
      <c r="U41">
        <v>0</v>
      </c>
      <c r="V41" s="18">
        <v>1</v>
      </c>
      <c r="W41" s="19" t="s">
        <v>192</v>
      </c>
      <c r="X41">
        <v>1</v>
      </c>
      <c r="Y41" s="17" t="s">
        <v>203</v>
      </c>
      <c r="Z41" s="17" t="s">
        <v>204</v>
      </c>
      <c r="AA41" s="20" t="s">
        <v>207</v>
      </c>
    </row>
    <row r="42" ht="15" spans="1:27">
      <c r="A42">
        <v>41</v>
      </c>
      <c r="B42" s="10" t="s">
        <v>184</v>
      </c>
      <c r="C42" t="s">
        <v>196</v>
      </c>
      <c r="D42" s="12">
        <v>184</v>
      </c>
      <c r="E42" s="12">
        <v>1</v>
      </c>
      <c r="F42" s="14" t="s">
        <v>186</v>
      </c>
      <c r="G42" s="14" t="s">
        <v>124</v>
      </c>
      <c r="H42" s="15">
        <v>-28</v>
      </c>
      <c r="I42" s="15">
        <v>0</v>
      </c>
      <c r="J42" s="12" t="s">
        <v>201</v>
      </c>
      <c r="K42">
        <v>1559219400</v>
      </c>
      <c r="L42">
        <v>1559221200</v>
      </c>
      <c r="M42">
        <v>1558369800</v>
      </c>
      <c r="N42">
        <v>1559232000</v>
      </c>
      <c r="O42" s="14" t="s">
        <v>197</v>
      </c>
      <c r="P42" s="14" t="s">
        <v>198</v>
      </c>
      <c r="Q42" s="18">
        <v>1000000</v>
      </c>
      <c r="R42" s="17" t="s">
        <v>199</v>
      </c>
      <c r="S42" s="17" t="s">
        <v>161</v>
      </c>
      <c r="T42" s="12">
        <v>240</v>
      </c>
      <c r="U42">
        <v>0</v>
      </c>
      <c r="V42" s="18">
        <v>1</v>
      </c>
      <c r="W42" s="19" t="s">
        <v>200</v>
      </c>
      <c r="X42">
        <v>1</v>
      </c>
      <c r="Y42" s="17" t="s">
        <v>199</v>
      </c>
      <c r="Z42" t="s">
        <v>161</v>
      </c>
      <c r="AA42" s="20" t="s">
        <v>195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7"/>
  <sheetViews>
    <sheetView topLeftCell="A160" workbookViewId="0">
      <selection activeCell="E36" sqref="E36"/>
    </sheetView>
  </sheetViews>
  <sheetFormatPr defaultColWidth="9" defaultRowHeight="14.25"/>
  <cols>
    <col min="2" max="2" width="31.375" customWidth="1"/>
    <col min="3" max="3" width="16.5" customWidth="1"/>
    <col min="4" max="4" width="18.5" customWidth="1"/>
    <col min="5" max="5" width="20.625" customWidth="1"/>
    <col min="6" max="6" width="14.75" customWidth="1"/>
    <col min="7" max="7" width="24.375" customWidth="1"/>
    <col min="10" max="10" width="25.5" customWidth="1"/>
    <col min="11" max="11" width="19.5" customWidth="1"/>
    <col min="15" max="16" width="20.375" customWidth="1"/>
  </cols>
  <sheetData>
    <row r="1" ht="42" customHeigh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 t="s">
        <v>11</v>
      </c>
      <c r="P1" s="2" t="s">
        <v>11</v>
      </c>
      <c r="Q1" s="2" t="s">
        <v>11</v>
      </c>
      <c r="R1" s="2" t="s">
        <v>11</v>
      </c>
    </row>
    <row r="2" spans="1:18">
      <c r="A2">
        <v>1</v>
      </c>
      <c r="B2" s="25">
        <v>101</v>
      </c>
      <c r="C2" t="s">
        <v>12</v>
      </c>
      <c r="D2" s="7" t="s">
        <v>242</v>
      </c>
      <c r="E2" s="22" t="s">
        <v>21</v>
      </c>
      <c r="F2">
        <v>1</v>
      </c>
      <c r="G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7" t="str">
        <f>""""&amp;D2&amp;""""&amp;","</f>
        <v>"1000元",</v>
      </c>
      <c r="K2" t="s">
        <v>23</v>
      </c>
      <c r="O2" s="8" t="s">
        <v>12</v>
      </c>
      <c r="P2" s="8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>
      <c r="A3">
        <v>2</v>
      </c>
      <c r="B3" s="25">
        <v>101</v>
      </c>
      <c r="C3" t="s">
        <v>17</v>
      </c>
      <c r="D3" s="19" t="s">
        <v>243</v>
      </c>
      <c r="E3" s="21" t="s">
        <v>18</v>
      </c>
      <c r="F3">
        <v>1</v>
      </c>
      <c r="G3">
        <v>1</v>
      </c>
      <c r="H3" t="str">
        <f t="shared" ref="H3:H66" si="0">IF(NOT(ISERROR((FIND("第",Q3)))),RIGHT(Q3,LEN(Q3)-LEN("第")),LEFT(Q3,2*LEN(Q3)-LENB(Q3)))</f>
        <v>2</v>
      </c>
      <c r="I3" t="str">
        <f t="shared" ref="I3:I66" si="1">IF(((ISERROR((FIND("之后",R3))))),LEFT(R3,2*LEN(R3)-LENB(R3)),99999)</f>
        <v>2</v>
      </c>
      <c r="J3" s="7" t="str">
        <f t="shared" ref="J3:J66" si="2">""""&amp;D3&amp;""""&amp;","</f>
        <v>"300元",</v>
      </c>
      <c r="K3" t="s">
        <v>23</v>
      </c>
      <c r="O3" s="8" t="s">
        <v>17</v>
      </c>
      <c r="P3" s="8"/>
      <c r="Q3" t="str">
        <f t="shared" ref="Q3:Q63" si="3">LEFT(O3,IF(NOT(ISERROR((FIND("名",O3)))),LEN(O3)-LEN("名"),LEN(O3)))</f>
        <v>第2</v>
      </c>
      <c r="R3" t="str">
        <f t="shared" ref="R3:R63" si="4">IF(ISBLANK(P3),IF(NOT(ISERROR((FIND("第",O3)))),MID(Q3,2,9999)&amp;"名",O3),P3)</f>
        <v>2名</v>
      </c>
    </row>
    <row r="4" spans="1:18">
      <c r="A4">
        <v>3</v>
      </c>
      <c r="B4" s="25">
        <v>101</v>
      </c>
      <c r="C4" t="s">
        <v>19</v>
      </c>
      <c r="D4" s="19" t="s">
        <v>149</v>
      </c>
      <c r="E4" s="21" t="s">
        <v>27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7" t="str">
        <f t="shared" si="2"/>
        <v>"100元",</v>
      </c>
      <c r="K4" t="str">
        <f t="shared" ref="K4:K65" si="5">""""&amp;E4&amp;""""&amp;","</f>
        <v>"matchpop_icon_1",</v>
      </c>
      <c r="O4" s="8" t="s">
        <v>19</v>
      </c>
      <c r="P4" s="8"/>
      <c r="Q4" t="str">
        <f t="shared" si="3"/>
        <v>第3</v>
      </c>
      <c r="R4" t="str">
        <f t="shared" si="4"/>
        <v>3名</v>
      </c>
    </row>
    <row r="5" spans="1:18">
      <c r="A5">
        <v>4</v>
      </c>
      <c r="B5" s="25">
        <v>101</v>
      </c>
      <c r="C5" s="19" t="s">
        <v>244</v>
      </c>
      <c r="D5" s="19" t="s">
        <v>95</v>
      </c>
      <c r="E5" s="19" t="s">
        <v>27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7" t="str">
        <f t="shared" si="2"/>
        <v>"50元红包券",</v>
      </c>
      <c r="K5" t="str">
        <f t="shared" si="5"/>
        <v>"matchpop_icon_1",</v>
      </c>
      <c r="O5" s="8" t="s">
        <v>32</v>
      </c>
      <c r="P5" s="8" t="s">
        <v>89</v>
      </c>
      <c r="Q5" t="str">
        <f t="shared" si="3"/>
        <v>第4</v>
      </c>
      <c r="R5" t="str">
        <f t="shared" si="4"/>
        <v>9名</v>
      </c>
    </row>
    <row r="6" spans="1:18">
      <c r="A6">
        <v>5</v>
      </c>
      <c r="B6" s="25">
        <v>101</v>
      </c>
      <c r="C6" s="19" t="s">
        <v>245</v>
      </c>
      <c r="D6" s="19" t="s">
        <v>77</v>
      </c>
      <c r="E6" s="19" t="s">
        <v>27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7" t="str">
        <f t="shared" si="2"/>
        <v>"30元红包券",</v>
      </c>
      <c r="K6" t="str">
        <f t="shared" si="5"/>
        <v>"matchpop_icon_1",</v>
      </c>
      <c r="O6" s="8" t="s">
        <v>93</v>
      </c>
      <c r="P6" s="8" t="s">
        <v>246</v>
      </c>
      <c r="Q6" t="str">
        <f t="shared" si="3"/>
        <v>第10</v>
      </c>
      <c r="R6" t="str">
        <f t="shared" si="4"/>
        <v>21名</v>
      </c>
    </row>
    <row r="7" spans="1:18">
      <c r="A7">
        <v>6</v>
      </c>
      <c r="B7" s="25">
        <v>101</v>
      </c>
      <c r="C7" s="19" t="s">
        <v>247</v>
      </c>
      <c r="D7" s="19" t="s">
        <v>45</v>
      </c>
      <c r="E7" s="19" t="s">
        <v>27</v>
      </c>
      <c r="F7">
        <v>1</v>
      </c>
      <c r="G7">
        <v>1</v>
      </c>
      <c r="H7" t="str">
        <f t="shared" si="0"/>
        <v>22</v>
      </c>
      <c r="I7" t="str">
        <f t="shared" si="1"/>
        <v>39</v>
      </c>
      <c r="J7" s="7" t="str">
        <f t="shared" si="2"/>
        <v>"20元红包券",</v>
      </c>
      <c r="K7" t="str">
        <f t="shared" si="5"/>
        <v>"matchpop_icon_1",</v>
      </c>
      <c r="O7" s="8" t="s">
        <v>248</v>
      </c>
      <c r="P7" s="8" t="s">
        <v>249</v>
      </c>
      <c r="Q7" t="str">
        <f t="shared" si="3"/>
        <v>第22</v>
      </c>
      <c r="R7" t="str">
        <f t="shared" si="4"/>
        <v>39名</v>
      </c>
    </row>
    <row r="8" spans="1:18">
      <c r="A8">
        <v>7</v>
      </c>
      <c r="B8" s="25">
        <v>101</v>
      </c>
      <c r="C8" s="19" t="s">
        <v>250</v>
      </c>
      <c r="D8" s="19" t="s">
        <v>251</v>
      </c>
      <c r="E8" s="19" t="s">
        <v>27</v>
      </c>
      <c r="F8">
        <v>1</v>
      </c>
      <c r="G8">
        <v>1</v>
      </c>
      <c r="H8" t="str">
        <f t="shared" si="0"/>
        <v>40</v>
      </c>
      <c r="I8" t="str">
        <f t="shared" si="1"/>
        <v>60</v>
      </c>
      <c r="J8" s="7" t="str">
        <f t="shared" si="2"/>
        <v>"15元红包券",</v>
      </c>
      <c r="K8" t="str">
        <f t="shared" si="5"/>
        <v>"matchpop_icon_1",</v>
      </c>
      <c r="O8" s="8" t="s">
        <v>252</v>
      </c>
      <c r="P8" s="8" t="s">
        <v>253</v>
      </c>
      <c r="Q8" t="str">
        <f t="shared" si="3"/>
        <v>第40</v>
      </c>
      <c r="R8" t="str">
        <f t="shared" si="4"/>
        <v>60名</v>
      </c>
    </row>
    <row r="9" spans="1:18">
      <c r="A9">
        <v>8</v>
      </c>
      <c r="B9" s="25">
        <v>101</v>
      </c>
      <c r="C9" s="19" t="s">
        <v>254</v>
      </c>
      <c r="D9" s="19" t="s">
        <v>97</v>
      </c>
      <c r="E9" s="19" t="s">
        <v>27</v>
      </c>
      <c r="F9">
        <v>1</v>
      </c>
      <c r="G9">
        <v>1</v>
      </c>
      <c r="H9" t="str">
        <f t="shared" si="0"/>
        <v>61</v>
      </c>
      <c r="I9" t="str">
        <f t="shared" si="1"/>
        <v>96</v>
      </c>
      <c r="J9" s="7" t="str">
        <f t="shared" si="2"/>
        <v>"10元红包券",</v>
      </c>
      <c r="K9" t="str">
        <f t="shared" si="5"/>
        <v>"matchpop_icon_1",</v>
      </c>
      <c r="O9" s="8" t="s">
        <v>255</v>
      </c>
      <c r="P9" s="8" t="s">
        <v>256</v>
      </c>
      <c r="Q9" t="str">
        <f t="shared" si="3"/>
        <v>第61</v>
      </c>
      <c r="R9" t="str">
        <f t="shared" si="4"/>
        <v>96名</v>
      </c>
    </row>
    <row r="10" spans="1:18">
      <c r="A10">
        <v>9</v>
      </c>
      <c r="B10" s="25">
        <v>103</v>
      </c>
      <c r="C10" s="19" t="s">
        <v>12</v>
      </c>
      <c r="D10" s="19" t="s">
        <v>257</v>
      </c>
      <c r="E10" s="21" t="s">
        <v>21</v>
      </c>
      <c r="F10">
        <v>1</v>
      </c>
      <c r="G10">
        <v>1</v>
      </c>
      <c r="H10" t="str">
        <f t="shared" si="0"/>
        <v>1</v>
      </c>
      <c r="I10" t="str">
        <f t="shared" si="1"/>
        <v>1</v>
      </c>
      <c r="J10" s="7" t="str">
        <f t="shared" si="2"/>
        <v>"1万元(联系客服领取)",</v>
      </c>
      <c r="K10" t="str">
        <f t="shared" si="5"/>
        <v>"matchpop_icon_3",</v>
      </c>
      <c r="O10" s="9" t="s">
        <v>12</v>
      </c>
      <c r="P10" s="9"/>
      <c r="Q10" t="str">
        <f t="shared" si="3"/>
        <v>第1</v>
      </c>
      <c r="R10" t="str">
        <f t="shared" si="4"/>
        <v>1名</v>
      </c>
    </row>
    <row r="11" spans="1:18">
      <c r="A11">
        <v>10</v>
      </c>
      <c r="B11" s="25">
        <v>103</v>
      </c>
      <c r="C11" s="19" t="s">
        <v>17</v>
      </c>
      <c r="D11" s="19" t="s">
        <v>258</v>
      </c>
      <c r="E11" s="21" t="s">
        <v>18</v>
      </c>
      <c r="F11">
        <v>1</v>
      </c>
      <c r="G11">
        <v>1</v>
      </c>
      <c r="H11" t="str">
        <f t="shared" si="0"/>
        <v>2</v>
      </c>
      <c r="I11" t="str">
        <f t="shared" si="1"/>
        <v>2</v>
      </c>
      <c r="J11" s="7" t="str">
        <f t="shared" si="2"/>
        <v>"3000元(联系客服领取)",</v>
      </c>
      <c r="K11" t="str">
        <f t="shared" si="5"/>
        <v>"matchpop_icon_2",</v>
      </c>
      <c r="O11" s="8" t="s">
        <v>17</v>
      </c>
      <c r="P11" s="8"/>
      <c r="Q11" t="str">
        <f t="shared" si="3"/>
        <v>第2</v>
      </c>
      <c r="R11" t="str">
        <f t="shared" si="4"/>
        <v>2名</v>
      </c>
    </row>
    <row r="12" spans="1:18">
      <c r="A12">
        <v>11</v>
      </c>
      <c r="B12" s="25">
        <v>103</v>
      </c>
      <c r="C12" s="19" t="s">
        <v>19</v>
      </c>
      <c r="D12" s="19" t="s">
        <v>259</v>
      </c>
      <c r="E12" s="21" t="s">
        <v>27</v>
      </c>
      <c r="F12">
        <v>1</v>
      </c>
      <c r="G12">
        <v>1</v>
      </c>
      <c r="H12" t="str">
        <f t="shared" si="0"/>
        <v>3</v>
      </c>
      <c r="I12" t="str">
        <f t="shared" si="1"/>
        <v>3</v>
      </c>
      <c r="J12" s="7" t="str">
        <f t="shared" si="2"/>
        <v>"1000元(联系客服领取)",</v>
      </c>
      <c r="K12" t="str">
        <f t="shared" si="5"/>
        <v>"matchpop_icon_1",</v>
      </c>
      <c r="O12" s="8" t="s">
        <v>19</v>
      </c>
      <c r="P12" s="8"/>
      <c r="Q12" t="str">
        <f t="shared" si="3"/>
        <v>第3</v>
      </c>
      <c r="R12" t="str">
        <f t="shared" si="4"/>
        <v>3名</v>
      </c>
    </row>
    <row r="13" spans="1:18">
      <c r="A13">
        <v>12</v>
      </c>
      <c r="B13" s="25">
        <v>103</v>
      </c>
      <c r="C13" s="19" t="s">
        <v>85</v>
      </c>
      <c r="D13" s="19" t="s">
        <v>260</v>
      </c>
      <c r="E13" s="21" t="s">
        <v>27</v>
      </c>
      <c r="F13">
        <v>1</v>
      </c>
      <c r="G13">
        <v>1</v>
      </c>
      <c r="H13" t="str">
        <f t="shared" si="0"/>
        <v>4</v>
      </c>
      <c r="I13" t="str">
        <f t="shared" si="1"/>
        <v>9</v>
      </c>
      <c r="J13" s="7" t="str">
        <f t="shared" si="2"/>
        <v>"500元红包券",</v>
      </c>
      <c r="K13" t="str">
        <f t="shared" si="5"/>
        <v>"matchpop_icon_1",</v>
      </c>
      <c r="O13" s="8" t="s">
        <v>32</v>
      </c>
      <c r="P13" s="8" t="s">
        <v>89</v>
      </c>
      <c r="Q13" t="str">
        <f t="shared" si="3"/>
        <v>第4</v>
      </c>
      <c r="R13" t="str">
        <f t="shared" si="4"/>
        <v>9名</v>
      </c>
    </row>
    <row r="14" spans="1:18">
      <c r="A14">
        <v>13</v>
      </c>
      <c r="B14" s="25">
        <v>103</v>
      </c>
      <c r="C14" s="19" t="s">
        <v>261</v>
      </c>
      <c r="D14" s="19" t="s">
        <v>262</v>
      </c>
      <c r="E14" s="21" t="s">
        <v>27</v>
      </c>
      <c r="F14">
        <v>1</v>
      </c>
      <c r="G14">
        <v>1</v>
      </c>
      <c r="H14" t="str">
        <f t="shared" si="0"/>
        <v>10</v>
      </c>
      <c r="I14" t="str">
        <f t="shared" si="1"/>
        <v>18</v>
      </c>
      <c r="J14" s="7" t="str">
        <f t="shared" si="2"/>
        <v>"300元红包券",</v>
      </c>
      <c r="K14" t="str">
        <f t="shared" si="5"/>
        <v>"matchpop_icon_1",</v>
      </c>
      <c r="O14" s="9" t="s">
        <v>93</v>
      </c>
      <c r="P14" s="9" t="s">
        <v>263</v>
      </c>
      <c r="Q14" t="str">
        <f t="shared" si="3"/>
        <v>第10</v>
      </c>
      <c r="R14" t="str">
        <f t="shared" si="4"/>
        <v>18名</v>
      </c>
    </row>
    <row r="15" spans="1:18">
      <c r="A15">
        <v>14</v>
      </c>
      <c r="B15" s="25">
        <v>103</v>
      </c>
      <c r="C15" s="19" t="s">
        <v>264</v>
      </c>
      <c r="D15" s="19" t="s">
        <v>52</v>
      </c>
      <c r="E15" s="21" t="s">
        <v>27</v>
      </c>
      <c r="F15">
        <v>1</v>
      </c>
      <c r="G15">
        <v>1</v>
      </c>
      <c r="H15" t="str">
        <f t="shared" si="0"/>
        <v>19</v>
      </c>
      <c r="I15" t="str">
        <f t="shared" si="1"/>
        <v>33</v>
      </c>
      <c r="J15" s="7" t="str">
        <f t="shared" si="2"/>
        <v>"100元红包券",</v>
      </c>
      <c r="K15" t="str">
        <f t="shared" si="5"/>
        <v>"matchpop_icon_1",</v>
      </c>
      <c r="O15" s="9" t="s">
        <v>265</v>
      </c>
      <c r="P15" s="9" t="s">
        <v>266</v>
      </c>
      <c r="Q15" t="str">
        <f t="shared" si="3"/>
        <v>第19</v>
      </c>
      <c r="R15" t="str">
        <f t="shared" si="4"/>
        <v>33名</v>
      </c>
    </row>
    <row r="16" spans="1:18">
      <c r="A16">
        <v>15</v>
      </c>
      <c r="B16" s="25">
        <v>103</v>
      </c>
      <c r="C16" s="19" t="s">
        <v>267</v>
      </c>
      <c r="D16" s="19" t="s">
        <v>95</v>
      </c>
      <c r="E16" s="21" t="s">
        <v>27</v>
      </c>
      <c r="F16">
        <v>1</v>
      </c>
      <c r="G16">
        <v>1</v>
      </c>
      <c r="H16" t="str">
        <f t="shared" si="0"/>
        <v>34</v>
      </c>
      <c r="I16" t="str">
        <f t="shared" si="1"/>
        <v>48</v>
      </c>
      <c r="J16" s="7" t="str">
        <f t="shared" si="2"/>
        <v>"50元红包券",</v>
      </c>
      <c r="K16" t="str">
        <f t="shared" si="5"/>
        <v>"matchpop_icon_1",</v>
      </c>
      <c r="O16" s="9" t="s">
        <v>268</v>
      </c>
      <c r="P16" s="9" t="s">
        <v>269</v>
      </c>
      <c r="Q16" t="str">
        <f t="shared" si="3"/>
        <v>第34</v>
      </c>
      <c r="R16" t="str">
        <f t="shared" si="4"/>
        <v>48名</v>
      </c>
    </row>
    <row r="17" spans="1:18">
      <c r="A17">
        <v>16</v>
      </c>
      <c r="B17" s="25">
        <v>103</v>
      </c>
      <c r="C17" s="19" t="s">
        <v>270</v>
      </c>
      <c r="D17" s="19" t="s">
        <v>77</v>
      </c>
      <c r="E17" s="21" t="s">
        <v>27</v>
      </c>
      <c r="F17">
        <v>1</v>
      </c>
      <c r="G17">
        <v>1</v>
      </c>
      <c r="H17" t="str">
        <f t="shared" si="0"/>
        <v>49</v>
      </c>
      <c r="I17" t="str">
        <f t="shared" si="1"/>
        <v>72</v>
      </c>
      <c r="J17" s="7" t="str">
        <f t="shared" si="2"/>
        <v>"30元红包券",</v>
      </c>
      <c r="K17" t="str">
        <f t="shared" si="5"/>
        <v>"matchpop_icon_1",</v>
      </c>
      <c r="O17" s="8" t="s">
        <v>271</v>
      </c>
      <c r="P17" s="8" t="s">
        <v>272</v>
      </c>
      <c r="Q17" t="str">
        <f t="shared" si="3"/>
        <v>第49</v>
      </c>
      <c r="R17" t="str">
        <f t="shared" si="4"/>
        <v>72名</v>
      </c>
    </row>
    <row r="18" spans="1:18">
      <c r="A18">
        <v>17</v>
      </c>
      <c r="B18" s="25">
        <v>103</v>
      </c>
      <c r="C18" s="19" t="s">
        <v>273</v>
      </c>
      <c r="D18" s="19" t="s">
        <v>45</v>
      </c>
      <c r="E18" s="21" t="s">
        <v>27</v>
      </c>
      <c r="F18">
        <v>1</v>
      </c>
      <c r="G18">
        <v>1</v>
      </c>
      <c r="H18" t="str">
        <f t="shared" si="0"/>
        <v>73</v>
      </c>
      <c r="I18" t="str">
        <f t="shared" si="1"/>
        <v>108</v>
      </c>
      <c r="J18" s="7" t="str">
        <f t="shared" si="2"/>
        <v>"20元红包券",</v>
      </c>
      <c r="K18" t="str">
        <f t="shared" si="5"/>
        <v>"matchpop_icon_1",</v>
      </c>
      <c r="O18" s="8" t="s">
        <v>274</v>
      </c>
      <c r="P18" s="8" t="s">
        <v>275</v>
      </c>
      <c r="Q18" t="str">
        <f t="shared" si="3"/>
        <v>第73</v>
      </c>
      <c r="R18" t="str">
        <f t="shared" si="4"/>
        <v>108名</v>
      </c>
    </row>
    <row r="19" spans="1:18">
      <c r="A19">
        <v>18</v>
      </c>
      <c r="B19" s="25">
        <v>103</v>
      </c>
      <c r="C19" s="19" t="s">
        <v>276</v>
      </c>
      <c r="D19" s="19" t="s">
        <v>97</v>
      </c>
      <c r="E19" s="21" t="s">
        <v>27</v>
      </c>
      <c r="F19">
        <v>1</v>
      </c>
      <c r="G19">
        <v>1</v>
      </c>
      <c r="H19" t="str">
        <f t="shared" si="0"/>
        <v>109</v>
      </c>
      <c r="I19" t="str">
        <f t="shared" si="1"/>
        <v>162</v>
      </c>
      <c r="J19" s="7" t="str">
        <f t="shared" si="2"/>
        <v>"10元红包券",</v>
      </c>
      <c r="K19" t="str">
        <f t="shared" si="5"/>
        <v>"matchpop_icon_1",</v>
      </c>
      <c r="O19" s="8">
        <v>109</v>
      </c>
      <c r="P19" s="8" t="s">
        <v>277</v>
      </c>
      <c r="Q19" t="str">
        <f t="shared" si="3"/>
        <v>109</v>
      </c>
      <c r="R19" t="str">
        <f t="shared" si="4"/>
        <v>162名</v>
      </c>
    </row>
    <row r="20" spans="1:18">
      <c r="A20">
        <v>19</v>
      </c>
      <c r="B20" s="25">
        <v>103</v>
      </c>
      <c r="C20" s="19" t="s">
        <v>278</v>
      </c>
      <c r="D20" s="19" t="s">
        <v>20</v>
      </c>
      <c r="E20" s="21" t="s">
        <v>27</v>
      </c>
      <c r="F20">
        <v>1</v>
      </c>
      <c r="G20">
        <v>1</v>
      </c>
      <c r="H20" t="str">
        <f t="shared" si="0"/>
        <v>163</v>
      </c>
      <c r="I20" t="str">
        <f t="shared" si="1"/>
        <v>240</v>
      </c>
      <c r="J20" s="7" t="str">
        <f t="shared" si="2"/>
        <v>"5元红包券",</v>
      </c>
      <c r="K20" t="str">
        <f t="shared" si="5"/>
        <v>"matchpop_icon_1",</v>
      </c>
      <c r="O20" s="9">
        <v>163</v>
      </c>
      <c r="P20" s="9" t="s">
        <v>279</v>
      </c>
      <c r="Q20" t="str">
        <f t="shared" si="3"/>
        <v>163</v>
      </c>
      <c r="R20" t="str">
        <f t="shared" si="4"/>
        <v>240名</v>
      </c>
    </row>
    <row r="21" spans="1:18">
      <c r="A21">
        <v>20</v>
      </c>
      <c r="B21" s="25">
        <v>103</v>
      </c>
      <c r="C21" s="19" t="s">
        <v>280</v>
      </c>
      <c r="D21" s="19" t="s">
        <v>281</v>
      </c>
      <c r="E21" s="21" t="s">
        <v>27</v>
      </c>
      <c r="F21">
        <v>1</v>
      </c>
      <c r="G21">
        <v>1</v>
      </c>
      <c r="H21" t="str">
        <f t="shared" si="0"/>
        <v>241</v>
      </c>
      <c r="I21">
        <f t="shared" si="1"/>
        <v>99999</v>
      </c>
      <c r="J21" s="7" t="str">
        <f t="shared" si="2"/>
        <v>"木锤×20",</v>
      </c>
      <c r="K21" s="7" t="s">
        <v>282</v>
      </c>
      <c r="O21" s="9" t="s">
        <v>280</v>
      </c>
      <c r="P21" s="9"/>
      <c r="Q21" t="str">
        <f t="shared" si="3"/>
        <v>241名之</v>
      </c>
      <c r="R21" t="str">
        <f t="shared" si="4"/>
        <v>241名之后</v>
      </c>
    </row>
    <row r="22" spans="1:18">
      <c r="A22">
        <v>21</v>
      </c>
      <c r="B22" s="25">
        <v>104</v>
      </c>
      <c r="C22" s="19" t="s">
        <v>12</v>
      </c>
      <c r="D22" s="19" t="s">
        <v>257</v>
      </c>
      <c r="E22" s="21" t="s">
        <v>21</v>
      </c>
      <c r="F22">
        <v>1</v>
      </c>
      <c r="G22">
        <v>1</v>
      </c>
      <c r="H22" t="str">
        <f t="shared" si="0"/>
        <v>1</v>
      </c>
      <c r="I22" t="str">
        <f t="shared" si="1"/>
        <v>1</v>
      </c>
      <c r="J22" s="7" t="str">
        <f t="shared" si="2"/>
        <v>"1万元(联系客服领取)",</v>
      </c>
      <c r="K22" t="s">
        <v>23</v>
      </c>
      <c r="O22" s="9" t="s">
        <v>12</v>
      </c>
      <c r="P22" s="9"/>
      <c r="Q22" t="str">
        <f t="shared" si="3"/>
        <v>第1</v>
      </c>
      <c r="R22" t="str">
        <f t="shared" si="4"/>
        <v>1名</v>
      </c>
    </row>
    <row r="23" spans="1:18">
      <c r="A23">
        <v>22</v>
      </c>
      <c r="B23" s="25">
        <v>104</v>
      </c>
      <c r="C23" s="19" t="s">
        <v>17</v>
      </c>
      <c r="D23" s="19" t="s">
        <v>258</v>
      </c>
      <c r="E23" s="21" t="s">
        <v>18</v>
      </c>
      <c r="F23">
        <v>1</v>
      </c>
      <c r="G23">
        <v>1</v>
      </c>
      <c r="H23" t="str">
        <f t="shared" si="0"/>
        <v>2</v>
      </c>
      <c r="I23" t="str">
        <f t="shared" si="1"/>
        <v>2</v>
      </c>
      <c r="J23" s="7" t="str">
        <f t="shared" si="2"/>
        <v>"3000元(联系客服领取)",</v>
      </c>
      <c r="K23" t="s">
        <v>23</v>
      </c>
      <c r="O23" s="8" t="s">
        <v>17</v>
      </c>
      <c r="P23" s="8"/>
      <c r="Q23" t="str">
        <f t="shared" si="3"/>
        <v>第2</v>
      </c>
      <c r="R23" t="str">
        <f t="shared" si="4"/>
        <v>2名</v>
      </c>
    </row>
    <row r="24" spans="1:18">
      <c r="A24">
        <v>23</v>
      </c>
      <c r="B24" s="25">
        <v>104</v>
      </c>
      <c r="C24" s="19" t="s">
        <v>19</v>
      </c>
      <c r="D24" s="19" t="s">
        <v>259</v>
      </c>
      <c r="E24" s="21" t="s">
        <v>27</v>
      </c>
      <c r="F24">
        <v>1</v>
      </c>
      <c r="G24">
        <v>1</v>
      </c>
      <c r="H24" t="str">
        <f t="shared" si="0"/>
        <v>3</v>
      </c>
      <c r="I24" t="str">
        <f t="shared" si="1"/>
        <v>3</v>
      </c>
      <c r="J24" s="7" t="str">
        <f t="shared" si="2"/>
        <v>"1000元(联系客服领取)",</v>
      </c>
      <c r="K24" t="str">
        <f t="shared" si="5"/>
        <v>"matchpop_icon_1",</v>
      </c>
      <c r="O24" s="8" t="s">
        <v>19</v>
      </c>
      <c r="P24" s="8"/>
      <c r="Q24" t="str">
        <f t="shared" si="3"/>
        <v>第3</v>
      </c>
      <c r="R24" t="str">
        <f t="shared" si="4"/>
        <v>3名</v>
      </c>
    </row>
    <row r="25" spans="1:18">
      <c r="A25">
        <v>24</v>
      </c>
      <c r="B25" s="25">
        <v>104</v>
      </c>
      <c r="C25" s="19" t="s">
        <v>85</v>
      </c>
      <c r="D25" s="19" t="s">
        <v>260</v>
      </c>
      <c r="E25" s="21" t="s">
        <v>27</v>
      </c>
      <c r="F25">
        <v>1</v>
      </c>
      <c r="G25">
        <v>1</v>
      </c>
      <c r="H25" t="str">
        <f t="shared" si="0"/>
        <v>4</v>
      </c>
      <c r="I25" t="str">
        <f t="shared" si="1"/>
        <v>9</v>
      </c>
      <c r="J25" s="7" t="str">
        <f t="shared" si="2"/>
        <v>"500元红包券",</v>
      </c>
      <c r="K25" t="str">
        <f t="shared" si="5"/>
        <v>"matchpop_icon_1",</v>
      </c>
      <c r="O25" s="8" t="s">
        <v>32</v>
      </c>
      <c r="P25" s="8" t="s">
        <v>89</v>
      </c>
      <c r="Q25" t="str">
        <f t="shared" si="3"/>
        <v>第4</v>
      </c>
      <c r="R25" t="str">
        <f t="shared" si="4"/>
        <v>9名</v>
      </c>
    </row>
    <row r="26" spans="1:18">
      <c r="A26">
        <v>25</v>
      </c>
      <c r="B26" s="25">
        <v>104</v>
      </c>
      <c r="C26" s="19" t="s">
        <v>261</v>
      </c>
      <c r="D26" s="19" t="s">
        <v>262</v>
      </c>
      <c r="E26" s="21" t="s">
        <v>27</v>
      </c>
      <c r="F26">
        <v>1</v>
      </c>
      <c r="G26">
        <v>1</v>
      </c>
      <c r="H26" t="str">
        <f t="shared" si="0"/>
        <v>10</v>
      </c>
      <c r="I26" t="str">
        <f t="shared" si="1"/>
        <v>18</v>
      </c>
      <c r="J26" s="7" t="str">
        <f t="shared" si="2"/>
        <v>"300元红包券",</v>
      </c>
      <c r="K26" t="str">
        <f t="shared" si="5"/>
        <v>"matchpop_icon_1",</v>
      </c>
      <c r="O26" s="9" t="s">
        <v>93</v>
      </c>
      <c r="P26" s="9" t="s">
        <v>263</v>
      </c>
      <c r="Q26" t="str">
        <f t="shared" si="3"/>
        <v>第10</v>
      </c>
      <c r="R26" t="str">
        <f t="shared" si="4"/>
        <v>18名</v>
      </c>
    </row>
    <row r="27" spans="1:18">
      <c r="A27">
        <v>26</v>
      </c>
      <c r="B27" s="25">
        <v>104</v>
      </c>
      <c r="C27" s="19" t="s">
        <v>264</v>
      </c>
      <c r="D27" s="19" t="s">
        <v>52</v>
      </c>
      <c r="E27" s="21" t="s">
        <v>27</v>
      </c>
      <c r="F27">
        <v>1</v>
      </c>
      <c r="G27">
        <v>1</v>
      </c>
      <c r="H27" t="str">
        <f t="shared" si="0"/>
        <v>19</v>
      </c>
      <c r="I27" t="str">
        <f t="shared" si="1"/>
        <v>33</v>
      </c>
      <c r="J27" s="7" t="str">
        <f t="shared" si="2"/>
        <v>"100元红包券",</v>
      </c>
      <c r="K27" t="str">
        <f t="shared" si="5"/>
        <v>"matchpop_icon_1",</v>
      </c>
      <c r="O27" s="9" t="s">
        <v>265</v>
      </c>
      <c r="P27" s="9" t="s">
        <v>266</v>
      </c>
      <c r="Q27" t="str">
        <f t="shared" si="3"/>
        <v>第19</v>
      </c>
      <c r="R27" t="str">
        <f t="shared" si="4"/>
        <v>33名</v>
      </c>
    </row>
    <row r="28" spans="1:18">
      <c r="A28">
        <v>27</v>
      </c>
      <c r="B28" s="25">
        <v>104</v>
      </c>
      <c r="C28" s="19" t="s">
        <v>267</v>
      </c>
      <c r="D28" s="19" t="s">
        <v>95</v>
      </c>
      <c r="E28" s="21" t="s">
        <v>27</v>
      </c>
      <c r="F28">
        <v>1</v>
      </c>
      <c r="G28">
        <v>1</v>
      </c>
      <c r="H28" t="str">
        <f t="shared" si="0"/>
        <v>34</v>
      </c>
      <c r="I28" t="str">
        <f t="shared" si="1"/>
        <v>48</v>
      </c>
      <c r="J28" s="7" t="str">
        <f t="shared" si="2"/>
        <v>"50元红包券",</v>
      </c>
      <c r="K28" t="str">
        <f t="shared" si="5"/>
        <v>"matchpop_icon_1",</v>
      </c>
      <c r="O28" s="9" t="s">
        <v>268</v>
      </c>
      <c r="P28" s="9" t="s">
        <v>269</v>
      </c>
      <c r="Q28" t="str">
        <f t="shared" si="3"/>
        <v>第34</v>
      </c>
      <c r="R28" t="str">
        <f t="shared" si="4"/>
        <v>48名</v>
      </c>
    </row>
    <row r="29" spans="1:18">
      <c r="A29">
        <v>28</v>
      </c>
      <c r="B29" s="25">
        <v>104</v>
      </c>
      <c r="C29" s="19" t="s">
        <v>270</v>
      </c>
      <c r="D29" s="19" t="s">
        <v>77</v>
      </c>
      <c r="E29" s="21" t="s">
        <v>27</v>
      </c>
      <c r="F29">
        <v>1</v>
      </c>
      <c r="G29">
        <v>1</v>
      </c>
      <c r="H29" t="str">
        <f t="shared" si="0"/>
        <v>49</v>
      </c>
      <c r="I29" t="str">
        <f t="shared" si="1"/>
        <v>72</v>
      </c>
      <c r="J29" s="7" t="str">
        <f t="shared" si="2"/>
        <v>"30元红包券",</v>
      </c>
      <c r="K29" t="str">
        <f t="shared" si="5"/>
        <v>"matchpop_icon_1",</v>
      </c>
      <c r="O29" s="9" t="s">
        <v>271</v>
      </c>
      <c r="P29" s="9" t="s">
        <v>272</v>
      </c>
      <c r="Q29" t="str">
        <f t="shared" si="3"/>
        <v>第49</v>
      </c>
      <c r="R29" t="str">
        <f t="shared" si="4"/>
        <v>72名</v>
      </c>
    </row>
    <row r="30" spans="1:18">
      <c r="A30">
        <v>29</v>
      </c>
      <c r="B30" s="25">
        <v>104</v>
      </c>
      <c r="C30" s="19" t="s">
        <v>273</v>
      </c>
      <c r="D30" s="19" t="s">
        <v>45</v>
      </c>
      <c r="E30" s="21" t="s">
        <v>27</v>
      </c>
      <c r="F30">
        <v>1</v>
      </c>
      <c r="G30">
        <v>1</v>
      </c>
      <c r="H30" t="str">
        <f t="shared" si="0"/>
        <v>73</v>
      </c>
      <c r="I30" t="str">
        <f t="shared" si="1"/>
        <v>108</v>
      </c>
      <c r="J30" s="7" t="str">
        <f t="shared" si="2"/>
        <v>"20元红包券",</v>
      </c>
      <c r="K30" t="str">
        <f t="shared" si="5"/>
        <v>"matchpop_icon_1",</v>
      </c>
      <c r="O30" s="8" t="s">
        <v>274</v>
      </c>
      <c r="P30" s="8" t="s">
        <v>275</v>
      </c>
      <c r="Q30" t="str">
        <f t="shared" si="3"/>
        <v>第73</v>
      </c>
      <c r="R30" t="str">
        <f t="shared" si="4"/>
        <v>108名</v>
      </c>
    </row>
    <row r="31" spans="1:18">
      <c r="A31">
        <v>30</v>
      </c>
      <c r="B31" s="25">
        <v>104</v>
      </c>
      <c r="C31" s="19" t="s">
        <v>276</v>
      </c>
      <c r="D31" s="19" t="s">
        <v>97</v>
      </c>
      <c r="E31" s="21" t="s">
        <v>27</v>
      </c>
      <c r="F31">
        <v>1</v>
      </c>
      <c r="G31">
        <v>1</v>
      </c>
      <c r="H31" t="str">
        <f t="shared" si="0"/>
        <v>109</v>
      </c>
      <c r="I31" t="str">
        <f t="shared" si="1"/>
        <v>162</v>
      </c>
      <c r="J31" s="7" t="str">
        <f t="shared" si="2"/>
        <v>"10元红包券",</v>
      </c>
      <c r="K31" t="str">
        <f t="shared" si="5"/>
        <v>"matchpop_icon_1",</v>
      </c>
      <c r="O31" s="8">
        <v>109</v>
      </c>
      <c r="P31" s="8" t="s">
        <v>277</v>
      </c>
      <c r="Q31" t="str">
        <f t="shared" si="3"/>
        <v>109</v>
      </c>
      <c r="R31" t="str">
        <f t="shared" si="4"/>
        <v>162名</v>
      </c>
    </row>
    <row r="32" spans="1:18">
      <c r="A32">
        <v>31</v>
      </c>
      <c r="B32" s="25">
        <v>104</v>
      </c>
      <c r="C32" s="19" t="s">
        <v>278</v>
      </c>
      <c r="D32" s="19" t="s">
        <v>20</v>
      </c>
      <c r="E32" s="21" t="s">
        <v>27</v>
      </c>
      <c r="F32">
        <v>1</v>
      </c>
      <c r="G32">
        <v>1</v>
      </c>
      <c r="H32" t="str">
        <f t="shared" si="0"/>
        <v>163</v>
      </c>
      <c r="I32" t="str">
        <f t="shared" si="1"/>
        <v>240</v>
      </c>
      <c r="J32" s="7" t="str">
        <f t="shared" si="2"/>
        <v>"5元红包券",</v>
      </c>
      <c r="K32" t="str">
        <f t="shared" si="5"/>
        <v>"matchpop_icon_1",</v>
      </c>
      <c r="O32" s="8">
        <v>163</v>
      </c>
      <c r="P32" s="8" t="s">
        <v>279</v>
      </c>
      <c r="Q32" t="str">
        <f t="shared" si="3"/>
        <v>163</v>
      </c>
      <c r="R32" t="str">
        <f t="shared" si="4"/>
        <v>240名</v>
      </c>
    </row>
    <row r="33" spans="1:18">
      <c r="A33">
        <v>32</v>
      </c>
      <c r="B33" s="25">
        <v>104</v>
      </c>
      <c r="C33" s="19" t="s">
        <v>280</v>
      </c>
      <c r="D33" s="19" t="s">
        <v>281</v>
      </c>
      <c r="E33" s="21" t="s">
        <v>27</v>
      </c>
      <c r="F33">
        <v>1</v>
      </c>
      <c r="G33">
        <v>1</v>
      </c>
      <c r="H33" t="str">
        <f t="shared" si="0"/>
        <v>241</v>
      </c>
      <c r="I33">
        <f t="shared" si="1"/>
        <v>99999</v>
      </c>
      <c r="J33" s="7" t="str">
        <f t="shared" si="2"/>
        <v>"木锤×20",</v>
      </c>
      <c r="K33" s="7" t="s">
        <v>282</v>
      </c>
      <c r="O33" s="9" t="s">
        <v>280</v>
      </c>
      <c r="P33" s="9"/>
      <c r="Q33" t="str">
        <f t="shared" si="3"/>
        <v>241名之</v>
      </c>
      <c r="R33" t="str">
        <f t="shared" si="4"/>
        <v>241名之后</v>
      </c>
    </row>
    <row r="34" spans="1:18">
      <c r="A34">
        <v>33</v>
      </c>
      <c r="B34" s="25">
        <v>105</v>
      </c>
      <c r="C34" t="s">
        <v>12</v>
      </c>
      <c r="D34" s="19" t="s">
        <v>242</v>
      </c>
      <c r="E34" s="21" t="s">
        <v>21</v>
      </c>
      <c r="F34">
        <v>1</v>
      </c>
      <c r="G34">
        <v>1</v>
      </c>
      <c r="H34" t="str">
        <f t="shared" si="0"/>
        <v>1</v>
      </c>
      <c r="I34" t="str">
        <f t="shared" si="1"/>
        <v>1</v>
      </c>
      <c r="J34" s="7" t="str">
        <f t="shared" si="2"/>
        <v>"1000元",</v>
      </c>
      <c r="K34" t="s">
        <v>23</v>
      </c>
      <c r="O34" s="9" t="s">
        <v>12</v>
      </c>
      <c r="P34" s="9"/>
      <c r="Q34" t="str">
        <f t="shared" si="3"/>
        <v>第1</v>
      </c>
      <c r="R34" t="str">
        <f t="shared" si="4"/>
        <v>1名</v>
      </c>
    </row>
    <row r="35" spans="1:18">
      <c r="A35">
        <v>34</v>
      </c>
      <c r="B35" s="25">
        <v>105</v>
      </c>
      <c r="C35" t="s">
        <v>17</v>
      </c>
      <c r="D35" s="19" t="s">
        <v>243</v>
      </c>
      <c r="E35" s="21" t="s">
        <v>18</v>
      </c>
      <c r="F35">
        <v>1</v>
      </c>
      <c r="G35">
        <v>1</v>
      </c>
      <c r="H35" t="str">
        <f t="shared" si="0"/>
        <v>2</v>
      </c>
      <c r="I35" t="str">
        <f t="shared" si="1"/>
        <v>2</v>
      </c>
      <c r="J35" s="7" t="str">
        <f t="shared" si="2"/>
        <v>"300元",</v>
      </c>
      <c r="K35" t="s">
        <v>23</v>
      </c>
      <c r="O35" s="9" t="s">
        <v>17</v>
      </c>
      <c r="P35" s="9"/>
      <c r="Q35" t="str">
        <f t="shared" si="3"/>
        <v>第2</v>
      </c>
      <c r="R35" t="str">
        <f t="shared" si="4"/>
        <v>2名</v>
      </c>
    </row>
    <row r="36" spans="1:18">
      <c r="A36">
        <v>35</v>
      </c>
      <c r="B36" s="25">
        <v>105</v>
      </c>
      <c r="C36" t="s">
        <v>19</v>
      </c>
      <c r="D36" s="19" t="s">
        <v>149</v>
      </c>
      <c r="E36" s="21" t="s">
        <v>27</v>
      </c>
      <c r="F36">
        <v>1</v>
      </c>
      <c r="G36">
        <v>1</v>
      </c>
      <c r="H36" t="str">
        <f t="shared" si="0"/>
        <v>3</v>
      </c>
      <c r="I36" t="str">
        <f t="shared" si="1"/>
        <v>3</v>
      </c>
      <c r="J36" s="7" t="str">
        <f t="shared" si="2"/>
        <v>"100元",</v>
      </c>
      <c r="K36" t="str">
        <f t="shared" si="5"/>
        <v>"matchpop_icon_1",</v>
      </c>
      <c r="O36" s="9" t="s">
        <v>19</v>
      </c>
      <c r="P36" s="9"/>
      <c r="Q36" t="str">
        <f t="shared" si="3"/>
        <v>第3</v>
      </c>
      <c r="R36" t="str">
        <f t="shared" si="4"/>
        <v>3名</v>
      </c>
    </row>
    <row r="37" spans="1:18">
      <c r="A37">
        <v>36</v>
      </c>
      <c r="B37" s="25">
        <v>105</v>
      </c>
      <c r="C37" s="19" t="s">
        <v>244</v>
      </c>
      <c r="D37" s="19" t="s">
        <v>95</v>
      </c>
      <c r="E37" s="19" t="s">
        <v>27</v>
      </c>
      <c r="F37">
        <v>1</v>
      </c>
      <c r="G37">
        <v>1</v>
      </c>
      <c r="H37" t="str">
        <f t="shared" si="0"/>
        <v>4</v>
      </c>
      <c r="I37" t="str">
        <f t="shared" si="1"/>
        <v>9</v>
      </c>
      <c r="J37" s="7" t="str">
        <f t="shared" si="2"/>
        <v>"50元红包券",</v>
      </c>
      <c r="K37" t="str">
        <f t="shared" si="5"/>
        <v>"matchpop_icon_1",</v>
      </c>
      <c r="O37" s="8" t="s">
        <v>32</v>
      </c>
      <c r="P37" s="8" t="s">
        <v>89</v>
      </c>
      <c r="Q37" t="str">
        <f t="shared" si="3"/>
        <v>第4</v>
      </c>
      <c r="R37" t="str">
        <f t="shared" si="4"/>
        <v>9名</v>
      </c>
    </row>
    <row r="38" spans="1:18">
      <c r="A38">
        <v>37</v>
      </c>
      <c r="B38" s="25">
        <v>105</v>
      </c>
      <c r="C38" s="19" t="s">
        <v>245</v>
      </c>
      <c r="D38" s="19" t="s">
        <v>77</v>
      </c>
      <c r="E38" s="19" t="s">
        <v>27</v>
      </c>
      <c r="F38">
        <v>1</v>
      </c>
      <c r="G38">
        <v>1</v>
      </c>
      <c r="H38" t="str">
        <f t="shared" si="0"/>
        <v>10</v>
      </c>
      <c r="I38" t="str">
        <f t="shared" si="1"/>
        <v>21</v>
      </c>
      <c r="J38" s="7" t="str">
        <f t="shared" si="2"/>
        <v>"30元红包券",</v>
      </c>
      <c r="K38" t="str">
        <f t="shared" si="5"/>
        <v>"matchpop_icon_1",</v>
      </c>
      <c r="O38" s="8" t="s">
        <v>93</v>
      </c>
      <c r="P38" s="8" t="s">
        <v>246</v>
      </c>
      <c r="Q38" t="str">
        <f t="shared" si="3"/>
        <v>第10</v>
      </c>
      <c r="R38" t="str">
        <f t="shared" si="4"/>
        <v>21名</v>
      </c>
    </row>
    <row r="39" spans="1:18">
      <c r="A39">
        <v>38</v>
      </c>
      <c r="B39" s="25">
        <v>105</v>
      </c>
      <c r="C39" s="19" t="s">
        <v>247</v>
      </c>
      <c r="D39" s="19" t="s">
        <v>45</v>
      </c>
      <c r="E39" s="19" t="s">
        <v>27</v>
      </c>
      <c r="F39">
        <v>1</v>
      </c>
      <c r="G39">
        <v>1</v>
      </c>
      <c r="H39" t="str">
        <f t="shared" si="0"/>
        <v>22</v>
      </c>
      <c r="I39" t="str">
        <f t="shared" si="1"/>
        <v>39</v>
      </c>
      <c r="J39" s="7" t="str">
        <f t="shared" si="2"/>
        <v>"20元红包券",</v>
      </c>
      <c r="K39" t="str">
        <f t="shared" si="5"/>
        <v>"matchpop_icon_1",</v>
      </c>
      <c r="O39" s="8" t="s">
        <v>248</v>
      </c>
      <c r="P39" s="8" t="s">
        <v>249</v>
      </c>
      <c r="Q39" t="str">
        <f t="shared" si="3"/>
        <v>第22</v>
      </c>
      <c r="R39" t="str">
        <f t="shared" si="4"/>
        <v>39名</v>
      </c>
    </row>
    <row r="40" spans="1:18">
      <c r="A40">
        <v>39</v>
      </c>
      <c r="B40" s="25">
        <v>105</v>
      </c>
      <c r="C40" s="19" t="s">
        <v>250</v>
      </c>
      <c r="D40" s="19" t="s">
        <v>251</v>
      </c>
      <c r="E40" s="19" t="s">
        <v>27</v>
      </c>
      <c r="F40">
        <v>1</v>
      </c>
      <c r="G40">
        <v>1</v>
      </c>
      <c r="H40" t="str">
        <f t="shared" si="0"/>
        <v>40</v>
      </c>
      <c r="I40" t="str">
        <f t="shared" si="1"/>
        <v>60</v>
      </c>
      <c r="J40" s="7" t="str">
        <f t="shared" si="2"/>
        <v>"15元红包券",</v>
      </c>
      <c r="K40" t="str">
        <f t="shared" si="5"/>
        <v>"matchpop_icon_1",</v>
      </c>
      <c r="O40" s="9" t="s">
        <v>252</v>
      </c>
      <c r="P40" s="9" t="s">
        <v>253</v>
      </c>
      <c r="Q40" t="str">
        <f t="shared" si="3"/>
        <v>第40</v>
      </c>
      <c r="R40" t="str">
        <f t="shared" si="4"/>
        <v>60名</v>
      </c>
    </row>
    <row r="41" spans="1:18">
      <c r="A41">
        <v>40</v>
      </c>
      <c r="B41" s="25">
        <v>105</v>
      </c>
      <c r="C41" s="19" t="s">
        <v>254</v>
      </c>
      <c r="D41" s="19" t="s">
        <v>97</v>
      </c>
      <c r="E41" s="19" t="s">
        <v>27</v>
      </c>
      <c r="F41">
        <v>1</v>
      </c>
      <c r="G41">
        <v>1</v>
      </c>
      <c r="H41" t="str">
        <f t="shared" si="0"/>
        <v>61</v>
      </c>
      <c r="I41" t="str">
        <f t="shared" si="1"/>
        <v>96</v>
      </c>
      <c r="J41" s="7" t="str">
        <f t="shared" si="2"/>
        <v>"10元红包券",</v>
      </c>
      <c r="K41" t="str">
        <f t="shared" si="5"/>
        <v>"matchpop_icon_1",</v>
      </c>
      <c r="O41" s="9" t="s">
        <v>255</v>
      </c>
      <c r="P41" s="9" t="s">
        <v>256</v>
      </c>
      <c r="Q41" t="str">
        <f t="shared" si="3"/>
        <v>第61</v>
      </c>
      <c r="R41" t="str">
        <f t="shared" si="4"/>
        <v>96名</v>
      </c>
    </row>
    <row r="42" spans="1:18">
      <c r="A42">
        <v>41</v>
      </c>
      <c r="B42" s="25">
        <v>106</v>
      </c>
      <c r="C42" t="s">
        <v>12</v>
      </c>
      <c r="D42" s="19" t="s">
        <v>242</v>
      </c>
      <c r="E42" s="21" t="s">
        <v>21</v>
      </c>
      <c r="F42">
        <v>1</v>
      </c>
      <c r="G42">
        <v>1</v>
      </c>
      <c r="H42" t="str">
        <f t="shared" si="0"/>
        <v>1</v>
      </c>
      <c r="I42" t="str">
        <f t="shared" si="1"/>
        <v>1</v>
      </c>
      <c r="J42" s="7" t="str">
        <f t="shared" si="2"/>
        <v>"1000元",</v>
      </c>
      <c r="K42" t="s">
        <v>23</v>
      </c>
      <c r="O42" s="9" t="s">
        <v>12</v>
      </c>
      <c r="P42" s="9"/>
      <c r="Q42" t="str">
        <f t="shared" si="3"/>
        <v>第1</v>
      </c>
      <c r="R42" t="str">
        <f t="shared" si="4"/>
        <v>1名</v>
      </c>
    </row>
    <row r="43" spans="1:18">
      <c r="A43">
        <v>42</v>
      </c>
      <c r="B43" s="25">
        <v>106</v>
      </c>
      <c r="C43" t="s">
        <v>17</v>
      </c>
      <c r="D43" s="19" t="s">
        <v>243</v>
      </c>
      <c r="E43" s="21" t="s">
        <v>18</v>
      </c>
      <c r="F43">
        <v>1</v>
      </c>
      <c r="G43">
        <v>1</v>
      </c>
      <c r="H43" t="str">
        <f t="shared" si="0"/>
        <v>2</v>
      </c>
      <c r="I43" t="str">
        <f t="shared" si="1"/>
        <v>2</v>
      </c>
      <c r="J43" s="7" t="str">
        <f t="shared" si="2"/>
        <v>"300元",</v>
      </c>
      <c r="K43" t="s">
        <v>23</v>
      </c>
      <c r="O43" s="9" t="s">
        <v>17</v>
      </c>
      <c r="P43" s="9"/>
      <c r="Q43" t="str">
        <f t="shared" si="3"/>
        <v>第2</v>
      </c>
      <c r="R43" t="str">
        <f t="shared" si="4"/>
        <v>2名</v>
      </c>
    </row>
    <row r="44" spans="1:18">
      <c r="A44">
        <v>43</v>
      </c>
      <c r="B44" s="25">
        <v>106</v>
      </c>
      <c r="C44" t="s">
        <v>19</v>
      </c>
      <c r="D44" s="19" t="s">
        <v>149</v>
      </c>
      <c r="E44" s="21" t="s">
        <v>27</v>
      </c>
      <c r="F44">
        <v>1</v>
      </c>
      <c r="G44">
        <v>1</v>
      </c>
      <c r="H44" t="str">
        <f t="shared" si="0"/>
        <v>3</v>
      </c>
      <c r="I44" t="str">
        <f t="shared" si="1"/>
        <v>3</v>
      </c>
      <c r="J44" s="7" t="str">
        <f t="shared" si="2"/>
        <v>"100元",</v>
      </c>
      <c r="K44" t="str">
        <f t="shared" si="5"/>
        <v>"matchpop_icon_1",</v>
      </c>
      <c r="O44" s="9" t="s">
        <v>19</v>
      </c>
      <c r="P44" s="9"/>
      <c r="Q44" t="str">
        <f t="shared" si="3"/>
        <v>第3</v>
      </c>
      <c r="R44" t="str">
        <f t="shared" si="4"/>
        <v>3名</v>
      </c>
    </row>
    <row r="45" spans="1:18">
      <c r="A45">
        <v>44</v>
      </c>
      <c r="B45" s="25">
        <v>106</v>
      </c>
      <c r="C45" s="19" t="s">
        <v>244</v>
      </c>
      <c r="D45" s="19" t="s">
        <v>95</v>
      </c>
      <c r="E45" s="19" t="s">
        <v>27</v>
      </c>
      <c r="F45">
        <v>1</v>
      </c>
      <c r="G45">
        <v>1</v>
      </c>
      <c r="H45" t="str">
        <f t="shared" si="0"/>
        <v>4</v>
      </c>
      <c r="I45" t="str">
        <f t="shared" si="1"/>
        <v>9</v>
      </c>
      <c r="J45" s="7" t="str">
        <f t="shared" si="2"/>
        <v>"50元红包券",</v>
      </c>
      <c r="K45" t="str">
        <f t="shared" si="5"/>
        <v>"matchpop_icon_1",</v>
      </c>
      <c r="O45" s="9" t="s">
        <v>32</v>
      </c>
      <c r="P45" s="9" t="s">
        <v>89</v>
      </c>
      <c r="Q45" t="str">
        <f t="shared" si="3"/>
        <v>第4</v>
      </c>
      <c r="R45" t="str">
        <f t="shared" si="4"/>
        <v>9名</v>
      </c>
    </row>
    <row r="46" spans="1:18">
      <c r="A46">
        <v>45</v>
      </c>
      <c r="B46" s="25">
        <v>106</v>
      </c>
      <c r="C46" s="19" t="s">
        <v>245</v>
      </c>
      <c r="D46" s="19" t="s">
        <v>77</v>
      </c>
      <c r="E46" s="19" t="s">
        <v>27</v>
      </c>
      <c r="F46">
        <v>1</v>
      </c>
      <c r="G46">
        <v>1</v>
      </c>
      <c r="H46" t="str">
        <f t="shared" si="0"/>
        <v>10</v>
      </c>
      <c r="I46" t="str">
        <f t="shared" si="1"/>
        <v>21</v>
      </c>
      <c r="J46" s="7" t="str">
        <f t="shared" si="2"/>
        <v>"30元红包券",</v>
      </c>
      <c r="K46" t="str">
        <f t="shared" si="5"/>
        <v>"matchpop_icon_1",</v>
      </c>
      <c r="O46" s="9" t="s">
        <v>93</v>
      </c>
      <c r="P46" s="9" t="s">
        <v>246</v>
      </c>
      <c r="Q46" t="str">
        <f t="shared" si="3"/>
        <v>第10</v>
      </c>
      <c r="R46" t="str">
        <f t="shared" si="4"/>
        <v>21名</v>
      </c>
    </row>
    <row r="47" spans="1:18">
      <c r="A47">
        <v>46</v>
      </c>
      <c r="B47" s="25">
        <v>106</v>
      </c>
      <c r="C47" s="19" t="s">
        <v>247</v>
      </c>
      <c r="D47" s="19" t="s">
        <v>45</v>
      </c>
      <c r="E47" s="19" t="s">
        <v>27</v>
      </c>
      <c r="F47">
        <v>1</v>
      </c>
      <c r="G47">
        <v>1</v>
      </c>
      <c r="H47" t="str">
        <f t="shared" si="0"/>
        <v>22</v>
      </c>
      <c r="I47" t="str">
        <f t="shared" si="1"/>
        <v>39</v>
      </c>
      <c r="J47" s="7" t="str">
        <f t="shared" si="2"/>
        <v>"20元红包券",</v>
      </c>
      <c r="K47" t="str">
        <f t="shared" si="5"/>
        <v>"matchpop_icon_1",</v>
      </c>
      <c r="O47" s="9" t="s">
        <v>248</v>
      </c>
      <c r="P47" s="9" t="s">
        <v>249</v>
      </c>
      <c r="Q47" t="str">
        <f t="shared" si="3"/>
        <v>第22</v>
      </c>
      <c r="R47" t="str">
        <f t="shared" si="4"/>
        <v>39名</v>
      </c>
    </row>
    <row r="48" spans="1:18">
      <c r="A48">
        <v>47</v>
      </c>
      <c r="B48" s="25">
        <v>106</v>
      </c>
      <c r="C48" s="19" t="s">
        <v>250</v>
      </c>
      <c r="D48" s="19" t="s">
        <v>251</v>
      </c>
      <c r="E48" s="19" t="s">
        <v>27</v>
      </c>
      <c r="F48">
        <v>1</v>
      </c>
      <c r="G48">
        <v>1</v>
      </c>
      <c r="H48" t="str">
        <f t="shared" si="0"/>
        <v>40</v>
      </c>
      <c r="I48" t="str">
        <f t="shared" si="1"/>
        <v>60</v>
      </c>
      <c r="J48" s="7" t="str">
        <f t="shared" si="2"/>
        <v>"15元红包券",</v>
      </c>
      <c r="K48" t="str">
        <f t="shared" si="5"/>
        <v>"matchpop_icon_1",</v>
      </c>
      <c r="O48" s="9" t="s">
        <v>252</v>
      </c>
      <c r="P48" s="9" t="s">
        <v>253</v>
      </c>
      <c r="Q48" t="str">
        <f t="shared" si="3"/>
        <v>第40</v>
      </c>
      <c r="R48" t="str">
        <f t="shared" si="4"/>
        <v>60名</v>
      </c>
    </row>
    <row r="49" spans="1:18">
      <c r="A49">
        <v>48</v>
      </c>
      <c r="B49" s="25">
        <v>106</v>
      </c>
      <c r="C49" s="19" t="s">
        <v>254</v>
      </c>
      <c r="D49" s="19" t="s">
        <v>97</v>
      </c>
      <c r="E49" s="19" t="s">
        <v>27</v>
      </c>
      <c r="F49">
        <v>1</v>
      </c>
      <c r="G49">
        <v>1</v>
      </c>
      <c r="H49" t="str">
        <f t="shared" si="0"/>
        <v>61</v>
      </c>
      <c r="I49" t="str">
        <f t="shared" si="1"/>
        <v>96</v>
      </c>
      <c r="J49" s="7" t="str">
        <f t="shared" si="2"/>
        <v>"10元红包券",</v>
      </c>
      <c r="K49" t="str">
        <f t="shared" si="5"/>
        <v>"matchpop_icon_1",</v>
      </c>
      <c r="O49" s="9" t="s">
        <v>255</v>
      </c>
      <c r="P49" s="9" t="s">
        <v>256</v>
      </c>
      <c r="Q49" t="str">
        <f t="shared" si="3"/>
        <v>第61</v>
      </c>
      <c r="R49" t="str">
        <f t="shared" si="4"/>
        <v>96名</v>
      </c>
    </row>
    <row r="50" spans="1:18">
      <c r="A50">
        <v>49</v>
      </c>
      <c r="B50" s="25">
        <v>107</v>
      </c>
      <c r="C50" t="s">
        <v>12</v>
      </c>
      <c r="D50" s="19" t="s">
        <v>242</v>
      </c>
      <c r="E50" s="21" t="s">
        <v>21</v>
      </c>
      <c r="F50">
        <v>1</v>
      </c>
      <c r="G50">
        <v>1</v>
      </c>
      <c r="H50" t="str">
        <f t="shared" si="0"/>
        <v>1</v>
      </c>
      <c r="I50" t="str">
        <f t="shared" si="1"/>
        <v>1</v>
      </c>
      <c r="J50" s="7" t="str">
        <f t="shared" si="2"/>
        <v>"1000元",</v>
      </c>
      <c r="K50" t="s">
        <v>23</v>
      </c>
      <c r="O50" s="9" t="s">
        <v>12</v>
      </c>
      <c r="P50" s="9"/>
      <c r="Q50" t="str">
        <f t="shared" si="3"/>
        <v>第1</v>
      </c>
      <c r="R50" t="str">
        <f t="shared" si="4"/>
        <v>1名</v>
      </c>
    </row>
    <row r="51" spans="1:18">
      <c r="A51">
        <v>50</v>
      </c>
      <c r="B51" s="25">
        <v>107</v>
      </c>
      <c r="C51" t="s">
        <v>17</v>
      </c>
      <c r="D51" s="19" t="s">
        <v>243</v>
      </c>
      <c r="E51" s="21" t="s">
        <v>18</v>
      </c>
      <c r="F51">
        <v>1</v>
      </c>
      <c r="G51">
        <v>1</v>
      </c>
      <c r="H51" t="str">
        <f t="shared" si="0"/>
        <v>2</v>
      </c>
      <c r="I51" t="str">
        <f t="shared" si="1"/>
        <v>2</v>
      </c>
      <c r="J51" s="7" t="str">
        <f t="shared" si="2"/>
        <v>"300元",</v>
      </c>
      <c r="K51" t="s">
        <v>23</v>
      </c>
      <c r="O51" s="9" t="s">
        <v>17</v>
      </c>
      <c r="P51" s="9"/>
      <c r="Q51" t="str">
        <f t="shared" si="3"/>
        <v>第2</v>
      </c>
      <c r="R51" t="str">
        <f t="shared" si="4"/>
        <v>2名</v>
      </c>
    </row>
    <row r="52" spans="1:18">
      <c r="A52">
        <v>51</v>
      </c>
      <c r="B52" s="25">
        <v>107</v>
      </c>
      <c r="C52" t="s">
        <v>19</v>
      </c>
      <c r="D52" s="19" t="s">
        <v>149</v>
      </c>
      <c r="E52" s="21" t="s">
        <v>27</v>
      </c>
      <c r="F52">
        <v>1</v>
      </c>
      <c r="G52">
        <v>1</v>
      </c>
      <c r="H52" t="str">
        <f t="shared" si="0"/>
        <v>3</v>
      </c>
      <c r="I52" t="str">
        <f t="shared" si="1"/>
        <v>3</v>
      </c>
      <c r="J52" s="7" t="str">
        <f t="shared" si="2"/>
        <v>"100元",</v>
      </c>
      <c r="K52" t="s">
        <v>23</v>
      </c>
      <c r="O52" s="9" t="s">
        <v>19</v>
      </c>
      <c r="P52" s="9"/>
      <c r="Q52" t="str">
        <f t="shared" si="3"/>
        <v>第3</v>
      </c>
      <c r="R52" t="str">
        <f t="shared" si="4"/>
        <v>3名</v>
      </c>
    </row>
    <row r="53" spans="1:18">
      <c r="A53">
        <v>52</v>
      </c>
      <c r="B53" s="25">
        <v>107</v>
      </c>
      <c r="C53" s="19" t="s">
        <v>244</v>
      </c>
      <c r="D53" s="19" t="s">
        <v>95</v>
      </c>
      <c r="E53" s="19" t="s">
        <v>27</v>
      </c>
      <c r="F53">
        <v>1</v>
      </c>
      <c r="G53">
        <v>1</v>
      </c>
      <c r="H53" t="str">
        <f t="shared" si="0"/>
        <v>4</v>
      </c>
      <c r="I53" t="str">
        <f t="shared" si="1"/>
        <v>9</v>
      </c>
      <c r="J53" s="7" t="str">
        <f t="shared" si="2"/>
        <v>"50元红包券",</v>
      </c>
      <c r="K53" t="str">
        <f t="shared" si="5"/>
        <v>"matchpop_icon_1",</v>
      </c>
      <c r="O53" s="9" t="s">
        <v>32</v>
      </c>
      <c r="P53" s="9" t="s">
        <v>89</v>
      </c>
      <c r="Q53" t="str">
        <f t="shared" si="3"/>
        <v>第4</v>
      </c>
      <c r="R53" t="str">
        <f t="shared" si="4"/>
        <v>9名</v>
      </c>
    </row>
    <row r="54" spans="1:18">
      <c r="A54">
        <v>53</v>
      </c>
      <c r="B54" s="25">
        <v>107</v>
      </c>
      <c r="C54" s="19" t="s">
        <v>245</v>
      </c>
      <c r="D54" s="19" t="s">
        <v>77</v>
      </c>
      <c r="E54" s="19" t="s">
        <v>27</v>
      </c>
      <c r="F54">
        <v>1</v>
      </c>
      <c r="G54">
        <v>1</v>
      </c>
      <c r="H54" t="str">
        <f t="shared" si="0"/>
        <v>10</v>
      </c>
      <c r="I54" t="str">
        <f t="shared" si="1"/>
        <v>21</v>
      </c>
      <c r="J54" s="7" t="str">
        <f t="shared" si="2"/>
        <v>"30元红包券",</v>
      </c>
      <c r="K54" t="str">
        <f t="shared" si="5"/>
        <v>"matchpop_icon_1",</v>
      </c>
      <c r="O54" s="9" t="s">
        <v>93</v>
      </c>
      <c r="P54" s="9" t="s">
        <v>246</v>
      </c>
      <c r="Q54" t="str">
        <f t="shared" si="3"/>
        <v>第10</v>
      </c>
      <c r="R54" t="str">
        <f t="shared" si="4"/>
        <v>21名</v>
      </c>
    </row>
    <row r="55" spans="1:18">
      <c r="A55">
        <v>54</v>
      </c>
      <c r="B55" s="25">
        <v>107</v>
      </c>
      <c r="C55" s="19" t="s">
        <v>247</v>
      </c>
      <c r="D55" s="19" t="s">
        <v>45</v>
      </c>
      <c r="E55" s="19" t="s">
        <v>27</v>
      </c>
      <c r="F55">
        <v>1</v>
      </c>
      <c r="G55">
        <v>1</v>
      </c>
      <c r="H55" t="str">
        <f t="shared" si="0"/>
        <v>22</v>
      </c>
      <c r="I55" t="str">
        <f t="shared" si="1"/>
        <v>39</v>
      </c>
      <c r="J55" s="7" t="str">
        <f t="shared" si="2"/>
        <v>"20元红包券",</v>
      </c>
      <c r="K55" t="str">
        <f t="shared" si="5"/>
        <v>"matchpop_icon_1",</v>
      </c>
      <c r="O55" s="9" t="s">
        <v>248</v>
      </c>
      <c r="P55" s="9" t="s">
        <v>249</v>
      </c>
      <c r="Q55" t="str">
        <f t="shared" si="3"/>
        <v>第22</v>
      </c>
      <c r="R55" t="str">
        <f t="shared" si="4"/>
        <v>39名</v>
      </c>
    </row>
    <row r="56" spans="1:18">
      <c r="A56">
        <v>55</v>
      </c>
      <c r="B56" s="25">
        <v>107</v>
      </c>
      <c r="C56" s="19" t="s">
        <v>250</v>
      </c>
      <c r="D56" s="19" t="s">
        <v>251</v>
      </c>
      <c r="E56" s="19" t="s">
        <v>27</v>
      </c>
      <c r="F56">
        <v>1</v>
      </c>
      <c r="G56">
        <v>1</v>
      </c>
      <c r="H56" t="str">
        <f t="shared" si="0"/>
        <v>40</v>
      </c>
      <c r="I56" t="str">
        <f t="shared" si="1"/>
        <v>60</v>
      </c>
      <c r="J56" s="7" t="str">
        <f t="shared" si="2"/>
        <v>"15元红包券",</v>
      </c>
      <c r="K56" t="str">
        <f t="shared" si="5"/>
        <v>"matchpop_icon_1",</v>
      </c>
      <c r="O56" s="9" t="s">
        <v>252</v>
      </c>
      <c r="P56" s="9" t="s">
        <v>253</v>
      </c>
      <c r="Q56" t="str">
        <f t="shared" si="3"/>
        <v>第40</v>
      </c>
      <c r="R56" t="str">
        <f t="shared" si="4"/>
        <v>60名</v>
      </c>
    </row>
    <row r="57" spans="1:18">
      <c r="A57">
        <v>56</v>
      </c>
      <c r="B57" s="25">
        <v>107</v>
      </c>
      <c r="C57" s="19" t="s">
        <v>254</v>
      </c>
      <c r="D57" s="19" t="s">
        <v>97</v>
      </c>
      <c r="E57" s="19" t="s">
        <v>27</v>
      </c>
      <c r="F57">
        <v>1</v>
      </c>
      <c r="G57">
        <v>1</v>
      </c>
      <c r="H57" t="str">
        <f t="shared" si="0"/>
        <v>61</v>
      </c>
      <c r="I57" t="str">
        <f t="shared" si="1"/>
        <v>96</v>
      </c>
      <c r="J57" s="7" t="str">
        <f t="shared" si="2"/>
        <v>"10元红包券",</v>
      </c>
      <c r="K57" t="str">
        <f t="shared" si="5"/>
        <v>"matchpop_icon_1",</v>
      </c>
      <c r="O57" s="9" t="s">
        <v>255</v>
      </c>
      <c r="P57" s="9" t="s">
        <v>256</v>
      </c>
      <c r="Q57" t="str">
        <f t="shared" si="3"/>
        <v>第61</v>
      </c>
      <c r="R57" t="str">
        <f t="shared" si="4"/>
        <v>96名</v>
      </c>
    </row>
    <row r="58" spans="1:18">
      <c r="A58">
        <v>57</v>
      </c>
      <c r="B58" s="25">
        <v>108</v>
      </c>
      <c r="C58" t="s">
        <v>12</v>
      </c>
      <c r="D58" s="19" t="s">
        <v>242</v>
      </c>
      <c r="E58" s="21" t="s">
        <v>21</v>
      </c>
      <c r="F58">
        <v>1</v>
      </c>
      <c r="G58">
        <v>1</v>
      </c>
      <c r="H58" t="str">
        <f t="shared" si="0"/>
        <v>1</v>
      </c>
      <c r="I58" t="str">
        <f t="shared" si="1"/>
        <v>1</v>
      </c>
      <c r="J58" s="7" t="str">
        <f t="shared" si="2"/>
        <v>"1000元",</v>
      </c>
      <c r="K58" t="s">
        <v>23</v>
      </c>
      <c r="O58" s="9" t="s">
        <v>12</v>
      </c>
      <c r="P58" s="9"/>
      <c r="Q58" t="str">
        <f t="shared" si="3"/>
        <v>第1</v>
      </c>
      <c r="R58" t="str">
        <f t="shared" si="4"/>
        <v>1名</v>
      </c>
    </row>
    <row r="59" spans="1:18">
      <c r="A59">
        <v>58</v>
      </c>
      <c r="B59" s="25">
        <v>108</v>
      </c>
      <c r="C59" t="s">
        <v>17</v>
      </c>
      <c r="D59" s="19" t="s">
        <v>243</v>
      </c>
      <c r="E59" s="21" t="s">
        <v>18</v>
      </c>
      <c r="F59">
        <v>1</v>
      </c>
      <c r="G59">
        <v>1</v>
      </c>
      <c r="H59" t="str">
        <f t="shared" si="0"/>
        <v>2</v>
      </c>
      <c r="I59" t="str">
        <f t="shared" si="1"/>
        <v>2</v>
      </c>
      <c r="J59" s="7" t="str">
        <f t="shared" si="2"/>
        <v>"300元",</v>
      </c>
      <c r="K59" t="s">
        <v>23</v>
      </c>
      <c r="O59" s="9" t="s">
        <v>17</v>
      </c>
      <c r="P59" s="9"/>
      <c r="Q59" t="str">
        <f t="shared" si="3"/>
        <v>第2</v>
      </c>
      <c r="R59" t="str">
        <f t="shared" si="4"/>
        <v>2名</v>
      </c>
    </row>
    <row r="60" spans="1:18">
      <c r="A60">
        <v>59</v>
      </c>
      <c r="B60" s="25">
        <v>108</v>
      </c>
      <c r="C60" t="s">
        <v>19</v>
      </c>
      <c r="D60" s="19" t="s">
        <v>149</v>
      </c>
      <c r="E60" s="21" t="s">
        <v>27</v>
      </c>
      <c r="F60">
        <v>1</v>
      </c>
      <c r="G60">
        <v>1</v>
      </c>
      <c r="H60" t="str">
        <f t="shared" si="0"/>
        <v>3</v>
      </c>
      <c r="I60" t="str">
        <f t="shared" si="1"/>
        <v>3</v>
      </c>
      <c r="J60" s="7" t="str">
        <f t="shared" si="2"/>
        <v>"100元",</v>
      </c>
      <c r="K60" t="str">
        <f t="shared" si="5"/>
        <v>"matchpop_icon_1",</v>
      </c>
      <c r="O60" s="9" t="s">
        <v>19</v>
      </c>
      <c r="P60" s="9"/>
      <c r="Q60" t="str">
        <f t="shared" si="3"/>
        <v>第3</v>
      </c>
      <c r="R60" t="str">
        <f t="shared" si="4"/>
        <v>3名</v>
      </c>
    </row>
    <row r="61" spans="1:18">
      <c r="A61">
        <v>60</v>
      </c>
      <c r="B61" s="25">
        <v>108</v>
      </c>
      <c r="C61" s="19" t="s">
        <v>244</v>
      </c>
      <c r="D61" s="19" t="s">
        <v>95</v>
      </c>
      <c r="E61" s="19" t="s">
        <v>27</v>
      </c>
      <c r="F61">
        <v>1</v>
      </c>
      <c r="G61">
        <v>1</v>
      </c>
      <c r="H61" t="str">
        <f t="shared" si="0"/>
        <v>4</v>
      </c>
      <c r="I61" t="str">
        <f t="shared" si="1"/>
        <v>9</v>
      </c>
      <c r="J61" s="7" t="str">
        <f t="shared" si="2"/>
        <v>"50元红包券",</v>
      </c>
      <c r="K61" t="str">
        <f t="shared" si="5"/>
        <v>"matchpop_icon_1",</v>
      </c>
      <c r="O61" s="9" t="s">
        <v>32</v>
      </c>
      <c r="P61" s="9" t="s">
        <v>89</v>
      </c>
      <c r="Q61" t="str">
        <f t="shared" si="3"/>
        <v>第4</v>
      </c>
      <c r="R61" t="str">
        <f t="shared" si="4"/>
        <v>9名</v>
      </c>
    </row>
    <row r="62" spans="1:18">
      <c r="A62">
        <v>61</v>
      </c>
      <c r="B62" s="25">
        <v>108</v>
      </c>
      <c r="C62" s="19" t="s">
        <v>245</v>
      </c>
      <c r="D62" s="19" t="s">
        <v>77</v>
      </c>
      <c r="E62" s="19" t="s">
        <v>27</v>
      </c>
      <c r="F62">
        <v>1</v>
      </c>
      <c r="G62">
        <v>1</v>
      </c>
      <c r="H62" t="str">
        <f t="shared" si="0"/>
        <v>10</v>
      </c>
      <c r="I62" t="str">
        <f t="shared" si="1"/>
        <v>21</v>
      </c>
      <c r="J62" s="7" t="str">
        <f t="shared" si="2"/>
        <v>"30元红包券",</v>
      </c>
      <c r="K62" t="str">
        <f t="shared" si="5"/>
        <v>"matchpop_icon_1",</v>
      </c>
      <c r="O62" s="9" t="s">
        <v>93</v>
      </c>
      <c r="P62" s="9" t="s">
        <v>246</v>
      </c>
      <c r="Q62" t="str">
        <f t="shared" si="3"/>
        <v>第10</v>
      </c>
      <c r="R62" t="str">
        <f t="shared" si="4"/>
        <v>21名</v>
      </c>
    </row>
    <row r="63" spans="1:18">
      <c r="A63">
        <v>62</v>
      </c>
      <c r="B63" s="25">
        <v>108</v>
      </c>
      <c r="C63" s="19" t="s">
        <v>247</v>
      </c>
      <c r="D63" s="19" t="s">
        <v>45</v>
      </c>
      <c r="E63" s="19" t="s">
        <v>27</v>
      </c>
      <c r="F63">
        <v>1</v>
      </c>
      <c r="G63">
        <v>1</v>
      </c>
      <c r="H63" t="str">
        <f t="shared" si="0"/>
        <v>22</v>
      </c>
      <c r="I63" t="str">
        <f t="shared" si="1"/>
        <v>39</v>
      </c>
      <c r="J63" s="7" t="str">
        <f t="shared" si="2"/>
        <v>"20元红包券",</v>
      </c>
      <c r="K63" t="str">
        <f t="shared" si="5"/>
        <v>"matchpop_icon_1",</v>
      </c>
      <c r="O63" s="9" t="s">
        <v>248</v>
      </c>
      <c r="P63" s="9" t="s">
        <v>249</v>
      </c>
      <c r="Q63" t="str">
        <f t="shared" si="3"/>
        <v>第22</v>
      </c>
      <c r="R63" t="str">
        <f t="shared" si="4"/>
        <v>39名</v>
      </c>
    </row>
    <row r="64" spans="1:18">
      <c r="A64">
        <v>63</v>
      </c>
      <c r="B64" s="25">
        <v>108</v>
      </c>
      <c r="C64" s="19" t="s">
        <v>250</v>
      </c>
      <c r="D64" s="19" t="s">
        <v>251</v>
      </c>
      <c r="E64" s="19" t="s">
        <v>27</v>
      </c>
      <c r="F64">
        <v>1</v>
      </c>
      <c r="G64">
        <v>1</v>
      </c>
      <c r="H64" t="str">
        <f t="shared" si="0"/>
        <v>40</v>
      </c>
      <c r="I64" t="str">
        <f t="shared" si="1"/>
        <v>60</v>
      </c>
      <c r="J64" s="7" t="str">
        <f t="shared" si="2"/>
        <v>"15元红包券",</v>
      </c>
      <c r="K64" t="str">
        <f t="shared" si="5"/>
        <v>"matchpop_icon_1",</v>
      </c>
      <c r="O64" t="s">
        <v>252</v>
      </c>
      <c r="P64" t="s">
        <v>253</v>
      </c>
      <c r="Q64" t="str">
        <f t="shared" ref="Q64:Q127" si="6">LEFT(O64,IF(NOT(ISERROR((FIND("名",O64)))),LEN(O64)-LEN("名"),LEN(O64)))</f>
        <v>第40</v>
      </c>
      <c r="R64" t="str">
        <f t="shared" ref="R64:R127" si="7">IF(ISBLANK(P64),IF(NOT(ISERROR((FIND("第",O64)))),MID(Q64,2,9999)&amp;"名",O64),P64)</f>
        <v>60名</v>
      </c>
    </row>
    <row r="65" spans="1:18">
      <c r="A65">
        <v>64</v>
      </c>
      <c r="B65" s="25">
        <v>108</v>
      </c>
      <c r="C65" s="19" t="s">
        <v>254</v>
      </c>
      <c r="D65" s="19" t="s">
        <v>97</v>
      </c>
      <c r="E65" s="19" t="s">
        <v>27</v>
      </c>
      <c r="F65">
        <v>1</v>
      </c>
      <c r="G65">
        <v>1</v>
      </c>
      <c r="H65" t="str">
        <f t="shared" si="0"/>
        <v>61</v>
      </c>
      <c r="I65" t="str">
        <f t="shared" si="1"/>
        <v>96</v>
      </c>
      <c r="J65" s="7" t="str">
        <f t="shared" si="2"/>
        <v>"10元红包券",</v>
      </c>
      <c r="K65" t="str">
        <f t="shared" si="5"/>
        <v>"matchpop_icon_1",</v>
      </c>
      <c r="O65" t="s">
        <v>255</v>
      </c>
      <c r="P65" t="s">
        <v>256</v>
      </c>
      <c r="Q65" t="str">
        <f t="shared" si="6"/>
        <v>第61</v>
      </c>
      <c r="R65" t="str">
        <f t="shared" si="7"/>
        <v>96名</v>
      </c>
    </row>
    <row r="66" spans="1:18">
      <c r="A66">
        <v>65</v>
      </c>
      <c r="B66" s="25">
        <v>109</v>
      </c>
      <c r="C66" t="s">
        <v>12</v>
      </c>
      <c r="D66" s="19" t="s">
        <v>242</v>
      </c>
      <c r="E66" s="21" t="s">
        <v>21</v>
      </c>
      <c r="F66">
        <v>1</v>
      </c>
      <c r="G66">
        <v>1</v>
      </c>
      <c r="H66" t="str">
        <f t="shared" si="0"/>
        <v>1</v>
      </c>
      <c r="I66" t="str">
        <f t="shared" si="1"/>
        <v>1</v>
      </c>
      <c r="J66" s="7" t="str">
        <f t="shared" si="2"/>
        <v>"1000元",</v>
      </c>
      <c r="K66" t="s">
        <v>23</v>
      </c>
      <c r="O66" t="s">
        <v>12</v>
      </c>
      <c r="Q66" t="str">
        <f t="shared" si="6"/>
        <v>第1</v>
      </c>
      <c r="R66" t="str">
        <f t="shared" si="7"/>
        <v>1名</v>
      </c>
    </row>
    <row r="67" spans="1:18">
      <c r="A67">
        <v>66</v>
      </c>
      <c r="B67" s="25">
        <v>109</v>
      </c>
      <c r="C67" t="s">
        <v>17</v>
      </c>
      <c r="D67" s="19" t="s">
        <v>243</v>
      </c>
      <c r="E67" s="21" t="s">
        <v>18</v>
      </c>
      <c r="F67">
        <v>1</v>
      </c>
      <c r="G67">
        <v>1</v>
      </c>
      <c r="H67" t="str">
        <f t="shared" ref="H67:H130" si="8">IF(NOT(ISERROR((FIND("第",Q67)))),RIGHT(Q67,LEN(Q67)-LEN("第")),LEFT(Q67,2*LEN(Q67)-LENB(Q67)))</f>
        <v>2</v>
      </c>
      <c r="I67" t="str">
        <f t="shared" ref="I67:I130" si="9">IF(((ISERROR((FIND("之后",R67))))),LEFT(R67,2*LEN(R67)-LENB(R67)),99999)</f>
        <v>2</v>
      </c>
      <c r="J67" s="7" t="str">
        <f t="shared" ref="J67:J130" si="10">""""&amp;D67&amp;""""&amp;","</f>
        <v>"300元",</v>
      </c>
      <c r="K67" t="s">
        <v>23</v>
      </c>
      <c r="O67" t="s">
        <v>17</v>
      </c>
      <c r="Q67" t="str">
        <f t="shared" si="6"/>
        <v>第2</v>
      </c>
      <c r="R67" t="str">
        <f t="shared" si="7"/>
        <v>2名</v>
      </c>
    </row>
    <row r="68" spans="1:18">
      <c r="A68">
        <v>67</v>
      </c>
      <c r="B68" s="25">
        <v>109</v>
      </c>
      <c r="C68" t="s">
        <v>19</v>
      </c>
      <c r="D68" s="19" t="s">
        <v>149</v>
      </c>
      <c r="E68" s="21" t="s">
        <v>27</v>
      </c>
      <c r="F68">
        <v>1</v>
      </c>
      <c r="G68">
        <v>1</v>
      </c>
      <c r="H68" t="str">
        <f t="shared" si="8"/>
        <v>3</v>
      </c>
      <c r="I68" t="str">
        <f t="shared" si="9"/>
        <v>3</v>
      </c>
      <c r="J68" s="7" t="str">
        <f t="shared" si="10"/>
        <v>"100元",</v>
      </c>
      <c r="K68" t="str">
        <f t="shared" ref="K68:K130" si="11">""""&amp;E68&amp;""""&amp;","</f>
        <v>"matchpop_icon_1",</v>
      </c>
      <c r="O68" t="s">
        <v>19</v>
      </c>
      <c r="Q68" t="str">
        <f t="shared" si="6"/>
        <v>第3</v>
      </c>
      <c r="R68" t="str">
        <f t="shared" si="7"/>
        <v>3名</v>
      </c>
    </row>
    <row r="69" spans="1:18">
      <c r="A69">
        <v>68</v>
      </c>
      <c r="B69" s="25">
        <v>109</v>
      </c>
      <c r="C69" s="19" t="s">
        <v>244</v>
      </c>
      <c r="D69" s="19" t="s">
        <v>95</v>
      </c>
      <c r="E69" s="19" t="s">
        <v>27</v>
      </c>
      <c r="F69">
        <v>1</v>
      </c>
      <c r="G69">
        <v>1</v>
      </c>
      <c r="H69" t="str">
        <f t="shared" si="8"/>
        <v>4</v>
      </c>
      <c r="I69" t="str">
        <f t="shared" si="9"/>
        <v>9</v>
      </c>
      <c r="J69" s="7" t="str">
        <f t="shared" si="10"/>
        <v>"50元红包券",</v>
      </c>
      <c r="K69" t="str">
        <f t="shared" si="11"/>
        <v>"matchpop_icon_1",</v>
      </c>
      <c r="O69" t="s">
        <v>32</v>
      </c>
      <c r="P69" t="s">
        <v>89</v>
      </c>
      <c r="Q69" t="str">
        <f t="shared" si="6"/>
        <v>第4</v>
      </c>
      <c r="R69" t="str">
        <f t="shared" si="7"/>
        <v>9名</v>
      </c>
    </row>
    <row r="70" spans="1:18">
      <c r="A70">
        <v>69</v>
      </c>
      <c r="B70" s="25">
        <v>109</v>
      </c>
      <c r="C70" s="19" t="s">
        <v>245</v>
      </c>
      <c r="D70" s="19" t="s">
        <v>77</v>
      </c>
      <c r="E70" s="19" t="s">
        <v>27</v>
      </c>
      <c r="F70">
        <v>1</v>
      </c>
      <c r="G70">
        <v>1</v>
      </c>
      <c r="H70" t="str">
        <f t="shared" si="8"/>
        <v>10</v>
      </c>
      <c r="I70" t="str">
        <f t="shared" si="9"/>
        <v>21</v>
      </c>
      <c r="J70" s="7" t="str">
        <f t="shared" si="10"/>
        <v>"30元红包券",</v>
      </c>
      <c r="K70" t="str">
        <f t="shared" si="11"/>
        <v>"matchpop_icon_1",</v>
      </c>
      <c r="O70" t="s">
        <v>93</v>
      </c>
      <c r="P70" t="s">
        <v>246</v>
      </c>
      <c r="Q70" t="str">
        <f t="shared" si="6"/>
        <v>第10</v>
      </c>
      <c r="R70" t="str">
        <f t="shared" si="7"/>
        <v>21名</v>
      </c>
    </row>
    <row r="71" spans="1:18">
      <c r="A71">
        <v>70</v>
      </c>
      <c r="B71" s="25">
        <v>109</v>
      </c>
      <c r="C71" s="19" t="s">
        <v>247</v>
      </c>
      <c r="D71" s="19" t="s">
        <v>45</v>
      </c>
      <c r="E71" s="19" t="s">
        <v>27</v>
      </c>
      <c r="F71">
        <v>1</v>
      </c>
      <c r="G71">
        <v>1</v>
      </c>
      <c r="H71" t="str">
        <f t="shared" si="8"/>
        <v>22</v>
      </c>
      <c r="I71" t="str">
        <f t="shared" si="9"/>
        <v>39</v>
      </c>
      <c r="J71" s="7" t="str">
        <f t="shared" si="10"/>
        <v>"20元红包券",</v>
      </c>
      <c r="K71" t="str">
        <f t="shared" si="11"/>
        <v>"matchpop_icon_1",</v>
      </c>
      <c r="O71" t="s">
        <v>248</v>
      </c>
      <c r="P71" t="s">
        <v>249</v>
      </c>
      <c r="Q71" t="str">
        <f t="shared" si="6"/>
        <v>第22</v>
      </c>
      <c r="R71" t="str">
        <f t="shared" si="7"/>
        <v>39名</v>
      </c>
    </row>
    <row r="72" spans="1:18">
      <c r="A72">
        <v>71</v>
      </c>
      <c r="B72" s="25">
        <v>109</v>
      </c>
      <c r="C72" s="19" t="s">
        <v>250</v>
      </c>
      <c r="D72" s="19" t="s">
        <v>251</v>
      </c>
      <c r="E72" s="19" t="s">
        <v>27</v>
      </c>
      <c r="F72">
        <v>1</v>
      </c>
      <c r="G72">
        <v>1</v>
      </c>
      <c r="H72" t="str">
        <f t="shared" si="8"/>
        <v>40</v>
      </c>
      <c r="I72" t="str">
        <f t="shared" si="9"/>
        <v>60</v>
      </c>
      <c r="J72" s="7" t="str">
        <f t="shared" si="10"/>
        <v>"15元红包券",</v>
      </c>
      <c r="K72" t="str">
        <f t="shared" si="11"/>
        <v>"matchpop_icon_1",</v>
      </c>
      <c r="O72" t="s">
        <v>252</v>
      </c>
      <c r="P72" t="s">
        <v>253</v>
      </c>
      <c r="Q72" t="str">
        <f t="shared" si="6"/>
        <v>第40</v>
      </c>
      <c r="R72" t="str">
        <f t="shared" si="7"/>
        <v>60名</v>
      </c>
    </row>
    <row r="73" spans="1:18">
      <c r="A73">
        <v>72</v>
      </c>
      <c r="B73" s="25">
        <v>109</v>
      </c>
      <c r="C73" s="19" t="s">
        <v>254</v>
      </c>
      <c r="D73" s="19" t="s">
        <v>97</v>
      </c>
      <c r="E73" s="19" t="s">
        <v>27</v>
      </c>
      <c r="F73">
        <v>1</v>
      </c>
      <c r="G73">
        <v>1</v>
      </c>
      <c r="H73" t="str">
        <f t="shared" si="8"/>
        <v>61</v>
      </c>
      <c r="I73" t="str">
        <f t="shared" si="9"/>
        <v>96</v>
      </c>
      <c r="J73" s="7" t="str">
        <f t="shared" si="10"/>
        <v>"10元红包券",</v>
      </c>
      <c r="K73" t="str">
        <f t="shared" si="11"/>
        <v>"matchpop_icon_1",</v>
      </c>
      <c r="O73" t="s">
        <v>255</v>
      </c>
      <c r="P73" t="s">
        <v>256</v>
      </c>
      <c r="Q73" t="str">
        <f t="shared" si="6"/>
        <v>第61</v>
      </c>
      <c r="R73" t="str">
        <f t="shared" si="7"/>
        <v>96名</v>
      </c>
    </row>
    <row r="74" spans="1:18">
      <c r="A74">
        <v>73</v>
      </c>
      <c r="B74" s="25">
        <v>110</v>
      </c>
      <c r="C74" t="s">
        <v>12</v>
      </c>
      <c r="D74" s="19" t="s">
        <v>242</v>
      </c>
      <c r="E74" s="21" t="s">
        <v>21</v>
      </c>
      <c r="F74">
        <v>1</v>
      </c>
      <c r="G74">
        <v>1</v>
      </c>
      <c r="H74" t="str">
        <f t="shared" si="8"/>
        <v>1</v>
      </c>
      <c r="I74" t="str">
        <f t="shared" si="9"/>
        <v>1</v>
      </c>
      <c r="J74" s="7" t="str">
        <f t="shared" si="10"/>
        <v>"1000元",</v>
      </c>
      <c r="K74" t="s">
        <v>23</v>
      </c>
      <c r="O74" t="s">
        <v>12</v>
      </c>
      <c r="Q74" t="str">
        <f t="shared" si="6"/>
        <v>第1</v>
      </c>
      <c r="R74" t="str">
        <f t="shared" si="7"/>
        <v>1名</v>
      </c>
    </row>
    <row r="75" spans="1:18">
      <c r="A75">
        <v>74</v>
      </c>
      <c r="B75" s="25">
        <v>110</v>
      </c>
      <c r="C75" t="s">
        <v>17</v>
      </c>
      <c r="D75" s="19" t="s">
        <v>243</v>
      </c>
      <c r="E75" s="21" t="s">
        <v>18</v>
      </c>
      <c r="F75">
        <v>1</v>
      </c>
      <c r="G75">
        <v>1</v>
      </c>
      <c r="H75" t="str">
        <f t="shared" si="8"/>
        <v>2</v>
      </c>
      <c r="I75" t="str">
        <f t="shared" si="9"/>
        <v>2</v>
      </c>
      <c r="J75" s="7" t="str">
        <f t="shared" si="10"/>
        <v>"300元",</v>
      </c>
      <c r="K75" t="s">
        <v>23</v>
      </c>
      <c r="O75" t="s">
        <v>17</v>
      </c>
      <c r="Q75" t="str">
        <f t="shared" si="6"/>
        <v>第2</v>
      </c>
      <c r="R75" t="str">
        <f t="shared" si="7"/>
        <v>2名</v>
      </c>
    </row>
    <row r="76" spans="1:18">
      <c r="A76">
        <v>75</v>
      </c>
      <c r="B76" s="25">
        <v>110</v>
      </c>
      <c r="C76" t="s">
        <v>19</v>
      </c>
      <c r="D76" s="19" t="s">
        <v>149</v>
      </c>
      <c r="E76" s="21" t="s">
        <v>27</v>
      </c>
      <c r="F76">
        <v>1</v>
      </c>
      <c r="G76">
        <v>1</v>
      </c>
      <c r="H76" t="str">
        <f t="shared" si="8"/>
        <v>3</v>
      </c>
      <c r="I76" t="str">
        <f t="shared" si="9"/>
        <v>3</v>
      </c>
      <c r="J76" s="7" t="str">
        <f t="shared" si="10"/>
        <v>"100元",</v>
      </c>
      <c r="K76" t="str">
        <f t="shared" si="11"/>
        <v>"matchpop_icon_1",</v>
      </c>
      <c r="O76" t="s">
        <v>19</v>
      </c>
      <c r="Q76" t="str">
        <f t="shared" si="6"/>
        <v>第3</v>
      </c>
      <c r="R76" t="str">
        <f t="shared" si="7"/>
        <v>3名</v>
      </c>
    </row>
    <row r="77" spans="1:18">
      <c r="A77">
        <v>76</v>
      </c>
      <c r="B77" s="25">
        <v>110</v>
      </c>
      <c r="C77" s="19" t="s">
        <v>244</v>
      </c>
      <c r="D77" s="19" t="s">
        <v>95</v>
      </c>
      <c r="E77" s="19" t="s">
        <v>27</v>
      </c>
      <c r="F77">
        <v>1</v>
      </c>
      <c r="G77">
        <v>1</v>
      </c>
      <c r="H77" t="str">
        <f t="shared" si="8"/>
        <v>4</v>
      </c>
      <c r="I77" t="str">
        <f t="shared" si="9"/>
        <v>9</v>
      </c>
      <c r="J77" s="7" t="str">
        <f t="shared" si="10"/>
        <v>"50元红包券",</v>
      </c>
      <c r="K77" t="str">
        <f t="shared" si="11"/>
        <v>"matchpop_icon_1",</v>
      </c>
      <c r="O77" t="s">
        <v>32</v>
      </c>
      <c r="P77" t="s">
        <v>89</v>
      </c>
      <c r="Q77" t="str">
        <f t="shared" si="6"/>
        <v>第4</v>
      </c>
      <c r="R77" t="str">
        <f t="shared" si="7"/>
        <v>9名</v>
      </c>
    </row>
    <row r="78" spans="1:18">
      <c r="A78">
        <v>77</v>
      </c>
      <c r="B78" s="25">
        <v>110</v>
      </c>
      <c r="C78" s="19" t="s">
        <v>245</v>
      </c>
      <c r="D78" s="19" t="s">
        <v>77</v>
      </c>
      <c r="E78" s="19" t="s">
        <v>27</v>
      </c>
      <c r="F78">
        <v>1</v>
      </c>
      <c r="G78">
        <v>1</v>
      </c>
      <c r="H78" t="str">
        <f t="shared" si="8"/>
        <v>10</v>
      </c>
      <c r="I78" t="str">
        <f t="shared" si="9"/>
        <v>21</v>
      </c>
      <c r="J78" s="7" t="str">
        <f t="shared" si="10"/>
        <v>"30元红包券",</v>
      </c>
      <c r="K78" t="str">
        <f t="shared" si="11"/>
        <v>"matchpop_icon_1",</v>
      </c>
      <c r="O78" t="s">
        <v>93</v>
      </c>
      <c r="P78" t="s">
        <v>246</v>
      </c>
      <c r="Q78" t="str">
        <f t="shared" si="6"/>
        <v>第10</v>
      </c>
      <c r="R78" t="str">
        <f t="shared" si="7"/>
        <v>21名</v>
      </c>
    </row>
    <row r="79" spans="1:18">
      <c r="A79">
        <v>78</v>
      </c>
      <c r="B79" s="25">
        <v>110</v>
      </c>
      <c r="C79" s="19" t="s">
        <v>247</v>
      </c>
      <c r="D79" s="19" t="s">
        <v>45</v>
      </c>
      <c r="E79" s="19" t="s">
        <v>27</v>
      </c>
      <c r="F79">
        <v>1</v>
      </c>
      <c r="G79">
        <v>1</v>
      </c>
      <c r="H79" t="str">
        <f t="shared" si="8"/>
        <v>22</v>
      </c>
      <c r="I79" t="str">
        <f t="shared" si="9"/>
        <v>39</v>
      </c>
      <c r="J79" s="7" t="str">
        <f t="shared" si="10"/>
        <v>"20元红包券",</v>
      </c>
      <c r="K79" t="str">
        <f t="shared" si="11"/>
        <v>"matchpop_icon_1",</v>
      </c>
      <c r="O79" t="s">
        <v>248</v>
      </c>
      <c r="P79" t="s">
        <v>249</v>
      </c>
      <c r="Q79" t="str">
        <f t="shared" si="6"/>
        <v>第22</v>
      </c>
      <c r="R79" t="str">
        <f t="shared" si="7"/>
        <v>39名</v>
      </c>
    </row>
    <row r="80" spans="1:18">
      <c r="A80">
        <v>79</v>
      </c>
      <c r="B80" s="25">
        <v>110</v>
      </c>
      <c r="C80" s="19" t="s">
        <v>250</v>
      </c>
      <c r="D80" s="19" t="s">
        <v>251</v>
      </c>
      <c r="E80" s="19" t="s">
        <v>27</v>
      </c>
      <c r="F80">
        <v>1</v>
      </c>
      <c r="G80">
        <v>1</v>
      </c>
      <c r="H80" t="str">
        <f t="shared" si="8"/>
        <v>40</v>
      </c>
      <c r="I80" t="str">
        <f t="shared" si="9"/>
        <v>60</v>
      </c>
      <c r="J80" s="7" t="str">
        <f t="shared" si="10"/>
        <v>"15元红包券",</v>
      </c>
      <c r="K80" t="str">
        <f t="shared" si="11"/>
        <v>"matchpop_icon_1",</v>
      </c>
      <c r="O80" t="s">
        <v>252</v>
      </c>
      <c r="P80" t="s">
        <v>253</v>
      </c>
      <c r="Q80" t="str">
        <f t="shared" si="6"/>
        <v>第40</v>
      </c>
      <c r="R80" t="str">
        <f t="shared" si="7"/>
        <v>60名</v>
      </c>
    </row>
    <row r="81" spans="1:18">
      <c r="A81">
        <v>80</v>
      </c>
      <c r="B81" s="25">
        <v>110</v>
      </c>
      <c r="C81" s="19" t="s">
        <v>254</v>
      </c>
      <c r="D81" s="19" t="s">
        <v>97</v>
      </c>
      <c r="E81" s="19" t="s">
        <v>27</v>
      </c>
      <c r="F81">
        <v>1</v>
      </c>
      <c r="G81">
        <v>1</v>
      </c>
      <c r="H81" t="str">
        <f t="shared" si="8"/>
        <v>61</v>
      </c>
      <c r="I81" t="str">
        <f t="shared" si="9"/>
        <v>96</v>
      </c>
      <c r="J81" s="7" t="str">
        <f t="shared" si="10"/>
        <v>"10元红包券",</v>
      </c>
      <c r="K81" t="str">
        <f t="shared" si="11"/>
        <v>"matchpop_icon_1",</v>
      </c>
      <c r="O81" t="s">
        <v>255</v>
      </c>
      <c r="P81" t="s">
        <v>256</v>
      </c>
      <c r="Q81" t="str">
        <f t="shared" si="6"/>
        <v>第61</v>
      </c>
      <c r="R81" t="str">
        <f t="shared" si="7"/>
        <v>96名</v>
      </c>
    </row>
    <row r="82" spans="1:18">
      <c r="A82">
        <v>81</v>
      </c>
      <c r="B82" s="25">
        <v>111</v>
      </c>
      <c r="C82" t="s">
        <v>12</v>
      </c>
      <c r="D82" s="19" t="s">
        <v>242</v>
      </c>
      <c r="E82" s="21" t="s">
        <v>21</v>
      </c>
      <c r="F82">
        <v>1</v>
      </c>
      <c r="G82">
        <v>1</v>
      </c>
      <c r="H82" t="str">
        <f t="shared" si="8"/>
        <v>1</v>
      </c>
      <c r="I82" t="str">
        <f t="shared" si="9"/>
        <v>1</v>
      </c>
      <c r="J82" s="7" t="str">
        <f t="shared" si="10"/>
        <v>"1000元",</v>
      </c>
      <c r="K82" t="s">
        <v>23</v>
      </c>
      <c r="O82" t="s">
        <v>12</v>
      </c>
      <c r="Q82" t="str">
        <f t="shared" si="6"/>
        <v>第1</v>
      </c>
      <c r="R82" t="str">
        <f t="shared" si="7"/>
        <v>1名</v>
      </c>
    </row>
    <row r="83" spans="1:18">
      <c r="A83">
        <v>82</v>
      </c>
      <c r="B83" s="25">
        <v>111</v>
      </c>
      <c r="C83" t="s">
        <v>17</v>
      </c>
      <c r="D83" s="19" t="s">
        <v>243</v>
      </c>
      <c r="E83" s="21" t="s">
        <v>18</v>
      </c>
      <c r="F83">
        <v>1</v>
      </c>
      <c r="G83">
        <v>1</v>
      </c>
      <c r="H83" t="str">
        <f t="shared" si="8"/>
        <v>2</v>
      </c>
      <c r="I83" t="str">
        <f t="shared" si="9"/>
        <v>2</v>
      </c>
      <c r="J83" s="7" t="str">
        <f t="shared" si="10"/>
        <v>"300元",</v>
      </c>
      <c r="K83" t="s">
        <v>23</v>
      </c>
      <c r="O83" t="s">
        <v>17</v>
      </c>
      <c r="Q83" t="str">
        <f t="shared" si="6"/>
        <v>第2</v>
      </c>
      <c r="R83" t="str">
        <f t="shared" si="7"/>
        <v>2名</v>
      </c>
    </row>
    <row r="84" spans="1:18">
      <c r="A84">
        <v>83</v>
      </c>
      <c r="B84" s="25">
        <v>111</v>
      </c>
      <c r="C84" t="s">
        <v>19</v>
      </c>
      <c r="D84" s="19" t="s">
        <v>149</v>
      </c>
      <c r="E84" s="21" t="s">
        <v>27</v>
      </c>
      <c r="F84">
        <v>1</v>
      </c>
      <c r="G84">
        <v>1</v>
      </c>
      <c r="H84" t="str">
        <f t="shared" si="8"/>
        <v>3</v>
      </c>
      <c r="I84" t="str">
        <f t="shared" si="9"/>
        <v>3</v>
      </c>
      <c r="J84" s="7" t="str">
        <f t="shared" si="10"/>
        <v>"100元",</v>
      </c>
      <c r="K84" t="str">
        <f t="shared" si="11"/>
        <v>"matchpop_icon_1",</v>
      </c>
      <c r="O84" t="s">
        <v>19</v>
      </c>
      <c r="Q84" t="str">
        <f t="shared" si="6"/>
        <v>第3</v>
      </c>
      <c r="R84" t="str">
        <f t="shared" si="7"/>
        <v>3名</v>
      </c>
    </row>
    <row r="85" spans="1:18">
      <c r="A85">
        <v>84</v>
      </c>
      <c r="B85" s="25">
        <v>111</v>
      </c>
      <c r="C85" s="19" t="s">
        <v>244</v>
      </c>
      <c r="D85" s="19" t="s">
        <v>95</v>
      </c>
      <c r="E85" s="19" t="s">
        <v>27</v>
      </c>
      <c r="F85">
        <v>1</v>
      </c>
      <c r="G85">
        <v>1</v>
      </c>
      <c r="H85" t="str">
        <f t="shared" si="8"/>
        <v>4</v>
      </c>
      <c r="I85" t="str">
        <f t="shared" si="9"/>
        <v>9</v>
      </c>
      <c r="J85" s="7" t="str">
        <f t="shared" si="10"/>
        <v>"50元红包券",</v>
      </c>
      <c r="K85" t="str">
        <f t="shared" si="11"/>
        <v>"matchpop_icon_1",</v>
      </c>
      <c r="O85" t="s">
        <v>32</v>
      </c>
      <c r="P85" t="s">
        <v>89</v>
      </c>
      <c r="Q85" t="str">
        <f t="shared" si="6"/>
        <v>第4</v>
      </c>
      <c r="R85" t="str">
        <f t="shared" si="7"/>
        <v>9名</v>
      </c>
    </row>
    <row r="86" spans="1:18">
      <c r="A86">
        <v>85</v>
      </c>
      <c r="B86" s="25">
        <v>111</v>
      </c>
      <c r="C86" s="19" t="s">
        <v>245</v>
      </c>
      <c r="D86" s="19" t="s">
        <v>77</v>
      </c>
      <c r="E86" s="19" t="s">
        <v>27</v>
      </c>
      <c r="F86">
        <v>1</v>
      </c>
      <c r="G86">
        <v>1</v>
      </c>
      <c r="H86" t="str">
        <f t="shared" si="8"/>
        <v>10</v>
      </c>
      <c r="I86" t="str">
        <f t="shared" si="9"/>
        <v>21</v>
      </c>
      <c r="J86" s="7" t="str">
        <f t="shared" si="10"/>
        <v>"30元红包券",</v>
      </c>
      <c r="K86" t="str">
        <f t="shared" si="11"/>
        <v>"matchpop_icon_1",</v>
      </c>
      <c r="O86" t="s">
        <v>93</v>
      </c>
      <c r="P86" t="s">
        <v>246</v>
      </c>
      <c r="Q86" t="str">
        <f t="shared" si="6"/>
        <v>第10</v>
      </c>
      <c r="R86" t="str">
        <f t="shared" si="7"/>
        <v>21名</v>
      </c>
    </row>
    <row r="87" spans="1:18">
      <c r="A87">
        <v>86</v>
      </c>
      <c r="B87" s="25">
        <v>111</v>
      </c>
      <c r="C87" s="19" t="s">
        <v>247</v>
      </c>
      <c r="D87" s="19" t="s">
        <v>45</v>
      </c>
      <c r="E87" s="19" t="s">
        <v>27</v>
      </c>
      <c r="F87">
        <v>1</v>
      </c>
      <c r="G87">
        <v>1</v>
      </c>
      <c r="H87" t="str">
        <f t="shared" si="8"/>
        <v>22</v>
      </c>
      <c r="I87" t="str">
        <f t="shared" si="9"/>
        <v>39</v>
      </c>
      <c r="J87" s="7" t="str">
        <f t="shared" si="10"/>
        <v>"20元红包券",</v>
      </c>
      <c r="K87" t="str">
        <f t="shared" si="11"/>
        <v>"matchpop_icon_1",</v>
      </c>
      <c r="O87" t="s">
        <v>248</v>
      </c>
      <c r="P87" t="s">
        <v>249</v>
      </c>
      <c r="Q87" t="str">
        <f t="shared" si="6"/>
        <v>第22</v>
      </c>
      <c r="R87" t="str">
        <f t="shared" si="7"/>
        <v>39名</v>
      </c>
    </row>
    <row r="88" spans="1:18">
      <c r="A88">
        <v>87</v>
      </c>
      <c r="B88" s="25">
        <v>111</v>
      </c>
      <c r="C88" s="19" t="s">
        <v>250</v>
      </c>
      <c r="D88" s="19" t="s">
        <v>251</v>
      </c>
      <c r="E88" s="19" t="s">
        <v>27</v>
      </c>
      <c r="F88">
        <v>1</v>
      </c>
      <c r="G88">
        <v>1</v>
      </c>
      <c r="H88" t="str">
        <f t="shared" si="8"/>
        <v>40</v>
      </c>
      <c r="I88" t="str">
        <f t="shared" si="9"/>
        <v>60</v>
      </c>
      <c r="J88" s="7" t="str">
        <f t="shared" si="10"/>
        <v>"15元红包券",</v>
      </c>
      <c r="K88" t="str">
        <f t="shared" si="11"/>
        <v>"matchpop_icon_1",</v>
      </c>
      <c r="O88" t="s">
        <v>252</v>
      </c>
      <c r="P88" t="s">
        <v>253</v>
      </c>
      <c r="Q88" t="str">
        <f t="shared" si="6"/>
        <v>第40</v>
      </c>
      <c r="R88" t="str">
        <f t="shared" si="7"/>
        <v>60名</v>
      </c>
    </row>
    <row r="89" spans="1:18">
      <c r="A89">
        <v>88</v>
      </c>
      <c r="B89" s="25">
        <v>111</v>
      </c>
      <c r="C89" s="19" t="s">
        <v>254</v>
      </c>
      <c r="D89" s="19" t="s">
        <v>97</v>
      </c>
      <c r="E89" s="19" t="s">
        <v>27</v>
      </c>
      <c r="F89">
        <v>1</v>
      </c>
      <c r="G89">
        <v>1</v>
      </c>
      <c r="H89" t="str">
        <f t="shared" si="8"/>
        <v>61</v>
      </c>
      <c r="I89" t="str">
        <f t="shared" si="9"/>
        <v>96</v>
      </c>
      <c r="J89" s="7" t="str">
        <f t="shared" si="10"/>
        <v>"10元红包券",</v>
      </c>
      <c r="K89" t="str">
        <f t="shared" si="11"/>
        <v>"matchpop_icon_1",</v>
      </c>
      <c r="O89" t="s">
        <v>255</v>
      </c>
      <c r="P89" t="s">
        <v>256</v>
      </c>
      <c r="Q89" t="str">
        <f t="shared" si="6"/>
        <v>第61</v>
      </c>
      <c r="R89" t="str">
        <f t="shared" si="7"/>
        <v>96名</v>
      </c>
    </row>
    <row r="90" spans="1:18">
      <c r="A90">
        <v>89</v>
      </c>
      <c r="B90" s="25">
        <v>112</v>
      </c>
      <c r="C90" t="s">
        <v>12</v>
      </c>
      <c r="D90" s="19" t="s">
        <v>242</v>
      </c>
      <c r="E90" s="21" t="s">
        <v>21</v>
      </c>
      <c r="F90">
        <v>1</v>
      </c>
      <c r="G90">
        <v>1</v>
      </c>
      <c r="H90" t="str">
        <f t="shared" si="8"/>
        <v>1</v>
      </c>
      <c r="I90" t="str">
        <f t="shared" si="9"/>
        <v>1</v>
      </c>
      <c r="J90" s="7" t="str">
        <f t="shared" si="10"/>
        <v>"1000元",</v>
      </c>
      <c r="K90" t="s">
        <v>23</v>
      </c>
      <c r="O90" t="s">
        <v>12</v>
      </c>
      <c r="Q90" t="str">
        <f t="shared" si="6"/>
        <v>第1</v>
      </c>
      <c r="R90" t="str">
        <f t="shared" si="7"/>
        <v>1名</v>
      </c>
    </row>
    <row r="91" spans="1:18">
      <c r="A91">
        <v>90</v>
      </c>
      <c r="B91" s="25">
        <v>112</v>
      </c>
      <c r="C91" t="s">
        <v>17</v>
      </c>
      <c r="D91" s="19" t="s">
        <v>243</v>
      </c>
      <c r="E91" s="21" t="s">
        <v>18</v>
      </c>
      <c r="F91">
        <v>1</v>
      </c>
      <c r="G91">
        <v>1</v>
      </c>
      <c r="H91" t="str">
        <f t="shared" si="8"/>
        <v>2</v>
      </c>
      <c r="I91" t="str">
        <f t="shared" si="9"/>
        <v>2</v>
      </c>
      <c r="J91" s="7" t="str">
        <f t="shared" si="10"/>
        <v>"300元",</v>
      </c>
      <c r="K91" t="s">
        <v>23</v>
      </c>
      <c r="O91" t="s">
        <v>17</v>
      </c>
      <c r="Q91" t="str">
        <f t="shared" si="6"/>
        <v>第2</v>
      </c>
      <c r="R91" t="str">
        <f t="shared" si="7"/>
        <v>2名</v>
      </c>
    </row>
    <row r="92" spans="1:18">
      <c r="A92">
        <v>91</v>
      </c>
      <c r="B92" s="25">
        <v>112</v>
      </c>
      <c r="C92" t="s">
        <v>19</v>
      </c>
      <c r="D92" s="19" t="s">
        <v>149</v>
      </c>
      <c r="E92" s="21" t="s">
        <v>27</v>
      </c>
      <c r="F92">
        <v>1</v>
      </c>
      <c r="G92">
        <v>1</v>
      </c>
      <c r="H92" t="str">
        <f t="shared" si="8"/>
        <v>3</v>
      </c>
      <c r="I92" t="str">
        <f t="shared" si="9"/>
        <v>3</v>
      </c>
      <c r="J92" s="7" t="str">
        <f t="shared" si="10"/>
        <v>"100元",</v>
      </c>
      <c r="K92" t="str">
        <f t="shared" si="11"/>
        <v>"matchpop_icon_1",</v>
      </c>
      <c r="O92" t="s">
        <v>19</v>
      </c>
      <c r="Q92" t="str">
        <f t="shared" si="6"/>
        <v>第3</v>
      </c>
      <c r="R92" t="str">
        <f t="shared" si="7"/>
        <v>3名</v>
      </c>
    </row>
    <row r="93" spans="1:18">
      <c r="A93">
        <v>92</v>
      </c>
      <c r="B93" s="25">
        <v>112</v>
      </c>
      <c r="C93" s="19" t="s">
        <v>244</v>
      </c>
      <c r="D93" s="19" t="s">
        <v>95</v>
      </c>
      <c r="E93" s="19" t="s">
        <v>27</v>
      </c>
      <c r="F93">
        <v>1</v>
      </c>
      <c r="G93">
        <v>1</v>
      </c>
      <c r="H93" t="str">
        <f t="shared" si="8"/>
        <v>4</v>
      </c>
      <c r="I93" t="str">
        <f t="shared" si="9"/>
        <v>9</v>
      </c>
      <c r="J93" s="7" t="str">
        <f t="shared" si="10"/>
        <v>"50元红包券",</v>
      </c>
      <c r="K93" t="str">
        <f t="shared" si="11"/>
        <v>"matchpop_icon_1",</v>
      </c>
      <c r="O93" t="s">
        <v>32</v>
      </c>
      <c r="P93" t="s">
        <v>89</v>
      </c>
      <c r="Q93" t="str">
        <f t="shared" si="6"/>
        <v>第4</v>
      </c>
      <c r="R93" t="str">
        <f t="shared" si="7"/>
        <v>9名</v>
      </c>
    </row>
    <row r="94" spans="1:18">
      <c r="A94">
        <v>93</v>
      </c>
      <c r="B94" s="25">
        <v>112</v>
      </c>
      <c r="C94" s="19" t="s">
        <v>245</v>
      </c>
      <c r="D94" s="19" t="s">
        <v>77</v>
      </c>
      <c r="E94" s="19" t="s">
        <v>27</v>
      </c>
      <c r="F94">
        <v>1</v>
      </c>
      <c r="G94">
        <v>1</v>
      </c>
      <c r="H94" t="str">
        <f t="shared" si="8"/>
        <v>10</v>
      </c>
      <c r="I94" t="str">
        <f t="shared" si="9"/>
        <v>21</v>
      </c>
      <c r="J94" s="7" t="str">
        <f t="shared" si="10"/>
        <v>"30元红包券",</v>
      </c>
      <c r="K94" t="str">
        <f t="shared" si="11"/>
        <v>"matchpop_icon_1",</v>
      </c>
      <c r="O94" t="s">
        <v>93</v>
      </c>
      <c r="P94" t="s">
        <v>246</v>
      </c>
      <c r="Q94" t="str">
        <f t="shared" si="6"/>
        <v>第10</v>
      </c>
      <c r="R94" t="str">
        <f t="shared" si="7"/>
        <v>21名</v>
      </c>
    </row>
    <row r="95" spans="1:18">
      <c r="A95">
        <v>94</v>
      </c>
      <c r="B95" s="25">
        <v>112</v>
      </c>
      <c r="C95" s="19" t="s">
        <v>247</v>
      </c>
      <c r="D95" s="19" t="s">
        <v>45</v>
      </c>
      <c r="E95" s="19" t="s">
        <v>27</v>
      </c>
      <c r="F95">
        <v>1</v>
      </c>
      <c r="G95">
        <v>1</v>
      </c>
      <c r="H95" t="str">
        <f t="shared" si="8"/>
        <v>22</v>
      </c>
      <c r="I95" t="str">
        <f t="shared" si="9"/>
        <v>39</v>
      </c>
      <c r="J95" s="7" t="str">
        <f t="shared" si="10"/>
        <v>"20元红包券",</v>
      </c>
      <c r="K95" t="str">
        <f t="shared" si="11"/>
        <v>"matchpop_icon_1",</v>
      </c>
      <c r="O95" t="s">
        <v>248</v>
      </c>
      <c r="P95" t="s">
        <v>249</v>
      </c>
      <c r="Q95" t="str">
        <f t="shared" si="6"/>
        <v>第22</v>
      </c>
      <c r="R95" t="str">
        <f t="shared" si="7"/>
        <v>39名</v>
      </c>
    </row>
    <row r="96" spans="1:18">
      <c r="A96">
        <v>95</v>
      </c>
      <c r="B96" s="25">
        <v>112</v>
      </c>
      <c r="C96" s="19" t="s">
        <v>250</v>
      </c>
      <c r="D96" s="19" t="s">
        <v>251</v>
      </c>
      <c r="E96" s="19" t="s">
        <v>27</v>
      </c>
      <c r="F96">
        <v>1</v>
      </c>
      <c r="G96">
        <v>1</v>
      </c>
      <c r="H96" t="str">
        <f t="shared" si="8"/>
        <v>40</v>
      </c>
      <c r="I96" t="str">
        <f t="shared" si="9"/>
        <v>60</v>
      </c>
      <c r="J96" s="7" t="str">
        <f t="shared" si="10"/>
        <v>"15元红包券",</v>
      </c>
      <c r="K96" t="str">
        <f t="shared" si="11"/>
        <v>"matchpop_icon_1",</v>
      </c>
      <c r="O96" t="s">
        <v>252</v>
      </c>
      <c r="P96" t="s">
        <v>253</v>
      </c>
      <c r="Q96" t="str">
        <f t="shared" si="6"/>
        <v>第40</v>
      </c>
      <c r="R96" t="str">
        <f t="shared" si="7"/>
        <v>60名</v>
      </c>
    </row>
    <row r="97" spans="1:18">
      <c r="A97">
        <v>96</v>
      </c>
      <c r="B97" s="25">
        <v>112</v>
      </c>
      <c r="C97" s="19" t="s">
        <v>254</v>
      </c>
      <c r="D97" s="19" t="s">
        <v>97</v>
      </c>
      <c r="E97" s="19" t="s">
        <v>27</v>
      </c>
      <c r="F97">
        <v>1</v>
      </c>
      <c r="G97">
        <v>1</v>
      </c>
      <c r="H97" t="str">
        <f t="shared" si="8"/>
        <v>61</v>
      </c>
      <c r="I97" t="str">
        <f t="shared" si="9"/>
        <v>96</v>
      </c>
      <c r="J97" s="7" t="str">
        <f t="shared" si="10"/>
        <v>"10元红包券",</v>
      </c>
      <c r="K97" t="str">
        <f t="shared" si="11"/>
        <v>"matchpop_icon_1",</v>
      </c>
      <c r="O97" t="s">
        <v>255</v>
      </c>
      <c r="P97" t="s">
        <v>256</v>
      </c>
      <c r="Q97" t="str">
        <f t="shared" si="6"/>
        <v>第61</v>
      </c>
      <c r="R97" t="str">
        <f t="shared" si="7"/>
        <v>96名</v>
      </c>
    </row>
    <row r="98" spans="1:18">
      <c r="A98">
        <v>97</v>
      </c>
      <c r="B98" s="25">
        <v>113</v>
      </c>
      <c r="C98" t="s">
        <v>12</v>
      </c>
      <c r="D98" s="19" t="s">
        <v>242</v>
      </c>
      <c r="E98" s="21" t="s">
        <v>21</v>
      </c>
      <c r="F98">
        <v>1</v>
      </c>
      <c r="G98">
        <v>1</v>
      </c>
      <c r="H98" t="str">
        <f t="shared" si="8"/>
        <v>1</v>
      </c>
      <c r="I98" t="str">
        <f t="shared" si="9"/>
        <v>1</v>
      </c>
      <c r="J98" s="7" t="str">
        <f t="shared" si="10"/>
        <v>"1000元",</v>
      </c>
      <c r="K98" t="s">
        <v>23</v>
      </c>
      <c r="O98" t="s">
        <v>12</v>
      </c>
      <c r="Q98" t="str">
        <f t="shared" si="6"/>
        <v>第1</v>
      </c>
      <c r="R98" t="str">
        <f t="shared" si="7"/>
        <v>1名</v>
      </c>
    </row>
    <row r="99" spans="1:18">
      <c r="A99">
        <v>98</v>
      </c>
      <c r="B99" s="25">
        <v>113</v>
      </c>
      <c r="C99" t="s">
        <v>17</v>
      </c>
      <c r="D99" s="19" t="s">
        <v>243</v>
      </c>
      <c r="E99" s="21" t="s">
        <v>18</v>
      </c>
      <c r="F99">
        <v>1</v>
      </c>
      <c r="G99">
        <v>1</v>
      </c>
      <c r="H99" t="str">
        <f t="shared" si="8"/>
        <v>2</v>
      </c>
      <c r="I99" t="str">
        <f t="shared" si="9"/>
        <v>2</v>
      </c>
      <c r="J99" s="7" t="str">
        <f t="shared" si="10"/>
        <v>"300元",</v>
      </c>
      <c r="K99" t="s">
        <v>23</v>
      </c>
      <c r="O99" t="s">
        <v>17</v>
      </c>
      <c r="Q99" t="str">
        <f t="shared" si="6"/>
        <v>第2</v>
      </c>
      <c r="R99" t="str">
        <f t="shared" si="7"/>
        <v>2名</v>
      </c>
    </row>
    <row r="100" spans="1:18">
      <c r="A100">
        <v>99</v>
      </c>
      <c r="B100" s="25">
        <v>113</v>
      </c>
      <c r="C100" t="s">
        <v>19</v>
      </c>
      <c r="D100" s="19" t="s">
        <v>149</v>
      </c>
      <c r="E100" s="21" t="s">
        <v>27</v>
      </c>
      <c r="F100">
        <v>1</v>
      </c>
      <c r="G100">
        <v>1</v>
      </c>
      <c r="H100" t="str">
        <f t="shared" si="8"/>
        <v>3</v>
      </c>
      <c r="I100" t="str">
        <f t="shared" si="9"/>
        <v>3</v>
      </c>
      <c r="J100" s="7" t="str">
        <f t="shared" si="10"/>
        <v>"100元",</v>
      </c>
      <c r="K100" t="str">
        <f t="shared" si="11"/>
        <v>"matchpop_icon_1",</v>
      </c>
      <c r="O100" t="s">
        <v>19</v>
      </c>
      <c r="Q100" t="str">
        <f t="shared" si="6"/>
        <v>第3</v>
      </c>
      <c r="R100" t="str">
        <f t="shared" si="7"/>
        <v>3名</v>
      </c>
    </row>
    <row r="101" spans="1:18">
      <c r="A101">
        <v>100</v>
      </c>
      <c r="B101" s="25">
        <v>113</v>
      </c>
      <c r="C101" s="19" t="s">
        <v>60</v>
      </c>
      <c r="D101" s="19" t="s">
        <v>283</v>
      </c>
      <c r="E101" s="19" t="s">
        <v>27</v>
      </c>
      <c r="F101">
        <v>1</v>
      </c>
      <c r="G101">
        <v>1</v>
      </c>
      <c r="H101" t="str">
        <f t="shared" si="8"/>
        <v>4</v>
      </c>
      <c r="I101" t="str">
        <f t="shared" si="9"/>
        <v>4</v>
      </c>
      <c r="J101" s="7" t="str">
        <f t="shared" si="10"/>
        <v>"75元红包券",</v>
      </c>
      <c r="K101" t="str">
        <f t="shared" si="11"/>
        <v>"matchpop_icon_1",</v>
      </c>
      <c r="O101" t="s">
        <v>60</v>
      </c>
      <c r="Q101" t="str">
        <f t="shared" si="6"/>
        <v>第4</v>
      </c>
      <c r="R101" t="str">
        <f t="shared" si="7"/>
        <v>4名</v>
      </c>
    </row>
    <row r="102" spans="1:18">
      <c r="A102">
        <v>101</v>
      </c>
      <c r="B102" s="25">
        <v>113</v>
      </c>
      <c r="C102" s="19" t="s">
        <v>284</v>
      </c>
      <c r="D102" s="19" t="s">
        <v>95</v>
      </c>
      <c r="E102" s="19" t="s">
        <v>27</v>
      </c>
      <c r="F102">
        <v>1</v>
      </c>
      <c r="G102">
        <v>1</v>
      </c>
      <c r="H102" t="str">
        <f t="shared" si="8"/>
        <v>5</v>
      </c>
      <c r="I102" t="str">
        <f t="shared" si="9"/>
        <v>12</v>
      </c>
      <c r="J102" s="7" t="str">
        <f t="shared" si="10"/>
        <v>"50元红包券",</v>
      </c>
      <c r="K102" t="str">
        <f t="shared" si="11"/>
        <v>"matchpop_icon_1",</v>
      </c>
      <c r="O102" t="s">
        <v>64</v>
      </c>
      <c r="P102" t="s">
        <v>39</v>
      </c>
      <c r="Q102" t="str">
        <f t="shared" si="6"/>
        <v>第5</v>
      </c>
      <c r="R102" t="str">
        <f t="shared" si="7"/>
        <v>12名</v>
      </c>
    </row>
    <row r="103" spans="1:18">
      <c r="A103">
        <v>102</v>
      </c>
      <c r="B103" s="25">
        <v>113</v>
      </c>
      <c r="C103" s="19" t="s">
        <v>285</v>
      </c>
      <c r="D103" s="19" t="s">
        <v>77</v>
      </c>
      <c r="E103" s="19" t="s">
        <v>27</v>
      </c>
      <c r="F103">
        <v>1</v>
      </c>
      <c r="G103">
        <v>1</v>
      </c>
      <c r="H103" t="str">
        <f t="shared" si="8"/>
        <v>13</v>
      </c>
      <c r="I103" t="str">
        <f t="shared" si="9"/>
        <v>20</v>
      </c>
      <c r="J103" s="7" t="str">
        <f t="shared" si="10"/>
        <v>"30元红包券",</v>
      </c>
      <c r="K103" t="str">
        <f t="shared" si="11"/>
        <v>"matchpop_icon_1",</v>
      </c>
      <c r="O103" t="s">
        <v>43</v>
      </c>
      <c r="P103" t="s">
        <v>286</v>
      </c>
      <c r="Q103" t="str">
        <f t="shared" si="6"/>
        <v>第13</v>
      </c>
      <c r="R103" t="str">
        <f t="shared" si="7"/>
        <v>20名</v>
      </c>
    </row>
    <row r="104" spans="1:18">
      <c r="A104">
        <v>103</v>
      </c>
      <c r="B104" s="25">
        <v>113</v>
      </c>
      <c r="C104" s="19" t="s">
        <v>287</v>
      </c>
      <c r="D104" s="19" t="s">
        <v>45</v>
      </c>
      <c r="E104" s="19" t="s">
        <v>27</v>
      </c>
      <c r="F104">
        <v>1</v>
      </c>
      <c r="G104">
        <v>1</v>
      </c>
      <c r="H104" t="str">
        <f t="shared" si="8"/>
        <v>21</v>
      </c>
      <c r="I104" t="str">
        <f t="shared" si="9"/>
        <v>32</v>
      </c>
      <c r="J104" s="7" t="str">
        <f t="shared" si="10"/>
        <v>"20元红包券",</v>
      </c>
      <c r="K104" t="str">
        <f t="shared" si="11"/>
        <v>"matchpop_icon_1",</v>
      </c>
      <c r="O104" t="s">
        <v>288</v>
      </c>
      <c r="P104" t="s">
        <v>289</v>
      </c>
      <c r="Q104" t="str">
        <f t="shared" si="6"/>
        <v>第21</v>
      </c>
      <c r="R104" t="str">
        <f t="shared" si="7"/>
        <v>32名</v>
      </c>
    </row>
    <row r="105" spans="1:18">
      <c r="A105">
        <v>104</v>
      </c>
      <c r="B105" s="25">
        <v>113</v>
      </c>
      <c r="C105" s="19" t="s">
        <v>290</v>
      </c>
      <c r="D105" s="19" t="s">
        <v>251</v>
      </c>
      <c r="E105" s="19" t="s">
        <v>27</v>
      </c>
      <c r="F105">
        <v>1</v>
      </c>
      <c r="G105">
        <v>1</v>
      </c>
      <c r="H105" t="str">
        <f t="shared" si="8"/>
        <v>33</v>
      </c>
      <c r="I105" t="str">
        <f t="shared" si="9"/>
        <v>60</v>
      </c>
      <c r="J105" s="7" t="str">
        <f t="shared" si="10"/>
        <v>"15元红包券",</v>
      </c>
      <c r="K105" t="str">
        <f t="shared" si="11"/>
        <v>"matchpop_icon_1",</v>
      </c>
      <c r="O105" t="s">
        <v>291</v>
      </c>
      <c r="P105" t="s">
        <v>253</v>
      </c>
      <c r="Q105" t="str">
        <f t="shared" si="6"/>
        <v>第33</v>
      </c>
      <c r="R105" t="str">
        <f t="shared" si="7"/>
        <v>60名</v>
      </c>
    </row>
    <row r="106" spans="1:18">
      <c r="A106">
        <v>105</v>
      </c>
      <c r="B106" s="25">
        <v>113</v>
      </c>
      <c r="C106" s="19" t="s">
        <v>254</v>
      </c>
      <c r="D106" s="19" t="s">
        <v>97</v>
      </c>
      <c r="E106" s="19" t="s">
        <v>27</v>
      </c>
      <c r="F106">
        <v>1</v>
      </c>
      <c r="G106">
        <v>1</v>
      </c>
      <c r="H106" t="str">
        <f t="shared" si="8"/>
        <v>61</v>
      </c>
      <c r="I106" t="str">
        <f t="shared" si="9"/>
        <v>96</v>
      </c>
      <c r="J106" s="7" t="str">
        <f t="shared" si="10"/>
        <v>"10元红包券",</v>
      </c>
      <c r="K106" t="str">
        <f t="shared" si="11"/>
        <v>"matchpop_icon_1",</v>
      </c>
      <c r="O106" t="s">
        <v>255</v>
      </c>
      <c r="P106" t="s">
        <v>256</v>
      </c>
      <c r="Q106" t="str">
        <f t="shared" si="6"/>
        <v>第61</v>
      </c>
      <c r="R106" t="str">
        <f t="shared" si="7"/>
        <v>96名</v>
      </c>
    </row>
    <row r="107" ht="16.5" spans="1:18">
      <c r="A107">
        <v>106</v>
      </c>
      <c r="B107" s="25">
        <v>114</v>
      </c>
      <c r="C107" t="s">
        <v>12</v>
      </c>
      <c r="D107" s="26" t="s">
        <v>292</v>
      </c>
      <c r="E107" s="19" t="s">
        <v>293</v>
      </c>
      <c r="F107">
        <v>1</v>
      </c>
      <c r="G107">
        <v>1</v>
      </c>
      <c r="H107" t="str">
        <f t="shared" si="8"/>
        <v>1</v>
      </c>
      <c r="I107" t="str">
        <f t="shared" si="9"/>
        <v>1</v>
      </c>
      <c r="J107" s="7" t="str">
        <f t="shared" si="10"/>
        <v>"小米电视",</v>
      </c>
      <c r="K107" t="str">
        <f t="shared" si="11"/>
        <v>"matchpop_icon_7",</v>
      </c>
      <c r="O107" t="s">
        <v>12</v>
      </c>
      <c r="Q107" t="str">
        <f t="shared" si="6"/>
        <v>第1</v>
      </c>
      <c r="R107" t="str">
        <f t="shared" si="7"/>
        <v>1名</v>
      </c>
    </row>
    <row r="108" ht="16.5" spans="1:18">
      <c r="A108">
        <v>107</v>
      </c>
      <c r="B108" s="25">
        <v>114</v>
      </c>
      <c r="C108" t="s">
        <v>17</v>
      </c>
      <c r="D108" s="26" t="s">
        <v>294</v>
      </c>
      <c r="E108" s="19" t="s">
        <v>295</v>
      </c>
      <c r="F108">
        <v>1</v>
      </c>
      <c r="G108">
        <v>1</v>
      </c>
      <c r="H108" t="str">
        <f t="shared" si="8"/>
        <v>2</v>
      </c>
      <c r="I108" t="str">
        <f t="shared" si="9"/>
        <v>2</v>
      </c>
      <c r="J108" s="7" t="str">
        <f t="shared" si="10"/>
        <v>"高档行李箱",</v>
      </c>
      <c r="K108" t="str">
        <f t="shared" si="11"/>
        <v>"matchpop_icon_8",</v>
      </c>
      <c r="O108" t="s">
        <v>17</v>
      </c>
      <c r="Q108" t="str">
        <f t="shared" si="6"/>
        <v>第2</v>
      </c>
      <c r="R108" t="str">
        <f t="shared" si="7"/>
        <v>2名</v>
      </c>
    </row>
    <row r="109" ht="16.5" spans="1:18">
      <c r="A109">
        <v>108</v>
      </c>
      <c r="B109" s="25">
        <v>114</v>
      </c>
      <c r="C109" t="s">
        <v>19</v>
      </c>
      <c r="D109" s="26" t="s">
        <v>296</v>
      </c>
      <c r="E109" s="19" t="s">
        <v>297</v>
      </c>
      <c r="F109">
        <v>1</v>
      </c>
      <c r="G109">
        <v>1</v>
      </c>
      <c r="H109" t="str">
        <f t="shared" si="8"/>
        <v>3</v>
      </c>
      <c r="I109" t="str">
        <f t="shared" si="9"/>
        <v>3</v>
      </c>
      <c r="J109" s="7" t="str">
        <f t="shared" si="10"/>
        <v>"小米手环",</v>
      </c>
      <c r="K109" t="str">
        <f t="shared" si="11"/>
        <v>"matchpop_icon_9",</v>
      </c>
      <c r="O109" t="s">
        <v>19</v>
      </c>
      <c r="Q109" t="str">
        <f t="shared" si="6"/>
        <v>第3</v>
      </c>
      <c r="R109" t="str">
        <f t="shared" si="7"/>
        <v>3名</v>
      </c>
    </row>
    <row r="110" spans="1:18">
      <c r="A110">
        <v>109</v>
      </c>
      <c r="B110" s="25">
        <v>114</v>
      </c>
      <c r="C110" s="19" t="s">
        <v>244</v>
      </c>
      <c r="D110" s="19" t="s">
        <v>95</v>
      </c>
      <c r="E110" s="19" t="s">
        <v>27</v>
      </c>
      <c r="F110">
        <v>1</v>
      </c>
      <c r="G110">
        <v>1</v>
      </c>
      <c r="H110" t="str">
        <f t="shared" si="8"/>
        <v>4</v>
      </c>
      <c r="I110" t="str">
        <f t="shared" si="9"/>
        <v>9</v>
      </c>
      <c r="J110" s="7" t="str">
        <f t="shared" si="10"/>
        <v>"50元红包券",</v>
      </c>
      <c r="K110" t="str">
        <f t="shared" si="11"/>
        <v>"matchpop_icon_1",</v>
      </c>
      <c r="O110" t="s">
        <v>32</v>
      </c>
      <c r="P110" t="s">
        <v>89</v>
      </c>
      <c r="Q110" t="str">
        <f t="shared" si="6"/>
        <v>第4</v>
      </c>
      <c r="R110" t="str">
        <f t="shared" si="7"/>
        <v>9名</v>
      </c>
    </row>
    <row r="111" spans="1:18">
      <c r="A111">
        <v>110</v>
      </c>
      <c r="B111" s="25">
        <v>114</v>
      </c>
      <c r="C111" s="19" t="s">
        <v>245</v>
      </c>
      <c r="D111" s="19" t="s">
        <v>77</v>
      </c>
      <c r="E111" s="19" t="s">
        <v>27</v>
      </c>
      <c r="F111">
        <v>1</v>
      </c>
      <c r="G111">
        <v>1</v>
      </c>
      <c r="H111" t="str">
        <f t="shared" si="8"/>
        <v>10</v>
      </c>
      <c r="I111" t="str">
        <f t="shared" si="9"/>
        <v>21</v>
      </c>
      <c r="J111" s="7" t="str">
        <f t="shared" si="10"/>
        <v>"30元红包券",</v>
      </c>
      <c r="K111" t="str">
        <f t="shared" si="11"/>
        <v>"matchpop_icon_1",</v>
      </c>
      <c r="O111" t="s">
        <v>93</v>
      </c>
      <c r="P111" t="s">
        <v>246</v>
      </c>
      <c r="Q111" t="str">
        <f t="shared" si="6"/>
        <v>第10</v>
      </c>
      <c r="R111" t="str">
        <f t="shared" si="7"/>
        <v>21名</v>
      </c>
    </row>
    <row r="112" spans="1:18">
      <c r="A112">
        <v>111</v>
      </c>
      <c r="B112" s="25">
        <v>114</v>
      </c>
      <c r="C112" s="19" t="s">
        <v>247</v>
      </c>
      <c r="D112" s="19" t="s">
        <v>45</v>
      </c>
      <c r="E112" s="19" t="s">
        <v>27</v>
      </c>
      <c r="F112">
        <v>1</v>
      </c>
      <c r="G112">
        <v>1</v>
      </c>
      <c r="H112" t="str">
        <f t="shared" si="8"/>
        <v>22</v>
      </c>
      <c r="I112" t="str">
        <f t="shared" si="9"/>
        <v>39</v>
      </c>
      <c r="J112" s="7" t="str">
        <f t="shared" si="10"/>
        <v>"20元红包券",</v>
      </c>
      <c r="K112" t="str">
        <f t="shared" si="11"/>
        <v>"matchpop_icon_1",</v>
      </c>
      <c r="O112" t="s">
        <v>248</v>
      </c>
      <c r="P112" t="s">
        <v>249</v>
      </c>
      <c r="Q112" t="str">
        <f t="shared" si="6"/>
        <v>第22</v>
      </c>
      <c r="R112" t="str">
        <f t="shared" si="7"/>
        <v>39名</v>
      </c>
    </row>
    <row r="113" spans="1:18">
      <c r="A113">
        <v>112</v>
      </c>
      <c r="B113" s="25">
        <v>114</v>
      </c>
      <c r="C113" s="19" t="s">
        <v>250</v>
      </c>
      <c r="D113" s="19" t="s">
        <v>251</v>
      </c>
      <c r="E113" s="19" t="s">
        <v>27</v>
      </c>
      <c r="F113">
        <v>1</v>
      </c>
      <c r="G113">
        <v>1</v>
      </c>
      <c r="H113" t="str">
        <f t="shared" si="8"/>
        <v>40</v>
      </c>
      <c r="I113" t="str">
        <f t="shared" si="9"/>
        <v>60</v>
      </c>
      <c r="J113" s="7" t="str">
        <f t="shared" si="10"/>
        <v>"15元红包券",</v>
      </c>
      <c r="K113" t="str">
        <f t="shared" si="11"/>
        <v>"matchpop_icon_1",</v>
      </c>
      <c r="O113" t="s">
        <v>252</v>
      </c>
      <c r="P113" t="s">
        <v>253</v>
      </c>
      <c r="Q113" t="str">
        <f t="shared" si="6"/>
        <v>第40</v>
      </c>
      <c r="R113" t="str">
        <f t="shared" si="7"/>
        <v>60名</v>
      </c>
    </row>
    <row r="114" spans="1:18">
      <c r="A114">
        <v>113</v>
      </c>
      <c r="B114" s="25">
        <v>114</v>
      </c>
      <c r="C114" s="19" t="s">
        <v>254</v>
      </c>
      <c r="D114" s="19" t="s">
        <v>97</v>
      </c>
      <c r="E114" s="19" t="s">
        <v>27</v>
      </c>
      <c r="F114">
        <v>1</v>
      </c>
      <c r="G114">
        <v>1</v>
      </c>
      <c r="H114" t="str">
        <f t="shared" si="8"/>
        <v>61</v>
      </c>
      <c r="I114" t="str">
        <f t="shared" si="9"/>
        <v>96</v>
      </c>
      <c r="J114" s="7" t="str">
        <f t="shared" si="10"/>
        <v>"10元红包券",</v>
      </c>
      <c r="K114" t="str">
        <f t="shared" si="11"/>
        <v>"matchpop_icon_1",</v>
      </c>
      <c r="O114" t="s">
        <v>255</v>
      </c>
      <c r="P114" t="s">
        <v>256</v>
      </c>
      <c r="Q114" t="str">
        <f t="shared" si="6"/>
        <v>第61</v>
      </c>
      <c r="R114" t="str">
        <f t="shared" si="7"/>
        <v>96名</v>
      </c>
    </row>
    <row r="115" spans="1:18">
      <c r="A115">
        <v>114</v>
      </c>
      <c r="B115" s="25">
        <v>115</v>
      </c>
      <c r="C115" t="s">
        <v>12</v>
      </c>
      <c r="D115" s="19" t="s">
        <v>242</v>
      </c>
      <c r="E115" s="21" t="s">
        <v>21</v>
      </c>
      <c r="F115">
        <v>1</v>
      </c>
      <c r="G115">
        <v>1</v>
      </c>
      <c r="H115" t="str">
        <f t="shared" si="8"/>
        <v>1</v>
      </c>
      <c r="I115" t="str">
        <f t="shared" si="9"/>
        <v>1</v>
      </c>
      <c r="J115" s="7" t="str">
        <f t="shared" si="10"/>
        <v>"1000元",</v>
      </c>
      <c r="K115" t="s">
        <v>23</v>
      </c>
      <c r="O115" t="s">
        <v>12</v>
      </c>
      <c r="Q115" t="str">
        <f t="shared" si="6"/>
        <v>第1</v>
      </c>
      <c r="R115" t="str">
        <f t="shared" si="7"/>
        <v>1名</v>
      </c>
    </row>
    <row r="116" spans="1:18">
      <c r="A116">
        <v>115</v>
      </c>
      <c r="B116" s="25">
        <v>115</v>
      </c>
      <c r="C116" t="s">
        <v>17</v>
      </c>
      <c r="D116" s="19" t="s">
        <v>243</v>
      </c>
      <c r="E116" s="21" t="s">
        <v>18</v>
      </c>
      <c r="F116">
        <v>1</v>
      </c>
      <c r="G116">
        <v>1</v>
      </c>
      <c r="H116" t="str">
        <f t="shared" si="8"/>
        <v>2</v>
      </c>
      <c r="I116" t="str">
        <f t="shared" si="9"/>
        <v>2</v>
      </c>
      <c r="J116" s="7" t="str">
        <f t="shared" si="10"/>
        <v>"300元",</v>
      </c>
      <c r="K116" t="s">
        <v>23</v>
      </c>
      <c r="O116" t="s">
        <v>17</v>
      </c>
      <c r="Q116" t="str">
        <f t="shared" si="6"/>
        <v>第2</v>
      </c>
      <c r="R116" t="str">
        <f t="shared" si="7"/>
        <v>2名</v>
      </c>
    </row>
    <row r="117" spans="1:18">
      <c r="A117">
        <v>116</v>
      </c>
      <c r="B117" s="25">
        <v>115</v>
      </c>
      <c r="C117" t="s">
        <v>19</v>
      </c>
      <c r="D117" s="19" t="s">
        <v>149</v>
      </c>
      <c r="E117" s="21" t="s">
        <v>27</v>
      </c>
      <c r="F117">
        <v>1</v>
      </c>
      <c r="G117">
        <v>1</v>
      </c>
      <c r="H117" t="str">
        <f t="shared" si="8"/>
        <v>3</v>
      </c>
      <c r="I117" t="str">
        <f t="shared" si="9"/>
        <v>3</v>
      </c>
      <c r="J117" s="7" t="str">
        <f t="shared" si="10"/>
        <v>"100元",</v>
      </c>
      <c r="K117" t="s">
        <v>23</v>
      </c>
      <c r="O117" t="s">
        <v>19</v>
      </c>
      <c r="Q117" t="str">
        <f t="shared" si="6"/>
        <v>第3</v>
      </c>
      <c r="R117" t="str">
        <f t="shared" si="7"/>
        <v>3名</v>
      </c>
    </row>
    <row r="118" spans="1:18">
      <c r="A118">
        <v>117</v>
      </c>
      <c r="B118" s="25">
        <v>115</v>
      </c>
      <c r="C118" s="19" t="s">
        <v>244</v>
      </c>
      <c r="D118" s="19" t="s">
        <v>95</v>
      </c>
      <c r="E118" s="19" t="s">
        <v>27</v>
      </c>
      <c r="F118">
        <v>1</v>
      </c>
      <c r="G118">
        <v>1</v>
      </c>
      <c r="H118" t="str">
        <f t="shared" si="8"/>
        <v>4</v>
      </c>
      <c r="I118" t="str">
        <f t="shared" si="9"/>
        <v>9</v>
      </c>
      <c r="J118" s="7" t="str">
        <f t="shared" si="10"/>
        <v>"50元红包券",</v>
      </c>
      <c r="K118" t="str">
        <f t="shared" si="11"/>
        <v>"matchpop_icon_1",</v>
      </c>
      <c r="O118" t="s">
        <v>32</v>
      </c>
      <c r="P118" t="s">
        <v>89</v>
      </c>
      <c r="Q118" t="str">
        <f t="shared" si="6"/>
        <v>第4</v>
      </c>
      <c r="R118" t="str">
        <f t="shared" si="7"/>
        <v>9名</v>
      </c>
    </row>
    <row r="119" spans="1:18">
      <c r="A119">
        <v>118</v>
      </c>
      <c r="B119" s="25">
        <v>115</v>
      </c>
      <c r="C119" s="19" t="s">
        <v>245</v>
      </c>
      <c r="D119" s="19" t="s">
        <v>77</v>
      </c>
      <c r="E119" s="19" t="s">
        <v>27</v>
      </c>
      <c r="F119">
        <v>1</v>
      </c>
      <c r="G119">
        <v>1</v>
      </c>
      <c r="H119" t="str">
        <f t="shared" si="8"/>
        <v>10</v>
      </c>
      <c r="I119" t="str">
        <f t="shared" si="9"/>
        <v>21</v>
      </c>
      <c r="J119" s="7" t="str">
        <f t="shared" si="10"/>
        <v>"30元红包券",</v>
      </c>
      <c r="K119" t="str">
        <f t="shared" si="11"/>
        <v>"matchpop_icon_1",</v>
      </c>
      <c r="O119" t="s">
        <v>93</v>
      </c>
      <c r="P119" t="s">
        <v>246</v>
      </c>
      <c r="Q119" t="str">
        <f t="shared" si="6"/>
        <v>第10</v>
      </c>
      <c r="R119" t="str">
        <f t="shared" si="7"/>
        <v>21名</v>
      </c>
    </row>
    <row r="120" spans="1:18">
      <c r="A120">
        <v>119</v>
      </c>
      <c r="B120" s="25">
        <v>115</v>
      </c>
      <c r="C120" s="19" t="s">
        <v>247</v>
      </c>
      <c r="D120" s="19" t="s">
        <v>45</v>
      </c>
      <c r="E120" s="19" t="s">
        <v>27</v>
      </c>
      <c r="F120">
        <v>1</v>
      </c>
      <c r="G120">
        <v>1</v>
      </c>
      <c r="H120" t="str">
        <f t="shared" si="8"/>
        <v>22</v>
      </c>
      <c r="I120" t="str">
        <f t="shared" si="9"/>
        <v>39</v>
      </c>
      <c r="J120" s="7" t="str">
        <f t="shared" si="10"/>
        <v>"20元红包券",</v>
      </c>
      <c r="K120" t="str">
        <f t="shared" si="11"/>
        <v>"matchpop_icon_1",</v>
      </c>
      <c r="O120" t="s">
        <v>248</v>
      </c>
      <c r="P120" t="s">
        <v>249</v>
      </c>
      <c r="Q120" t="str">
        <f t="shared" si="6"/>
        <v>第22</v>
      </c>
      <c r="R120" t="str">
        <f t="shared" si="7"/>
        <v>39名</v>
      </c>
    </row>
    <row r="121" spans="1:18">
      <c r="A121">
        <v>120</v>
      </c>
      <c r="B121" s="25">
        <v>115</v>
      </c>
      <c r="C121" s="19" t="s">
        <v>250</v>
      </c>
      <c r="D121" s="19" t="s">
        <v>251</v>
      </c>
      <c r="E121" s="19" t="s">
        <v>27</v>
      </c>
      <c r="F121">
        <v>1</v>
      </c>
      <c r="G121">
        <v>1</v>
      </c>
      <c r="H121" t="str">
        <f t="shared" si="8"/>
        <v>40</v>
      </c>
      <c r="I121" t="str">
        <f t="shared" si="9"/>
        <v>60</v>
      </c>
      <c r="J121" s="7" t="str">
        <f t="shared" si="10"/>
        <v>"15元红包券",</v>
      </c>
      <c r="K121" t="str">
        <f t="shared" si="11"/>
        <v>"matchpop_icon_1",</v>
      </c>
      <c r="O121" t="s">
        <v>252</v>
      </c>
      <c r="P121" t="s">
        <v>253</v>
      </c>
      <c r="Q121" t="str">
        <f t="shared" si="6"/>
        <v>第40</v>
      </c>
      <c r="R121" t="str">
        <f t="shared" si="7"/>
        <v>60名</v>
      </c>
    </row>
    <row r="122" spans="1:18">
      <c r="A122">
        <v>121</v>
      </c>
      <c r="B122" s="25">
        <v>115</v>
      </c>
      <c r="C122" s="19" t="s">
        <v>254</v>
      </c>
      <c r="D122" s="19" t="s">
        <v>97</v>
      </c>
      <c r="E122" s="19" t="s">
        <v>27</v>
      </c>
      <c r="F122">
        <v>1</v>
      </c>
      <c r="G122">
        <v>1</v>
      </c>
      <c r="H122" t="str">
        <f t="shared" si="8"/>
        <v>61</v>
      </c>
      <c r="I122" t="str">
        <f t="shared" si="9"/>
        <v>96</v>
      </c>
      <c r="J122" s="7" t="str">
        <f t="shared" si="10"/>
        <v>"10元红包券",</v>
      </c>
      <c r="K122" t="str">
        <f t="shared" si="11"/>
        <v>"matchpop_icon_1",</v>
      </c>
      <c r="O122" t="s">
        <v>255</v>
      </c>
      <c r="P122" t="s">
        <v>256</v>
      </c>
      <c r="Q122" t="str">
        <f t="shared" si="6"/>
        <v>第61</v>
      </c>
      <c r="R122" t="str">
        <f t="shared" si="7"/>
        <v>96名</v>
      </c>
    </row>
    <row r="123" spans="1:18">
      <c r="A123">
        <v>122</v>
      </c>
      <c r="B123" s="25">
        <v>116</v>
      </c>
      <c r="C123" t="s">
        <v>12</v>
      </c>
      <c r="D123" s="19" t="s">
        <v>242</v>
      </c>
      <c r="E123" s="21" t="s">
        <v>21</v>
      </c>
      <c r="F123">
        <v>1</v>
      </c>
      <c r="G123">
        <v>1</v>
      </c>
      <c r="H123" t="str">
        <f t="shared" si="8"/>
        <v>1</v>
      </c>
      <c r="I123" t="str">
        <f t="shared" si="9"/>
        <v>1</v>
      </c>
      <c r="J123" s="7" t="str">
        <f t="shared" si="10"/>
        <v>"1000元",</v>
      </c>
      <c r="K123" t="s">
        <v>23</v>
      </c>
      <c r="O123" t="s">
        <v>12</v>
      </c>
      <c r="Q123" t="str">
        <f t="shared" si="6"/>
        <v>第1</v>
      </c>
      <c r="R123" t="str">
        <f t="shared" si="7"/>
        <v>1名</v>
      </c>
    </row>
    <row r="124" spans="1:18">
      <c r="A124">
        <v>123</v>
      </c>
      <c r="B124" s="25">
        <v>116</v>
      </c>
      <c r="C124" t="s">
        <v>17</v>
      </c>
      <c r="D124" s="19" t="s">
        <v>243</v>
      </c>
      <c r="E124" s="21" t="s">
        <v>18</v>
      </c>
      <c r="F124">
        <v>1</v>
      </c>
      <c r="G124">
        <v>1</v>
      </c>
      <c r="H124" t="str">
        <f t="shared" si="8"/>
        <v>2</v>
      </c>
      <c r="I124" t="str">
        <f t="shared" si="9"/>
        <v>2</v>
      </c>
      <c r="J124" s="7" t="str">
        <f t="shared" si="10"/>
        <v>"300元",</v>
      </c>
      <c r="K124" t="s">
        <v>23</v>
      </c>
      <c r="O124" t="s">
        <v>17</v>
      </c>
      <c r="Q124" t="str">
        <f t="shared" si="6"/>
        <v>第2</v>
      </c>
      <c r="R124" t="str">
        <f t="shared" si="7"/>
        <v>2名</v>
      </c>
    </row>
    <row r="125" spans="1:18">
      <c r="A125">
        <v>124</v>
      </c>
      <c r="B125" s="25">
        <v>116</v>
      </c>
      <c r="C125" t="s">
        <v>19</v>
      </c>
      <c r="D125" s="19" t="s">
        <v>149</v>
      </c>
      <c r="E125" s="21" t="s">
        <v>27</v>
      </c>
      <c r="F125">
        <v>1</v>
      </c>
      <c r="G125">
        <v>1</v>
      </c>
      <c r="H125" t="str">
        <f t="shared" si="8"/>
        <v>3</v>
      </c>
      <c r="I125" t="str">
        <f t="shared" si="9"/>
        <v>3</v>
      </c>
      <c r="J125" s="7" t="str">
        <f t="shared" si="10"/>
        <v>"100元",</v>
      </c>
      <c r="K125" t="s">
        <v>23</v>
      </c>
      <c r="O125" t="s">
        <v>19</v>
      </c>
      <c r="Q125" t="str">
        <f t="shared" si="6"/>
        <v>第3</v>
      </c>
      <c r="R125" t="str">
        <f t="shared" si="7"/>
        <v>3名</v>
      </c>
    </row>
    <row r="126" spans="1:18">
      <c r="A126">
        <v>125</v>
      </c>
      <c r="B126" s="25">
        <v>116</v>
      </c>
      <c r="C126" s="19" t="s">
        <v>60</v>
      </c>
      <c r="D126" s="19" t="s">
        <v>283</v>
      </c>
      <c r="E126" s="19" t="s">
        <v>27</v>
      </c>
      <c r="F126">
        <v>1</v>
      </c>
      <c r="G126">
        <v>1</v>
      </c>
      <c r="H126" t="str">
        <f t="shared" si="8"/>
        <v>4</v>
      </c>
      <c r="I126" t="str">
        <f t="shared" si="9"/>
        <v>4</v>
      </c>
      <c r="J126" s="7" t="str">
        <f t="shared" si="10"/>
        <v>"75元红包券",</v>
      </c>
      <c r="K126" t="str">
        <f t="shared" si="11"/>
        <v>"matchpop_icon_1",</v>
      </c>
      <c r="O126" t="s">
        <v>60</v>
      </c>
      <c r="Q126" t="str">
        <f t="shared" si="6"/>
        <v>第4</v>
      </c>
      <c r="R126" t="str">
        <f t="shared" si="7"/>
        <v>4名</v>
      </c>
    </row>
    <row r="127" spans="1:18">
      <c r="A127">
        <v>126</v>
      </c>
      <c r="B127" s="25">
        <v>116</v>
      </c>
      <c r="C127" s="19" t="s">
        <v>284</v>
      </c>
      <c r="D127" s="19" t="s">
        <v>95</v>
      </c>
      <c r="E127" s="19" t="s">
        <v>27</v>
      </c>
      <c r="F127">
        <v>1</v>
      </c>
      <c r="G127">
        <v>1</v>
      </c>
      <c r="H127" t="str">
        <f t="shared" si="8"/>
        <v>5</v>
      </c>
      <c r="I127" t="str">
        <f t="shared" si="9"/>
        <v>12</v>
      </c>
      <c r="J127" s="7" t="str">
        <f t="shared" si="10"/>
        <v>"50元红包券",</v>
      </c>
      <c r="K127" t="str">
        <f t="shared" si="11"/>
        <v>"matchpop_icon_1",</v>
      </c>
      <c r="O127" t="s">
        <v>64</v>
      </c>
      <c r="P127" t="s">
        <v>39</v>
      </c>
      <c r="Q127" t="str">
        <f t="shared" si="6"/>
        <v>第5</v>
      </c>
      <c r="R127" t="str">
        <f t="shared" si="7"/>
        <v>12名</v>
      </c>
    </row>
    <row r="128" spans="1:18">
      <c r="A128">
        <v>127</v>
      </c>
      <c r="B128" s="25">
        <v>116</v>
      </c>
      <c r="C128" s="19" t="s">
        <v>285</v>
      </c>
      <c r="D128" s="19" t="s">
        <v>77</v>
      </c>
      <c r="E128" s="19" t="s">
        <v>27</v>
      </c>
      <c r="F128">
        <v>1</v>
      </c>
      <c r="G128">
        <v>1</v>
      </c>
      <c r="H128" t="str">
        <f t="shared" si="8"/>
        <v>13</v>
      </c>
      <c r="I128" t="str">
        <f t="shared" si="9"/>
        <v>20</v>
      </c>
      <c r="J128" s="7" t="str">
        <f t="shared" si="10"/>
        <v>"30元红包券",</v>
      </c>
      <c r="K128" t="str">
        <f t="shared" si="11"/>
        <v>"matchpop_icon_1",</v>
      </c>
      <c r="O128" t="s">
        <v>43</v>
      </c>
      <c r="P128" t="s">
        <v>286</v>
      </c>
      <c r="Q128" t="str">
        <f t="shared" ref="Q128:Q191" si="12">LEFT(O128,IF(NOT(ISERROR((FIND("名",O128)))),LEN(O128)-LEN("名"),LEN(O128)))</f>
        <v>第13</v>
      </c>
      <c r="R128" t="str">
        <f t="shared" ref="R128:R191" si="13">IF(ISBLANK(P128),IF(NOT(ISERROR((FIND("第",O128)))),MID(Q128,2,9999)&amp;"名",O128),P128)</f>
        <v>20名</v>
      </c>
    </row>
    <row r="129" spans="1:18">
      <c r="A129">
        <v>128</v>
      </c>
      <c r="B129" s="25">
        <v>116</v>
      </c>
      <c r="C129" s="19" t="s">
        <v>287</v>
      </c>
      <c r="D129" s="19" t="s">
        <v>45</v>
      </c>
      <c r="E129" s="19" t="s">
        <v>27</v>
      </c>
      <c r="F129">
        <v>1</v>
      </c>
      <c r="G129">
        <v>1</v>
      </c>
      <c r="H129" t="str">
        <f t="shared" si="8"/>
        <v>21</v>
      </c>
      <c r="I129" t="str">
        <f t="shared" si="9"/>
        <v>32</v>
      </c>
      <c r="J129" s="7" t="str">
        <f t="shared" si="10"/>
        <v>"20元红包券",</v>
      </c>
      <c r="K129" t="str">
        <f t="shared" si="11"/>
        <v>"matchpop_icon_1",</v>
      </c>
      <c r="O129" t="s">
        <v>288</v>
      </c>
      <c r="P129" t="s">
        <v>289</v>
      </c>
      <c r="Q129" t="str">
        <f t="shared" si="12"/>
        <v>第21</v>
      </c>
      <c r="R129" t="str">
        <f t="shared" si="13"/>
        <v>32名</v>
      </c>
    </row>
    <row r="130" spans="1:18">
      <c r="A130">
        <v>129</v>
      </c>
      <c r="B130" s="25">
        <v>116</v>
      </c>
      <c r="C130" s="19" t="s">
        <v>290</v>
      </c>
      <c r="D130" s="19" t="s">
        <v>251</v>
      </c>
      <c r="E130" s="19" t="s">
        <v>27</v>
      </c>
      <c r="F130">
        <v>1</v>
      </c>
      <c r="G130">
        <v>1</v>
      </c>
      <c r="H130" t="str">
        <f t="shared" si="8"/>
        <v>33</v>
      </c>
      <c r="I130" t="str">
        <f t="shared" si="9"/>
        <v>60</v>
      </c>
      <c r="J130" s="7" t="str">
        <f t="shared" si="10"/>
        <v>"15元红包券",</v>
      </c>
      <c r="K130" t="str">
        <f t="shared" si="11"/>
        <v>"matchpop_icon_1",</v>
      </c>
      <c r="O130" t="s">
        <v>291</v>
      </c>
      <c r="P130" t="s">
        <v>253</v>
      </c>
      <c r="Q130" t="str">
        <f t="shared" si="12"/>
        <v>第33</v>
      </c>
      <c r="R130" t="str">
        <f t="shared" si="13"/>
        <v>60名</v>
      </c>
    </row>
    <row r="131" spans="1:18">
      <c r="A131">
        <v>130</v>
      </c>
      <c r="B131" s="25">
        <v>116</v>
      </c>
      <c r="C131" s="19" t="s">
        <v>254</v>
      </c>
      <c r="D131" s="19" t="s">
        <v>97</v>
      </c>
      <c r="E131" s="19" t="s">
        <v>27</v>
      </c>
      <c r="F131">
        <v>1</v>
      </c>
      <c r="G131">
        <v>1</v>
      </c>
      <c r="H131" t="str">
        <f t="shared" ref="H131:H194" si="14">IF(NOT(ISERROR((FIND("第",Q131)))),RIGHT(Q131,LEN(Q131)-LEN("第")),LEFT(Q131,2*LEN(Q131)-LENB(Q131)))</f>
        <v>61</v>
      </c>
      <c r="I131" t="str">
        <f t="shared" ref="I131:I194" si="15">IF(((ISERROR((FIND("之后",R131))))),LEFT(R131,2*LEN(R131)-LENB(R131)),99999)</f>
        <v>96</v>
      </c>
      <c r="J131" s="7" t="str">
        <f t="shared" ref="J131:J194" si="16">""""&amp;D131&amp;""""&amp;","</f>
        <v>"10元红包券",</v>
      </c>
      <c r="K131" t="str">
        <f t="shared" ref="K131:K194" si="17">""""&amp;E131&amp;""""&amp;","</f>
        <v>"matchpop_icon_1",</v>
      </c>
      <c r="O131" t="s">
        <v>255</v>
      </c>
      <c r="P131" t="s">
        <v>256</v>
      </c>
      <c r="Q131" t="str">
        <f t="shared" si="12"/>
        <v>第61</v>
      </c>
      <c r="R131" t="str">
        <f t="shared" si="13"/>
        <v>96名</v>
      </c>
    </row>
    <row r="132" spans="1:18">
      <c r="A132">
        <v>131</v>
      </c>
      <c r="B132" s="25">
        <v>117</v>
      </c>
      <c r="C132" t="s">
        <v>12</v>
      </c>
      <c r="D132" s="19" t="s">
        <v>242</v>
      </c>
      <c r="E132" s="21" t="s">
        <v>21</v>
      </c>
      <c r="F132">
        <v>1</v>
      </c>
      <c r="G132">
        <v>1</v>
      </c>
      <c r="H132" t="str">
        <f t="shared" si="14"/>
        <v>1</v>
      </c>
      <c r="I132" t="str">
        <f t="shared" si="15"/>
        <v>1</v>
      </c>
      <c r="J132" s="7" t="str">
        <f t="shared" si="16"/>
        <v>"1000元",</v>
      </c>
      <c r="K132" t="s">
        <v>23</v>
      </c>
      <c r="O132" t="s">
        <v>12</v>
      </c>
      <c r="Q132" t="str">
        <f t="shared" si="12"/>
        <v>第1</v>
      </c>
      <c r="R132" t="str">
        <f t="shared" si="13"/>
        <v>1名</v>
      </c>
    </row>
    <row r="133" spans="1:18">
      <c r="A133">
        <v>132</v>
      </c>
      <c r="B133" s="25">
        <v>117</v>
      </c>
      <c r="C133" t="s">
        <v>17</v>
      </c>
      <c r="D133" s="19" t="s">
        <v>243</v>
      </c>
      <c r="E133" s="21" t="s">
        <v>18</v>
      </c>
      <c r="F133">
        <v>1</v>
      </c>
      <c r="G133">
        <v>1</v>
      </c>
      <c r="H133" t="str">
        <f t="shared" si="14"/>
        <v>2</v>
      </c>
      <c r="I133" t="str">
        <f t="shared" si="15"/>
        <v>2</v>
      </c>
      <c r="J133" s="7" t="str">
        <f t="shared" si="16"/>
        <v>"300元",</v>
      </c>
      <c r="K133" t="s">
        <v>23</v>
      </c>
      <c r="O133" t="s">
        <v>17</v>
      </c>
      <c r="Q133" t="str">
        <f t="shared" si="12"/>
        <v>第2</v>
      </c>
      <c r="R133" t="str">
        <f t="shared" si="13"/>
        <v>2名</v>
      </c>
    </row>
    <row r="134" spans="1:18">
      <c r="A134">
        <v>133</v>
      </c>
      <c r="B134" s="25">
        <v>117</v>
      </c>
      <c r="C134" t="s">
        <v>19</v>
      </c>
      <c r="D134" s="19" t="s">
        <v>149</v>
      </c>
      <c r="E134" s="21" t="s">
        <v>27</v>
      </c>
      <c r="F134">
        <v>1</v>
      </c>
      <c r="G134">
        <v>1</v>
      </c>
      <c r="H134" t="str">
        <f t="shared" si="14"/>
        <v>3</v>
      </c>
      <c r="I134" t="str">
        <f t="shared" si="15"/>
        <v>3</v>
      </c>
      <c r="J134" s="7" t="str">
        <f t="shared" si="16"/>
        <v>"100元",</v>
      </c>
      <c r="K134" t="s">
        <v>23</v>
      </c>
      <c r="O134" t="s">
        <v>19</v>
      </c>
      <c r="Q134" t="str">
        <f t="shared" si="12"/>
        <v>第3</v>
      </c>
      <c r="R134" t="str">
        <f t="shared" si="13"/>
        <v>3名</v>
      </c>
    </row>
    <row r="135" spans="1:18">
      <c r="A135">
        <v>134</v>
      </c>
      <c r="B135" s="25">
        <v>117</v>
      </c>
      <c r="C135" s="19" t="s">
        <v>244</v>
      </c>
      <c r="D135" s="19" t="s">
        <v>95</v>
      </c>
      <c r="E135" s="19" t="s">
        <v>27</v>
      </c>
      <c r="F135">
        <v>1</v>
      </c>
      <c r="G135">
        <v>1</v>
      </c>
      <c r="H135" t="str">
        <f t="shared" si="14"/>
        <v>4</v>
      </c>
      <c r="I135" t="str">
        <f t="shared" si="15"/>
        <v>9</v>
      </c>
      <c r="J135" s="7" t="str">
        <f t="shared" si="16"/>
        <v>"50元红包券",</v>
      </c>
      <c r="K135" t="str">
        <f t="shared" si="17"/>
        <v>"matchpop_icon_1",</v>
      </c>
      <c r="O135" t="s">
        <v>32</v>
      </c>
      <c r="P135" t="s">
        <v>89</v>
      </c>
      <c r="Q135" t="str">
        <f t="shared" si="12"/>
        <v>第4</v>
      </c>
      <c r="R135" t="str">
        <f t="shared" si="13"/>
        <v>9名</v>
      </c>
    </row>
    <row r="136" spans="1:18">
      <c r="A136">
        <v>135</v>
      </c>
      <c r="B136" s="25">
        <v>117</v>
      </c>
      <c r="C136" s="19" t="s">
        <v>245</v>
      </c>
      <c r="D136" s="19" t="s">
        <v>77</v>
      </c>
      <c r="E136" s="19" t="s">
        <v>27</v>
      </c>
      <c r="F136">
        <v>1</v>
      </c>
      <c r="G136">
        <v>1</v>
      </c>
      <c r="H136" t="str">
        <f t="shared" si="14"/>
        <v>10</v>
      </c>
      <c r="I136" t="str">
        <f t="shared" si="15"/>
        <v>21</v>
      </c>
      <c r="J136" s="7" t="str">
        <f t="shared" si="16"/>
        <v>"30元红包券",</v>
      </c>
      <c r="K136" t="str">
        <f t="shared" si="17"/>
        <v>"matchpop_icon_1",</v>
      </c>
      <c r="O136" t="s">
        <v>93</v>
      </c>
      <c r="P136" t="s">
        <v>246</v>
      </c>
      <c r="Q136" t="str">
        <f t="shared" si="12"/>
        <v>第10</v>
      </c>
      <c r="R136" t="str">
        <f t="shared" si="13"/>
        <v>21名</v>
      </c>
    </row>
    <row r="137" spans="1:18">
      <c r="A137">
        <v>136</v>
      </c>
      <c r="B137" s="25">
        <v>117</v>
      </c>
      <c r="C137" s="19" t="s">
        <v>247</v>
      </c>
      <c r="D137" s="19" t="s">
        <v>45</v>
      </c>
      <c r="E137" s="19" t="s">
        <v>27</v>
      </c>
      <c r="F137">
        <v>1</v>
      </c>
      <c r="G137">
        <v>1</v>
      </c>
      <c r="H137" t="str">
        <f t="shared" si="14"/>
        <v>22</v>
      </c>
      <c r="I137" t="str">
        <f t="shared" si="15"/>
        <v>39</v>
      </c>
      <c r="J137" s="7" t="str">
        <f t="shared" si="16"/>
        <v>"20元红包券",</v>
      </c>
      <c r="K137" t="str">
        <f t="shared" si="17"/>
        <v>"matchpop_icon_1",</v>
      </c>
      <c r="O137" t="s">
        <v>248</v>
      </c>
      <c r="P137" t="s">
        <v>249</v>
      </c>
      <c r="Q137" t="str">
        <f t="shared" si="12"/>
        <v>第22</v>
      </c>
      <c r="R137" t="str">
        <f t="shared" si="13"/>
        <v>39名</v>
      </c>
    </row>
    <row r="138" spans="1:18">
      <c r="A138">
        <v>137</v>
      </c>
      <c r="B138" s="25">
        <v>117</v>
      </c>
      <c r="C138" s="19" t="s">
        <v>250</v>
      </c>
      <c r="D138" s="19" t="s">
        <v>251</v>
      </c>
      <c r="E138" s="19" t="s">
        <v>27</v>
      </c>
      <c r="F138">
        <v>1</v>
      </c>
      <c r="G138">
        <v>1</v>
      </c>
      <c r="H138" t="str">
        <f t="shared" si="14"/>
        <v>40</v>
      </c>
      <c r="I138" t="str">
        <f t="shared" si="15"/>
        <v>60</v>
      </c>
      <c r="J138" s="7" t="str">
        <f t="shared" si="16"/>
        <v>"15元红包券",</v>
      </c>
      <c r="K138" t="str">
        <f t="shared" si="17"/>
        <v>"matchpop_icon_1",</v>
      </c>
      <c r="O138" t="s">
        <v>252</v>
      </c>
      <c r="P138" t="s">
        <v>253</v>
      </c>
      <c r="Q138" t="str">
        <f t="shared" si="12"/>
        <v>第40</v>
      </c>
      <c r="R138" t="str">
        <f t="shared" si="13"/>
        <v>60名</v>
      </c>
    </row>
    <row r="139" spans="1:18">
      <c r="A139">
        <v>138</v>
      </c>
      <c r="B139" s="25">
        <v>117</v>
      </c>
      <c r="C139" s="19" t="s">
        <v>254</v>
      </c>
      <c r="D139" s="19" t="s">
        <v>97</v>
      </c>
      <c r="E139" s="19" t="s">
        <v>27</v>
      </c>
      <c r="F139">
        <v>1</v>
      </c>
      <c r="G139">
        <v>1</v>
      </c>
      <c r="H139" t="str">
        <f t="shared" si="14"/>
        <v>61</v>
      </c>
      <c r="I139" t="str">
        <f t="shared" si="15"/>
        <v>96</v>
      </c>
      <c r="J139" s="7" t="str">
        <f t="shared" si="16"/>
        <v>"10元红包券",</v>
      </c>
      <c r="K139" t="str">
        <f t="shared" si="17"/>
        <v>"matchpop_icon_1",</v>
      </c>
      <c r="O139" t="s">
        <v>255</v>
      </c>
      <c r="P139" t="s">
        <v>256</v>
      </c>
      <c r="Q139" t="str">
        <f t="shared" si="12"/>
        <v>第61</v>
      </c>
      <c r="R139" t="str">
        <f t="shared" si="13"/>
        <v>96名</v>
      </c>
    </row>
    <row r="140" spans="1:18">
      <c r="A140">
        <v>139</v>
      </c>
      <c r="B140" s="25">
        <v>118</v>
      </c>
      <c r="C140" t="s">
        <v>12</v>
      </c>
      <c r="D140" s="19" t="s">
        <v>242</v>
      </c>
      <c r="E140" s="21" t="s">
        <v>21</v>
      </c>
      <c r="F140">
        <v>1</v>
      </c>
      <c r="G140">
        <v>1</v>
      </c>
      <c r="H140" t="str">
        <f t="shared" si="14"/>
        <v>1</v>
      </c>
      <c r="I140" t="str">
        <f t="shared" si="15"/>
        <v>1</v>
      </c>
      <c r="J140" s="7" t="str">
        <f t="shared" si="16"/>
        <v>"1000元",</v>
      </c>
      <c r="K140" t="s">
        <v>23</v>
      </c>
      <c r="O140" t="s">
        <v>12</v>
      </c>
      <c r="Q140" t="str">
        <f t="shared" si="12"/>
        <v>第1</v>
      </c>
      <c r="R140" t="str">
        <f t="shared" si="13"/>
        <v>1名</v>
      </c>
    </row>
    <row r="141" spans="1:18">
      <c r="A141">
        <v>140</v>
      </c>
      <c r="B141" s="25">
        <v>118</v>
      </c>
      <c r="C141" t="s">
        <v>17</v>
      </c>
      <c r="D141" s="19" t="s">
        <v>243</v>
      </c>
      <c r="E141" s="21" t="s">
        <v>18</v>
      </c>
      <c r="F141">
        <v>1</v>
      </c>
      <c r="G141">
        <v>1</v>
      </c>
      <c r="H141" t="str">
        <f t="shared" si="14"/>
        <v>2</v>
      </c>
      <c r="I141" t="str">
        <f t="shared" si="15"/>
        <v>2</v>
      </c>
      <c r="J141" s="7" t="str">
        <f t="shared" si="16"/>
        <v>"300元",</v>
      </c>
      <c r="K141" t="s">
        <v>23</v>
      </c>
      <c r="O141" t="s">
        <v>17</v>
      </c>
      <c r="Q141" t="str">
        <f t="shared" si="12"/>
        <v>第2</v>
      </c>
      <c r="R141" t="str">
        <f t="shared" si="13"/>
        <v>2名</v>
      </c>
    </row>
    <row r="142" spans="1:18">
      <c r="A142">
        <v>141</v>
      </c>
      <c r="B142" s="25">
        <v>118</v>
      </c>
      <c r="C142" t="s">
        <v>19</v>
      </c>
      <c r="D142" s="19" t="s">
        <v>149</v>
      </c>
      <c r="E142" s="21" t="s">
        <v>27</v>
      </c>
      <c r="F142">
        <v>1</v>
      </c>
      <c r="G142">
        <v>1</v>
      </c>
      <c r="H142" t="str">
        <f t="shared" si="14"/>
        <v>3</v>
      </c>
      <c r="I142" t="str">
        <f t="shared" si="15"/>
        <v>3</v>
      </c>
      <c r="J142" s="7" t="str">
        <f t="shared" si="16"/>
        <v>"100元",</v>
      </c>
      <c r="K142" t="s">
        <v>23</v>
      </c>
      <c r="O142" t="s">
        <v>19</v>
      </c>
      <c r="Q142" t="str">
        <f t="shared" si="12"/>
        <v>第3</v>
      </c>
      <c r="R142" t="str">
        <f t="shared" si="13"/>
        <v>3名</v>
      </c>
    </row>
    <row r="143" spans="1:18">
      <c r="A143">
        <v>142</v>
      </c>
      <c r="B143" s="25">
        <v>118</v>
      </c>
      <c r="C143" s="19" t="s">
        <v>244</v>
      </c>
      <c r="D143" s="19" t="s">
        <v>95</v>
      </c>
      <c r="E143" s="19" t="s">
        <v>27</v>
      </c>
      <c r="F143">
        <v>1</v>
      </c>
      <c r="G143">
        <v>1</v>
      </c>
      <c r="H143" t="str">
        <f t="shared" si="14"/>
        <v>4</v>
      </c>
      <c r="I143" t="str">
        <f t="shared" si="15"/>
        <v>9</v>
      </c>
      <c r="J143" s="7" t="str">
        <f t="shared" si="16"/>
        <v>"50元红包券",</v>
      </c>
      <c r="K143" t="str">
        <f t="shared" si="17"/>
        <v>"matchpop_icon_1",</v>
      </c>
      <c r="O143" t="s">
        <v>32</v>
      </c>
      <c r="P143" t="s">
        <v>89</v>
      </c>
      <c r="Q143" t="str">
        <f t="shared" si="12"/>
        <v>第4</v>
      </c>
      <c r="R143" t="str">
        <f t="shared" si="13"/>
        <v>9名</v>
      </c>
    </row>
    <row r="144" spans="1:18">
      <c r="A144">
        <v>143</v>
      </c>
      <c r="B144" s="25">
        <v>118</v>
      </c>
      <c r="C144" s="19" t="s">
        <v>245</v>
      </c>
      <c r="D144" s="19" t="s">
        <v>77</v>
      </c>
      <c r="E144" s="19" t="s">
        <v>27</v>
      </c>
      <c r="F144">
        <v>1</v>
      </c>
      <c r="G144">
        <v>1</v>
      </c>
      <c r="H144" t="str">
        <f t="shared" si="14"/>
        <v>10</v>
      </c>
      <c r="I144" t="str">
        <f t="shared" si="15"/>
        <v>21</v>
      </c>
      <c r="J144" s="7" t="str">
        <f t="shared" si="16"/>
        <v>"30元红包券",</v>
      </c>
      <c r="K144" t="str">
        <f t="shared" si="17"/>
        <v>"matchpop_icon_1",</v>
      </c>
      <c r="O144" t="s">
        <v>93</v>
      </c>
      <c r="P144" t="s">
        <v>246</v>
      </c>
      <c r="Q144" t="str">
        <f t="shared" si="12"/>
        <v>第10</v>
      </c>
      <c r="R144" t="str">
        <f t="shared" si="13"/>
        <v>21名</v>
      </c>
    </row>
    <row r="145" spans="1:18">
      <c r="A145">
        <v>144</v>
      </c>
      <c r="B145" s="25">
        <v>118</v>
      </c>
      <c r="C145" s="19" t="s">
        <v>247</v>
      </c>
      <c r="D145" s="19" t="s">
        <v>45</v>
      </c>
      <c r="E145" s="19" t="s">
        <v>27</v>
      </c>
      <c r="F145">
        <v>1</v>
      </c>
      <c r="G145">
        <v>1</v>
      </c>
      <c r="H145" t="str">
        <f t="shared" si="14"/>
        <v>22</v>
      </c>
      <c r="I145" t="str">
        <f t="shared" si="15"/>
        <v>39</v>
      </c>
      <c r="J145" s="7" t="str">
        <f t="shared" si="16"/>
        <v>"20元红包券",</v>
      </c>
      <c r="K145" t="str">
        <f t="shared" si="17"/>
        <v>"matchpop_icon_1",</v>
      </c>
      <c r="O145" t="s">
        <v>248</v>
      </c>
      <c r="P145" t="s">
        <v>249</v>
      </c>
      <c r="Q145" t="str">
        <f t="shared" si="12"/>
        <v>第22</v>
      </c>
      <c r="R145" t="str">
        <f t="shared" si="13"/>
        <v>39名</v>
      </c>
    </row>
    <row r="146" spans="1:18">
      <c r="A146">
        <v>145</v>
      </c>
      <c r="B146" s="25">
        <v>118</v>
      </c>
      <c r="C146" s="19" t="s">
        <v>250</v>
      </c>
      <c r="D146" s="19" t="s">
        <v>251</v>
      </c>
      <c r="E146" s="19" t="s">
        <v>27</v>
      </c>
      <c r="F146">
        <v>1</v>
      </c>
      <c r="G146">
        <v>1</v>
      </c>
      <c r="H146" t="str">
        <f t="shared" si="14"/>
        <v>40</v>
      </c>
      <c r="I146" t="str">
        <f t="shared" si="15"/>
        <v>60</v>
      </c>
      <c r="J146" s="7" t="str">
        <f t="shared" si="16"/>
        <v>"15元红包券",</v>
      </c>
      <c r="K146" t="str">
        <f t="shared" si="17"/>
        <v>"matchpop_icon_1",</v>
      </c>
      <c r="O146" t="s">
        <v>252</v>
      </c>
      <c r="P146" t="s">
        <v>253</v>
      </c>
      <c r="Q146" t="str">
        <f t="shared" si="12"/>
        <v>第40</v>
      </c>
      <c r="R146" t="str">
        <f t="shared" si="13"/>
        <v>60名</v>
      </c>
    </row>
    <row r="147" spans="1:18">
      <c r="A147">
        <v>146</v>
      </c>
      <c r="B147" s="25">
        <v>118</v>
      </c>
      <c r="C147" s="19" t="s">
        <v>254</v>
      </c>
      <c r="D147" s="19" t="s">
        <v>97</v>
      </c>
      <c r="E147" s="19" t="s">
        <v>27</v>
      </c>
      <c r="F147">
        <v>1</v>
      </c>
      <c r="G147">
        <v>1</v>
      </c>
      <c r="H147" t="str">
        <f t="shared" si="14"/>
        <v>61</v>
      </c>
      <c r="I147" t="str">
        <f t="shared" si="15"/>
        <v>96</v>
      </c>
      <c r="J147" s="7" t="str">
        <f t="shared" si="16"/>
        <v>"10元红包券",</v>
      </c>
      <c r="K147" t="str">
        <f t="shared" si="17"/>
        <v>"matchpop_icon_1",</v>
      </c>
      <c r="O147" t="s">
        <v>255</v>
      </c>
      <c r="P147" t="s">
        <v>256</v>
      </c>
      <c r="Q147" t="str">
        <f t="shared" si="12"/>
        <v>第61</v>
      </c>
      <c r="R147" t="str">
        <f t="shared" si="13"/>
        <v>96名</v>
      </c>
    </row>
    <row r="148" spans="1:18">
      <c r="A148">
        <v>147</v>
      </c>
      <c r="B148" s="25">
        <v>119</v>
      </c>
      <c r="C148" t="s">
        <v>12</v>
      </c>
      <c r="D148" s="19" t="s">
        <v>242</v>
      </c>
      <c r="E148" s="21" t="s">
        <v>21</v>
      </c>
      <c r="F148">
        <v>1</v>
      </c>
      <c r="G148">
        <v>1</v>
      </c>
      <c r="H148" t="str">
        <f t="shared" si="14"/>
        <v>1</v>
      </c>
      <c r="I148" t="str">
        <f t="shared" si="15"/>
        <v>1</v>
      </c>
      <c r="J148" s="7" t="str">
        <f t="shared" si="16"/>
        <v>"1000元",</v>
      </c>
      <c r="K148" t="s">
        <v>23</v>
      </c>
      <c r="O148" t="s">
        <v>12</v>
      </c>
      <c r="Q148" t="str">
        <f t="shared" si="12"/>
        <v>第1</v>
      </c>
      <c r="R148" t="str">
        <f t="shared" si="13"/>
        <v>1名</v>
      </c>
    </row>
    <row r="149" spans="1:18">
      <c r="A149">
        <v>148</v>
      </c>
      <c r="B149" s="25">
        <v>119</v>
      </c>
      <c r="C149" t="s">
        <v>17</v>
      </c>
      <c r="D149" s="19" t="s">
        <v>243</v>
      </c>
      <c r="E149" s="21" t="s">
        <v>18</v>
      </c>
      <c r="F149">
        <v>1</v>
      </c>
      <c r="G149">
        <v>1</v>
      </c>
      <c r="H149" t="str">
        <f t="shared" si="14"/>
        <v>2</v>
      </c>
      <c r="I149" t="str">
        <f t="shared" si="15"/>
        <v>2</v>
      </c>
      <c r="J149" s="7" t="str">
        <f t="shared" si="16"/>
        <v>"300元",</v>
      </c>
      <c r="K149" t="s">
        <v>23</v>
      </c>
      <c r="O149" t="s">
        <v>17</v>
      </c>
      <c r="Q149" t="str">
        <f t="shared" si="12"/>
        <v>第2</v>
      </c>
      <c r="R149" t="str">
        <f t="shared" si="13"/>
        <v>2名</v>
      </c>
    </row>
    <row r="150" spans="1:18">
      <c r="A150">
        <v>149</v>
      </c>
      <c r="B150" s="25">
        <v>119</v>
      </c>
      <c r="C150" t="s">
        <v>19</v>
      </c>
      <c r="D150" s="19" t="s">
        <v>149</v>
      </c>
      <c r="E150" s="21" t="s">
        <v>27</v>
      </c>
      <c r="F150">
        <v>1</v>
      </c>
      <c r="G150">
        <v>1</v>
      </c>
      <c r="H150" t="str">
        <f t="shared" si="14"/>
        <v>3</v>
      </c>
      <c r="I150" t="str">
        <f t="shared" si="15"/>
        <v>3</v>
      </c>
      <c r="J150" s="7" t="str">
        <f t="shared" si="16"/>
        <v>"100元",</v>
      </c>
      <c r="K150" t="s">
        <v>23</v>
      </c>
      <c r="O150" t="s">
        <v>19</v>
      </c>
      <c r="Q150" t="str">
        <f t="shared" si="12"/>
        <v>第3</v>
      </c>
      <c r="R150" t="str">
        <f t="shared" si="13"/>
        <v>3名</v>
      </c>
    </row>
    <row r="151" spans="1:18">
      <c r="A151">
        <v>150</v>
      </c>
      <c r="B151" s="25">
        <v>119</v>
      </c>
      <c r="C151" s="19" t="s">
        <v>244</v>
      </c>
      <c r="D151" s="19" t="s">
        <v>95</v>
      </c>
      <c r="E151" s="19" t="s">
        <v>27</v>
      </c>
      <c r="F151">
        <v>1</v>
      </c>
      <c r="G151">
        <v>1</v>
      </c>
      <c r="H151" t="str">
        <f t="shared" si="14"/>
        <v>4</v>
      </c>
      <c r="I151" t="str">
        <f t="shared" si="15"/>
        <v>9</v>
      </c>
      <c r="J151" s="7" t="str">
        <f t="shared" si="16"/>
        <v>"50元红包券",</v>
      </c>
      <c r="K151" t="str">
        <f t="shared" si="17"/>
        <v>"matchpop_icon_1",</v>
      </c>
      <c r="O151" t="s">
        <v>32</v>
      </c>
      <c r="P151" t="s">
        <v>89</v>
      </c>
      <c r="Q151" t="str">
        <f t="shared" si="12"/>
        <v>第4</v>
      </c>
      <c r="R151" t="str">
        <f t="shared" si="13"/>
        <v>9名</v>
      </c>
    </row>
    <row r="152" spans="1:18">
      <c r="A152">
        <v>151</v>
      </c>
      <c r="B152" s="25">
        <v>119</v>
      </c>
      <c r="C152" s="19" t="s">
        <v>245</v>
      </c>
      <c r="D152" s="19" t="s">
        <v>77</v>
      </c>
      <c r="E152" s="19" t="s">
        <v>27</v>
      </c>
      <c r="F152">
        <v>1</v>
      </c>
      <c r="G152">
        <v>1</v>
      </c>
      <c r="H152" t="str">
        <f t="shared" si="14"/>
        <v>10</v>
      </c>
      <c r="I152" t="str">
        <f t="shared" si="15"/>
        <v>21</v>
      </c>
      <c r="J152" s="7" t="str">
        <f t="shared" si="16"/>
        <v>"30元红包券",</v>
      </c>
      <c r="K152" t="str">
        <f t="shared" si="17"/>
        <v>"matchpop_icon_1",</v>
      </c>
      <c r="O152" t="s">
        <v>93</v>
      </c>
      <c r="P152" t="s">
        <v>246</v>
      </c>
      <c r="Q152" t="str">
        <f t="shared" si="12"/>
        <v>第10</v>
      </c>
      <c r="R152" t="str">
        <f t="shared" si="13"/>
        <v>21名</v>
      </c>
    </row>
    <row r="153" spans="1:18">
      <c r="A153">
        <v>152</v>
      </c>
      <c r="B153" s="25">
        <v>119</v>
      </c>
      <c r="C153" s="19" t="s">
        <v>247</v>
      </c>
      <c r="D153" s="19" t="s">
        <v>45</v>
      </c>
      <c r="E153" s="19" t="s">
        <v>27</v>
      </c>
      <c r="F153">
        <v>1</v>
      </c>
      <c r="G153">
        <v>1</v>
      </c>
      <c r="H153" t="str">
        <f t="shared" si="14"/>
        <v>22</v>
      </c>
      <c r="I153" t="str">
        <f t="shared" si="15"/>
        <v>39</v>
      </c>
      <c r="J153" s="7" t="str">
        <f t="shared" si="16"/>
        <v>"20元红包券",</v>
      </c>
      <c r="K153" t="str">
        <f t="shared" si="17"/>
        <v>"matchpop_icon_1",</v>
      </c>
      <c r="O153" t="s">
        <v>248</v>
      </c>
      <c r="P153" t="s">
        <v>249</v>
      </c>
      <c r="Q153" t="str">
        <f t="shared" si="12"/>
        <v>第22</v>
      </c>
      <c r="R153" t="str">
        <f t="shared" si="13"/>
        <v>39名</v>
      </c>
    </row>
    <row r="154" spans="1:18">
      <c r="A154">
        <v>153</v>
      </c>
      <c r="B154" s="25">
        <v>119</v>
      </c>
      <c r="C154" s="19" t="s">
        <v>250</v>
      </c>
      <c r="D154" s="19" t="s">
        <v>251</v>
      </c>
      <c r="E154" s="19" t="s">
        <v>27</v>
      </c>
      <c r="F154">
        <v>1</v>
      </c>
      <c r="G154">
        <v>1</v>
      </c>
      <c r="H154" t="str">
        <f t="shared" si="14"/>
        <v>40</v>
      </c>
      <c r="I154" t="str">
        <f t="shared" si="15"/>
        <v>60</v>
      </c>
      <c r="J154" s="7" t="str">
        <f t="shared" si="16"/>
        <v>"15元红包券",</v>
      </c>
      <c r="K154" t="str">
        <f t="shared" si="17"/>
        <v>"matchpop_icon_1",</v>
      </c>
      <c r="O154" t="s">
        <v>252</v>
      </c>
      <c r="P154" t="s">
        <v>253</v>
      </c>
      <c r="Q154" t="str">
        <f t="shared" si="12"/>
        <v>第40</v>
      </c>
      <c r="R154" t="str">
        <f t="shared" si="13"/>
        <v>60名</v>
      </c>
    </row>
    <row r="155" spans="1:18">
      <c r="A155">
        <v>154</v>
      </c>
      <c r="B155" s="25">
        <v>119</v>
      </c>
      <c r="C155" s="19" t="s">
        <v>254</v>
      </c>
      <c r="D155" s="19" t="s">
        <v>97</v>
      </c>
      <c r="E155" s="19" t="s">
        <v>27</v>
      </c>
      <c r="F155">
        <v>1</v>
      </c>
      <c r="G155">
        <v>1</v>
      </c>
      <c r="H155" t="str">
        <f t="shared" si="14"/>
        <v>61</v>
      </c>
      <c r="I155" t="str">
        <f t="shared" si="15"/>
        <v>96</v>
      </c>
      <c r="J155" s="7" t="str">
        <f t="shared" si="16"/>
        <v>"10元红包券",</v>
      </c>
      <c r="K155" t="str">
        <f t="shared" si="17"/>
        <v>"matchpop_icon_1",</v>
      </c>
      <c r="O155" t="s">
        <v>255</v>
      </c>
      <c r="P155" t="s">
        <v>256</v>
      </c>
      <c r="Q155" t="str">
        <f t="shared" si="12"/>
        <v>第61</v>
      </c>
      <c r="R155" t="str">
        <f t="shared" si="13"/>
        <v>96名</v>
      </c>
    </row>
    <row r="156" spans="1:18">
      <c r="A156">
        <v>155</v>
      </c>
      <c r="B156" s="25">
        <v>120</v>
      </c>
      <c r="C156" t="s">
        <v>12</v>
      </c>
      <c r="D156" s="19" t="s">
        <v>242</v>
      </c>
      <c r="E156" s="21" t="s">
        <v>21</v>
      </c>
      <c r="F156">
        <v>1</v>
      </c>
      <c r="G156">
        <v>1</v>
      </c>
      <c r="H156" t="str">
        <f t="shared" si="14"/>
        <v>1</v>
      </c>
      <c r="I156" t="str">
        <f t="shared" si="15"/>
        <v>1</v>
      </c>
      <c r="J156" s="7" t="str">
        <f t="shared" si="16"/>
        <v>"1000元",</v>
      </c>
      <c r="K156" t="s">
        <v>23</v>
      </c>
      <c r="O156" t="s">
        <v>12</v>
      </c>
      <c r="Q156" t="str">
        <f t="shared" si="12"/>
        <v>第1</v>
      </c>
      <c r="R156" t="str">
        <f t="shared" si="13"/>
        <v>1名</v>
      </c>
    </row>
    <row r="157" spans="1:18">
      <c r="A157">
        <v>156</v>
      </c>
      <c r="B157" s="25">
        <v>120</v>
      </c>
      <c r="C157" t="s">
        <v>17</v>
      </c>
      <c r="D157" s="19" t="s">
        <v>243</v>
      </c>
      <c r="E157" s="21" t="s">
        <v>18</v>
      </c>
      <c r="F157">
        <v>1</v>
      </c>
      <c r="G157">
        <v>1</v>
      </c>
      <c r="H157" t="str">
        <f t="shared" si="14"/>
        <v>2</v>
      </c>
      <c r="I157" t="str">
        <f t="shared" si="15"/>
        <v>2</v>
      </c>
      <c r="J157" s="7" t="str">
        <f t="shared" si="16"/>
        <v>"300元",</v>
      </c>
      <c r="K157" t="s">
        <v>23</v>
      </c>
      <c r="O157" t="s">
        <v>17</v>
      </c>
      <c r="Q157" t="str">
        <f t="shared" si="12"/>
        <v>第2</v>
      </c>
      <c r="R157" t="str">
        <f t="shared" si="13"/>
        <v>2名</v>
      </c>
    </row>
    <row r="158" spans="1:18">
      <c r="A158">
        <v>157</v>
      </c>
      <c r="B158" s="25">
        <v>120</v>
      </c>
      <c r="C158" t="s">
        <v>19</v>
      </c>
      <c r="D158" s="19" t="s">
        <v>149</v>
      </c>
      <c r="E158" s="21" t="s">
        <v>27</v>
      </c>
      <c r="F158">
        <v>1</v>
      </c>
      <c r="G158">
        <v>1</v>
      </c>
      <c r="H158" t="str">
        <f t="shared" si="14"/>
        <v>3</v>
      </c>
      <c r="I158" t="str">
        <f t="shared" si="15"/>
        <v>3</v>
      </c>
      <c r="J158" s="7" t="str">
        <f t="shared" si="16"/>
        <v>"100元",</v>
      </c>
      <c r="K158" t="s">
        <v>23</v>
      </c>
      <c r="O158" t="s">
        <v>19</v>
      </c>
      <c r="Q158" t="str">
        <f t="shared" si="12"/>
        <v>第3</v>
      </c>
      <c r="R158" t="str">
        <f t="shared" si="13"/>
        <v>3名</v>
      </c>
    </row>
    <row r="159" spans="1:18">
      <c r="A159">
        <v>158</v>
      </c>
      <c r="B159" s="25">
        <v>120</v>
      </c>
      <c r="C159" s="19" t="s">
        <v>244</v>
      </c>
      <c r="D159" s="19" t="s">
        <v>95</v>
      </c>
      <c r="E159" s="19" t="s">
        <v>27</v>
      </c>
      <c r="F159">
        <v>1</v>
      </c>
      <c r="G159">
        <v>1</v>
      </c>
      <c r="H159" t="str">
        <f t="shared" si="14"/>
        <v>4</v>
      </c>
      <c r="I159" t="str">
        <f t="shared" si="15"/>
        <v>9</v>
      </c>
      <c r="J159" s="7" t="str">
        <f t="shared" si="16"/>
        <v>"50元红包券",</v>
      </c>
      <c r="K159" t="str">
        <f t="shared" si="17"/>
        <v>"matchpop_icon_1",</v>
      </c>
      <c r="O159" t="s">
        <v>32</v>
      </c>
      <c r="P159" t="s">
        <v>89</v>
      </c>
      <c r="Q159" t="str">
        <f t="shared" si="12"/>
        <v>第4</v>
      </c>
      <c r="R159" t="str">
        <f t="shared" si="13"/>
        <v>9名</v>
      </c>
    </row>
    <row r="160" spans="1:18">
      <c r="A160">
        <v>159</v>
      </c>
      <c r="B160" s="25">
        <v>120</v>
      </c>
      <c r="C160" s="19" t="s">
        <v>245</v>
      </c>
      <c r="D160" s="19" t="s">
        <v>77</v>
      </c>
      <c r="E160" s="19" t="s">
        <v>27</v>
      </c>
      <c r="F160">
        <v>1</v>
      </c>
      <c r="G160">
        <v>1</v>
      </c>
      <c r="H160" t="str">
        <f t="shared" si="14"/>
        <v>10</v>
      </c>
      <c r="I160" t="str">
        <f t="shared" si="15"/>
        <v>21</v>
      </c>
      <c r="J160" s="7" t="str">
        <f t="shared" si="16"/>
        <v>"30元红包券",</v>
      </c>
      <c r="K160" t="str">
        <f t="shared" si="17"/>
        <v>"matchpop_icon_1",</v>
      </c>
      <c r="O160" t="s">
        <v>93</v>
      </c>
      <c r="P160" t="s">
        <v>246</v>
      </c>
      <c r="Q160" t="str">
        <f t="shared" si="12"/>
        <v>第10</v>
      </c>
      <c r="R160" t="str">
        <f t="shared" si="13"/>
        <v>21名</v>
      </c>
    </row>
    <row r="161" spans="1:18">
      <c r="A161">
        <v>160</v>
      </c>
      <c r="B161" s="25">
        <v>120</v>
      </c>
      <c r="C161" s="19" t="s">
        <v>247</v>
      </c>
      <c r="D161" s="19" t="s">
        <v>45</v>
      </c>
      <c r="E161" s="19" t="s">
        <v>27</v>
      </c>
      <c r="F161">
        <v>1</v>
      </c>
      <c r="G161">
        <v>1</v>
      </c>
      <c r="H161" t="str">
        <f t="shared" si="14"/>
        <v>22</v>
      </c>
      <c r="I161" t="str">
        <f t="shared" si="15"/>
        <v>39</v>
      </c>
      <c r="J161" s="7" t="str">
        <f t="shared" si="16"/>
        <v>"20元红包券",</v>
      </c>
      <c r="K161" t="str">
        <f t="shared" si="17"/>
        <v>"matchpop_icon_1",</v>
      </c>
      <c r="O161" t="s">
        <v>248</v>
      </c>
      <c r="P161" t="s">
        <v>249</v>
      </c>
      <c r="Q161" t="str">
        <f t="shared" si="12"/>
        <v>第22</v>
      </c>
      <c r="R161" t="str">
        <f t="shared" si="13"/>
        <v>39名</v>
      </c>
    </row>
    <row r="162" spans="1:18">
      <c r="A162">
        <v>161</v>
      </c>
      <c r="B162" s="25">
        <v>120</v>
      </c>
      <c r="C162" s="19" t="s">
        <v>250</v>
      </c>
      <c r="D162" s="19" t="s">
        <v>251</v>
      </c>
      <c r="E162" s="19" t="s">
        <v>27</v>
      </c>
      <c r="F162">
        <v>1</v>
      </c>
      <c r="G162">
        <v>1</v>
      </c>
      <c r="H162" t="str">
        <f t="shared" si="14"/>
        <v>40</v>
      </c>
      <c r="I162" t="str">
        <f t="shared" si="15"/>
        <v>60</v>
      </c>
      <c r="J162" s="7" t="str">
        <f t="shared" si="16"/>
        <v>"15元红包券",</v>
      </c>
      <c r="K162" t="str">
        <f t="shared" si="17"/>
        <v>"matchpop_icon_1",</v>
      </c>
      <c r="O162" t="s">
        <v>252</v>
      </c>
      <c r="P162" t="s">
        <v>253</v>
      </c>
      <c r="Q162" t="str">
        <f t="shared" si="12"/>
        <v>第40</v>
      </c>
      <c r="R162" t="str">
        <f t="shared" si="13"/>
        <v>60名</v>
      </c>
    </row>
    <row r="163" spans="1:18">
      <c r="A163">
        <v>162</v>
      </c>
      <c r="B163" s="25">
        <v>120</v>
      </c>
      <c r="C163" s="19" t="s">
        <v>254</v>
      </c>
      <c r="D163" s="19" t="s">
        <v>97</v>
      </c>
      <c r="E163" s="19" t="s">
        <v>27</v>
      </c>
      <c r="F163">
        <v>1</v>
      </c>
      <c r="G163">
        <v>1</v>
      </c>
      <c r="H163" t="str">
        <f t="shared" si="14"/>
        <v>61</v>
      </c>
      <c r="I163" t="str">
        <f t="shared" si="15"/>
        <v>96</v>
      </c>
      <c r="J163" s="7" t="str">
        <f t="shared" si="16"/>
        <v>"10元红包券",</v>
      </c>
      <c r="K163" t="str">
        <f t="shared" si="17"/>
        <v>"matchpop_icon_1",</v>
      </c>
      <c r="O163" t="s">
        <v>255</v>
      </c>
      <c r="P163" t="s">
        <v>256</v>
      </c>
      <c r="Q163" t="str">
        <f t="shared" si="12"/>
        <v>第61</v>
      </c>
      <c r="R163" t="str">
        <f t="shared" si="13"/>
        <v>96名</v>
      </c>
    </row>
    <row r="164" spans="1:18">
      <c r="A164">
        <v>163</v>
      </c>
      <c r="B164" s="25">
        <v>121</v>
      </c>
      <c r="C164" t="s">
        <v>12</v>
      </c>
      <c r="D164" s="19" t="s">
        <v>242</v>
      </c>
      <c r="E164" s="21" t="s">
        <v>21</v>
      </c>
      <c r="F164">
        <v>1</v>
      </c>
      <c r="G164">
        <v>1</v>
      </c>
      <c r="H164" t="str">
        <f t="shared" si="14"/>
        <v>1</v>
      </c>
      <c r="I164" t="str">
        <f t="shared" si="15"/>
        <v>1</v>
      </c>
      <c r="J164" s="7" t="str">
        <f t="shared" si="16"/>
        <v>"1000元",</v>
      </c>
      <c r="K164" t="s">
        <v>23</v>
      </c>
      <c r="O164" t="s">
        <v>12</v>
      </c>
      <c r="Q164" t="str">
        <f t="shared" si="12"/>
        <v>第1</v>
      </c>
      <c r="R164" t="str">
        <f t="shared" si="13"/>
        <v>1名</v>
      </c>
    </row>
    <row r="165" spans="1:18">
      <c r="A165">
        <v>164</v>
      </c>
      <c r="B165" s="25">
        <v>121</v>
      </c>
      <c r="C165" t="s">
        <v>17</v>
      </c>
      <c r="D165" s="19" t="s">
        <v>243</v>
      </c>
      <c r="E165" s="21" t="s">
        <v>18</v>
      </c>
      <c r="F165">
        <v>1</v>
      </c>
      <c r="G165">
        <v>1</v>
      </c>
      <c r="H165" t="str">
        <f t="shared" si="14"/>
        <v>2</v>
      </c>
      <c r="I165" t="str">
        <f t="shared" si="15"/>
        <v>2</v>
      </c>
      <c r="J165" s="7" t="str">
        <f t="shared" si="16"/>
        <v>"300元",</v>
      </c>
      <c r="K165" t="s">
        <v>23</v>
      </c>
      <c r="O165" t="s">
        <v>17</v>
      </c>
      <c r="Q165" t="str">
        <f t="shared" si="12"/>
        <v>第2</v>
      </c>
      <c r="R165" t="str">
        <f t="shared" si="13"/>
        <v>2名</v>
      </c>
    </row>
    <row r="166" spans="1:18">
      <c r="A166">
        <v>165</v>
      </c>
      <c r="B166" s="25">
        <v>121</v>
      </c>
      <c r="C166" t="s">
        <v>19</v>
      </c>
      <c r="D166" s="19" t="s">
        <v>149</v>
      </c>
      <c r="E166" s="21" t="s">
        <v>27</v>
      </c>
      <c r="F166">
        <v>1</v>
      </c>
      <c r="G166">
        <v>1</v>
      </c>
      <c r="H166" t="str">
        <f t="shared" si="14"/>
        <v>3</v>
      </c>
      <c r="I166" t="str">
        <f t="shared" si="15"/>
        <v>3</v>
      </c>
      <c r="J166" s="7" t="str">
        <f t="shared" si="16"/>
        <v>"100元",</v>
      </c>
      <c r="K166" t="s">
        <v>23</v>
      </c>
      <c r="O166" t="s">
        <v>19</v>
      </c>
      <c r="Q166" t="str">
        <f t="shared" si="12"/>
        <v>第3</v>
      </c>
      <c r="R166" t="str">
        <f t="shared" si="13"/>
        <v>3名</v>
      </c>
    </row>
    <row r="167" spans="1:18">
      <c r="A167">
        <v>166</v>
      </c>
      <c r="B167" s="25">
        <v>121</v>
      </c>
      <c r="C167" s="19" t="s">
        <v>244</v>
      </c>
      <c r="D167" s="19" t="s">
        <v>95</v>
      </c>
      <c r="E167" s="19" t="s">
        <v>27</v>
      </c>
      <c r="F167">
        <v>1</v>
      </c>
      <c r="G167">
        <v>1</v>
      </c>
      <c r="H167" t="str">
        <f t="shared" si="14"/>
        <v>4</v>
      </c>
      <c r="I167" t="str">
        <f t="shared" si="15"/>
        <v>9</v>
      </c>
      <c r="J167" s="7" t="str">
        <f t="shared" si="16"/>
        <v>"50元红包券",</v>
      </c>
      <c r="K167" t="str">
        <f t="shared" si="17"/>
        <v>"matchpop_icon_1",</v>
      </c>
      <c r="O167" t="s">
        <v>32</v>
      </c>
      <c r="P167" t="s">
        <v>89</v>
      </c>
      <c r="Q167" t="str">
        <f t="shared" si="12"/>
        <v>第4</v>
      </c>
      <c r="R167" t="str">
        <f t="shared" si="13"/>
        <v>9名</v>
      </c>
    </row>
    <row r="168" spans="1:18">
      <c r="A168">
        <v>167</v>
      </c>
      <c r="B168" s="25">
        <v>121</v>
      </c>
      <c r="C168" s="19" t="s">
        <v>245</v>
      </c>
      <c r="D168" s="19" t="s">
        <v>77</v>
      </c>
      <c r="E168" s="19" t="s">
        <v>27</v>
      </c>
      <c r="F168">
        <v>1</v>
      </c>
      <c r="G168">
        <v>1</v>
      </c>
      <c r="H168" t="str">
        <f t="shared" si="14"/>
        <v>10</v>
      </c>
      <c r="I168" t="str">
        <f t="shared" si="15"/>
        <v>21</v>
      </c>
      <c r="J168" s="7" t="str">
        <f t="shared" si="16"/>
        <v>"30元红包券",</v>
      </c>
      <c r="K168" t="str">
        <f t="shared" si="17"/>
        <v>"matchpop_icon_1",</v>
      </c>
      <c r="O168" t="s">
        <v>93</v>
      </c>
      <c r="P168" t="s">
        <v>246</v>
      </c>
      <c r="Q168" t="str">
        <f t="shared" si="12"/>
        <v>第10</v>
      </c>
      <c r="R168" t="str">
        <f t="shared" si="13"/>
        <v>21名</v>
      </c>
    </row>
    <row r="169" spans="1:18">
      <c r="A169">
        <v>168</v>
      </c>
      <c r="B169" s="25">
        <v>121</v>
      </c>
      <c r="C169" s="19" t="s">
        <v>247</v>
      </c>
      <c r="D169" s="19" t="s">
        <v>45</v>
      </c>
      <c r="E169" s="19" t="s">
        <v>27</v>
      </c>
      <c r="F169">
        <v>1</v>
      </c>
      <c r="G169">
        <v>1</v>
      </c>
      <c r="H169" t="str">
        <f t="shared" si="14"/>
        <v>22</v>
      </c>
      <c r="I169" t="str">
        <f t="shared" si="15"/>
        <v>39</v>
      </c>
      <c r="J169" s="7" t="str">
        <f t="shared" si="16"/>
        <v>"20元红包券",</v>
      </c>
      <c r="K169" t="str">
        <f t="shared" si="17"/>
        <v>"matchpop_icon_1",</v>
      </c>
      <c r="O169" t="s">
        <v>248</v>
      </c>
      <c r="P169" t="s">
        <v>249</v>
      </c>
      <c r="Q169" t="str">
        <f t="shared" si="12"/>
        <v>第22</v>
      </c>
      <c r="R169" t="str">
        <f t="shared" si="13"/>
        <v>39名</v>
      </c>
    </row>
    <row r="170" spans="1:18">
      <c r="A170">
        <v>169</v>
      </c>
      <c r="B170" s="25">
        <v>121</v>
      </c>
      <c r="C170" s="19" t="s">
        <v>250</v>
      </c>
      <c r="D170" s="19" t="s">
        <v>251</v>
      </c>
      <c r="E170" s="19" t="s">
        <v>27</v>
      </c>
      <c r="F170">
        <v>1</v>
      </c>
      <c r="G170">
        <v>1</v>
      </c>
      <c r="H170" t="str">
        <f t="shared" si="14"/>
        <v>40</v>
      </c>
      <c r="I170" t="str">
        <f t="shared" si="15"/>
        <v>60</v>
      </c>
      <c r="J170" s="7" t="str">
        <f t="shared" si="16"/>
        <v>"15元红包券",</v>
      </c>
      <c r="K170" t="str">
        <f t="shared" si="17"/>
        <v>"matchpop_icon_1",</v>
      </c>
      <c r="O170" t="s">
        <v>252</v>
      </c>
      <c r="P170" t="s">
        <v>253</v>
      </c>
      <c r="Q170" t="str">
        <f t="shared" si="12"/>
        <v>第40</v>
      </c>
      <c r="R170" t="str">
        <f t="shared" si="13"/>
        <v>60名</v>
      </c>
    </row>
    <row r="171" spans="1:18">
      <c r="A171">
        <v>170</v>
      </c>
      <c r="B171" s="25">
        <v>121</v>
      </c>
      <c r="C171" s="19" t="s">
        <v>254</v>
      </c>
      <c r="D171" s="19" t="s">
        <v>97</v>
      </c>
      <c r="E171" s="19" t="s">
        <v>27</v>
      </c>
      <c r="F171">
        <v>1</v>
      </c>
      <c r="G171">
        <v>1</v>
      </c>
      <c r="H171" t="str">
        <f t="shared" si="14"/>
        <v>61</v>
      </c>
      <c r="I171" t="str">
        <f t="shared" si="15"/>
        <v>96</v>
      </c>
      <c r="J171" s="7" t="str">
        <f t="shared" si="16"/>
        <v>"10元红包券",</v>
      </c>
      <c r="K171" t="str">
        <f t="shared" si="17"/>
        <v>"matchpop_icon_1",</v>
      </c>
      <c r="O171" t="s">
        <v>255</v>
      </c>
      <c r="P171" t="s">
        <v>256</v>
      </c>
      <c r="Q171" t="str">
        <f t="shared" si="12"/>
        <v>第61</v>
      </c>
      <c r="R171" t="str">
        <f t="shared" si="13"/>
        <v>96名</v>
      </c>
    </row>
    <row r="172" spans="1:18">
      <c r="A172">
        <v>171</v>
      </c>
      <c r="B172" s="25">
        <v>122</v>
      </c>
      <c r="C172" t="s">
        <v>12</v>
      </c>
      <c r="D172" s="19" t="s">
        <v>242</v>
      </c>
      <c r="E172" s="21" t="s">
        <v>21</v>
      </c>
      <c r="F172">
        <v>1</v>
      </c>
      <c r="G172">
        <v>1</v>
      </c>
      <c r="H172" t="str">
        <f t="shared" si="14"/>
        <v>1</v>
      </c>
      <c r="I172" t="str">
        <f t="shared" si="15"/>
        <v>1</v>
      </c>
      <c r="J172" s="7" t="str">
        <f t="shared" si="16"/>
        <v>"1000元",</v>
      </c>
      <c r="K172" t="s">
        <v>23</v>
      </c>
      <c r="O172" t="s">
        <v>12</v>
      </c>
      <c r="Q172" t="str">
        <f t="shared" si="12"/>
        <v>第1</v>
      </c>
      <c r="R172" t="str">
        <f t="shared" si="13"/>
        <v>1名</v>
      </c>
    </row>
    <row r="173" spans="1:18">
      <c r="A173">
        <v>172</v>
      </c>
      <c r="B173" s="25">
        <v>122</v>
      </c>
      <c r="C173" t="s">
        <v>17</v>
      </c>
      <c r="D173" s="19" t="s">
        <v>243</v>
      </c>
      <c r="E173" s="21" t="s">
        <v>18</v>
      </c>
      <c r="F173">
        <v>1</v>
      </c>
      <c r="G173">
        <v>1</v>
      </c>
      <c r="H173" t="str">
        <f t="shared" si="14"/>
        <v>2</v>
      </c>
      <c r="I173" t="str">
        <f t="shared" si="15"/>
        <v>2</v>
      </c>
      <c r="J173" s="7" t="str">
        <f t="shared" si="16"/>
        <v>"300元",</v>
      </c>
      <c r="K173" t="s">
        <v>23</v>
      </c>
      <c r="O173" t="s">
        <v>17</v>
      </c>
      <c r="Q173" t="str">
        <f t="shared" si="12"/>
        <v>第2</v>
      </c>
      <c r="R173" t="str">
        <f t="shared" si="13"/>
        <v>2名</v>
      </c>
    </row>
    <row r="174" spans="1:18">
      <c r="A174">
        <v>173</v>
      </c>
      <c r="B174" s="25">
        <v>122</v>
      </c>
      <c r="C174" t="s">
        <v>19</v>
      </c>
      <c r="D174" s="19" t="s">
        <v>149</v>
      </c>
      <c r="E174" s="21" t="s">
        <v>27</v>
      </c>
      <c r="F174">
        <v>1</v>
      </c>
      <c r="G174">
        <v>1</v>
      </c>
      <c r="H174" t="str">
        <f t="shared" si="14"/>
        <v>3</v>
      </c>
      <c r="I174" t="str">
        <f t="shared" si="15"/>
        <v>3</v>
      </c>
      <c r="J174" s="7" t="str">
        <f t="shared" si="16"/>
        <v>"100元",</v>
      </c>
      <c r="K174" t="s">
        <v>23</v>
      </c>
      <c r="O174" t="s">
        <v>19</v>
      </c>
      <c r="Q174" t="str">
        <f t="shared" si="12"/>
        <v>第3</v>
      </c>
      <c r="R174" t="str">
        <f t="shared" si="13"/>
        <v>3名</v>
      </c>
    </row>
    <row r="175" spans="1:18">
      <c r="A175">
        <v>174</v>
      </c>
      <c r="B175" s="25">
        <v>122</v>
      </c>
      <c r="C175" s="19" t="s">
        <v>244</v>
      </c>
      <c r="D175" s="19" t="s">
        <v>95</v>
      </c>
      <c r="E175" s="19" t="s">
        <v>27</v>
      </c>
      <c r="F175">
        <v>1</v>
      </c>
      <c r="G175">
        <v>1</v>
      </c>
      <c r="H175" t="str">
        <f t="shared" si="14"/>
        <v>4</v>
      </c>
      <c r="I175" t="str">
        <f t="shared" si="15"/>
        <v>9</v>
      </c>
      <c r="J175" s="7" t="str">
        <f t="shared" si="16"/>
        <v>"50元红包券",</v>
      </c>
      <c r="K175" t="str">
        <f t="shared" si="17"/>
        <v>"matchpop_icon_1",</v>
      </c>
      <c r="O175" t="s">
        <v>32</v>
      </c>
      <c r="P175" t="s">
        <v>89</v>
      </c>
      <c r="Q175" t="str">
        <f t="shared" si="12"/>
        <v>第4</v>
      </c>
      <c r="R175" t="str">
        <f t="shared" si="13"/>
        <v>9名</v>
      </c>
    </row>
    <row r="176" spans="1:18">
      <c r="A176">
        <v>175</v>
      </c>
      <c r="B176" s="25">
        <v>122</v>
      </c>
      <c r="C176" s="19" t="s">
        <v>245</v>
      </c>
      <c r="D176" s="19" t="s">
        <v>77</v>
      </c>
      <c r="E176" s="19" t="s">
        <v>27</v>
      </c>
      <c r="F176">
        <v>1</v>
      </c>
      <c r="G176">
        <v>1</v>
      </c>
      <c r="H176" t="str">
        <f t="shared" si="14"/>
        <v>10</v>
      </c>
      <c r="I176" t="str">
        <f t="shared" si="15"/>
        <v>21</v>
      </c>
      <c r="J176" s="7" t="str">
        <f t="shared" si="16"/>
        <v>"30元红包券",</v>
      </c>
      <c r="K176" t="str">
        <f t="shared" si="17"/>
        <v>"matchpop_icon_1",</v>
      </c>
      <c r="O176" t="s">
        <v>93</v>
      </c>
      <c r="P176" t="s">
        <v>246</v>
      </c>
      <c r="Q176" t="str">
        <f t="shared" si="12"/>
        <v>第10</v>
      </c>
      <c r="R176" t="str">
        <f t="shared" si="13"/>
        <v>21名</v>
      </c>
    </row>
    <row r="177" spans="1:18">
      <c r="A177">
        <v>176</v>
      </c>
      <c r="B177" s="25">
        <v>122</v>
      </c>
      <c r="C177" s="19" t="s">
        <v>247</v>
      </c>
      <c r="D177" s="19" t="s">
        <v>45</v>
      </c>
      <c r="E177" s="19" t="s">
        <v>27</v>
      </c>
      <c r="F177">
        <v>1</v>
      </c>
      <c r="G177">
        <v>1</v>
      </c>
      <c r="H177" t="str">
        <f t="shared" si="14"/>
        <v>22</v>
      </c>
      <c r="I177" t="str">
        <f t="shared" si="15"/>
        <v>39</v>
      </c>
      <c r="J177" s="7" t="str">
        <f t="shared" si="16"/>
        <v>"20元红包券",</v>
      </c>
      <c r="K177" t="str">
        <f t="shared" si="17"/>
        <v>"matchpop_icon_1",</v>
      </c>
      <c r="O177" t="s">
        <v>248</v>
      </c>
      <c r="P177" t="s">
        <v>249</v>
      </c>
      <c r="Q177" t="str">
        <f t="shared" si="12"/>
        <v>第22</v>
      </c>
      <c r="R177" t="str">
        <f t="shared" si="13"/>
        <v>39名</v>
      </c>
    </row>
    <row r="178" spans="1:18">
      <c r="A178">
        <v>177</v>
      </c>
      <c r="B178" s="25">
        <v>122</v>
      </c>
      <c r="C178" s="19" t="s">
        <v>250</v>
      </c>
      <c r="D178" s="19" t="s">
        <v>251</v>
      </c>
      <c r="E178" s="19" t="s">
        <v>27</v>
      </c>
      <c r="F178">
        <v>1</v>
      </c>
      <c r="G178">
        <v>1</v>
      </c>
      <c r="H178" t="str">
        <f t="shared" si="14"/>
        <v>40</v>
      </c>
      <c r="I178" t="str">
        <f t="shared" si="15"/>
        <v>60</v>
      </c>
      <c r="J178" s="7" t="str">
        <f t="shared" si="16"/>
        <v>"15元红包券",</v>
      </c>
      <c r="K178" t="str">
        <f t="shared" si="17"/>
        <v>"matchpop_icon_1",</v>
      </c>
      <c r="O178" t="s">
        <v>252</v>
      </c>
      <c r="P178" t="s">
        <v>253</v>
      </c>
      <c r="Q178" t="str">
        <f t="shared" si="12"/>
        <v>第40</v>
      </c>
      <c r="R178" t="str">
        <f t="shared" si="13"/>
        <v>60名</v>
      </c>
    </row>
    <row r="179" spans="1:18">
      <c r="A179">
        <v>178</v>
      </c>
      <c r="B179" s="25">
        <v>122</v>
      </c>
      <c r="C179" s="19" t="s">
        <v>254</v>
      </c>
      <c r="D179" s="19" t="s">
        <v>97</v>
      </c>
      <c r="E179" s="19" t="s">
        <v>27</v>
      </c>
      <c r="F179">
        <v>1</v>
      </c>
      <c r="G179">
        <v>1</v>
      </c>
      <c r="H179" t="str">
        <f t="shared" si="14"/>
        <v>61</v>
      </c>
      <c r="I179" t="str">
        <f t="shared" si="15"/>
        <v>96</v>
      </c>
      <c r="J179" s="7" t="str">
        <f t="shared" si="16"/>
        <v>"10元红包券",</v>
      </c>
      <c r="K179" t="str">
        <f t="shared" si="17"/>
        <v>"matchpop_icon_1",</v>
      </c>
      <c r="O179" t="s">
        <v>255</v>
      </c>
      <c r="P179" t="s">
        <v>256</v>
      </c>
      <c r="Q179" t="str">
        <f t="shared" si="12"/>
        <v>第61</v>
      </c>
      <c r="R179" t="str">
        <f t="shared" si="13"/>
        <v>96名</v>
      </c>
    </row>
    <row r="180" spans="1:18">
      <c r="A180">
        <v>179</v>
      </c>
      <c r="B180" s="25">
        <v>123</v>
      </c>
      <c r="C180" t="s">
        <v>12</v>
      </c>
      <c r="D180" s="19" t="s">
        <v>242</v>
      </c>
      <c r="E180" s="21" t="s">
        <v>21</v>
      </c>
      <c r="F180">
        <v>1</v>
      </c>
      <c r="G180">
        <v>1</v>
      </c>
      <c r="H180" t="str">
        <f t="shared" si="14"/>
        <v>1</v>
      </c>
      <c r="I180" t="str">
        <f t="shared" si="15"/>
        <v>1</v>
      </c>
      <c r="J180" s="7" t="str">
        <f t="shared" si="16"/>
        <v>"1000元",</v>
      </c>
      <c r="K180" t="s">
        <v>23</v>
      </c>
      <c r="O180" t="s">
        <v>12</v>
      </c>
      <c r="Q180" t="str">
        <f t="shared" si="12"/>
        <v>第1</v>
      </c>
      <c r="R180" t="str">
        <f t="shared" si="13"/>
        <v>1名</v>
      </c>
    </row>
    <row r="181" spans="1:18">
      <c r="A181">
        <v>180</v>
      </c>
      <c r="B181" s="25">
        <v>123</v>
      </c>
      <c r="C181" t="s">
        <v>17</v>
      </c>
      <c r="D181" s="19" t="s">
        <v>243</v>
      </c>
      <c r="E181" s="21" t="s">
        <v>18</v>
      </c>
      <c r="F181">
        <v>1</v>
      </c>
      <c r="G181">
        <v>1</v>
      </c>
      <c r="H181" t="str">
        <f t="shared" si="14"/>
        <v>2</v>
      </c>
      <c r="I181" t="str">
        <f t="shared" si="15"/>
        <v>2</v>
      </c>
      <c r="J181" s="7" t="str">
        <f t="shared" si="16"/>
        <v>"300元",</v>
      </c>
      <c r="K181" t="s">
        <v>23</v>
      </c>
      <c r="O181" t="s">
        <v>17</v>
      </c>
      <c r="Q181" t="str">
        <f t="shared" si="12"/>
        <v>第2</v>
      </c>
      <c r="R181" t="str">
        <f t="shared" si="13"/>
        <v>2名</v>
      </c>
    </row>
    <row r="182" spans="1:18">
      <c r="A182">
        <v>181</v>
      </c>
      <c r="B182" s="25">
        <v>123</v>
      </c>
      <c r="C182" t="s">
        <v>19</v>
      </c>
      <c r="D182" s="19" t="s">
        <v>149</v>
      </c>
      <c r="E182" s="21" t="s">
        <v>27</v>
      </c>
      <c r="F182">
        <v>1</v>
      </c>
      <c r="G182">
        <v>1</v>
      </c>
      <c r="H182" t="str">
        <f t="shared" si="14"/>
        <v>3</v>
      </c>
      <c r="I182" t="str">
        <f t="shared" si="15"/>
        <v>3</v>
      </c>
      <c r="J182" s="7" t="str">
        <f t="shared" si="16"/>
        <v>"100元",</v>
      </c>
      <c r="K182" t="s">
        <v>23</v>
      </c>
      <c r="O182" t="s">
        <v>19</v>
      </c>
      <c r="Q182" t="str">
        <f t="shared" si="12"/>
        <v>第3</v>
      </c>
      <c r="R182" t="str">
        <f t="shared" si="13"/>
        <v>3名</v>
      </c>
    </row>
    <row r="183" spans="1:18">
      <c r="A183">
        <v>182</v>
      </c>
      <c r="B183" s="25">
        <v>123</v>
      </c>
      <c r="C183" s="19" t="s">
        <v>244</v>
      </c>
      <c r="D183" s="19" t="s">
        <v>95</v>
      </c>
      <c r="E183" s="19" t="s">
        <v>27</v>
      </c>
      <c r="F183">
        <v>1</v>
      </c>
      <c r="G183">
        <v>1</v>
      </c>
      <c r="H183" t="str">
        <f t="shared" si="14"/>
        <v>4</v>
      </c>
      <c r="I183" t="str">
        <f t="shared" si="15"/>
        <v>9</v>
      </c>
      <c r="J183" s="7" t="str">
        <f t="shared" si="16"/>
        <v>"50元红包券",</v>
      </c>
      <c r="K183" t="str">
        <f t="shared" si="17"/>
        <v>"matchpop_icon_1",</v>
      </c>
      <c r="O183" t="s">
        <v>32</v>
      </c>
      <c r="P183" t="s">
        <v>89</v>
      </c>
      <c r="Q183" t="str">
        <f t="shared" si="12"/>
        <v>第4</v>
      </c>
      <c r="R183" t="str">
        <f t="shared" si="13"/>
        <v>9名</v>
      </c>
    </row>
    <row r="184" spans="1:18">
      <c r="A184">
        <v>183</v>
      </c>
      <c r="B184" s="25">
        <v>123</v>
      </c>
      <c r="C184" s="19" t="s">
        <v>245</v>
      </c>
      <c r="D184" s="19" t="s">
        <v>77</v>
      </c>
      <c r="E184" s="19" t="s">
        <v>27</v>
      </c>
      <c r="F184">
        <v>1</v>
      </c>
      <c r="G184">
        <v>1</v>
      </c>
      <c r="H184" t="str">
        <f t="shared" si="14"/>
        <v>10</v>
      </c>
      <c r="I184" t="str">
        <f t="shared" si="15"/>
        <v>21</v>
      </c>
      <c r="J184" s="7" t="str">
        <f t="shared" si="16"/>
        <v>"30元红包券",</v>
      </c>
      <c r="K184" t="str">
        <f t="shared" si="17"/>
        <v>"matchpop_icon_1",</v>
      </c>
      <c r="O184" t="s">
        <v>93</v>
      </c>
      <c r="P184" t="s">
        <v>246</v>
      </c>
      <c r="Q184" t="str">
        <f t="shared" si="12"/>
        <v>第10</v>
      </c>
      <c r="R184" t="str">
        <f t="shared" si="13"/>
        <v>21名</v>
      </c>
    </row>
    <row r="185" spans="1:18">
      <c r="A185">
        <v>184</v>
      </c>
      <c r="B185" s="25">
        <v>123</v>
      </c>
      <c r="C185" s="19" t="s">
        <v>247</v>
      </c>
      <c r="D185" s="19" t="s">
        <v>45</v>
      </c>
      <c r="E185" s="19" t="s">
        <v>27</v>
      </c>
      <c r="F185">
        <v>1</v>
      </c>
      <c r="G185">
        <v>1</v>
      </c>
      <c r="H185" t="str">
        <f t="shared" si="14"/>
        <v>22</v>
      </c>
      <c r="I185" t="str">
        <f t="shared" si="15"/>
        <v>39</v>
      </c>
      <c r="J185" s="7" t="str">
        <f t="shared" si="16"/>
        <v>"20元红包券",</v>
      </c>
      <c r="K185" t="str">
        <f t="shared" si="17"/>
        <v>"matchpop_icon_1",</v>
      </c>
      <c r="O185" t="s">
        <v>248</v>
      </c>
      <c r="P185" t="s">
        <v>249</v>
      </c>
      <c r="Q185" t="str">
        <f t="shared" si="12"/>
        <v>第22</v>
      </c>
      <c r="R185" t="str">
        <f t="shared" si="13"/>
        <v>39名</v>
      </c>
    </row>
    <row r="186" spans="1:18">
      <c r="A186">
        <v>185</v>
      </c>
      <c r="B186" s="25">
        <v>123</v>
      </c>
      <c r="C186" s="19" t="s">
        <v>250</v>
      </c>
      <c r="D186" s="19" t="s">
        <v>251</v>
      </c>
      <c r="E186" s="19" t="s">
        <v>27</v>
      </c>
      <c r="F186">
        <v>1</v>
      </c>
      <c r="G186">
        <v>1</v>
      </c>
      <c r="H186" t="str">
        <f t="shared" si="14"/>
        <v>40</v>
      </c>
      <c r="I186" t="str">
        <f t="shared" si="15"/>
        <v>60</v>
      </c>
      <c r="J186" s="7" t="str">
        <f t="shared" si="16"/>
        <v>"15元红包券",</v>
      </c>
      <c r="K186" t="str">
        <f t="shared" si="17"/>
        <v>"matchpop_icon_1",</v>
      </c>
      <c r="O186" t="s">
        <v>252</v>
      </c>
      <c r="P186" t="s">
        <v>253</v>
      </c>
      <c r="Q186" t="str">
        <f t="shared" si="12"/>
        <v>第40</v>
      </c>
      <c r="R186" t="str">
        <f t="shared" si="13"/>
        <v>60名</v>
      </c>
    </row>
    <row r="187" spans="1:18">
      <c r="A187">
        <v>186</v>
      </c>
      <c r="B187" s="25">
        <v>123</v>
      </c>
      <c r="C187" s="19" t="s">
        <v>254</v>
      </c>
      <c r="D187" s="19" t="s">
        <v>97</v>
      </c>
      <c r="E187" s="19" t="s">
        <v>27</v>
      </c>
      <c r="F187">
        <v>1</v>
      </c>
      <c r="G187">
        <v>1</v>
      </c>
      <c r="H187" t="str">
        <f t="shared" si="14"/>
        <v>61</v>
      </c>
      <c r="I187" t="str">
        <f t="shared" si="15"/>
        <v>96</v>
      </c>
      <c r="J187" s="7" t="str">
        <f t="shared" si="16"/>
        <v>"10元红包券",</v>
      </c>
      <c r="K187" t="str">
        <f t="shared" si="17"/>
        <v>"matchpop_icon_1",</v>
      </c>
      <c r="O187" t="s">
        <v>255</v>
      </c>
      <c r="P187" t="s">
        <v>256</v>
      </c>
      <c r="Q187" t="str">
        <f t="shared" si="12"/>
        <v>第61</v>
      </c>
      <c r="R187" t="str">
        <f t="shared" si="13"/>
        <v>96名</v>
      </c>
    </row>
    <row r="188" spans="1:18">
      <c r="A188">
        <v>187</v>
      </c>
      <c r="B188" s="25">
        <v>124</v>
      </c>
      <c r="C188" t="s">
        <v>12</v>
      </c>
      <c r="D188" s="19" t="s">
        <v>242</v>
      </c>
      <c r="E188" s="21" t="s">
        <v>21</v>
      </c>
      <c r="F188">
        <v>1</v>
      </c>
      <c r="G188">
        <v>1</v>
      </c>
      <c r="H188" t="str">
        <f t="shared" si="14"/>
        <v>1</v>
      </c>
      <c r="I188" t="str">
        <f t="shared" si="15"/>
        <v>1</v>
      </c>
      <c r="J188" s="7" t="str">
        <f t="shared" si="16"/>
        <v>"1000元",</v>
      </c>
      <c r="K188" t="s">
        <v>23</v>
      </c>
      <c r="O188" t="s">
        <v>12</v>
      </c>
      <c r="Q188" t="str">
        <f t="shared" si="12"/>
        <v>第1</v>
      </c>
      <c r="R188" t="str">
        <f t="shared" si="13"/>
        <v>1名</v>
      </c>
    </row>
    <row r="189" spans="1:18">
      <c r="A189">
        <v>188</v>
      </c>
      <c r="B189" s="25">
        <v>124</v>
      </c>
      <c r="C189" t="s">
        <v>17</v>
      </c>
      <c r="D189" s="19" t="s">
        <v>243</v>
      </c>
      <c r="E189" s="21" t="s">
        <v>18</v>
      </c>
      <c r="F189">
        <v>1</v>
      </c>
      <c r="G189">
        <v>1</v>
      </c>
      <c r="H189" t="str">
        <f t="shared" si="14"/>
        <v>2</v>
      </c>
      <c r="I189" t="str">
        <f t="shared" si="15"/>
        <v>2</v>
      </c>
      <c r="J189" s="7" t="str">
        <f t="shared" si="16"/>
        <v>"300元",</v>
      </c>
      <c r="K189" t="s">
        <v>23</v>
      </c>
      <c r="O189" t="s">
        <v>17</v>
      </c>
      <c r="Q189" t="str">
        <f t="shared" si="12"/>
        <v>第2</v>
      </c>
      <c r="R189" t="str">
        <f t="shared" si="13"/>
        <v>2名</v>
      </c>
    </row>
    <row r="190" spans="1:18">
      <c r="A190">
        <v>189</v>
      </c>
      <c r="B190" s="25">
        <v>124</v>
      </c>
      <c r="C190" t="s">
        <v>19</v>
      </c>
      <c r="D190" s="19" t="s">
        <v>149</v>
      </c>
      <c r="E190" s="21" t="s">
        <v>27</v>
      </c>
      <c r="F190">
        <v>1</v>
      </c>
      <c r="G190">
        <v>1</v>
      </c>
      <c r="H190" t="str">
        <f t="shared" si="14"/>
        <v>3</v>
      </c>
      <c r="I190" t="str">
        <f t="shared" si="15"/>
        <v>3</v>
      </c>
      <c r="J190" s="7" t="str">
        <f t="shared" si="16"/>
        <v>"100元",</v>
      </c>
      <c r="K190" t="s">
        <v>23</v>
      </c>
      <c r="O190" t="s">
        <v>19</v>
      </c>
      <c r="Q190" t="str">
        <f t="shared" si="12"/>
        <v>第3</v>
      </c>
      <c r="R190" t="str">
        <f t="shared" si="13"/>
        <v>3名</v>
      </c>
    </row>
    <row r="191" spans="1:18">
      <c r="A191">
        <v>190</v>
      </c>
      <c r="B191" s="25">
        <v>124</v>
      </c>
      <c r="C191" s="19" t="s">
        <v>244</v>
      </c>
      <c r="D191" s="19" t="s">
        <v>95</v>
      </c>
      <c r="E191" s="19" t="s">
        <v>27</v>
      </c>
      <c r="F191">
        <v>1</v>
      </c>
      <c r="G191">
        <v>1</v>
      </c>
      <c r="H191" t="str">
        <f t="shared" si="14"/>
        <v>4</v>
      </c>
      <c r="I191" t="str">
        <f t="shared" si="15"/>
        <v>9</v>
      </c>
      <c r="J191" s="7" t="str">
        <f t="shared" si="16"/>
        <v>"50元红包券",</v>
      </c>
      <c r="K191" t="str">
        <f t="shared" si="17"/>
        <v>"matchpop_icon_1",</v>
      </c>
      <c r="O191" t="s">
        <v>32</v>
      </c>
      <c r="P191" t="s">
        <v>89</v>
      </c>
      <c r="Q191" t="str">
        <f t="shared" si="12"/>
        <v>第4</v>
      </c>
      <c r="R191" t="str">
        <f t="shared" si="13"/>
        <v>9名</v>
      </c>
    </row>
    <row r="192" spans="1:18">
      <c r="A192">
        <v>191</v>
      </c>
      <c r="B192" s="25">
        <v>124</v>
      </c>
      <c r="C192" s="19" t="s">
        <v>245</v>
      </c>
      <c r="D192" s="19" t="s">
        <v>77</v>
      </c>
      <c r="E192" s="19" t="s">
        <v>27</v>
      </c>
      <c r="F192">
        <v>1</v>
      </c>
      <c r="G192">
        <v>1</v>
      </c>
      <c r="H192" t="str">
        <f t="shared" si="14"/>
        <v>10</v>
      </c>
      <c r="I192" t="str">
        <f t="shared" si="15"/>
        <v>21</v>
      </c>
      <c r="J192" s="7" t="str">
        <f t="shared" si="16"/>
        <v>"30元红包券",</v>
      </c>
      <c r="K192" t="str">
        <f t="shared" si="17"/>
        <v>"matchpop_icon_1",</v>
      </c>
      <c r="O192" t="s">
        <v>93</v>
      </c>
      <c r="P192" t="s">
        <v>246</v>
      </c>
      <c r="Q192" t="str">
        <f t="shared" ref="Q192:Q255" si="18">LEFT(O192,IF(NOT(ISERROR((FIND("名",O192)))),LEN(O192)-LEN("名"),LEN(O192)))</f>
        <v>第10</v>
      </c>
      <c r="R192" t="str">
        <f t="shared" ref="R192:R255" si="19">IF(ISBLANK(P192),IF(NOT(ISERROR((FIND("第",O192)))),MID(Q192,2,9999)&amp;"名",O192),P192)</f>
        <v>21名</v>
      </c>
    </row>
    <row r="193" spans="1:18">
      <c r="A193">
        <v>192</v>
      </c>
      <c r="B193" s="25">
        <v>124</v>
      </c>
      <c r="C193" s="19" t="s">
        <v>247</v>
      </c>
      <c r="D193" s="19" t="s">
        <v>45</v>
      </c>
      <c r="E193" s="19" t="s">
        <v>27</v>
      </c>
      <c r="F193">
        <v>1</v>
      </c>
      <c r="G193">
        <v>1</v>
      </c>
      <c r="H193" t="str">
        <f t="shared" si="14"/>
        <v>22</v>
      </c>
      <c r="I193" t="str">
        <f t="shared" si="15"/>
        <v>39</v>
      </c>
      <c r="J193" s="7" t="str">
        <f t="shared" si="16"/>
        <v>"20元红包券",</v>
      </c>
      <c r="K193" t="str">
        <f t="shared" si="17"/>
        <v>"matchpop_icon_1",</v>
      </c>
      <c r="O193" t="s">
        <v>248</v>
      </c>
      <c r="P193" t="s">
        <v>249</v>
      </c>
      <c r="Q193" t="str">
        <f t="shared" si="18"/>
        <v>第22</v>
      </c>
      <c r="R193" t="str">
        <f t="shared" si="19"/>
        <v>39名</v>
      </c>
    </row>
    <row r="194" spans="1:18">
      <c r="A194">
        <v>193</v>
      </c>
      <c r="B194" s="25">
        <v>124</v>
      </c>
      <c r="C194" s="19" t="s">
        <v>250</v>
      </c>
      <c r="D194" s="19" t="s">
        <v>251</v>
      </c>
      <c r="E194" s="19" t="s">
        <v>27</v>
      </c>
      <c r="F194">
        <v>1</v>
      </c>
      <c r="G194">
        <v>1</v>
      </c>
      <c r="H194" t="str">
        <f t="shared" si="14"/>
        <v>40</v>
      </c>
      <c r="I194" t="str">
        <f t="shared" si="15"/>
        <v>60</v>
      </c>
      <c r="J194" s="7" t="str">
        <f t="shared" si="16"/>
        <v>"15元红包券",</v>
      </c>
      <c r="K194" t="str">
        <f t="shared" si="17"/>
        <v>"matchpop_icon_1",</v>
      </c>
      <c r="O194" t="s">
        <v>252</v>
      </c>
      <c r="P194" t="s">
        <v>253</v>
      </c>
      <c r="Q194" t="str">
        <f t="shared" si="18"/>
        <v>第40</v>
      </c>
      <c r="R194" t="str">
        <f t="shared" si="19"/>
        <v>60名</v>
      </c>
    </row>
    <row r="195" spans="1:18">
      <c r="A195">
        <v>194</v>
      </c>
      <c r="B195" s="25">
        <v>124</v>
      </c>
      <c r="C195" s="19" t="s">
        <v>254</v>
      </c>
      <c r="D195" s="19" t="s">
        <v>97</v>
      </c>
      <c r="E195" s="19" t="s">
        <v>27</v>
      </c>
      <c r="F195">
        <v>1</v>
      </c>
      <c r="G195">
        <v>1</v>
      </c>
      <c r="H195" t="str">
        <f t="shared" ref="H195:H258" si="20">IF(NOT(ISERROR((FIND("第",Q195)))),RIGHT(Q195,LEN(Q195)-LEN("第")),LEFT(Q195,2*LEN(Q195)-LENB(Q195)))</f>
        <v>61</v>
      </c>
      <c r="I195" t="str">
        <f t="shared" ref="I195:I258" si="21">IF(((ISERROR((FIND("之后",R195))))),LEFT(R195,2*LEN(R195)-LENB(R195)),99999)</f>
        <v>96</v>
      </c>
      <c r="J195" s="7" t="str">
        <f t="shared" ref="J195:J258" si="22">""""&amp;D195&amp;""""&amp;","</f>
        <v>"10元红包券",</v>
      </c>
      <c r="K195" t="str">
        <f t="shared" ref="K195:K258" si="23">""""&amp;E195&amp;""""&amp;","</f>
        <v>"matchpop_icon_1",</v>
      </c>
      <c r="O195" t="s">
        <v>255</v>
      </c>
      <c r="P195" t="s">
        <v>256</v>
      </c>
      <c r="Q195" t="str">
        <f t="shared" si="18"/>
        <v>第61</v>
      </c>
      <c r="R195" t="str">
        <f t="shared" si="19"/>
        <v>96名</v>
      </c>
    </row>
    <row r="196" spans="1:18">
      <c r="A196">
        <v>195</v>
      </c>
      <c r="B196" s="25">
        <v>149</v>
      </c>
      <c r="C196" t="s">
        <v>12</v>
      </c>
      <c r="D196" s="19" t="s">
        <v>242</v>
      </c>
      <c r="E196" s="21" t="s">
        <v>21</v>
      </c>
      <c r="F196">
        <v>1</v>
      </c>
      <c r="G196">
        <v>1</v>
      </c>
      <c r="H196" t="str">
        <f t="shared" si="20"/>
        <v>1</v>
      </c>
      <c r="I196" t="str">
        <f t="shared" si="21"/>
        <v>1</v>
      </c>
      <c r="J196" s="7" t="str">
        <f t="shared" si="22"/>
        <v>"1000元",</v>
      </c>
      <c r="K196" t="s">
        <v>23</v>
      </c>
      <c r="O196" t="s">
        <v>12</v>
      </c>
      <c r="Q196" t="str">
        <f t="shared" si="18"/>
        <v>第1</v>
      </c>
      <c r="R196" t="str">
        <f t="shared" si="19"/>
        <v>1名</v>
      </c>
    </row>
    <row r="197" spans="1:18">
      <c r="A197">
        <v>196</v>
      </c>
      <c r="B197" s="25">
        <v>149</v>
      </c>
      <c r="C197" t="s">
        <v>17</v>
      </c>
      <c r="D197" s="19" t="s">
        <v>243</v>
      </c>
      <c r="E197" s="21" t="s">
        <v>18</v>
      </c>
      <c r="F197">
        <v>1</v>
      </c>
      <c r="G197">
        <v>1</v>
      </c>
      <c r="H197" t="str">
        <f t="shared" si="20"/>
        <v>2</v>
      </c>
      <c r="I197" t="str">
        <f t="shared" si="21"/>
        <v>2</v>
      </c>
      <c r="J197" s="7" t="str">
        <f t="shared" si="22"/>
        <v>"300元",</v>
      </c>
      <c r="K197" t="s">
        <v>23</v>
      </c>
      <c r="O197" t="s">
        <v>17</v>
      </c>
      <c r="Q197" t="str">
        <f t="shared" si="18"/>
        <v>第2</v>
      </c>
      <c r="R197" t="str">
        <f t="shared" si="19"/>
        <v>2名</v>
      </c>
    </row>
    <row r="198" spans="1:18">
      <c r="A198">
        <v>197</v>
      </c>
      <c r="B198" s="25">
        <v>149</v>
      </c>
      <c r="C198" t="s">
        <v>19</v>
      </c>
      <c r="D198" s="19" t="s">
        <v>149</v>
      </c>
      <c r="E198" s="21" t="s">
        <v>27</v>
      </c>
      <c r="F198">
        <v>1</v>
      </c>
      <c r="G198">
        <v>1</v>
      </c>
      <c r="H198" t="str">
        <f t="shared" si="20"/>
        <v>3</v>
      </c>
      <c r="I198" t="str">
        <f t="shared" si="21"/>
        <v>3</v>
      </c>
      <c r="J198" s="7" t="str">
        <f t="shared" si="22"/>
        <v>"100元",</v>
      </c>
      <c r="K198" t="s">
        <v>23</v>
      </c>
      <c r="O198" t="s">
        <v>19</v>
      </c>
      <c r="Q198" t="str">
        <f t="shared" si="18"/>
        <v>第3</v>
      </c>
      <c r="R198" t="str">
        <f t="shared" si="19"/>
        <v>3名</v>
      </c>
    </row>
    <row r="199" spans="1:18">
      <c r="A199">
        <v>198</v>
      </c>
      <c r="B199" s="25">
        <v>149</v>
      </c>
      <c r="C199" s="19" t="s">
        <v>244</v>
      </c>
      <c r="D199" s="19" t="s">
        <v>95</v>
      </c>
      <c r="E199" s="19" t="s">
        <v>27</v>
      </c>
      <c r="F199">
        <v>1</v>
      </c>
      <c r="G199">
        <v>1</v>
      </c>
      <c r="H199" t="str">
        <f t="shared" si="20"/>
        <v>4</v>
      </c>
      <c r="I199" t="str">
        <f t="shared" si="21"/>
        <v>9</v>
      </c>
      <c r="J199" s="7" t="str">
        <f t="shared" si="22"/>
        <v>"50元红包券",</v>
      </c>
      <c r="K199" t="str">
        <f t="shared" si="23"/>
        <v>"matchpop_icon_1",</v>
      </c>
      <c r="O199" t="s">
        <v>32</v>
      </c>
      <c r="P199" t="s">
        <v>89</v>
      </c>
      <c r="Q199" t="str">
        <f t="shared" si="18"/>
        <v>第4</v>
      </c>
      <c r="R199" t="str">
        <f t="shared" si="19"/>
        <v>9名</v>
      </c>
    </row>
    <row r="200" spans="1:18">
      <c r="A200">
        <v>199</v>
      </c>
      <c r="B200" s="25">
        <v>149</v>
      </c>
      <c r="C200" s="19" t="s">
        <v>245</v>
      </c>
      <c r="D200" s="19" t="s">
        <v>77</v>
      </c>
      <c r="E200" s="19" t="s">
        <v>27</v>
      </c>
      <c r="F200">
        <v>1</v>
      </c>
      <c r="G200">
        <v>1</v>
      </c>
      <c r="H200" t="str">
        <f t="shared" si="20"/>
        <v>10</v>
      </c>
      <c r="I200" t="str">
        <f t="shared" si="21"/>
        <v>21</v>
      </c>
      <c r="J200" s="7" t="str">
        <f t="shared" si="22"/>
        <v>"30元红包券",</v>
      </c>
      <c r="K200" t="str">
        <f t="shared" si="23"/>
        <v>"matchpop_icon_1",</v>
      </c>
      <c r="O200" t="s">
        <v>93</v>
      </c>
      <c r="P200" t="s">
        <v>246</v>
      </c>
      <c r="Q200" t="str">
        <f t="shared" si="18"/>
        <v>第10</v>
      </c>
      <c r="R200" t="str">
        <f t="shared" si="19"/>
        <v>21名</v>
      </c>
    </row>
    <row r="201" spans="1:18">
      <c r="A201">
        <v>200</v>
      </c>
      <c r="B201" s="25">
        <v>149</v>
      </c>
      <c r="C201" s="19" t="s">
        <v>247</v>
      </c>
      <c r="D201" s="19" t="s">
        <v>45</v>
      </c>
      <c r="E201" s="19" t="s">
        <v>27</v>
      </c>
      <c r="F201">
        <v>1</v>
      </c>
      <c r="G201">
        <v>1</v>
      </c>
      <c r="H201" t="str">
        <f t="shared" si="20"/>
        <v>22</v>
      </c>
      <c r="I201" t="str">
        <f t="shared" si="21"/>
        <v>39</v>
      </c>
      <c r="J201" s="7" t="str">
        <f t="shared" si="22"/>
        <v>"20元红包券",</v>
      </c>
      <c r="K201" t="str">
        <f t="shared" si="23"/>
        <v>"matchpop_icon_1",</v>
      </c>
      <c r="O201" t="s">
        <v>248</v>
      </c>
      <c r="P201" t="s">
        <v>249</v>
      </c>
      <c r="Q201" t="str">
        <f t="shared" si="18"/>
        <v>第22</v>
      </c>
      <c r="R201" t="str">
        <f t="shared" si="19"/>
        <v>39名</v>
      </c>
    </row>
    <row r="202" spans="1:18">
      <c r="A202">
        <v>201</v>
      </c>
      <c r="B202" s="25">
        <v>149</v>
      </c>
      <c r="C202" s="19" t="s">
        <v>250</v>
      </c>
      <c r="D202" s="19" t="s">
        <v>251</v>
      </c>
      <c r="E202" s="19" t="s">
        <v>27</v>
      </c>
      <c r="F202">
        <v>1</v>
      </c>
      <c r="G202">
        <v>1</v>
      </c>
      <c r="H202" t="str">
        <f t="shared" si="20"/>
        <v>40</v>
      </c>
      <c r="I202" t="str">
        <f t="shared" si="21"/>
        <v>60</v>
      </c>
      <c r="J202" s="7" t="str">
        <f t="shared" si="22"/>
        <v>"15元红包券",</v>
      </c>
      <c r="K202" t="str">
        <f t="shared" si="23"/>
        <v>"matchpop_icon_1",</v>
      </c>
      <c r="O202" t="s">
        <v>252</v>
      </c>
      <c r="P202" t="s">
        <v>253</v>
      </c>
      <c r="Q202" t="str">
        <f t="shared" si="18"/>
        <v>第40</v>
      </c>
      <c r="R202" t="str">
        <f t="shared" si="19"/>
        <v>60名</v>
      </c>
    </row>
    <row r="203" spans="1:18">
      <c r="A203">
        <v>202</v>
      </c>
      <c r="B203" s="25">
        <v>149</v>
      </c>
      <c r="C203" s="19" t="s">
        <v>254</v>
      </c>
      <c r="D203" s="19" t="s">
        <v>97</v>
      </c>
      <c r="E203" s="19" t="s">
        <v>27</v>
      </c>
      <c r="F203">
        <v>1</v>
      </c>
      <c r="G203">
        <v>1</v>
      </c>
      <c r="H203" t="str">
        <f t="shared" si="20"/>
        <v>61</v>
      </c>
      <c r="I203" t="str">
        <f t="shared" si="21"/>
        <v>96</v>
      </c>
      <c r="J203" s="7" t="str">
        <f t="shared" si="22"/>
        <v>"10元红包券",</v>
      </c>
      <c r="K203" t="str">
        <f t="shared" si="23"/>
        <v>"matchpop_icon_1",</v>
      </c>
      <c r="O203" t="s">
        <v>255</v>
      </c>
      <c r="P203" t="s">
        <v>256</v>
      </c>
      <c r="Q203" t="str">
        <f t="shared" si="18"/>
        <v>第61</v>
      </c>
      <c r="R203" t="str">
        <f t="shared" si="19"/>
        <v>96名</v>
      </c>
    </row>
    <row r="204" spans="1:18">
      <c r="A204">
        <v>203</v>
      </c>
      <c r="B204" s="25">
        <v>150</v>
      </c>
      <c r="C204" t="s">
        <v>12</v>
      </c>
      <c r="D204" s="19" t="s">
        <v>242</v>
      </c>
      <c r="E204" s="21" t="s">
        <v>21</v>
      </c>
      <c r="F204">
        <v>1</v>
      </c>
      <c r="G204">
        <v>1</v>
      </c>
      <c r="H204" t="str">
        <f t="shared" si="20"/>
        <v>1</v>
      </c>
      <c r="I204" t="str">
        <f t="shared" si="21"/>
        <v>1</v>
      </c>
      <c r="J204" s="7" t="str">
        <f t="shared" si="22"/>
        <v>"1000元",</v>
      </c>
      <c r="K204" t="s">
        <v>23</v>
      </c>
      <c r="O204" t="s">
        <v>12</v>
      </c>
      <c r="Q204" t="str">
        <f t="shared" si="18"/>
        <v>第1</v>
      </c>
      <c r="R204" t="str">
        <f t="shared" si="19"/>
        <v>1名</v>
      </c>
    </row>
    <row r="205" spans="1:18">
      <c r="A205">
        <v>204</v>
      </c>
      <c r="B205" s="25">
        <v>150</v>
      </c>
      <c r="C205" t="s">
        <v>17</v>
      </c>
      <c r="D205" s="19" t="s">
        <v>243</v>
      </c>
      <c r="E205" s="21" t="s">
        <v>18</v>
      </c>
      <c r="F205">
        <v>1</v>
      </c>
      <c r="G205">
        <v>1</v>
      </c>
      <c r="H205" t="str">
        <f t="shared" si="20"/>
        <v>2</v>
      </c>
      <c r="I205" t="str">
        <f t="shared" si="21"/>
        <v>2</v>
      </c>
      <c r="J205" s="7" t="str">
        <f t="shared" si="22"/>
        <v>"300元",</v>
      </c>
      <c r="K205" t="s">
        <v>23</v>
      </c>
      <c r="O205" t="s">
        <v>17</v>
      </c>
      <c r="Q205" t="str">
        <f t="shared" si="18"/>
        <v>第2</v>
      </c>
      <c r="R205" t="str">
        <f t="shared" si="19"/>
        <v>2名</v>
      </c>
    </row>
    <row r="206" spans="1:18">
      <c r="A206">
        <v>205</v>
      </c>
      <c r="B206" s="25">
        <v>150</v>
      </c>
      <c r="C206" t="s">
        <v>19</v>
      </c>
      <c r="D206" s="19" t="s">
        <v>149</v>
      </c>
      <c r="E206" s="21" t="s">
        <v>27</v>
      </c>
      <c r="F206">
        <v>1</v>
      </c>
      <c r="G206">
        <v>1</v>
      </c>
      <c r="H206" t="str">
        <f t="shared" si="20"/>
        <v>3</v>
      </c>
      <c r="I206" t="str">
        <f t="shared" si="21"/>
        <v>3</v>
      </c>
      <c r="J206" s="7" t="str">
        <f t="shared" si="22"/>
        <v>"100元",</v>
      </c>
      <c r="K206" t="s">
        <v>23</v>
      </c>
      <c r="O206" t="s">
        <v>19</v>
      </c>
      <c r="Q206" t="str">
        <f t="shared" si="18"/>
        <v>第3</v>
      </c>
      <c r="R206" t="str">
        <f t="shared" si="19"/>
        <v>3名</v>
      </c>
    </row>
    <row r="207" spans="1:18">
      <c r="A207">
        <v>206</v>
      </c>
      <c r="B207" s="25">
        <v>150</v>
      </c>
      <c r="C207" s="19" t="s">
        <v>244</v>
      </c>
      <c r="D207" s="19" t="s">
        <v>95</v>
      </c>
      <c r="E207" s="19" t="s">
        <v>27</v>
      </c>
      <c r="F207">
        <v>1</v>
      </c>
      <c r="G207">
        <v>1</v>
      </c>
      <c r="H207" t="str">
        <f t="shared" si="20"/>
        <v>4</v>
      </c>
      <c r="I207" t="str">
        <f t="shared" si="21"/>
        <v>9</v>
      </c>
      <c r="J207" s="7" t="str">
        <f t="shared" si="22"/>
        <v>"50元红包券",</v>
      </c>
      <c r="K207" t="str">
        <f t="shared" si="23"/>
        <v>"matchpop_icon_1",</v>
      </c>
      <c r="O207" t="s">
        <v>32</v>
      </c>
      <c r="P207" t="s">
        <v>89</v>
      </c>
      <c r="Q207" t="str">
        <f t="shared" si="18"/>
        <v>第4</v>
      </c>
      <c r="R207" t="str">
        <f t="shared" si="19"/>
        <v>9名</v>
      </c>
    </row>
    <row r="208" spans="1:18">
      <c r="A208">
        <v>207</v>
      </c>
      <c r="B208" s="25">
        <v>150</v>
      </c>
      <c r="C208" s="19" t="s">
        <v>245</v>
      </c>
      <c r="D208" s="19" t="s">
        <v>77</v>
      </c>
      <c r="E208" s="19" t="s">
        <v>27</v>
      </c>
      <c r="F208">
        <v>1</v>
      </c>
      <c r="G208">
        <v>1</v>
      </c>
      <c r="H208" t="str">
        <f t="shared" si="20"/>
        <v>10</v>
      </c>
      <c r="I208" t="str">
        <f t="shared" si="21"/>
        <v>21</v>
      </c>
      <c r="J208" s="7" t="str">
        <f t="shared" si="22"/>
        <v>"30元红包券",</v>
      </c>
      <c r="K208" t="str">
        <f t="shared" si="23"/>
        <v>"matchpop_icon_1",</v>
      </c>
      <c r="O208" t="s">
        <v>93</v>
      </c>
      <c r="P208" t="s">
        <v>246</v>
      </c>
      <c r="Q208" t="str">
        <f t="shared" si="18"/>
        <v>第10</v>
      </c>
      <c r="R208" t="str">
        <f t="shared" si="19"/>
        <v>21名</v>
      </c>
    </row>
    <row r="209" spans="1:18">
      <c r="A209">
        <v>208</v>
      </c>
      <c r="B209" s="25">
        <v>150</v>
      </c>
      <c r="C209" s="19" t="s">
        <v>247</v>
      </c>
      <c r="D209" s="19" t="s">
        <v>45</v>
      </c>
      <c r="E209" s="19" t="s">
        <v>27</v>
      </c>
      <c r="F209">
        <v>1</v>
      </c>
      <c r="G209">
        <v>1</v>
      </c>
      <c r="H209" t="str">
        <f t="shared" si="20"/>
        <v>22</v>
      </c>
      <c r="I209" t="str">
        <f t="shared" si="21"/>
        <v>39</v>
      </c>
      <c r="J209" s="7" t="str">
        <f t="shared" si="22"/>
        <v>"20元红包券",</v>
      </c>
      <c r="K209" t="str">
        <f t="shared" si="23"/>
        <v>"matchpop_icon_1",</v>
      </c>
      <c r="O209" t="s">
        <v>248</v>
      </c>
      <c r="P209" t="s">
        <v>249</v>
      </c>
      <c r="Q209" t="str">
        <f t="shared" si="18"/>
        <v>第22</v>
      </c>
      <c r="R209" t="str">
        <f t="shared" si="19"/>
        <v>39名</v>
      </c>
    </row>
    <row r="210" spans="1:18">
      <c r="A210">
        <v>209</v>
      </c>
      <c r="B210" s="25">
        <v>150</v>
      </c>
      <c r="C210" s="19" t="s">
        <v>250</v>
      </c>
      <c r="D210" s="19" t="s">
        <v>251</v>
      </c>
      <c r="E210" s="19" t="s">
        <v>27</v>
      </c>
      <c r="F210">
        <v>1</v>
      </c>
      <c r="G210">
        <v>1</v>
      </c>
      <c r="H210" t="str">
        <f t="shared" si="20"/>
        <v>40</v>
      </c>
      <c r="I210" t="str">
        <f t="shared" si="21"/>
        <v>60</v>
      </c>
      <c r="J210" s="7" t="str">
        <f t="shared" si="22"/>
        <v>"15元红包券",</v>
      </c>
      <c r="K210" t="str">
        <f t="shared" si="23"/>
        <v>"matchpop_icon_1",</v>
      </c>
      <c r="O210" t="s">
        <v>252</v>
      </c>
      <c r="P210" t="s">
        <v>253</v>
      </c>
      <c r="Q210" t="str">
        <f t="shared" si="18"/>
        <v>第40</v>
      </c>
      <c r="R210" t="str">
        <f t="shared" si="19"/>
        <v>60名</v>
      </c>
    </row>
    <row r="211" spans="1:18">
      <c r="A211">
        <v>210</v>
      </c>
      <c r="B211" s="25">
        <v>150</v>
      </c>
      <c r="C211" s="19" t="s">
        <v>254</v>
      </c>
      <c r="D211" s="19" t="s">
        <v>97</v>
      </c>
      <c r="E211" s="19" t="s">
        <v>27</v>
      </c>
      <c r="F211">
        <v>1</v>
      </c>
      <c r="G211">
        <v>1</v>
      </c>
      <c r="H211" t="str">
        <f t="shared" si="20"/>
        <v>61</v>
      </c>
      <c r="I211" t="str">
        <f t="shared" si="21"/>
        <v>96</v>
      </c>
      <c r="J211" s="7" t="str">
        <f t="shared" si="22"/>
        <v>"10元红包券",</v>
      </c>
      <c r="K211" t="str">
        <f t="shared" si="23"/>
        <v>"matchpop_icon_1",</v>
      </c>
      <c r="O211" t="s">
        <v>255</v>
      </c>
      <c r="P211" t="s">
        <v>256</v>
      </c>
      <c r="Q211" t="str">
        <f t="shared" si="18"/>
        <v>第61</v>
      </c>
      <c r="R211" t="str">
        <f t="shared" si="19"/>
        <v>96名</v>
      </c>
    </row>
    <row r="212" spans="1:18">
      <c r="A212">
        <v>211</v>
      </c>
      <c r="B212" s="25">
        <v>151</v>
      </c>
      <c r="C212" t="s">
        <v>12</v>
      </c>
      <c r="D212" s="19" t="s">
        <v>242</v>
      </c>
      <c r="E212" s="21" t="s">
        <v>21</v>
      </c>
      <c r="F212">
        <v>1</v>
      </c>
      <c r="G212">
        <v>1</v>
      </c>
      <c r="H212" t="str">
        <f t="shared" si="20"/>
        <v>1</v>
      </c>
      <c r="I212" t="str">
        <f t="shared" si="21"/>
        <v>1</v>
      </c>
      <c r="J212" s="7" t="str">
        <f t="shared" si="22"/>
        <v>"1000元",</v>
      </c>
      <c r="K212" t="s">
        <v>23</v>
      </c>
      <c r="O212" t="s">
        <v>12</v>
      </c>
      <c r="Q212" t="str">
        <f t="shared" si="18"/>
        <v>第1</v>
      </c>
      <c r="R212" t="str">
        <f t="shared" si="19"/>
        <v>1名</v>
      </c>
    </row>
    <row r="213" spans="1:18">
      <c r="A213">
        <v>212</v>
      </c>
      <c r="B213" s="25">
        <v>151</v>
      </c>
      <c r="C213" t="s">
        <v>17</v>
      </c>
      <c r="D213" s="19" t="s">
        <v>243</v>
      </c>
      <c r="E213" s="21" t="s">
        <v>18</v>
      </c>
      <c r="F213">
        <v>1</v>
      </c>
      <c r="G213">
        <v>1</v>
      </c>
      <c r="H213" t="str">
        <f t="shared" si="20"/>
        <v>2</v>
      </c>
      <c r="I213" t="str">
        <f t="shared" si="21"/>
        <v>2</v>
      </c>
      <c r="J213" s="7" t="str">
        <f t="shared" si="22"/>
        <v>"300元",</v>
      </c>
      <c r="K213" t="s">
        <v>23</v>
      </c>
      <c r="O213" t="s">
        <v>17</v>
      </c>
      <c r="Q213" t="str">
        <f t="shared" si="18"/>
        <v>第2</v>
      </c>
      <c r="R213" t="str">
        <f t="shared" si="19"/>
        <v>2名</v>
      </c>
    </row>
    <row r="214" spans="1:18">
      <c r="A214">
        <v>213</v>
      </c>
      <c r="B214" s="25">
        <v>151</v>
      </c>
      <c r="C214" t="s">
        <v>19</v>
      </c>
      <c r="D214" s="19" t="s">
        <v>149</v>
      </c>
      <c r="E214" s="21" t="s">
        <v>27</v>
      </c>
      <c r="F214">
        <v>1</v>
      </c>
      <c r="G214">
        <v>1</v>
      </c>
      <c r="H214" t="str">
        <f t="shared" si="20"/>
        <v>3</v>
      </c>
      <c r="I214" t="str">
        <f t="shared" si="21"/>
        <v>3</v>
      </c>
      <c r="J214" s="7" t="str">
        <f t="shared" si="22"/>
        <v>"100元",</v>
      </c>
      <c r="K214" t="s">
        <v>23</v>
      </c>
      <c r="O214" t="s">
        <v>19</v>
      </c>
      <c r="Q214" t="str">
        <f t="shared" si="18"/>
        <v>第3</v>
      </c>
      <c r="R214" t="str">
        <f t="shared" si="19"/>
        <v>3名</v>
      </c>
    </row>
    <row r="215" spans="1:18">
      <c r="A215">
        <v>214</v>
      </c>
      <c r="B215" s="25">
        <v>151</v>
      </c>
      <c r="C215" s="19" t="s">
        <v>244</v>
      </c>
      <c r="D215" s="19" t="s">
        <v>95</v>
      </c>
      <c r="E215" s="19" t="s">
        <v>27</v>
      </c>
      <c r="F215">
        <v>1</v>
      </c>
      <c r="G215">
        <v>1</v>
      </c>
      <c r="H215" t="str">
        <f t="shared" si="20"/>
        <v>4</v>
      </c>
      <c r="I215" t="str">
        <f t="shared" si="21"/>
        <v>9</v>
      </c>
      <c r="J215" s="7" t="str">
        <f t="shared" si="22"/>
        <v>"50元红包券",</v>
      </c>
      <c r="K215" t="str">
        <f t="shared" si="23"/>
        <v>"matchpop_icon_1",</v>
      </c>
      <c r="O215" t="s">
        <v>32</v>
      </c>
      <c r="P215" t="s">
        <v>89</v>
      </c>
      <c r="Q215" t="str">
        <f t="shared" si="18"/>
        <v>第4</v>
      </c>
      <c r="R215" t="str">
        <f t="shared" si="19"/>
        <v>9名</v>
      </c>
    </row>
    <row r="216" spans="1:18">
      <c r="A216">
        <v>215</v>
      </c>
      <c r="B216" s="25">
        <v>151</v>
      </c>
      <c r="C216" s="19" t="s">
        <v>245</v>
      </c>
      <c r="D216" s="19" t="s">
        <v>77</v>
      </c>
      <c r="E216" s="19" t="s">
        <v>27</v>
      </c>
      <c r="F216">
        <v>1</v>
      </c>
      <c r="G216">
        <v>1</v>
      </c>
      <c r="H216" t="str">
        <f t="shared" si="20"/>
        <v>10</v>
      </c>
      <c r="I216" t="str">
        <f t="shared" si="21"/>
        <v>21</v>
      </c>
      <c r="J216" s="7" t="str">
        <f t="shared" si="22"/>
        <v>"30元红包券",</v>
      </c>
      <c r="K216" t="str">
        <f t="shared" si="23"/>
        <v>"matchpop_icon_1",</v>
      </c>
      <c r="O216" t="s">
        <v>93</v>
      </c>
      <c r="P216" t="s">
        <v>246</v>
      </c>
      <c r="Q216" t="str">
        <f t="shared" si="18"/>
        <v>第10</v>
      </c>
      <c r="R216" t="str">
        <f t="shared" si="19"/>
        <v>21名</v>
      </c>
    </row>
    <row r="217" spans="1:18">
      <c r="A217">
        <v>216</v>
      </c>
      <c r="B217" s="25">
        <v>151</v>
      </c>
      <c r="C217" s="19" t="s">
        <v>247</v>
      </c>
      <c r="D217" s="19" t="s">
        <v>45</v>
      </c>
      <c r="E217" s="19" t="s">
        <v>27</v>
      </c>
      <c r="F217">
        <v>1</v>
      </c>
      <c r="G217">
        <v>1</v>
      </c>
      <c r="H217" t="str">
        <f t="shared" si="20"/>
        <v>22</v>
      </c>
      <c r="I217" t="str">
        <f t="shared" si="21"/>
        <v>39</v>
      </c>
      <c r="J217" s="7" t="str">
        <f t="shared" si="22"/>
        <v>"20元红包券",</v>
      </c>
      <c r="K217" t="str">
        <f t="shared" si="23"/>
        <v>"matchpop_icon_1",</v>
      </c>
      <c r="O217" t="s">
        <v>248</v>
      </c>
      <c r="P217" t="s">
        <v>249</v>
      </c>
      <c r="Q217" t="str">
        <f t="shared" si="18"/>
        <v>第22</v>
      </c>
      <c r="R217" t="str">
        <f t="shared" si="19"/>
        <v>39名</v>
      </c>
    </row>
    <row r="218" spans="1:18">
      <c r="A218">
        <v>217</v>
      </c>
      <c r="B218" s="25">
        <v>151</v>
      </c>
      <c r="C218" s="19" t="s">
        <v>250</v>
      </c>
      <c r="D218" s="19" t="s">
        <v>251</v>
      </c>
      <c r="E218" s="19" t="s">
        <v>27</v>
      </c>
      <c r="F218">
        <v>1</v>
      </c>
      <c r="G218">
        <v>1</v>
      </c>
      <c r="H218" t="str">
        <f t="shared" si="20"/>
        <v>40</v>
      </c>
      <c r="I218" t="str">
        <f t="shared" si="21"/>
        <v>60</v>
      </c>
      <c r="J218" s="7" t="str">
        <f t="shared" si="22"/>
        <v>"15元红包券",</v>
      </c>
      <c r="K218" t="str">
        <f t="shared" si="23"/>
        <v>"matchpop_icon_1",</v>
      </c>
      <c r="O218" t="s">
        <v>252</v>
      </c>
      <c r="P218" t="s">
        <v>253</v>
      </c>
      <c r="Q218" t="str">
        <f t="shared" si="18"/>
        <v>第40</v>
      </c>
      <c r="R218" t="str">
        <f t="shared" si="19"/>
        <v>60名</v>
      </c>
    </row>
    <row r="219" spans="1:18">
      <c r="A219">
        <v>218</v>
      </c>
      <c r="B219" s="25">
        <v>151</v>
      </c>
      <c r="C219" s="19" t="s">
        <v>254</v>
      </c>
      <c r="D219" s="19" t="s">
        <v>97</v>
      </c>
      <c r="E219" s="19" t="s">
        <v>27</v>
      </c>
      <c r="F219">
        <v>1</v>
      </c>
      <c r="G219">
        <v>1</v>
      </c>
      <c r="H219" t="str">
        <f t="shared" si="20"/>
        <v>61</v>
      </c>
      <c r="I219" t="str">
        <f t="shared" si="21"/>
        <v>96</v>
      </c>
      <c r="J219" s="7" t="str">
        <f t="shared" si="22"/>
        <v>"10元红包券",</v>
      </c>
      <c r="K219" t="str">
        <f t="shared" si="23"/>
        <v>"matchpop_icon_1",</v>
      </c>
      <c r="O219" t="s">
        <v>255</v>
      </c>
      <c r="P219" t="s">
        <v>256</v>
      </c>
      <c r="Q219" t="str">
        <f t="shared" si="18"/>
        <v>第61</v>
      </c>
      <c r="R219" t="str">
        <f t="shared" si="19"/>
        <v>96名</v>
      </c>
    </row>
    <row r="220" spans="1:18">
      <c r="A220">
        <v>219</v>
      </c>
      <c r="B220" s="25">
        <v>152</v>
      </c>
      <c r="C220" t="s">
        <v>12</v>
      </c>
      <c r="D220" s="19" t="s">
        <v>242</v>
      </c>
      <c r="E220" s="21" t="s">
        <v>21</v>
      </c>
      <c r="F220">
        <v>1</v>
      </c>
      <c r="G220">
        <v>1</v>
      </c>
      <c r="H220" t="str">
        <f t="shared" si="20"/>
        <v>1</v>
      </c>
      <c r="I220" t="str">
        <f t="shared" si="21"/>
        <v>1</v>
      </c>
      <c r="J220" s="7" t="str">
        <f t="shared" si="22"/>
        <v>"1000元",</v>
      </c>
      <c r="K220" t="s">
        <v>23</v>
      </c>
      <c r="O220" t="s">
        <v>12</v>
      </c>
      <c r="Q220" t="str">
        <f t="shared" si="18"/>
        <v>第1</v>
      </c>
      <c r="R220" t="str">
        <f t="shared" si="19"/>
        <v>1名</v>
      </c>
    </row>
    <row r="221" spans="1:18">
      <c r="A221">
        <v>220</v>
      </c>
      <c r="B221" s="25">
        <v>152</v>
      </c>
      <c r="C221" t="s">
        <v>17</v>
      </c>
      <c r="D221" s="19" t="s">
        <v>243</v>
      </c>
      <c r="E221" s="21" t="s">
        <v>18</v>
      </c>
      <c r="F221">
        <v>1</v>
      </c>
      <c r="G221">
        <v>1</v>
      </c>
      <c r="H221" t="str">
        <f t="shared" si="20"/>
        <v>2</v>
      </c>
      <c r="I221" t="str">
        <f t="shared" si="21"/>
        <v>2</v>
      </c>
      <c r="J221" s="7" t="str">
        <f t="shared" si="22"/>
        <v>"300元",</v>
      </c>
      <c r="K221" t="s">
        <v>23</v>
      </c>
      <c r="O221" t="s">
        <v>17</v>
      </c>
      <c r="Q221" t="str">
        <f t="shared" si="18"/>
        <v>第2</v>
      </c>
      <c r="R221" t="str">
        <f t="shared" si="19"/>
        <v>2名</v>
      </c>
    </row>
    <row r="222" spans="1:18">
      <c r="A222">
        <v>221</v>
      </c>
      <c r="B222" s="25">
        <v>152</v>
      </c>
      <c r="C222" t="s">
        <v>19</v>
      </c>
      <c r="D222" s="19" t="s">
        <v>149</v>
      </c>
      <c r="E222" s="21" t="s">
        <v>27</v>
      </c>
      <c r="F222">
        <v>1</v>
      </c>
      <c r="G222">
        <v>1</v>
      </c>
      <c r="H222" t="str">
        <f t="shared" si="20"/>
        <v>3</v>
      </c>
      <c r="I222" t="str">
        <f t="shared" si="21"/>
        <v>3</v>
      </c>
      <c r="J222" s="7" t="str">
        <f t="shared" si="22"/>
        <v>"100元",</v>
      </c>
      <c r="K222" t="s">
        <v>23</v>
      </c>
      <c r="O222" t="s">
        <v>19</v>
      </c>
      <c r="Q222" t="str">
        <f t="shared" si="18"/>
        <v>第3</v>
      </c>
      <c r="R222" t="str">
        <f t="shared" si="19"/>
        <v>3名</v>
      </c>
    </row>
    <row r="223" spans="1:18">
      <c r="A223">
        <v>222</v>
      </c>
      <c r="B223" s="25">
        <v>152</v>
      </c>
      <c r="C223" s="19" t="s">
        <v>244</v>
      </c>
      <c r="D223" s="19" t="s">
        <v>95</v>
      </c>
      <c r="E223" s="19" t="s">
        <v>27</v>
      </c>
      <c r="F223">
        <v>1</v>
      </c>
      <c r="G223">
        <v>1</v>
      </c>
      <c r="H223" t="str">
        <f t="shared" si="20"/>
        <v>4</v>
      </c>
      <c r="I223" t="str">
        <f t="shared" si="21"/>
        <v>9</v>
      </c>
      <c r="J223" s="7" t="str">
        <f t="shared" si="22"/>
        <v>"50元红包券",</v>
      </c>
      <c r="K223" t="str">
        <f t="shared" si="23"/>
        <v>"matchpop_icon_1",</v>
      </c>
      <c r="O223" t="s">
        <v>32</v>
      </c>
      <c r="P223" t="s">
        <v>89</v>
      </c>
      <c r="Q223" t="str">
        <f t="shared" si="18"/>
        <v>第4</v>
      </c>
      <c r="R223" t="str">
        <f t="shared" si="19"/>
        <v>9名</v>
      </c>
    </row>
    <row r="224" spans="1:18">
      <c r="A224">
        <v>223</v>
      </c>
      <c r="B224" s="25">
        <v>152</v>
      </c>
      <c r="C224" s="19" t="s">
        <v>245</v>
      </c>
      <c r="D224" s="19" t="s">
        <v>77</v>
      </c>
      <c r="E224" s="19" t="s">
        <v>27</v>
      </c>
      <c r="F224">
        <v>1</v>
      </c>
      <c r="G224">
        <v>1</v>
      </c>
      <c r="H224" t="str">
        <f t="shared" si="20"/>
        <v>10</v>
      </c>
      <c r="I224" t="str">
        <f t="shared" si="21"/>
        <v>21</v>
      </c>
      <c r="J224" s="7" t="str">
        <f t="shared" si="22"/>
        <v>"30元红包券",</v>
      </c>
      <c r="K224" t="str">
        <f t="shared" si="23"/>
        <v>"matchpop_icon_1",</v>
      </c>
      <c r="O224" t="s">
        <v>93</v>
      </c>
      <c r="P224" t="s">
        <v>246</v>
      </c>
      <c r="Q224" t="str">
        <f t="shared" si="18"/>
        <v>第10</v>
      </c>
      <c r="R224" t="str">
        <f t="shared" si="19"/>
        <v>21名</v>
      </c>
    </row>
    <row r="225" spans="1:18">
      <c r="A225">
        <v>224</v>
      </c>
      <c r="B225" s="25">
        <v>152</v>
      </c>
      <c r="C225" s="19" t="s">
        <v>247</v>
      </c>
      <c r="D225" s="19" t="s">
        <v>45</v>
      </c>
      <c r="E225" s="19" t="s">
        <v>27</v>
      </c>
      <c r="F225">
        <v>1</v>
      </c>
      <c r="G225">
        <v>1</v>
      </c>
      <c r="H225" t="str">
        <f t="shared" si="20"/>
        <v>22</v>
      </c>
      <c r="I225" t="str">
        <f t="shared" si="21"/>
        <v>39</v>
      </c>
      <c r="J225" s="7" t="str">
        <f t="shared" si="22"/>
        <v>"20元红包券",</v>
      </c>
      <c r="K225" t="str">
        <f t="shared" si="23"/>
        <v>"matchpop_icon_1",</v>
      </c>
      <c r="O225" t="s">
        <v>248</v>
      </c>
      <c r="P225" t="s">
        <v>249</v>
      </c>
      <c r="Q225" t="str">
        <f t="shared" si="18"/>
        <v>第22</v>
      </c>
      <c r="R225" t="str">
        <f t="shared" si="19"/>
        <v>39名</v>
      </c>
    </row>
    <row r="226" spans="1:18">
      <c r="A226">
        <v>225</v>
      </c>
      <c r="B226" s="25">
        <v>152</v>
      </c>
      <c r="C226" s="19" t="s">
        <v>250</v>
      </c>
      <c r="D226" s="19" t="s">
        <v>251</v>
      </c>
      <c r="E226" s="19" t="s">
        <v>27</v>
      </c>
      <c r="F226">
        <v>1</v>
      </c>
      <c r="G226">
        <v>1</v>
      </c>
      <c r="H226" t="str">
        <f t="shared" si="20"/>
        <v>40</v>
      </c>
      <c r="I226" t="str">
        <f t="shared" si="21"/>
        <v>60</v>
      </c>
      <c r="J226" s="7" t="str">
        <f t="shared" si="22"/>
        <v>"15元红包券",</v>
      </c>
      <c r="K226" t="str">
        <f t="shared" si="23"/>
        <v>"matchpop_icon_1",</v>
      </c>
      <c r="O226" t="s">
        <v>252</v>
      </c>
      <c r="P226" t="s">
        <v>253</v>
      </c>
      <c r="Q226" t="str">
        <f t="shared" si="18"/>
        <v>第40</v>
      </c>
      <c r="R226" t="str">
        <f t="shared" si="19"/>
        <v>60名</v>
      </c>
    </row>
    <row r="227" spans="1:18">
      <c r="A227">
        <v>226</v>
      </c>
      <c r="B227" s="25">
        <v>152</v>
      </c>
      <c r="C227" s="19" t="s">
        <v>254</v>
      </c>
      <c r="D227" s="19" t="s">
        <v>97</v>
      </c>
      <c r="E227" s="19" t="s">
        <v>27</v>
      </c>
      <c r="F227">
        <v>1</v>
      </c>
      <c r="G227">
        <v>1</v>
      </c>
      <c r="H227" t="str">
        <f t="shared" si="20"/>
        <v>61</v>
      </c>
      <c r="I227" t="str">
        <f t="shared" si="21"/>
        <v>96</v>
      </c>
      <c r="J227" s="7" t="str">
        <f t="shared" si="22"/>
        <v>"10元红包券",</v>
      </c>
      <c r="K227" t="str">
        <f t="shared" si="23"/>
        <v>"matchpop_icon_1",</v>
      </c>
      <c r="O227" t="s">
        <v>255</v>
      </c>
      <c r="P227" t="s">
        <v>256</v>
      </c>
      <c r="Q227" t="str">
        <f t="shared" si="18"/>
        <v>第61</v>
      </c>
      <c r="R227" t="str">
        <f t="shared" si="19"/>
        <v>96名</v>
      </c>
    </row>
    <row r="228" spans="1:18">
      <c r="A228">
        <v>227</v>
      </c>
      <c r="B228" s="25">
        <v>153</v>
      </c>
      <c r="C228" t="s">
        <v>12</v>
      </c>
      <c r="D228" s="19" t="s">
        <v>242</v>
      </c>
      <c r="E228" s="21" t="s">
        <v>21</v>
      </c>
      <c r="F228">
        <v>1</v>
      </c>
      <c r="G228">
        <v>1</v>
      </c>
      <c r="H228" t="str">
        <f t="shared" si="20"/>
        <v>1</v>
      </c>
      <c r="I228" t="str">
        <f t="shared" si="21"/>
        <v>1</v>
      </c>
      <c r="J228" s="7" t="str">
        <f t="shared" si="22"/>
        <v>"1000元",</v>
      </c>
      <c r="K228" t="s">
        <v>23</v>
      </c>
      <c r="O228" t="s">
        <v>12</v>
      </c>
      <c r="Q228" t="str">
        <f t="shared" si="18"/>
        <v>第1</v>
      </c>
      <c r="R228" t="str">
        <f t="shared" si="19"/>
        <v>1名</v>
      </c>
    </row>
    <row r="229" spans="1:18">
      <c r="A229">
        <v>228</v>
      </c>
      <c r="B229" s="25">
        <v>153</v>
      </c>
      <c r="C229" t="s">
        <v>17</v>
      </c>
      <c r="D229" s="19" t="s">
        <v>243</v>
      </c>
      <c r="E229" s="21" t="s">
        <v>18</v>
      </c>
      <c r="F229">
        <v>1</v>
      </c>
      <c r="G229">
        <v>1</v>
      </c>
      <c r="H229" t="str">
        <f t="shared" si="20"/>
        <v>2</v>
      </c>
      <c r="I229" t="str">
        <f t="shared" si="21"/>
        <v>2</v>
      </c>
      <c r="J229" s="7" t="str">
        <f t="shared" si="22"/>
        <v>"300元",</v>
      </c>
      <c r="K229" t="s">
        <v>23</v>
      </c>
      <c r="O229" t="s">
        <v>17</v>
      </c>
      <c r="Q229" t="str">
        <f t="shared" si="18"/>
        <v>第2</v>
      </c>
      <c r="R229" t="str">
        <f t="shared" si="19"/>
        <v>2名</v>
      </c>
    </row>
    <row r="230" spans="1:18">
      <c r="A230">
        <v>229</v>
      </c>
      <c r="B230" s="25">
        <v>153</v>
      </c>
      <c r="C230" t="s">
        <v>19</v>
      </c>
      <c r="D230" s="19" t="s">
        <v>149</v>
      </c>
      <c r="E230" s="21" t="s">
        <v>27</v>
      </c>
      <c r="F230">
        <v>1</v>
      </c>
      <c r="G230">
        <v>1</v>
      </c>
      <c r="H230" t="str">
        <f t="shared" si="20"/>
        <v>3</v>
      </c>
      <c r="I230" t="str">
        <f t="shared" si="21"/>
        <v>3</v>
      </c>
      <c r="J230" s="7" t="str">
        <f t="shared" si="22"/>
        <v>"100元",</v>
      </c>
      <c r="K230" t="s">
        <v>23</v>
      </c>
      <c r="O230" t="s">
        <v>19</v>
      </c>
      <c r="Q230" t="str">
        <f t="shared" si="18"/>
        <v>第3</v>
      </c>
      <c r="R230" t="str">
        <f t="shared" si="19"/>
        <v>3名</v>
      </c>
    </row>
    <row r="231" spans="1:18">
      <c r="A231">
        <v>230</v>
      </c>
      <c r="B231" s="25">
        <v>153</v>
      </c>
      <c r="C231" s="19" t="s">
        <v>244</v>
      </c>
      <c r="D231" s="19" t="s">
        <v>95</v>
      </c>
      <c r="E231" s="19" t="s">
        <v>27</v>
      </c>
      <c r="F231">
        <v>1</v>
      </c>
      <c r="G231">
        <v>1</v>
      </c>
      <c r="H231" t="str">
        <f t="shared" si="20"/>
        <v>4</v>
      </c>
      <c r="I231" t="str">
        <f t="shared" si="21"/>
        <v>9</v>
      </c>
      <c r="J231" s="7" t="str">
        <f t="shared" si="22"/>
        <v>"50元红包券",</v>
      </c>
      <c r="K231" t="str">
        <f t="shared" si="23"/>
        <v>"matchpop_icon_1",</v>
      </c>
      <c r="O231" t="s">
        <v>32</v>
      </c>
      <c r="P231" t="s">
        <v>89</v>
      </c>
      <c r="Q231" t="str">
        <f t="shared" si="18"/>
        <v>第4</v>
      </c>
      <c r="R231" t="str">
        <f t="shared" si="19"/>
        <v>9名</v>
      </c>
    </row>
    <row r="232" spans="1:18">
      <c r="A232">
        <v>231</v>
      </c>
      <c r="B232" s="25">
        <v>153</v>
      </c>
      <c r="C232" s="19" t="s">
        <v>245</v>
      </c>
      <c r="D232" s="19" t="s">
        <v>77</v>
      </c>
      <c r="E232" s="19" t="s">
        <v>27</v>
      </c>
      <c r="F232">
        <v>1</v>
      </c>
      <c r="G232">
        <v>1</v>
      </c>
      <c r="H232" t="str">
        <f t="shared" si="20"/>
        <v>10</v>
      </c>
      <c r="I232" t="str">
        <f t="shared" si="21"/>
        <v>21</v>
      </c>
      <c r="J232" s="7" t="str">
        <f t="shared" si="22"/>
        <v>"30元红包券",</v>
      </c>
      <c r="K232" t="str">
        <f t="shared" si="23"/>
        <v>"matchpop_icon_1",</v>
      </c>
      <c r="O232" t="s">
        <v>93</v>
      </c>
      <c r="P232" t="s">
        <v>246</v>
      </c>
      <c r="Q232" t="str">
        <f t="shared" si="18"/>
        <v>第10</v>
      </c>
      <c r="R232" t="str">
        <f t="shared" si="19"/>
        <v>21名</v>
      </c>
    </row>
    <row r="233" spans="1:18">
      <c r="A233">
        <v>232</v>
      </c>
      <c r="B233" s="25">
        <v>153</v>
      </c>
      <c r="C233" s="19" t="s">
        <v>247</v>
      </c>
      <c r="D233" s="19" t="s">
        <v>45</v>
      </c>
      <c r="E233" s="19" t="s">
        <v>27</v>
      </c>
      <c r="F233">
        <v>1</v>
      </c>
      <c r="G233">
        <v>1</v>
      </c>
      <c r="H233" t="str">
        <f t="shared" si="20"/>
        <v>22</v>
      </c>
      <c r="I233" t="str">
        <f t="shared" si="21"/>
        <v>39</v>
      </c>
      <c r="J233" s="7" t="str">
        <f t="shared" si="22"/>
        <v>"20元红包券",</v>
      </c>
      <c r="K233" t="str">
        <f t="shared" si="23"/>
        <v>"matchpop_icon_1",</v>
      </c>
      <c r="O233" t="s">
        <v>248</v>
      </c>
      <c r="P233" t="s">
        <v>249</v>
      </c>
      <c r="Q233" t="str">
        <f t="shared" si="18"/>
        <v>第22</v>
      </c>
      <c r="R233" t="str">
        <f t="shared" si="19"/>
        <v>39名</v>
      </c>
    </row>
    <row r="234" spans="1:18">
      <c r="A234">
        <v>233</v>
      </c>
      <c r="B234" s="25">
        <v>153</v>
      </c>
      <c r="C234" s="19" t="s">
        <v>250</v>
      </c>
      <c r="D234" s="19" t="s">
        <v>251</v>
      </c>
      <c r="E234" s="19" t="s">
        <v>27</v>
      </c>
      <c r="F234">
        <v>1</v>
      </c>
      <c r="G234">
        <v>1</v>
      </c>
      <c r="H234" t="str">
        <f t="shared" si="20"/>
        <v>40</v>
      </c>
      <c r="I234" t="str">
        <f t="shared" si="21"/>
        <v>60</v>
      </c>
      <c r="J234" s="7" t="str">
        <f t="shared" si="22"/>
        <v>"15元红包券",</v>
      </c>
      <c r="K234" t="str">
        <f t="shared" si="23"/>
        <v>"matchpop_icon_1",</v>
      </c>
      <c r="O234" t="s">
        <v>252</v>
      </c>
      <c r="P234" t="s">
        <v>253</v>
      </c>
      <c r="Q234" t="str">
        <f t="shared" si="18"/>
        <v>第40</v>
      </c>
      <c r="R234" t="str">
        <f t="shared" si="19"/>
        <v>60名</v>
      </c>
    </row>
    <row r="235" spans="1:18">
      <c r="A235">
        <v>234</v>
      </c>
      <c r="B235" s="25">
        <v>153</v>
      </c>
      <c r="C235" s="19" t="s">
        <v>254</v>
      </c>
      <c r="D235" s="19" t="s">
        <v>97</v>
      </c>
      <c r="E235" s="19" t="s">
        <v>27</v>
      </c>
      <c r="F235">
        <v>1</v>
      </c>
      <c r="G235">
        <v>1</v>
      </c>
      <c r="H235" t="str">
        <f t="shared" si="20"/>
        <v>61</v>
      </c>
      <c r="I235" t="str">
        <f t="shared" si="21"/>
        <v>96</v>
      </c>
      <c r="J235" s="7" t="str">
        <f t="shared" si="22"/>
        <v>"10元红包券",</v>
      </c>
      <c r="K235" t="str">
        <f t="shared" si="23"/>
        <v>"matchpop_icon_1",</v>
      </c>
      <c r="O235" t="s">
        <v>255</v>
      </c>
      <c r="P235" t="s">
        <v>256</v>
      </c>
      <c r="Q235" t="str">
        <f t="shared" si="18"/>
        <v>第61</v>
      </c>
      <c r="R235" t="str">
        <f t="shared" si="19"/>
        <v>96名</v>
      </c>
    </row>
    <row r="236" spans="1:18">
      <c r="A236">
        <v>235</v>
      </c>
      <c r="B236" s="25">
        <v>154</v>
      </c>
      <c r="C236" t="s">
        <v>12</v>
      </c>
      <c r="D236" s="19" t="s">
        <v>242</v>
      </c>
      <c r="E236" s="21" t="s">
        <v>21</v>
      </c>
      <c r="F236">
        <v>1</v>
      </c>
      <c r="G236">
        <v>1</v>
      </c>
      <c r="H236" t="str">
        <f t="shared" si="20"/>
        <v>1</v>
      </c>
      <c r="I236" t="str">
        <f t="shared" si="21"/>
        <v>1</v>
      </c>
      <c r="J236" s="7" t="str">
        <f t="shared" si="22"/>
        <v>"1000元",</v>
      </c>
      <c r="K236" t="s">
        <v>23</v>
      </c>
      <c r="O236" t="s">
        <v>12</v>
      </c>
      <c r="Q236" t="str">
        <f t="shared" si="18"/>
        <v>第1</v>
      </c>
      <c r="R236" t="str">
        <f t="shared" si="19"/>
        <v>1名</v>
      </c>
    </row>
    <row r="237" spans="1:18">
      <c r="A237">
        <v>236</v>
      </c>
      <c r="B237" s="25">
        <v>154</v>
      </c>
      <c r="C237" t="s">
        <v>17</v>
      </c>
      <c r="D237" s="19" t="s">
        <v>243</v>
      </c>
      <c r="E237" s="21" t="s">
        <v>18</v>
      </c>
      <c r="F237">
        <v>1</v>
      </c>
      <c r="G237">
        <v>1</v>
      </c>
      <c r="H237" t="str">
        <f t="shared" si="20"/>
        <v>2</v>
      </c>
      <c r="I237" t="str">
        <f t="shared" si="21"/>
        <v>2</v>
      </c>
      <c r="J237" s="7" t="str">
        <f t="shared" si="22"/>
        <v>"300元",</v>
      </c>
      <c r="K237" t="s">
        <v>23</v>
      </c>
      <c r="O237" t="s">
        <v>17</v>
      </c>
      <c r="Q237" t="str">
        <f t="shared" si="18"/>
        <v>第2</v>
      </c>
      <c r="R237" t="str">
        <f t="shared" si="19"/>
        <v>2名</v>
      </c>
    </row>
    <row r="238" spans="1:18">
      <c r="A238">
        <v>237</v>
      </c>
      <c r="B238" s="25">
        <v>154</v>
      </c>
      <c r="C238" t="s">
        <v>19</v>
      </c>
      <c r="D238" s="19" t="s">
        <v>149</v>
      </c>
      <c r="E238" s="21" t="s">
        <v>27</v>
      </c>
      <c r="F238">
        <v>1</v>
      </c>
      <c r="G238">
        <v>1</v>
      </c>
      <c r="H238" t="str">
        <f t="shared" si="20"/>
        <v>3</v>
      </c>
      <c r="I238" t="str">
        <f t="shared" si="21"/>
        <v>3</v>
      </c>
      <c r="J238" s="7" t="str">
        <f t="shared" si="22"/>
        <v>"100元",</v>
      </c>
      <c r="K238" t="s">
        <v>23</v>
      </c>
      <c r="O238" t="s">
        <v>19</v>
      </c>
      <c r="Q238" t="str">
        <f t="shared" si="18"/>
        <v>第3</v>
      </c>
      <c r="R238" t="str">
        <f t="shared" si="19"/>
        <v>3名</v>
      </c>
    </row>
    <row r="239" spans="1:18">
      <c r="A239">
        <v>238</v>
      </c>
      <c r="B239" s="25">
        <v>154</v>
      </c>
      <c r="C239" s="19" t="s">
        <v>244</v>
      </c>
      <c r="D239" s="19" t="s">
        <v>95</v>
      </c>
      <c r="E239" s="19" t="s">
        <v>27</v>
      </c>
      <c r="F239">
        <v>1</v>
      </c>
      <c r="G239">
        <v>1</v>
      </c>
      <c r="H239" t="str">
        <f t="shared" si="20"/>
        <v>4</v>
      </c>
      <c r="I239" t="str">
        <f t="shared" si="21"/>
        <v>9</v>
      </c>
      <c r="J239" s="7" t="str">
        <f t="shared" si="22"/>
        <v>"50元红包券",</v>
      </c>
      <c r="K239" t="str">
        <f t="shared" si="23"/>
        <v>"matchpop_icon_1",</v>
      </c>
      <c r="O239" t="s">
        <v>32</v>
      </c>
      <c r="P239" t="s">
        <v>89</v>
      </c>
      <c r="Q239" t="str">
        <f t="shared" si="18"/>
        <v>第4</v>
      </c>
      <c r="R239" t="str">
        <f t="shared" si="19"/>
        <v>9名</v>
      </c>
    </row>
    <row r="240" spans="1:18">
      <c r="A240">
        <v>239</v>
      </c>
      <c r="B240" s="25">
        <v>154</v>
      </c>
      <c r="C240" s="19" t="s">
        <v>245</v>
      </c>
      <c r="D240" s="19" t="s">
        <v>77</v>
      </c>
      <c r="E240" s="19" t="s">
        <v>27</v>
      </c>
      <c r="F240">
        <v>1</v>
      </c>
      <c r="G240">
        <v>1</v>
      </c>
      <c r="H240" t="str">
        <f t="shared" si="20"/>
        <v>10</v>
      </c>
      <c r="I240" t="str">
        <f t="shared" si="21"/>
        <v>21</v>
      </c>
      <c r="J240" s="7" t="str">
        <f t="shared" si="22"/>
        <v>"30元红包券",</v>
      </c>
      <c r="K240" t="str">
        <f t="shared" si="23"/>
        <v>"matchpop_icon_1",</v>
      </c>
      <c r="O240" t="s">
        <v>93</v>
      </c>
      <c r="P240" t="s">
        <v>246</v>
      </c>
      <c r="Q240" t="str">
        <f t="shared" si="18"/>
        <v>第10</v>
      </c>
      <c r="R240" t="str">
        <f t="shared" si="19"/>
        <v>21名</v>
      </c>
    </row>
    <row r="241" spans="1:18">
      <c r="A241">
        <v>240</v>
      </c>
      <c r="B241" s="25">
        <v>154</v>
      </c>
      <c r="C241" s="19" t="s">
        <v>247</v>
      </c>
      <c r="D241" s="19" t="s">
        <v>45</v>
      </c>
      <c r="E241" s="19" t="s">
        <v>27</v>
      </c>
      <c r="F241">
        <v>1</v>
      </c>
      <c r="G241">
        <v>1</v>
      </c>
      <c r="H241" t="str">
        <f t="shared" si="20"/>
        <v>22</v>
      </c>
      <c r="I241" t="str">
        <f t="shared" si="21"/>
        <v>39</v>
      </c>
      <c r="J241" s="7" t="str">
        <f t="shared" si="22"/>
        <v>"20元红包券",</v>
      </c>
      <c r="K241" t="str">
        <f t="shared" si="23"/>
        <v>"matchpop_icon_1",</v>
      </c>
      <c r="O241" t="s">
        <v>248</v>
      </c>
      <c r="P241" t="s">
        <v>249</v>
      </c>
      <c r="Q241" t="str">
        <f t="shared" si="18"/>
        <v>第22</v>
      </c>
      <c r="R241" t="str">
        <f t="shared" si="19"/>
        <v>39名</v>
      </c>
    </row>
    <row r="242" spans="1:18">
      <c r="A242">
        <v>241</v>
      </c>
      <c r="B242" s="25">
        <v>154</v>
      </c>
      <c r="C242" s="19" t="s">
        <v>250</v>
      </c>
      <c r="D242" s="19" t="s">
        <v>251</v>
      </c>
      <c r="E242" s="19" t="s">
        <v>27</v>
      </c>
      <c r="F242">
        <v>1</v>
      </c>
      <c r="G242">
        <v>1</v>
      </c>
      <c r="H242" t="str">
        <f t="shared" si="20"/>
        <v>40</v>
      </c>
      <c r="I242" t="str">
        <f t="shared" si="21"/>
        <v>60</v>
      </c>
      <c r="J242" s="7" t="str">
        <f t="shared" si="22"/>
        <v>"15元红包券",</v>
      </c>
      <c r="K242" t="str">
        <f t="shared" si="23"/>
        <v>"matchpop_icon_1",</v>
      </c>
      <c r="O242" t="s">
        <v>252</v>
      </c>
      <c r="P242" t="s">
        <v>253</v>
      </c>
      <c r="Q242" t="str">
        <f t="shared" si="18"/>
        <v>第40</v>
      </c>
      <c r="R242" t="str">
        <f t="shared" si="19"/>
        <v>60名</v>
      </c>
    </row>
    <row r="243" spans="1:18">
      <c r="A243">
        <v>242</v>
      </c>
      <c r="B243" s="25">
        <v>154</v>
      </c>
      <c r="C243" s="19" t="s">
        <v>254</v>
      </c>
      <c r="D243" s="19" t="s">
        <v>97</v>
      </c>
      <c r="E243" s="19" t="s">
        <v>27</v>
      </c>
      <c r="F243">
        <v>1</v>
      </c>
      <c r="G243">
        <v>1</v>
      </c>
      <c r="H243" t="str">
        <f t="shared" si="20"/>
        <v>61</v>
      </c>
      <c r="I243" t="str">
        <f t="shared" si="21"/>
        <v>96</v>
      </c>
      <c r="J243" s="7" t="str">
        <f t="shared" si="22"/>
        <v>"10元红包券",</v>
      </c>
      <c r="K243" t="str">
        <f t="shared" si="23"/>
        <v>"matchpop_icon_1",</v>
      </c>
      <c r="O243" t="s">
        <v>255</v>
      </c>
      <c r="P243" t="s">
        <v>256</v>
      </c>
      <c r="Q243" t="str">
        <f t="shared" si="18"/>
        <v>第61</v>
      </c>
      <c r="R243" t="str">
        <f t="shared" si="19"/>
        <v>96名</v>
      </c>
    </row>
    <row r="244" spans="1:18">
      <c r="A244">
        <v>243</v>
      </c>
      <c r="B244" s="25">
        <v>155</v>
      </c>
      <c r="C244" t="s">
        <v>12</v>
      </c>
      <c r="D244" s="19" t="s">
        <v>242</v>
      </c>
      <c r="E244" s="21" t="s">
        <v>21</v>
      </c>
      <c r="F244">
        <v>1</v>
      </c>
      <c r="G244">
        <v>1</v>
      </c>
      <c r="H244" t="str">
        <f t="shared" si="20"/>
        <v>1</v>
      </c>
      <c r="I244" t="str">
        <f t="shared" si="21"/>
        <v>1</v>
      </c>
      <c r="J244" s="7" t="str">
        <f t="shared" si="22"/>
        <v>"1000元",</v>
      </c>
      <c r="K244" t="s">
        <v>23</v>
      </c>
      <c r="O244" t="s">
        <v>12</v>
      </c>
      <c r="Q244" t="str">
        <f t="shared" si="18"/>
        <v>第1</v>
      </c>
      <c r="R244" t="str">
        <f t="shared" si="19"/>
        <v>1名</v>
      </c>
    </row>
    <row r="245" spans="1:18">
      <c r="A245">
        <v>244</v>
      </c>
      <c r="B245" s="25">
        <v>155</v>
      </c>
      <c r="C245" t="s">
        <v>17</v>
      </c>
      <c r="D245" s="19" t="s">
        <v>243</v>
      </c>
      <c r="E245" s="21" t="s">
        <v>18</v>
      </c>
      <c r="F245">
        <v>1</v>
      </c>
      <c r="G245">
        <v>1</v>
      </c>
      <c r="H245" t="str">
        <f t="shared" si="20"/>
        <v>2</v>
      </c>
      <c r="I245" t="str">
        <f t="shared" si="21"/>
        <v>2</v>
      </c>
      <c r="J245" s="7" t="str">
        <f t="shared" si="22"/>
        <v>"300元",</v>
      </c>
      <c r="K245" t="s">
        <v>23</v>
      </c>
      <c r="O245" t="s">
        <v>17</v>
      </c>
      <c r="Q245" t="str">
        <f t="shared" si="18"/>
        <v>第2</v>
      </c>
      <c r="R245" t="str">
        <f t="shared" si="19"/>
        <v>2名</v>
      </c>
    </row>
    <row r="246" spans="1:18">
      <c r="A246">
        <v>245</v>
      </c>
      <c r="B246" s="25">
        <v>155</v>
      </c>
      <c r="C246" t="s">
        <v>19</v>
      </c>
      <c r="D246" s="19" t="s">
        <v>149</v>
      </c>
      <c r="E246" s="21" t="s">
        <v>27</v>
      </c>
      <c r="F246">
        <v>1</v>
      </c>
      <c r="G246">
        <v>1</v>
      </c>
      <c r="H246" t="str">
        <f t="shared" si="20"/>
        <v>3</v>
      </c>
      <c r="I246" t="str">
        <f t="shared" si="21"/>
        <v>3</v>
      </c>
      <c r="J246" s="7" t="str">
        <f t="shared" si="22"/>
        <v>"100元",</v>
      </c>
      <c r="K246" t="s">
        <v>23</v>
      </c>
      <c r="O246" t="s">
        <v>19</v>
      </c>
      <c r="Q246" t="str">
        <f t="shared" si="18"/>
        <v>第3</v>
      </c>
      <c r="R246" t="str">
        <f t="shared" si="19"/>
        <v>3名</v>
      </c>
    </row>
    <row r="247" spans="1:18">
      <c r="A247">
        <v>246</v>
      </c>
      <c r="B247" s="25">
        <v>155</v>
      </c>
      <c r="C247" s="19" t="s">
        <v>244</v>
      </c>
      <c r="D247" s="19" t="s">
        <v>95</v>
      </c>
      <c r="E247" s="19" t="s">
        <v>27</v>
      </c>
      <c r="F247">
        <v>1</v>
      </c>
      <c r="G247">
        <v>1</v>
      </c>
      <c r="H247" t="str">
        <f t="shared" si="20"/>
        <v>4</v>
      </c>
      <c r="I247" t="str">
        <f t="shared" si="21"/>
        <v>9</v>
      </c>
      <c r="J247" s="7" t="str">
        <f t="shared" si="22"/>
        <v>"50元红包券",</v>
      </c>
      <c r="K247" t="str">
        <f t="shared" si="23"/>
        <v>"matchpop_icon_1",</v>
      </c>
      <c r="O247" t="s">
        <v>32</v>
      </c>
      <c r="P247" t="s">
        <v>89</v>
      </c>
      <c r="Q247" t="str">
        <f t="shared" si="18"/>
        <v>第4</v>
      </c>
      <c r="R247" t="str">
        <f t="shared" si="19"/>
        <v>9名</v>
      </c>
    </row>
    <row r="248" spans="1:18">
      <c r="A248">
        <v>247</v>
      </c>
      <c r="B248" s="25">
        <v>155</v>
      </c>
      <c r="C248" s="19" t="s">
        <v>245</v>
      </c>
      <c r="D248" s="19" t="s">
        <v>77</v>
      </c>
      <c r="E248" s="19" t="s">
        <v>27</v>
      </c>
      <c r="F248">
        <v>1</v>
      </c>
      <c r="G248">
        <v>1</v>
      </c>
      <c r="H248" t="str">
        <f t="shared" si="20"/>
        <v>10</v>
      </c>
      <c r="I248" t="str">
        <f t="shared" si="21"/>
        <v>21</v>
      </c>
      <c r="J248" s="7" t="str">
        <f t="shared" si="22"/>
        <v>"30元红包券",</v>
      </c>
      <c r="K248" t="str">
        <f t="shared" si="23"/>
        <v>"matchpop_icon_1",</v>
      </c>
      <c r="O248" t="s">
        <v>93</v>
      </c>
      <c r="P248" t="s">
        <v>246</v>
      </c>
      <c r="Q248" t="str">
        <f t="shared" si="18"/>
        <v>第10</v>
      </c>
      <c r="R248" t="str">
        <f t="shared" si="19"/>
        <v>21名</v>
      </c>
    </row>
    <row r="249" spans="1:18">
      <c r="A249">
        <v>248</v>
      </c>
      <c r="B249" s="25">
        <v>155</v>
      </c>
      <c r="C249" s="19" t="s">
        <v>247</v>
      </c>
      <c r="D249" s="19" t="s">
        <v>45</v>
      </c>
      <c r="E249" s="19" t="s">
        <v>27</v>
      </c>
      <c r="F249">
        <v>1</v>
      </c>
      <c r="G249">
        <v>1</v>
      </c>
      <c r="H249" t="str">
        <f t="shared" si="20"/>
        <v>22</v>
      </c>
      <c r="I249" t="str">
        <f t="shared" si="21"/>
        <v>39</v>
      </c>
      <c r="J249" s="7" t="str">
        <f t="shared" si="22"/>
        <v>"20元红包券",</v>
      </c>
      <c r="K249" t="str">
        <f t="shared" si="23"/>
        <v>"matchpop_icon_1",</v>
      </c>
      <c r="O249" t="s">
        <v>248</v>
      </c>
      <c r="P249" t="s">
        <v>249</v>
      </c>
      <c r="Q249" t="str">
        <f t="shared" si="18"/>
        <v>第22</v>
      </c>
      <c r="R249" t="str">
        <f t="shared" si="19"/>
        <v>39名</v>
      </c>
    </row>
    <row r="250" spans="1:18">
      <c r="A250">
        <v>249</v>
      </c>
      <c r="B250" s="25">
        <v>155</v>
      </c>
      <c r="C250" s="19" t="s">
        <v>250</v>
      </c>
      <c r="D250" s="19" t="s">
        <v>251</v>
      </c>
      <c r="E250" s="19" t="s">
        <v>27</v>
      </c>
      <c r="F250">
        <v>1</v>
      </c>
      <c r="G250">
        <v>1</v>
      </c>
      <c r="H250" t="str">
        <f t="shared" si="20"/>
        <v>40</v>
      </c>
      <c r="I250" t="str">
        <f t="shared" si="21"/>
        <v>60</v>
      </c>
      <c r="J250" s="7" t="str">
        <f t="shared" si="22"/>
        <v>"15元红包券",</v>
      </c>
      <c r="K250" t="str">
        <f t="shared" si="23"/>
        <v>"matchpop_icon_1",</v>
      </c>
      <c r="O250" t="s">
        <v>252</v>
      </c>
      <c r="P250" t="s">
        <v>253</v>
      </c>
      <c r="Q250" t="str">
        <f t="shared" si="18"/>
        <v>第40</v>
      </c>
      <c r="R250" t="str">
        <f t="shared" si="19"/>
        <v>60名</v>
      </c>
    </row>
    <row r="251" spans="1:18">
      <c r="A251">
        <v>250</v>
      </c>
      <c r="B251" s="25">
        <v>155</v>
      </c>
      <c r="C251" s="19" t="s">
        <v>254</v>
      </c>
      <c r="D251" s="19" t="s">
        <v>97</v>
      </c>
      <c r="E251" s="19" t="s">
        <v>27</v>
      </c>
      <c r="F251">
        <v>1</v>
      </c>
      <c r="G251">
        <v>1</v>
      </c>
      <c r="H251" t="str">
        <f t="shared" si="20"/>
        <v>61</v>
      </c>
      <c r="I251" t="str">
        <f t="shared" si="21"/>
        <v>96</v>
      </c>
      <c r="J251" s="7" t="str">
        <f t="shared" si="22"/>
        <v>"10元红包券",</v>
      </c>
      <c r="K251" t="str">
        <f t="shared" si="23"/>
        <v>"matchpop_icon_1",</v>
      </c>
      <c r="O251" t="s">
        <v>255</v>
      </c>
      <c r="P251" t="s">
        <v>256</v>
      </c>
      <c r="Q251" t="str">
        <f t="shared" si="18"/>
        <v>第61</v>
      </c>
      <c r="R251" t="str">
        <f t="shared" si="19"/>
        <v>96名</v>
      </c>
    </row>
    <row r="252" spans="1:18">
      <c r="A252">
        <v>251</v>
      </c>
      <c r="B252" s="25">
        <v>156</v>
      </c>
      <c r="C252" t="s">
        <v>12</v>
      </c>
      <c r="D252" s="19" t="s">
        <v>242</v>
      </c>
      <c r="E252" s="21" t="s">
        <v>21</v>
      </c>
      <c r="F252">
        <v>1</v>
      </c>
      <c r="G252">
        <v>1</v>
      </c>
      <c r="H252" t="str">
        <f t="shared" si="20"/>
        <v>1</v>
      </c>
      <c r="I252" t="str">
        <f t="shared" si="21"/>
        <v>1</v>
      </c>
      <c r="J252" s="7" t="str">
        <f t="shared" si="22"/>
        <v>"1000元",</v>
      </c>
      <c r="K252" t="s">
        <v>23</v>
      </c>
      <c r="O252" t="s">
        <v>12</v>
      </c>
      <c r="Q252" t="str">
        <f t="shared" si="18"/>
        <v>第1</v>
      </c>
      <c r="R252" t="str">
        <f t="shared" si="19"/>
        <v>1名</v>
      </c>
    </row>
    <row r="253" spans="1:18">
      <c r="A253">
        <v>252</v>
      </c>
      <c r="B253" s="25">
        <v>156</v>
      </c>
      <c r="C253" t="s">
        <v>17</v>
      </c>
      <c r="D253" s="19" t="s">
        <v>243</v>
      </c>
      <c r="E253" s="21" t="s">
        <v>18</v>
      </c>
      <c r="F253">
        <v>1</v>
      </c>
      <c r="G253">
        <v>1</v>
      </c>
      <c r="H253" t="str">
        <f t="shared" si="20"/>
        <v>2</v>
      </c>
      <c r="I253" t="str">
        <f t="shared" si="21"/>
        <v>2</v>
      </c>
      <c r="J253" s="7" t="str">
        <f t="shared" si="22"/>
        <v>"300元",</v>
      </c>
      <c r="K253" t="s">
        <v>23</v>
      </c>
      <c r="O253" t="s">
        <v>17</v>
      </c>
      <c r="Q253" t="str">
        <f t="shared" si="18"/>
        <v>第2</v>
      </c>
      <c r="R253" t="str">
        <f t="shared" si="19"/>
        <v>2名</v>
      </c>
    </row>
    <row r="254" spans="1:18">
      <c r="A254">
        <v>253</v>
      </c>
      <c r="B254" s="25">
        <v>156</v>
      </c>
      <c r="C254" t="s">
        <v>19</v>
      </c>
      <c r="D254" s="19" t="s">
        <v>149</v>
      </c>
      <c r="E254" s="21" t="s">
        <v>27</v>
      </c>
      <c r="F254">
        <v>1</v>
      </c>
      <c r="G254">
        <v>1</v>
      </c>
      <c r="H254" t="str">
        <f t="shared" si="20"/>
        <v>3</v>
      </c>
      <c r="I254" t="str">
        <f t="shared" si="21"/>
        <v>3</v>
      </c>
      <c r="J254" s="7" t="str">
        <f t="shared" si="22"/>
        <v>"100元",</v>
      </c>
      <c r="K254" t="s">
        <v>23</v>
      </c>
      <c r="O254" t="s">
        <v>19</v>
      </c>
      <c r="Q254" t="str">
        <f t="shared" si="18"/>
        <v>第3</v>
      </c>
      <c r="R254" t="str">
        <f t="shared" si="19"/>
        <v>3名</v>
      </c>
    </row>
    <row r="255" spans="1:18">
      <c r="A255">
        <v>254</v>
      </c>
      <c r="B255" s="25">
        <v>156</v>
      </c>
      <c r="C255" s="19" t="s">
        <v>244</v>
      </c>
      <c r="D255" s="19" t="s">
        <v>95</v>
      </c>
      <c r="E255" s="19" t="s">
        <v>27</v>
      </c>
      <c r="F255">
        <v>1</v>
      </c>
      <c r="G255">
        <v>1</v>
      </c>
      <c r="H255" t="str">
        <f t="shared" si="20"/>
        <v>4</v>
      </c>
      <c r="I255" t="str">
        <f t="shared" si="21"/>
        <v>9</v>
      </c>
      <c r="J255" s="7" t="str">
        <f t="shared" si="22"/>
        <v>"50元红包券",</v>
      </c>
      <c r="K255" t="str">
        <f t="shared" si="23"/>
        <v>"matchpop_icon_1",</v>
      </c>
      <c r="O255" t="s">
        <v>32</v>
      </c>
      <c r="P255" t="s">
        <v>89</v>
      </c>
      <c r="Q255" t="str">
        <f t="shared" si="18"/>
        <v>第4</v>
      </c>
      <c r="R255" t="str">
        <f t="shared" si="19"/>
        <v>9名</v>
      </c>
    </row>
    <row r="256" spans="1:18">
      <c r="A256">
        <v>255</v>
      </c>
      <c r="B256" s="25">
        <v>156</v>
      </c>
      <c r="C256" s="19" t="s">
        <v>245</v>
      </c>
      <c r="D256" s="19" t="s">
        <v>77</v>
      </c>
      <c r="E256" s="19" t="s">
        <v>27</v>
      </c>
      <c r="F256">
        <v>1</v>
      </c>
      <c r="G256">
        <v>1</v>
      </c>
      <c r="H256" t="str">
        <f t="shared" si="20"/>
        <v>10</v>
      </c>
      <c r="I256" t="str">
        <f t="shared" si="21"/>
        <v>21</v>
      </c>
      <c r="J256" s="7" t="str">
        <f t="shared" si="22"/>
        <v>"30元红包券",</v>
      </c>
      <c r="K256" t="str">
        <f t="shared" si="23"/>
        <v>"matchpop_icon_1",</v>
      </c>
      <c r="O256" t="s">
        <v>93</v>
      </c>
      <c r="P256" t="s">
        <v>246</v>
      </c>
      <c r="Q256" t="str">
        <f t="shared" ref="Q256:Q319" si="24">LEFT(O256,IF(NOT(ISERROR((FIND("名",O256)))),LEN(O256)-LEN("名"),LEN(O256)))</f>
        <v>第10</v>
      </c>
      <c r="R256" t="str">
        <f t="shared" ref="R256:R319" si="25">IF(ISBLANK(P256),IF(NOT(ISERROR((FIND("第",O256)))),MID(Q256,2,9999)&amp;"名",O256),P256)</f>
        <v>21名</v>
      </c>
    </row>
    <row r="257" spans="1:18">
      <c r="A257">
        <v>256</v>
      </c>
      <c r="B257" s="25">
        <v>156</v>
      </c>
      <c r="C257" s="19" t="s">
        <v>247</v>
      </c>
      <c r="D257" s="19" t="s">
        <v>45</v>
      </c>
      <c r="E257" s="19" t="s">
        <v>27</v>
      </c>
      <c r="F257">
        <v>1</v>
      </c>
      <c r="G257">
        <v>1</v>
      </c>
      <c r="H257" t="str">
        <f t="shared" si="20"/>
        <v>22</v>
      </c>
      <c r="I257" t="str">
        <f t="shared" si="21"/>
        <v>39</v>
      </c>
      <c r="J257" s="7" t="str">
        <f t="shared" si="22"/>
        <v>"20元红包券",</v>
      </c>
      <c r="K257" t="str">
        <f t="shared" si="23"/>
        <v>"matchpop_icon_1",</v>
      </c>
      <c r="O257" t="s">
        <v>248</v>
      </c>
      <c r="P257" t="s">
        <v>249</v>
      </c>
      <c r="Q257" t="str">
        <f t="shared" si="24"/>
        <v>第22</v>
      </c>
      <c r="R257" t="str">
        <f t="shared" si="25"/>
        <v>39名</v>
      </c>
    </row>
    <row r="258" spans="1:18">
      <c r="A258">
        <v>257</v>
      </c>
      <c r="B258" s="25">
        <v>156</v>
      </c>
      <c r="C258" s="19" t="s">
        <v>250</v>
      </c>
      <c r="D258" s="19" t="s">
        <v>251</v>
      </c>
      <c r="E258" s="19" t="s">
        <v>27</v>
      </c>
      <c r="F258">
        <v>1</v>
      </c>
      <c r="G258">
        <v>1</v>
      </c>
      <c r="H258" t="str">
        <f t="shared" si="20"/>
        <v>40</v>
      </c>
      <c r="I258" t="str">
        <f t="shared" si="21"/>
        <v>60</v>
      </c>
      <c r="J258" s="7" t="str">
        <f t="shared" si="22"/>
        <v>"15元红包券",</v>
      </c>
      <c r="K258" t="str">
        <f t="shared" si="23"/>
        <v>"matchpop_icon_1",</v>
      </c>
      <c r="O258" t="s">
        <v>252</v>
      </c>
      <c r="P258" t="s">
        <v>253</v>
      </c>
      <c r="Q258" t="str">
        <f t="shared" si="24"/>
        <v>第40</v>
      </c>
      <c r="R258" t="str">
        <f t="shared" si="25"/>
        <v>60名</v>
      </c>
    </row>
    <row r="259" spans="1:18">
      <c r="A259">
        <v>258</v>
      </c>
      <c r="B259" s="25">
        <v>156</v>
      </c>
      <c r="C259" s="19" t="s">
        <v>254</v>
      </c>
      <c r="D259" s="19" t="s">
        <v>97</v>
      </c>
      <c r="E259" s="19" t="s">
        <v>27</v>
      </c>
      <c r="F259">
        <v>1</v>
      </c>
      <c r="G259">
        <v>1</v>
      </c>
      <c r="H259" t="str">
        <f t="shared" ref="H259:H322" si="26">IF(NOT(ISERROR((FIND("第",Q259)))),RIGHT(Q259,LEN(Q259)-LEN("第")),LEFT(Q259,2*LEN(Q259)-LENB(Q259)))</f>
        <v>61</v>
      </c>
      <c r="I259" t="str">
        <f t="shared" ref="I259:I322" si="27">IF(((ISERROR((FIND("之后",R259))))),LEFT(R259,2*LEN(R259)-LENB(R259)),99999)</f>
        <v>96</v>
      </c>
      <c r="J259" s="7" t="str">
        <f t="shared" ref="J259:J322" si="28">""""&amp;D259&amp;""""&amp;","</f>
        <v>"10元红包券",</v>
      </c>
      <c r="K259" t="str">
        <f t="shared" ref="K259:K267" si="29">""""&amp;E259&amp;""""&amp;","</f>
        <v>"matchpop_icon_1",</v>
      </c>
      <c r="O259" t="s">
        <v>255</v>
      </c>
      <c r="P259" t="s">
        <v>256</v>
      </c>
      <c r="Q259" t="str">
        <f t="shared" si="24"/>
        <v>第61</v>
      </c>
      <c r="R259" t="str">
        <f t="shared" si="25"/>
        <v>96名</v>
      </c>
    </row>
    <row r="260" spans="1:18">
      <c r="A260">
        <v>259</v>
      </c>
      <c r="B260" s="25">
        <v>157</v>
      </c>
      <c r="C260" t="s">
        <v>12</v>
      </c>
      <c r="D260" s="19" t="s">
        <v>242</v>
      </c>
      <c r="E260" s="21" t="s">
        <v>21</v>
      </c>
      <c r="F260">
        <v>1</v>
      </c>
      <c r="G260">
        <v>1</v>
      </c>
      <c r="H260" t="str">
        <f t="shared" si="26"/>
        <v>1</v>
      </c>
      <c r="I260" t="str">
        <f t="shared" si="27"/>
        <v>1</v>
      </c>
      <c r="J260" s="7" t="str">
        <f t="shared" si="28"/>
        <v>"1000元",</v>
      </c>
      <c r="K260" t="s">
        <v>23</v>
      </c>
      <c r="O260" t="s">
        <v>12</v>
      </c>
      <c r="Q260" t="str">
        <f t="shared" si="24"/>
        <v>第1</v>
      </c>
      <c r="R260" t="str">
        <f t="shared" si="25"/>
        <v>1名</v>
      </c>
    </row>
    <row r="261" spans="1:18">
      <c r="A261">
        <v>260</v>
      </c>
      <c r="B261" s="25">
        <v>157</v>
      </c>
      <c r="C261" t="s">
        <v>17</v>
      </c>
      <c r="D261" s="19" t="s">
        <v>243</v>
      </c>
      <c r="E261" s="21" t="s">
        <v>18</v>
      </c>
      <c r="F261">
        <v>1</v>
      </c>
      <c r="G261">
        <v>1</v>
      </c>
      <c r="H261" t="str">
        <f t="shared" si="26"/>
        <v>2</v>
      </c>
      <c r="I261" t="str">
        <f t="shared" si="27"/>
        <v>2</v>
      </c>
      <c r="J261" s="7" t="str">
        <f t="shared" si="28"/>
        <v>"300元",</v>
      </c>
      <c r="K261" t="s">
        <v>23</v>
      </c>
      <c r="O261" t="s">
        <v>17</v>
      </c>
      <c r="Q261" t="str">
        <f t="shared" si="24"/>
        <v>第2</v>
      </c>
      <c r="R261" t="str">
        <f t="shared" si="25"/>
        <v>2名</v>
      </c>
    </row>
    <row r="262" spans="1:18">
      <c r="A262">
        <v>261</v>
      </c>
      <c r="B262" s="25">
        <v>157</v>
      </c>
      <c r="C262" t="s">
        <v>19</v>
      </c>
      <c r="D262" s="19" t="s">
        <v>149</v>
      </c>
      <c r="E262" s="21" t="s">
        <v>27</v>
      </c>
      <c r="F262">
        <v>1</v>
      </c>
      <c r="G262">
        <v>1</v>
      </c>
      <c r="H262" t="str">
        <f t="shared" si="26"/>
        <v>3</v>
      </c>
      <c r="I262" t="str">
        <f t="shared" si="27"/>
        <v>3</v>
      </c>
      <c r="J262" s="7" t="str">
        <f t="shared" si="28"/>
        <v>"100元",</v>
      </c>
      <c r="K262" t="s">
        <v>23</v>
      </c>
      <c r="O262" t="s">
        <v>19</v>
      </c>
      <c r="Q262" t="str">
        <f t="shared" si="24"/>
        <v>第3</v>
      </c>
      <c r="R262" t="str">
        <f t="shared" si="25"/>
        <v>3名</v>
      </c>
    </row>
    <row r="263" spans="1:18">
      <c r="A263">
        <v>262</v>
      </c>
      <c r="B263" s="25">
        <v>157</v>
      </c>
      <c r="C263" s="19" t="s">
        <v>244</v>
      </c>
      <c r="D263" s="19" t="s">
        <v>95</v>
      </c>
      <c r="E263" s="19" t="s">
        <v>27</v>
      </c>
      <c r="F263">
        <v>1</v>
      </c>
      <c r="G263">
        <v>1</v>
      </c>
      <c r="H263" t="str">
        <f t="shared" si="26"/>
        <v>4</v>
      </c>
      <c r="I263" t="str">
        <f t="shared" si="27"/>
        <v>9</v>
      </c>
      <c r="J263" s="7" t="str">
        <f t="shared" si="28"/>
        <v>"50元红包券",</v>
      </c>
      <c r="K263" t="str">
        <f t="shared" si="29"/>
        <v>"matchpop_icon_1",</v>
      </c>
      <c r="O263" t="s">
        <v>32</v>
      </c>
      <c r="P263" t="s">
        <v>89</v>
      </c>
      <c r="Q263" t="str">
        <f t="shared" si="24"/>
        <v>第4</v>
      </c>
      <c r="R263" t="str">
        <f t="shared" si="25"/>
        <v>9名</v>
      </c>
    </row>
    <row r="264" spans="1:18">
      <c r="A264">
        <v>263</v>
      </c>
      <c r="B264" s="25">
        <v>157</v>
      </c>
      <c r="C264" s="19" t="s">
        <v>245</v>
      </c>
      <c r="D264" s="19" t="s">
        <v>77</v>
      </c>
      <c r="E264" s="19" t="s">
        <v>27</v>
      </c>
      <c r="F264">
        <v>1</v>
      </c>
      <c r="G264">
        <v>1</v>
      </c>
      <c r="H264" t="str">
        <f t="shared" si="26"/>
        <v>10</v>
      </c>
      <c r="I264" t="str">
        <f t="shared" si="27"/>
        <v>21</v>
      </c>
      <c r="J264" s="7" t="str">
        <f t="shared" si="28"/>
        <v>"30元红包券",</v>
      </c>
      <c r="K264" t="str">
        <f t="shared" si="29"/>
        <v>"matchpop_icon_1",</v>
      </c>
      <c r="O264" t="s">
        <v>93</v>
      </c>
      <c r="P264" t="s">
        <v>246</v>
      </c>
      <c r="Q264" t="str">
        <f t="shared" si="24"/>
        <v>第10</v>
      </c>
      <c r="R264" t="str">
        <f t="shared" si="25"/>
        <v>21名</v>
      </c>
    </row>
    <row r="265" spans="1:18">
      <c r="A265">
        <v>264</v>
      </c>
      <c r="B265" s="25">
        <v>157</v>
      </c>
      <c r="C265" s="19" t="s">
        <v>247</v>
      </c>
      <c r="D265" s="19" t="s">
        <v>45</v>
      </c>
      <c r="E265" s="19" t="s">
        <v>27</v>
      </c>
      <c r="F265">
        <v>1</v>
      </c>
      <c r="G265">
        <v>1</v>
      </c>
      <c r="H265" t="str">
        <f t="shared" si="26"/>
        <v>22</v>
      </c>
      <c r="I265" t="str">
        <f t="shared" si="27"/>
        <v>39</v>
      </c>
      <c r="J265" s="7" t="str">
        <f t="shared" si="28"/>
        <v>"20元红包券",</v>
      </c>
      <c r="K265" t="str">
        <f t="shared" si="29"/>
        <v>"matchpop_icon_1",</v>
      </c>
      <c r="O265" t="s">
        <v>248</v>
      </c>
      <c r="P265" t="s">
        <v>249</v>
      </c>
      <c r="Q265" t="str">
        <f t="shared" si="24"/>
        <v>第22</v>
      </c>
      <c r="R265" t="str">
        <f t="shared" si="25"/>
        <v>39名</v>
      </c>
    </row>
    <row r="266" spans="1:18">
      <c r="A266">
        <v>265</v>
      </c>
      <c r="B266" s="25">
        <v>157</v>
      </c>
      <c r="C266" s="19" t="s">
        <v>250</v>
      </c>
      <c r="D266" s="19" t="s">
        <v>251</v>
      </c>
      <c r="E266" s="19" t="s">
        <v>27</v>
      </c>
      <c r="F266">
        <v>1</v>
      </c>
      <c r="G266">
        <v>1</v>
      </c>
      <c r="H266" t="str">
        <f t="shared" si="26"/>
        <v>40</v>
      </c>
      <c r="I266" t="str">
        <f t="shared" si="27"/>
        <v>60</v>
      </c>
      <c r="J266" s="7" t="str">
        <f t="shared" si="28"/>
        <v>"15元红包券",</v>
      </c>
      <c r="K266" t="str">
        <f t="shared" si="29"/>
        <v>"matchpop_icon_1",</v>
      </c>
      <c r="O266" t="s">
        <v>252</v>
      </c>
      <c r="P266" t="s">
        <v>253</v>
      </c>
      <c r="Q266" t="str">
        <f t="shared" si="24"/>
        <v>第40</v>
      </c>
      <c r="R266" t="str">
        <f t="shared" si="25"/>
        <v>60名</v>
      </c>
    </row>
    <row r="267" spans="1:18">
      <c r="A267">
        <v>266</v>
      </c>
      <c r="B267" s="25">
        <v>157</v>
      </c>
      <c r="C267" s="19" t="s">
        <v>254</v>
      </c>
      <c r="D267" s="19" t="s">
        <v>97</v>
      </c>
      <c r="E267" s="19" t="s">
        <v>27</v>
      </c>
      <c r="F267">
        <v>1</v>
      </c>
      <c r="G267">
        <v>1</v>
      </c>
      <c r="H267" t="str">
        <f t="shared" si="26"/>
        <v>61</v>
      </c>
      <c r="I267" t="str">
        <f t="shared" si="27"/>
        <v>96</v>
      </c>
      <c r="J267" s="7" t="str">
        <f t="shared" si="28"/>
        <v>"10元红包券",</v>
      </c>
      <c r="K267" t="str">
        <f t="shared" si="29"/>
        <v>"matchpop_icon_1",</v>
      </c>
      <c r="O267" t="s">
        <v>255</v>
      </c>
      <c r="P267" t="s">
        <v>256</v>
      </c>
      <c r="Q267" t="str">
        <f t="shared" si="24"/>
        <v>第61</v>
      </c>
      <c r="R267" t="str">
        <f t="shared" si="25"/>
        <v>96名</v>
      </c>
    </row>
    <row r="268" spans="1:18">
      <c r="A268">
        <v>267</v>
      </c>
      <c r="B268" s="25">
        <v>158</v>
      </c>
      <c r="C268" t="s">
        <v>12</v>
      </c>
      <c r="D268" s="19" t="s">
        <v>242</v>
      </c>
      <c r="E268" s="21" t="s">
        <v>21</v>
      </c>
      <c r="F268">
        <v>1</v>
      </c>
      <c r="G268">
        <v>1</v>
      </c>
      <c r="H268" t="str">
        <f t="shared" si="26"/>
        <v>1</v>
      </c>
      <c r="I268" t="str">
        <f t="shared" si="27"/>
        <v>1</v>
      </c>
      <c r="J268" s="7" t="str">
        <f t="shared" si="28"/>
        <v>"1000元",</v>
      </c>
      <c r="K268" t="s">
        <v>23</v>
      </c>
      <c r="O268" t="s">
        <v>12</v>
      </c>
      <c r="Q268" t="str">
        <f t="shared" si="24"/>
        <v>第1</v>
      </c>
      <c r="R268" t="str">
        <f t="shared" si="25"/>
        <v>1名</v>
      </c>
    </row>
    <row r="269" spans="1:18">
      <c r="A269">
        <v>268</v>
      </c>
      <c r="B269" s="25">
        <v>158</v>
      </c>
      <c r="C269" t="s">
        <v>17</v>
      </c>
      <c r="D269" s="19" t="s">
        <v>243</v>
      </c>
      <c r="E269" s="21" t="s">
        <v>18</v>
      </c>
      <c r="F269">
        <v>1</v>
      </c>
      <c r="G269">
        <v>1</v>
      </c>
      <c r="H269" t="str">
        <f t="shared" si="26"/>
        <v>2</v>
      </c>
      <c r="I269" t="str">
        <f t="shared" si="27"/>
        <v>2</v>
      </c>
      <c r="J269" s="7" t="str">
        <f t="shared" si="28"/>
        <v>"300元",</v>
      </c>
      <c r="K269" t="s">
        <v>23</v>
      </c>
      <c r="O269" t="s">
        <v>17</v>
      </c>
      <c r="Q269" t="str">
        <f t="shared" si="24"/>
        <v>第2</v>
      </c>
      <c r="R269" t="str">
        <f t="shared" si="25"/>
        <v>2名</v>
      </c>
    </row>
    <row r="270" spans="1:18">
      <c r="A270">
        <v>269</v>
      </c>
      <c r="B270" s="25">
        <v>158</v>
      </c>
      <c r="C270" t="s">
        <v>19</v>
      </c>
      <c r="D270" s="19" t="s">
        <v>149</v>
      </c>
      <c r="E270" s="21" t="s">
        <v>27</v>
      </c>
      <c r="F270">
        <v>1</v>
      </c>
      <c r="G270">
        <v>1</v>
      </c>
      <c r="H270" t="str">
        <f t="shared" si="26"/>
        <v>3</v>
      </c>
      <c r="I270" t="str">
        <f t="shared" si="27"/>
        <v>3</v>
      </c>
      <c r="J270" s="7" t="str">
        <f t="shared" si="28"/>
        <v>"100元",</v>
      </c>
      <c r="K270" t="s">
        <v>23</v>
      </c>
      <c r="O270" t="s">
        <v>19</v>
      </c>
      <c r="Q270" t="str">
        <f t="shared" si="24"/>
        <v>第3</v>
      </c>
      <c r="R270" t="str">
        <f t="shared" si="25"/>
        <v>3名</v>
      </c>
    </row>
    <row r="271" spans="1:18">
      <c r="A271">
        <v>270</v>
      </c>
      <c r="B271" s="25">
        <v>158</v>
      </c>
      <c r="C271" s="19" t="s">
        <v>244</v>
      </c>
      <c r="D271" s="19" t="s">
        <v>95</v>
      </c>
      <c r="E271" s="19" t="s">
        <v>27</v>
      </c>
      <c r="F271">
        <v>1</v>
      </c>
      <c r="G271">
        <v>1</v>
      </c>
      <c r="H271" t="str">
        <f t="shared" si="26"/>
        <v>4</v>
      </c>
      <c r="I271" t="str">
        <f t="shared" si="27"/>
        <v>9</v>
      </c>
      <c r="J271" s="7" t="str">
        <f t="shared" si="28"/>
        <v>"50元红包券",</v>
      </c>
      <c r="K271" t="s">
        <v>23</v>
      </c>
      <c r="O271" t="s">
        <v>32</v>
      </c>
      <c r="P271" t="s">
        <v>89</v>
      </c>
      <c r="Q271" t="str">
        <f t="shared" si="24"/>
        <v>第4</v>
      </c>
      <c r="R271" t="str">
        <f t="shared" si="25"/>
        <v>9名</v>
      </c>
    </row>
    <row r="272" spans="1:18">
      <c r="A272">
        <v>271</v>
      </c>
      <c r="B272" s="25">
        <v>158</v>
      </c>
      <c r="C272" s="19" t="s">
        <v>245</v>
      </c>
      <c r="D272" s="19" t="s">
        <v>77</v>
      </c>
      <c r="E272" s="19" t="s">
        <v>27</v>
      </c>
      <c r="F272">
        <v>1</v>
      </c>
      <c r="G272">
        <v>1</v>
      </c>
      <c r="H272" t="str">
        <f t="shared" si="26"/>
        <v>10</v>
      </c>
      <c r="I272" t="str">
        <f t="shared" si="27"/>
        <v>21</v>
      </c>
      <c r="J272" s="7" t="str">
        <f t="shared" si="28"/>
        <v>"30元红包券",</v>
      </c>
      <c r="K272" t="s">
        <v>23</v>
      </c>
      <c r="O272" t="s">
        <v>93</v>
      </c>
      <c r="P272" t="s">
        <v>246</v>
      </c>
      <c r="Q272" t="str">
        <f t="shared" si="24"/>
        <v>第10</v>
      </c>
      <c r="R272" t="str">
        <f t="shared" si="25"/>
        <v>21名</v>
      </c>
    </row>
    <row r="273" spans="1:18">
      <c r="A273">
        <v>272</v>
      </c>
      <c r="B273" s="25">
        <v>158</v>
      </c>
      <c r="C273" s="19" t="s">
        <v>247</v>
      </c>
      <c r="D273" s="19" t="s">
        <v>45</v>
      </c>
      <c r="E273" s="19" t="s">
        <v>27</v>
      </c>
      <c r="F273">
        <v>1</v>
      </c>
      <c r="G273">
        <v>1</v>
      </c>
      <c r="H273" t="str">
        <f t="shared" si="26"/>
        <v>22</v>
      </c>
      <c r="I273" t="str">
        <f t="shared" si="27"/>
        <v>39</v>
      </c>
      <c r="J273" s="7" t="str">
        <f t="shared" si="28"/>
        <v>"20元红包券",</v>
      </c>
      <c r="K273" t="s">
        <v>23</v>
      </c>
      <c r="O273" t="s">
        <v>248</v>
      </c>
      <c r="P273" t="s">
        <v>249</v>
      </c>
      <c r="Q273" t="str">
        <f t="shared" si="24"/>
        <v>第22</v>
      </c>
      <c r="R273" t="str">
        <f t="shared" si="25"/>
        <v>39名</v>
      </c>
    </row>
    <row r="274" spans="1:18">
      <c r="A274">
        <v>273</v>
      </c>
      <c r="B274" s="25">
        <v>158</v>
      </c>
      <c r="C274" s="19" t="s">
        <v>250</v>
      </c>
      <c r="D274" s="19" t="s">
        <v>251</v>
      </c>
      <c r="E274" s="19" t="s">
        <v>27</v>
      </c>
      <c r="F274">
        <v>1</v>
      </c>
      <c r="G274">
        <v>1</v>
      </c>
      <c r="H274" t="str">
        <f t="shared" si="26"/>
        <v>40</v>
      </c>
      <c r="I274" t="str">
        <f t="shared" si="27"/>
        <v>60</v>
      </c>
      <c r="J274" s="7" t="str">
        <f t="shared" si="28"/>
        <v>"15元红包券",</v>
      </c>
      <c r="K274" t="s">
        <v>23</v>
      </c>
      <c r="O274" t="s">
        <v>252</v>
      </c>
      <c r="P274" t="s">
        <v>253</v>
      </c>
      <c r="Q274" t="str">
        <f t="shared" si="24"/>
        <v>第40</v>
      </c>
      <c r="R274" t="str">
        <f t="shared" si="25"/>
        <v>60名</v>
      </c>
    </row>
    <row r="275" spans="1:18">
      <c r="A275">
        <v>274</v>
      </c>
      <c r="B275" s="25">
        <v>158</v>
      </c>
      <c r="C275" s="19" t="s">
        <v>254</v>
      </c>
      <c r="D275" s="19" t="s">
        <v>97</v>
      </c>
      <c r="E275" s="19" t="s">
        <v>27</v>
      </c>
      <c r="F275">
        <v>1</v>
      </c>
      <c r="G275">
        <v>1</v>
      </c>
      <c r="H275" t="str">
        <f t="shared" si="26"/>
        <v>61</v>
      </c>
      <c r="I275" t="str">
        <f t="shared" si="27"/>
        <v>96</v>
      </c>
      <c r="J275" s="7" t="str">
        <f t="shared" si="28"/>
        <v>"10元红包券",</v>
      </c>
      <c r="K275" t="s">
        <v>23</v>
      </c>
      <c r="O275" t="s">
        <v>255</v>
      </c>
      <c r="P275" t="s">
        <v>256</v>
      </c>
      <c r="Q275" t="str">
        <f t="shared" si="24"/>
        <v>第61</v>
      </c>
      <c r="R275" t="str">
        <f t="shared" si="25"/>
        <v>96名</v>
      </c>
    </row>
    <row r="276" spans="1:18">
      <c r="A276">
        <v>275</v>
      </c>
      <c r="B276" s="25">
        <v>159</v>
      </c>
      <c r="C276" t="s">
        <v>12</v>
      </c>
      <c r="D276" s="19" t="s">
        <v>242</v>
      </c>
      <c r="E276" s="21" t="s">
        <v>21</v>
      </c>
      <c r="F276">
        <v>1</v>
      </c>
      <c r="G276">
        <v>1</v>
      </c>
      <c r="H276" t="str">
        <f t="shared" si="26"/>
        <v>1</v>
      </c>
      <c r="I276" t="str">
        <f t="shared" si="27"/>
        <v>1</v>
      </c>
      <c r="J276" s="7" t="str">
        <f t="shared" si="28"/>
        <v>"1000元",</v>
      </c>
      <c r="K276" t="s">
        <v>23</v>
      </c>
      <c r="O276" t="s">
        <v>12</v>
      </c>
      <c r="Q276" t="str">
        <f t="shared" si="24"/>
        <v>第1</v>
      </c>
      <c r="R276" t="str">
        <f t="shared" si="25"/>
        <v>1名</v>
      </c>
    </row>
    <row r="277" spans="1:18">
      <c r="A277">
        <v>276</v>
      </c>
      <c r="B277" s="25">
        <v>159</v>
      </c>
      <c r="C277" t="s">
        <v>17</v>
      </c>
      <c r="D277" s="19" t="s">
        <v>243</v>
      </c>
      <c r="E277" s="21" t="s">
        <v>18</v>
      </c>
      <c r="F277">
        <v>1</v>
      </c>
      <c r="G277">
        <v>1</v>
      </c>
      <c r="H277" t="str">
        <f t="shared" si="26"/>
        <v>2</v>
      </c>
      <c r="I277" t="str">
        <f t="shared" si="27"/>
        <v>2</v>
      </c>
      <c r="J277" s="7" t="str">
        <f t="shared" si="28"/>
        <v>"300元",</v>
      </c>
      <c r="K277" t="s">
        <v>23</v>
      </c>
      <c r="O277" t="s">
        <v>17</v>
      </c>
      <c r="Q277" t="str">
        <f t="shared" si="24"/>
        <v>第2</v>
      </c>
      <c r="R277" t="str">
        <f t="shared" si="25"/>
        <v>2名</v>
      </c>
    </row>
    <row r="278" spans="1:18">
      <c r="A278">
        <v>277</v>
      </c>
      <c r="B278" s="25">
        <v>159</v>
      </c>
      <c r="C278" t="s">
        <v>19</v>
      </c>
      <c r="D278" s="19" t="s">
        <v>149</v>
      </c>
      <c r="E278" s="21" t="s">
        <v>27</v>
      </c>
      <c r="F278">
        <v>1</v>
      </c>
      <c r="G278">
        <v>1</v>
      </c>
      <c r="H278" t="str">
        <f t="shared" si="26"/>
        <v>3</v>
      </c>
      <c r="I278" t="str">
        <f t="shared" si="27"/>
        <v>3</v>
      </c>
      <c r="J278" s="7" t="str">
        <f t="shared" si="28"/>
        <v>"100元",</v>
      </c>
      <c r="K278" t="s">
        <v>23</v>
      </c>
      <c r="O278" t="s">
        <v>19</v>
      </c>
      <c r="Q278" t="str">
        <f t="shared" si="24"/>
        <v>第3</v>
      </c>
      <c r="R278" t="str">
        <f t="shared" si="25"/>
        <v>3名</v>
      </c>
    </row>
    <row r="279" spans="1:18">
      <c r="A279">
        <v>278</v>
      </c>
      <c r="B279" s="25">
        <v>159</v>
      </c>
      <c r="C279" s="19" t="s">
        <v>244</v>
      </c>
      <c r="D279" s="19" t="s">
        <v>95</v>
      </c>
      <c r="E279" s="19" t="s">
        <v>27</v>
      </c>
      <c r="F279">
        <v>1</v>
      </c>
      <c r="G279">
        <v>1</v>
      </c>
      <c r="H279" t="str">
        <f t="shared" si="26"/>
        <v>4</v>
      </c>
      <c r="I279" t="str">
        <f t="shared" si="27"/>
        <v>9</v>
      </c>
      <c r="J279" s="7" t="str">
        <f t="shared" si="28"/>
        <v>"50元红包券",</v>
      </c>
      <c r="K279" t="s">
        <v>23</v>
      </c>
      <c r="O279" t="s">
        <v>32</v>
      </c>
      <c r="P279" t="s">
        <v>89</v>
      </c>
      <c r="Q279" t="str">
        <f t="shared" si="24"/>
        <v>第4</v>
      </c>
      <c r="R279" t="str">
        <f t="shared" si="25"/>
        <v>9名</v>
      </c>
    </row>
    <row r="280" spans="1:18">
      <c r="A280">
        <v>279</v>
      </c>
      <c r="B280" s="25">
        <v>159</v>
      </c>
      <c r="C280" s="19" t="s">
        <v>245</v>
      </c>
      <c r="D280" s="19" t="s">
        <v>77</v>
      </c>
      <c r="E280" s="19" t="s">
        <v>27</v>
      </c>
      <c r="F280">
        <v>1</v>
      </c>
      <c r="G280">
        <v>1</v>
      </c>
      <c r="H280" t="str">
        <f t="shared" si="26"/>
        <v>10</v>
      </c>
      <c r="I280" t="str">
        <f t="shared" si="27"/>
        <v>21</v>
      </c>
      <c r="J280" s="7" t="str">
        <f t="shared" si="28"/>
        <v>"30元红包券",</v>
      </c>
      <c r="K280" t="s">
        <v>23</v>
      </c>
      <c r="O280" t="s">
        <v>93</v>
      </c>
      <c r="P280" t="s">
        <v>246</v>
      </c>
      <c r="Q280" t="str">
        <f t="shared" si="24"/>
        <v>第10</v>
      </c>
      <c r="R280" t="str">
        <f t="shared" si="25"/>
        <v>21名</v>
      </c>
    </row>
    <row r="281" spans="1:18">
      <c r="A281">
        <v>280</v>
      </c>
      <c r="B281" s="25">
        <v>159</v>
      </c>
      <c r="C281" s="19" t="s">
        <v>247</v>
      </c>
      <c r="D281" s="19" t="s">
        <v>45</v>
      </c>
      <c r="E281" s="19" t="s">
        <v>27</v>
      </c>
      <c r="F281">
        <v>1</v>
      </c>
      <c r="G281">
        <v>1</v>
      </c>
      <c r="H281" t="str">
        <f t="shared" si="26"/>
        <v>22</v>
      </c>
      <c r="I281" t="str">
        <f t="shared" si="27"/>
        <v>39</v>
      </c>
      <c r="J281" s="7" t="str">
        <f t="shared" si="28"/>
        <v>"20元红包券",</v>
      </c>
      <c r="K281" t="s">
        <v>23</v>
      </c>
      <c r="O281" t="s">
        <v>248</v>
      </c>
      <c r="P281" t="s">
        <v>249</v>
      </c>
      <c r="Q281" t="str">
        <f t="shared" si="24"/>
        <v>第22</v>
      </c>
      <c r="R281" t="str">
        <f t="shared" si="25"/>
        <v>39名</v>
      </c>
    </row>
    <row r="282" spans="1:18">
      <c r="A282">
        <v>281</v>
      </c>
      <c r="B282" s="25">
        <v>159</v>
      </c>
      <c r="C282" s="19" t="s">
        <v>250</v>
      </c>
      <c r="D282" s="19" t="s">
        <v>251</v>
      </c>
      <c r="E282" s="19" t="s">
        <v>27</v>
      </c>
      <c r="F282">
        <v>1</v>
      </c>
      <c r="G282">
        <v>1</v>
      </c>
      <c r="H282" t="str">
        <f t="shared" si="26"/>
        <v>40</v>
      </c>
      <c r="I282" t="str">
        <f t="shared" si="27"/>
        <v>60</v>
      </c>
      <c r="J282" s="7" t="str">
        <f t="shared" si="28"/>
        <v>"15元红包券",</v>
      </c>
      <c r="K282" t="s">
        <v>23</v>
      </c>
      <c r="O282" t="s">
        <v>252</v>
      </c>
      <c r="P282" t="s">
        <v>253</v>
      </c>
      <c r="Q282" t="str">
        <f t="shared" si="24"/>
        <v>第40</v>
      </c>
      <c r="R282" t="str">
        <f t="shared" si="25"/>
        <v>60名</v>
      </c>
    </row>
    <row r="283" spans="1:18">
      <c r="A283">
        <v>282</v>
      </c>
      <c r="B283" s="25">
        <v>159</v>
      </c>
      <c r="C283" s="19" t="s">
        <v>254</v>
      </c>
      <c r="D283" s="19" t="s">
        <v>97</v>
      </c>
      <c r="E283" s="19" t="s">
        <v>27</v>
      </c>
      <c r="F283">
        <v>1</v>
      </c>
      <c r="G283">
        <v>1</v>
      </c>
      <c r="H283" t="str">
        <f t="shared" si="26"/>
        <v>61</v>
      </c>
      <c r="I283" t="str">
        <f t="shared" si="27"/>
        <v>96</v>
      </c>
      <c r="J283" s="7" t="str">
        <f t="shared" si="28"/>
        <v>"10元红包券",</v>
      </c>
      <c r="K283" t="s">
        <v>23</v>
      </c>
      <c r="O283" t="s">
        <v>255</v>
      </c>
      <c r="P283" t="s">
        <v>256</v>
      </c>
      <c r="Q283" t="str">
        <f t="shared" si="24"/>
        <v>第61</v>
      </c>
      <c r="R283" t="str">
        <f t="shared" si="25"/>
        <v>96名</v>
      </c>
    </row>
    <row r="284" spans="1:18">
      <c r="A284">
        <v>283</v>
      </c>
      <c r="B284" s="25">
        <v>160</v>
      </c>
      <c r="C284" t="s">
        <v>12</v>
      </c>
      <c r="D284" s="19" t="s">
        <v>242</v>
      </c>
      <c r="E284" s="21" t="s">
        <v>21</v>
      </c>
      <c r="F284">
        <v>1</v>
      </c>
      <c r="G284">
        <v>1</v>
      </c>
      <c r="H284" t="str">
        <f t="shared" si="26"/>
        <v>1</v>
      </c>
      <c r="I284" t="str">
        <f t="shared" si="27"/>
        <v>1</v>
      </c>
      <c r="J284" s="7" t="str">
        <f t="shared" si="28"/>
        <v>"1000元",</v>
      </c>
      <c r="K284" t="s">
        <v>23</v>
      </c>
      <c r="O284" t="s">
        <v>12</v>
      </c>
      <c r="Q284" t="str">
        <f t="shared" si="24"/>
        <v>第1</v>
      </c>
      <c r="R284" t="str">
        <f t="shared" si="25"/>
        <v>1名</v>
      </c>
    </row>
    <row r="285" spans="1:18">
      <c r="A285">
        <v>284</v>
      </c>
      <c r="B285" s="25">
        <v>160</v>
      </c>
      <c r="C285" t="s">
        <v>17</v>
      </c>
      <c r="D285" s="19" t="s">
        <v>243</v>
      </c>
      <c r="E285" s="21" t="s">
        <v>18</v>
      </c>
      <c r="F285">
        <v>1</v>
      </c>
      <c r="G285">
        <v>1</v>
      </c>
      <c r="H285" t="str">
        <f t="shared" si="26"/>
        <v>2</v>
      </c>
      <c r="I285" t="str">
        <f t="shared" si="27"/>
        <v>2</v>
      </c>
      <c r="J285" s="7" t="str">
        <f t="shared" si="28"/>
        <v>"300元",</v>
      </c>
      <c r="K285" t="s">
        <v>23</v>
      </c>
      <c r="O285" t="s">
        <v>17</v>
      </c>
      <c r="Q285" t="str">
        <f t="shared" si="24"/>
        <v>第2</v>
      </c>
      <c r="R285" t="str">
        <f t="shared" si="25"/>
        <v>2名</v>
      </c>
    </row>
    <row r="286" spans="1:18">
      <c r="A286">
        <v>285</v>
      </c>
      <c r="B286" s="25">
        <v>160</v>
      </c>
      <c r="C286" t="s">
        <v>19</v>
      </c>
      <c r="D286" s="19" t="s">
        <v>149</v>
      </c>
      <c r="E286" s="21" t="s">
        <v>27</v>
      </c>
      <c r="F286">
        <v>1</v>
      </c>
      <c r="G286">
        <v>1</v>
      </c>
      <c r="H286" t="str">
        <f t="shared" si="26"/>
        <v>3</v>
      </c>
      <c r="I286" t="str">
        <f t="shared" si="27"/>
        <v>3</v>
      </c>
      <c r="J286" s="7" t="str">
        <f t="shared" si="28"/>
        <v>"100元",</v>
      </c>
      <c r="K286" t="s">
        <v>23</v>
      </c>
      <c r="O286" t="s">
        <v>19</v>
      </c>
      <c r="Q286" t="str">
        <f t="shared" si="24"/>
        <v>第3</v>
      </c>
      <c r="R286" t="str">
        <f t="shared" si="25"/>
        <v>3名</v>
      </c>
    </row>
    <row r="287" spans="1:18">
      <c r="A287">
        <v>286</v>
      </c>
      <c r="B287" s="25">
        <v>160</v>
      </c>
      <c r="C287" s="19" t="s">
        <v>244</v>
      </c>
      <c r="D287" s="19" t="s">
        <v>95</v>
      </c>
      <c r="E287" s="19" t="s">
        <v>27</v>
      </c>
      <c r="F287">
        <v>1</v>
      </c>
      <c r="G287">
        <v>1</v>
      </c>
      <c r="H287" t="str">
        <f t="shared" si="26"/>
        <v>4</v>
      </c>
      <c r="I287" t="str">
        <f t="shared" si="27"/>
        <v>9</v>
      </c>
      <c r="J287" s="7" t="str">
        <f t="shared" si="28"/>
        <v>"50元红包券",</v>
      </c>
      <c r="K287" t="s">
        <v>23</v>
      </c>
      <c r="O287" t="s">
        <v>32</v>
      </c>
      <c r="P287" t="s">
        <v>89</v>
      </c>
      <c r="Q287" t="str">
        <f t="shared" si="24"/>
        <v>第4</v>
      </c>
      <c r="R287" t="str">
        <f t="shared" si="25"/>
        <v>9名</v>
      </c>
    </row>
    <row r="288" spans="1:18">
      <c r="A288">
        <v>287</v>
      </c>
      <c r="B288" s="25">
        <v>160</v>
      </c>
      <c r="C288" s="19" t="s">
        <v>245</v>
      </c>
      <c r="D288" s="19" t="s">
        <v>77</v>
      </c>
      <c r="E288" s="19" t="s">
        <v>27</v>
      </c>
      <c r="F288">
        <v>1</v>
      </c>
      <c r="G288">
        <v>1</v>
      </c>
      <c r="H288" t="str">
        <f t="shared" si="26"/>
        <v>10</v>
      </c>
      <c r="I288" t="str">
        <f t="shared" si="27"/>
        <v>21</v>
      </c>
      <c r="J288" s="7" t="str">
        <f t="shared" si="28"/>
        <v>"30元红包券",</v>
      </c>
      <c r="K288" t="s">
        <v>23</v>
      </c>
      <c r="O288" t="s">
        <v>93</v>
      </c>
      <c r="P288" t="s">
        <v>246</v>
      </c>
      <c r="Q288" t="str">
        <f t="shared" si="24"/>
        <v>第10</v>
      </c>
      <c r="R288" t="str">
        <f t="shared" si="25"/>
        <v>21名</v>
      </c>
    </row>
    <row r="289" spans="1:18">
      <c r="A289">
        <v>288</v>
      </c>
      <c r="B289" s="25">
        <v>160</v>
      </c>
      <c r="C289" s="19" t="s">
        <v>247</v>
      </c>
      <c r="D289" s="19" t="s">
        <v>45</v>
      </c>
      <c r="E289" s="19" t="s">
        <v>27</v>
      </c>
      <c r="F289">
        <v>1</v>
      </c>
      <c r="G289">
        <v>1</v>
      </c>
      <c r="H289" t="str">
        <f t="shared" si="26"/>
        <v>22</v>
      </c>
      <c r="I289" t="str">
        <f t="shared" si="27"/>
        <v>39</v>
      </c>
      <c r="J289" s="7" t="str">
        <f t="shared" si="28"/>
        <v>"20元红包券",</v>
      </c>
      <c r="K289" t="s">
        <v>23</v>
      </c>
      <c r="O289" t="s">
        <v>248</v>
      </c>
      <c r="P289" t="s">
        <v>249</v>
      </c>
      <c r="Q289" t="str">
        <f t="shared" si="24"/>
        <v>第22</v>
      </c>
      <c r="R289" t="str">
        <f t="shared" si="25"/>
        <v>39名</v>
      </c>
    </row>
    <row r="290" spans="1:18">
      <c r="A290">
        <v>289</v>
      </c>
      <c r="B290" s="25">
        <v>160</v>
      </c>
      <c r="C290" s="19" t="s">
        <v>250</v>
      </c>
      <c r="D290" s="19" t="s">
        <v>251</v>
      </c>
      <c r="E290" s="19" t="s">
        <v>27</v>
      </c>
      <c r="F290">
        <v>1</v>
      </c>
      <c r="G290">
        <v>1</v>
      </c>
      <c r="H290" t="str">
        <f t="shared" si="26"/>
        <v>40</v>
      </c>
      <c r="I290" t="str">
        <f t="shared" si="27"/>
        <v>60</v>
      </c>
      <c r="J290" s="7" t="str">
        <f t="shared" si="28"/>
        <v>"15元红包券",</v>
      </c>
      <c r="K290" t="s">
        <v>23</v>
      </c>
      <c r="O290" t="s">
        <v>252</v>
      </c>
      <c r="P290" t="s">
        <v>253</v>
      </c>
      <c r="Q290" t="str">
        <f t="shared" si="24"/>
        <v>第40</v>
      </c>
      <c r="R290" t="str">
        <f t="shared" si="25"/>
        <v>60名</v>
      </c>
    </row>
    <row r="291" spans="1:18">
      <c r="A291">
        <v>290</v>
      </c>
      <c r="B291" s="25">
        <v>160</v>
      </c>
      <c r="C291" s="19" t="s">
        <v>254</v>
      </c>
      <c r="D291" s="19" t="s">
        <v>97</v>
      </c>
      <c r="E291" s="19" t="s">
        <v>27</v>
      </c>
      <c r="F291">
        <v>1</v>
      </c>
      <c r="G291">
        <v>1</v>
      </c>
      <c r="H291" t="str">
        <f t="shared" si="26"/>
        <v>61</v>
      </c>
      <c r="I291" t="str">
        <f t="shared" si="27"/>
        <v>96</v>
      </c>
      <c r="J291" s="7" t="str">
        <f t="shared" si="28"/>
        <v>"10元红包券",</v>
      </c>
      <c r="K291" t="s">
        <v>23</v>
      </c>
      <c r="O291" t="s">
        <v>255</v>
      </c>
      <c r="P291" t="s">
        <v>256</v>
      </c>
      <c r="Q291" t="str">
        <f t="shared" si="24"/>
        <v>第61</v>
      </c>
      <c r="R291" t="str">
        <f t="shared" si="25"/>
        <v>96名</v>
      </c>
    </row>
    <row r="292" spans="1:18">
      <c r="A292">
        <v>291</v>
      </c>
      <c r="B292" s="25">
        <v>161</v>
      </c>
      <c r="C292" t="s">
        <v>12</v>
      </c>
      <c r="D292" s="19" t="s">
        <v>242</v>
      </c>
      <c r="E292" s="21" t="s">
        <v>21</v>
      </c>
      <c r="F292">
        <v>1</v>
      </c>
      <c r="G292">
        <v>1</v>
      </c>
      <c r="H292" t="str">
        <f t="shared" si="26"/>
        <v>1</v>
      </c>
      <c r="I292" t="str">
        <f t="shared" si="27"/>
        <v>1</v>
      </c>
      <c r="J292" s="7" t="str">
        <f t="shared" si="28"/>
        <v>"1000元",</v>
      </c>
      <c r="K292" t="s">
        <v>23</v>
      </c>
      <c r="O292" t="s">
        <v>12</v>
      </c>
      <c r="Q292" t="str">
        <f t="shared" si="24"/>
        <v>第1</v>
      </c>
      <c r="R292" t="str">
        <f t="shared" si="25"/>
        <v>1名</v>
      </c>
    </row>
    <row r="293" spans="1:18">
      <c r="A293">
        <v>292</v>
      </c>
      <c r="B293" s="25">
        <v>161</v>
      </c>
      <c r="C293" t="s">
        <v>17</v>
      </c>
      <c r="D293" s="19" t="s">
        <v>243</v>
      </c>
      <c r="E293" s="21" t="s">
        <v>18</v>
      </c>
      <c r="F293">
        <v>1</v>
      </c>
      <c r="G293">
        <v>1</v>
      </c>
      <c r="H293" t="str">
        <f t="shared" si="26"/>
        <v>2</v>
      </c>
      <c r="I293" t="str">
        <f t="shared" si="27"/>
        <v>2</v>
      </c>
      <c r="J293" s="7" t="str">
        <f t="shared" si="28"/>
        <v>"300元",</v>
      </c>
      <c r="K293" t="s">
        <v>23</v>
      </c>
      <c r="O293" t="s">
        <v>17</v>
      </c>
      <c r="Q293" t="str">
        <f t="shared" si="24"/>
        <v>第2</v>
      </c>
      <c r="R293" t="str">
        <f t="shared" si="25"/>
        <v>2名</v>
      </c>
    </row>
    <row r="294" spans="1:18">
      <c r="A294">
        <v>293</v>
      </c>
      <c r="B294" s="25">
        <v>161</v>
      </c>
      <c r="C294" t="s">
        <v>19</v>
      </c>
      <c r="D294" s="19" t="s">
        <v>149</v>
      </c>
      <c r="E294" s="21" t="s">
        <v>27</v>
      </c>
      <c r="F294">
        <v>1</v>
      </c>
      <c r="G294">
        <v>1</v>
      </c>
      <c r="H294" t="str">
        <f t="shared" si="26"/>
        <v>3</v>
      </c>
      <c r="I294" t="str">
        <f t="shared" si="27"/>
        <v>3</v>
      </c>
      <c r="J294" s="7" t="str">
        <f t="shared" si="28"/>
        <v>"100元",</v>
      </c>
      <c r="K294" t="s">
        <v>23</v>
      </c>
      <c r="O294" t="s">
        <v>19</v>
      </c>
      <c r="Q294" t="str">
        <f t="shared" si="24"/>
        <v>第3</v>
      </c>
      <c r="R294" t="str">
        <f t="shared" si="25"/>
        <v>3名</v>
      </c>
    </row>
    <row r="295" spans="1:18">
      <c r="A295">
        <v>294</v>
      </c>
      <c r="B295" s="25">
        <v>161</v>
      </c>
      <c r="C295" s="19" t="s">
        <v>244</v>
      </c>
      <c r="D295" s="19" t="s">
        <v>95</v>
      </c>
      <c r="E295" s="19" t="s">
        <v>27</v>
      </c>
      <c r="F295">
        <v>1</v>
      </c>
      <c r="G295">
        <v>1</v>
      </c>
      <c r="H295" t="str">
        <f t="shared" si="26"/>
        <v>4</v>
      </c>
      <c r="I295" t="str">
        <f t="shared" si="27"/>
        <v>9</v>
      </c>
      <c r="J295" s="7" t="str">
        <f t="shared" si="28"/>
        <v>"50元红包券",</v>
      </c>
      <c r="K295" t="s">
        <v>23</v>
      </c>
      <c r="O295" t="s">
        <v>32</v>
      </c>
      <c r="P295" t="s">
        <v>89</v>
      </c>
      <c r="Q295" t="str">
        <f t="shared" si="24"/>
        <v>第4</v>
      </c>
      <c r="R295" t="str">
        <f t="shared" si="25"/>
        <v>9名</v>
      </c>
    </row>
    <row r="296" spans="1:18">
      <c r="A296">
        <v>295</v>
      </c>
      <c r="B296" s="25">
        <v>161</v>
      </c>
      <c r="C296" s="19" t="s">
        <v>245</v>
      </c>
      <c r="D296" s="19" t="s">
        <v>77</v>
      </c>
      <c r="E296" s="19" t="s">
        <v>27</v>
      </c>
      <c r="F296">
        <v>1</v>
      </c>
      <c r="G296">
        <v>1</v>
      </c>
      <c r="H296" t="str">
        <f t="shared" si="26"/>
        <v>10</v>
      </c>
      <c r="I296" t="str">
        <f t="shared" si="27"/>
        <v>21</v>
      </c>
      <c r="J296" s="7" t="str">
        <f t="shared" si="28"/>
        <v>"30元红包券",</v>
      </c>
      <c r="K296" t="s">
        <v>23</v>
      </c>
      <c r="O296" t="s">
        <v>93</v>
      </c>
      <c r="P296" t="s">
        <v>246</v>
      </c>
      <c r="Q296" t="str">
        <f t="shared" si="24"/>
        <v>第10</v>
      </c>
      <c r="R296" t="str">
        <f t="shared" si="25"/>
        <v>21名</v>
      </c>
    </row>
    <row r="297" spans="1:18">
      <c r="A297">
        <v>296</v>
      </c>
      <c r="B297" s="25">
        <v>161</v>
      </c>
      <c r="C297" s="19" t="s">
        <v>247</v>
      </c>
      <c r="D297" s="19" t="s">
        <v>45</v>
      </c>
      <c r="E297" s="19" t="s">
        <v>27</v>
      </c>
      <c r="F297">
        <v>1</v>
      </c>
      <c r="G297">
        <v>1</v>
      </c>
      <c r="H297" t="str">
        <f t="shared" si="26"/>
        <v>22</v>
      </c>
      <c r="I297" t="str">
        <f t="shared" si="27"/>
        <v>39</v>
      </c>
      <c r="J297" s="7" t="str">
        <f t="shared" si="28"/>
        <v>"20元红包券",</v>
      </c>
      <c r="K297" t="s">
        <v>23</v>
      </c>
      <c r="O297" t="s">
        <v>248</v>
      </c>
      <c r="P297" t="s">
        <v>249</v>
      </c>
      <c r="Q297" t="str">
        <f t="shared" si="24"/>
        <v>第22</v>
      </c>
      <c r="R297" t="str">
        <f t="shared" si="25"/>
        <v>39名</v>
      </c>
    </row>
    <row r="298" spans="1:18">
      <c r="A298">
        <v>297</v>
      </c>
      <c r="B298" s="25">
        <v>161</v>
      </c>
      <c r="C298" s="19" t="s">
        <v>250</v>
      </c>
      <c r="D298" s="19" t="s">
        <v>251</v>
      </c>
      <c r="E298" s="19" t="s">
        <v>27</v>
      </c>
      <c r="F298">
        <v>1</v>
      </c>
      <c r="G298">
        <v>1</v>
      </c>
      <c r="H298" t="str">
        <f t="shared" si="26"/>
        <v>40</v>
      </c>
      <c r="I298" t="str">
        <f t="shared" si="27"/>
        <v>60</v>
      </c>
      <c r="J298" s="7" t="str">
        <f t="shared" si="28"/>
        <v>"15元红包券",</v>
      </c>
      <c r="K298" t="s">
        <v>23</v>
      </c>
      <c r="O298" t="s">
        <v>252</v>
      </c>
      <c r="P298" t="s">
        <v>253</v>
      </c>
      <c r="Q298" t="str">
        <f t="shared" si="24"/>
        <v>第40</v>
      </c>
      <c r="R298" t="str">
        <f t="shared" si="25"/>
        <v>60名</v>
      </c>
    </row>
    <row r="299" spans="1:18">
      <c r="A299">
        <v>298</v>
      </c>
      <c r="B299" s="25">
        <v>161</v>
      </c>
      <c r="C299" s="19" t="s">
        <v>254</v>
      </c>
      <c r="D299" s="19" t="s">
        <v>97</v>
      </c>
      <c r="E299" s="19" t="s">
        <v>27</v>
      </c>
      <c r="F299">
        <v>1</v>
      </c>
      <c r="G299">
        <v>1</v>
      </c>
      <c r="H299" t="str">
        <f t="shared" si="26"/>
        <v>61</v>
      </c>
      <c r="I299" t="str">
        <f t="shared" si="27"/>
        <v>96</v>
      </c>
      <c r="J299" s="7" t="str">
        <f t="shared" si="28"/>
        <v>"10元红包券",</v>
      </c>
      <c r="K299" t="s">
        <v>23</v>
      </c>
      <c r="O299" t="s">
        <v>255</v>
      </c>
      <c r="P299" t="s">
        <v>256</v>
      </c>
      <c r="Q299" t="str">
        <f t="shared" si="24"/>
        <v>第61</v>
      </c>
      <c r="R299" t="str">
        <f t="shared" si="25"/>
        <v>96名</v>
      </c>
    </row>
    <row r="300" spans="1:18">
      <c r="A300">
        <v>299</v>
      </c>
      <c r="B300" s="25">
        <v>162</v>
      </c>
      <c r="C300" t="s">
        <v>12</v>
      </c>
      <c r="D300" s="19" t="s">
        <v>242</v>
      </c>
      <c r="E300" s="21" t="s">
        <v>21</v>
      </c>
      <c r="F300">
        <v>1</v>
      </c>
      <c r="G300">
        <v>1</v>
      </c>
      <c r="H300" t="str">
        <f t="shared" si="26"/>
        <v>1</v>
      </c>
      <c r="I300" t="str">
        <f t="shared" si="27"/>
        <v>1</v>
      </c>
      <c r="J300" s="7" t="str">
        <f t="shared" si="28"/>
        <v>"1000元",</v>
      </c>
      <c r="K300" t="s">
        <v>23</v>
      </c>
      <c r="O300" t="s">
        <v>12</v>
      </c>
      <c r="Q300" t="str">
        <f t="shared" si="24"/>
        <v>第1</v>
      </c>
      <c r="R300" t="str">
        <f t="shared" si="25"/>
        <v>1名</v>
      </c>
    </row>
    <row r="301" spans="1:18">
      <c r="A301">
        <v>300</v>
      </c>
      <c r="B301" s="25">
        <v>162</v>
      </c>
      <c r="C301" t="s">
        <v>17</v>
      </c>
      <c r="D301" s="19" t="s">
        <v>243</v>
      </c>
      <c r="E301" s="21" t="s">
        <v>18</v>
      </c>
      <c r="F301">
        <v>1</v>
      </c>
      <c r="G301">
        <v>1</v>
      </c>
      <c r="H301" t="str">
        <f t="shared" si="26"/>
        <v>2</v>
      </c>
      <c r="I301" t="str">
        <f t="shared" si="27"/>
        <v>2</v>
      </c>
      <c r="J301" s="7" t="str">
        <f t="shared" si="28"/>
        <v>"300元",</v>
      </c>
      <c r="K301" t="s">
        <v>23</v>
      </c>
      <c r="O301" t="s">
        <v>17</v>
      </c>
      <c r="Q301" t="str">
        <f t="shared" si="24"/>
        <v>第2</v>
      </c>
      <c r="R301" t="str">
        <f t="shared" si="25"/>
        <v>2名</v>
      </c>
    </row>
    <row r="302" spans="1:18">
      <c r="A302">
        <v>301</v>
      </c>
      <c r="B302" s="25">
        <v>162</v>
      </c>
      <c r="C302" t="s">
        <v>19</v>
      </c>
      <c r="D302" s="19" t="s">
        <v>149</v>
      </c>
      <c r="E302" s="21" t="s">
        <v>27</v>
      </c>
      <c r="F302">
        <v>1</v>
      </c>
      <c r="G302">
        <v>1</v>
      </c>
      <c r="H302" t="str">
        <f t="shared" si="26"/>
        <v>3</v>
      </c>
      <c r="I302" t="str">
        <f t="shared" si="27"/>
        <v>3</v>
      </c>
      <c r="J302" s="7" t="str">
        <f t="shared" si="28"/>
        <v>"100元",</v>
      </c>
      <c r="K302" t="s">
        <v>23</v>
      </c>
      <c r="O302" t="s">
        <v>19</v>
      </c>
      <c r="Q302" t="str">
        <f t="shared" si="24"/>
        <v>第3</v>
      </c>
      <c r="R302" t="str">
        <f t="shared" si="25"/>
        <v>3名</v>
      </c>
    </row>
    <row r="303" spans="1:18">
      <c r="A303">
        <v>302</v>
      </c>
      <c r="B303" s="25">
        <v>162</v>
      </c>
      <c r="C303" s="19" t="s">
        <v>244</v>
      </c>
      <c r="D303" s="19" t="s">
        <v>95</v>
      </c>
      <c r="E303" s="19" t="s">
        <v>27</v>
      </c>
      <c r="F303">
        <v>1</v>
      </c>
      <c r="G303">
        <v>1</v>
      </c>
      <c r="H303" t="str">
        <f t="shared" si="26"/>
        <v>4</v>
      </c>
      <c r="I303" t="str">
        <f t="shared" si="27"/>
        <v>9</v>
      </c>
      <c r="J303" s="7" t="str">
        <f t="shared" si="28"/>
        <v>"50元红包券",</v>
      </c>
      <c r="K303" t="s">
        <v>23</v>
      </c>
      <c r="O303" t="s">
        <v>32</v>
      </c>
      <c r="P303" t="s">
        <v>89</v>
      </c>
      <c r="Q303" t="str">
        <f t="shared" si="24"/>
        <v>第4</v>
      </c>
      <c r="R303" t="str">
        <f t="shared" si="25"/>
        <v>9名</v>
      </c>
    </row>
    <row r="304" spans="1:18">
      <c r="A304">
        <v>303</v>
      </c>
      <c r="B304" s="25">
        <v>162</v>
      </c>
      <c r="C304" s="19" t="s">
        <v>245</v>
      </c>
      <c r="D304" s="19" t="s">
        <v>77</v>
      </c>
      <c r="E304" s="19" t="s">
        <v>27</v>
      </c>
      <c r="F304">
        <v>1</v>
      </c>
      <c r="G304">
        <v>1</v>
      </c>
      <c r="H304" t="str">
        <f t="shared" si="26"/>
        <v>10</v>
      </c>
      <c r="I304" t="str">
        <f t="shared" si="27"/>
        <v>21</v>
      </c>
      <c r="J304" s="7" t="str">
        <f t="shared" si="28"/>
        <v>"30元红包券",</v>
      </c>
      <c r="K304" t="s">
        <v>23</v>
      </c>
      <c r="O304" t="s">
        <v>93</v>
      </c>
      <c r="P304" t="s">
        <v>246</v>
      </c>
      <c r="Q304" t="str">
        <f t="shared" si="24"/>
        <v>第10</v>
      </c>
      <c r="R304" t="str">
        <f t="shared" si="25"/>
        <v>21名</v>
      </c>
    </row>
    <row r="305" spans="1:18">
      <c r="A305">
        <v>304</v>
      </c>
      <c r="B305" s="25">
        <v>162</v>
      </c>
      <c r="C305" s="19" t="s">
        <v>247</v>
      </c>
      <c r="D305" s="19" t="s">
        <v>45</v>
      </c>
      <c r="E305" s="19" t="s">
        <v>27</v>
      </c>
      <c r="F305">
        <v>1</v>
      </c>
      <c r="G305">
        <v>1</v>
      </c>
      <c r="H305" t="str">
        <f t="shared" si="26"/>
        <v>22</v>
      </c>
      <c r="I305" t="str">
        <f t="shared" si="27"/>
        <v>39</v>
      </c>
      <c r="J305" s="7" t="str">
        <f t="shared" si="28"/>
        <v>"20元红包券",</v>
      </c>
      <c r="K305" t="s">
        <v>23</v>
      </c>
      <c r="O305" t="s">
        <v>248</v>
      </c>
      <c r="P305" t="s">
        <v>249</v>
      </c>
      <c r="Q305" t="str">
        <f t="shared" si="24"/>
        <v>第22</v>
      </c>
      <c r="R305" t="str">
        <f t="shared" si="25"/>
        <v>39名</v>
      </c>
    </row>
    <row r="306" spans="1:18">
      <c r="A306">
        <v>305</v>
      </c>
      <c r="B306" s="25">
        <v>162</v>
      </c>
      <c r="C306" s="19" t="s">
        <v>250</v>
      </c>
      <c r="D306" s="19" t="s">
        <v>251</v>
      </c>
      <c r="E306" s="19" t="s">
        <v>27</v>
      </c>
      <c r="F306">
        <v>1</v>
      </c>
      <c r="G306">
        <v>1</v>
      </c>
      <c r="H306" t="str">
        <f t="shared" si="26"/>
        <v>40</v>
      </c>
      <c r="I306" t="str">
        <f t="shared" si="27"/>
        <v>60</v>
      </c>
      <c r="J306" s="7" t="str">
        <f t="shared" si="28"/>
        <v>"15元红包券",</v>
      </c>
      <c r="K306" t="s">
        <v>23</v>
      </c>
      <c r="O306" t="s">
        <v>252</v>
      </c>
      <c r="P306" t="s">
        <v>253</v>
      </c>
      <c r="Q306" t="str">
        <f t="shared" si="24"/>
        <v>第40</v>
      </c>
      <c r="R306" t="str">
        <f t="shared" si="25"/>
        <v>60名</v>
      </c>
    </row>
    <row r="307" spans="1:18">
      <c r="A307">
        <v>306</v>
      </c>
      <c r="B307" s="25">
        <v>162</v>
      </c>
      <c r="C307" s="19" t="s">
        <v>254</v>
      </c>
      <c r="D307" s="19" t="s">
        <v>97</v>
      </c>
      <c r="E307" s="19" t="s">
        <v>27</v>
      </c>
      <c r="F307">
        <v>1</v>
      </c>
      <c r="G307">
        <v>1</v>
      </c>
      <c r="H307" t="str">
        <f t="shared" si="26"/>
        <v>61</v>
      </c>
      <c r="I307" t="str">
        <f t="shared" si="27"/>
        <v>96</v>
      </c>
      <c r="J307" s="7" t="str">
        <f t="shared" si="28"/>
        <v>"10元红包券",</v>
      </c>
      <c r="K307" t="s">
        <v>23</v>
      </c>
      <c r="O307" t="s">
        <v>255</v>
      </c>
      <c r="P307" t="s">
        <v>256</v>
      </c>
      <c r="Q307" t="str">
        <f t="shared" si="24"/>
        <v>第61</v>
      </c>
      <c r="R307" t="str">
        <f t="shared" si="25"/>
        <v>96名</v>
      </c>
    </row>
    <row r="308" spans="1:18">
      <c r="A308">
        <v>307</v>
      </c>
      <c r="B308" s="25">
        <v>163</v>
      </c>
      <c r="C308" t="s">
        <v>12</v>
      </c>
      <c r="D308" s="19" t="s">
        <v>242</v>
      </c>
      <c r="E308" s="21" t="s">
        <v>21</v>
      </c>
      <c r="F308">
        <v>1</v>
      </c>
      <c r="G308">
        <v>1</v>
      </c>
      <c r="H308" t="str">
        <f t="shared" si="26"/>
        <v>1</v>
      </c>
      <c r="I308" t="str">
        <f t="shared" si="27"/>
        <v>1</v>
      </c>
      <c r="J308" s="7" t="str">
        <f t="shared" si="28"/>
        <v>"1000元",</v>
      </c>
      <c r="K308" t="s">
        <v>23</v>
      </c>
      <c r="O308" t="s">
        <v>12</v>
      </c>
      <c r="Q308" t="str">
        <f t="shared" si="24"/>
        <v>第1</v>
      </c>
      <c r="R308" t="str">
        <f t="shared" si="25"/>
        <v>1名</v>
      </c>
    </row>
    <row r="309" spans="1:18">
      <c r="A309">
        <v>308</v>
      </c>
      <c r="B309" s="25">
        <v>163</v>
      </c>
      <c r="C309" t="s">
        <v>17</v>
      </c>
      <c r="D309" s="19" t="s">
        <v>243</v>
      </c>
      <c r="E309" s="21" t="s">
        <v>18</v>
      </c>
      <c r="F309">
        <v>1</v>
      </c>
      <c r="G309">
        <v>1</v>
      </c>
      <c r="H309" t="str">
        <f t="shared" si="26"/>
        <v>2</v>
      </c>
      <c r="I309" t="str">
        <f t="shared" si="27"/>
        <v>2</v>
      </c>
      <c r="J309" s="7" t="str">
        <f t="shared" si="28"/>
        <v>"300元",</v>
      </c>
      <c r="K309" t="s">
        <v>23</v>
      </c>
      <c r="O309" t="s">
        <v>17</v>
      </c>
      <c r="Q309" t="str">
        <f t="shared" si="24"/>
        <v>第2</v>
      </c>
      <c r="R309" t="str">
        <f t="shared" si="25"/>
        <v>2名</v>
      </c>
    </row>
    <row r="310" spans="1:18">
      <c r="A310">
        <v>309</v>
      </c>
      <c r="B310" s="25">
        <v>163</v>
      </c>
      <c r="C310" t="s">
        <v>19</v>
      </c>
      <c r="D310" s="19" t="s">
        <v>149</v>
      </c>
      <c r="E310" s="21" t="s">
        <v>27</v>
      </c>
      <c r="F310">
        <v>1</v>
      </c>
      <c r="G310">
        <v>1</v>
      </c>
      <c r="H310" t="str">
        <f t="shared" si="26"/>
        <v>3</v>
      </c>
      <c r="I310" t="str">
        <f t="shared" si="27"/>
        <v>3</v>
      </c>
      <c r="J310" s="7" t="str">
        <f t="shared" si="28"/>
        <v>"100元",</v>
      </c>
      <c r="K310" t="s">
        <v>23</v>
      </c>
      <c r="O310" t="s">
        <v>19</v>
      </c>
      <c r="Q310" t="str">
        <f t="shared" si="24"/>
        <v>第3</v>
      </c>
      <c r="R310" t="str">
        <f t="shared" si="25"/>
        <v>3名</v>
      </c>
    </row>
    <row r="311" spans="1:18">
      <c r="A311">
        <v>310</v>
      </c>
      <c r="B311" s="25">
        <v>163</v>
      </c>
      <c r="C311" s="19" t="s">
        <v>244</v>
      </c>
      <c r="D311" s="19" t="s">
        <v>95</v>
      </c>
      <c r="E311" s="19" t="s">
        <v>27</v>
      </c>
      <c r="F311">
        <v>1</v>
      </c>
      <c r="G311">
        <v>1</v>
      </c>
      <c r="H311" t="str">
        <f t="shared" si="26"/>
        <v>4</v>
      </c>
      <c r="I311" t="str">
        <f t="shared" si="27"/>
        <v>9</v>
      </c>
      <c r="J311" s="7" t="str">
        <f t="shared" si="28"/>
        <v>"50元红包券",</v>
      </c>
      <c r="K311" t="s">
        <v>23</v>
      </c>
      <c r="O311" t="s">
        <v>32</v>
      </c>
      <c r="P311" t="s">
        <v>89</v>
      </c>
      <c r="Q311" t="str">
        <f t="shared" si="24"/>
        <v>第4</v>
      </c>
      <c r="R311" t="str">
        <f t="shared" si="25"/>
        <v>9名</v>
      </c>
    </row>
    <row r="312" spans="1:18">
      <c r="A312">
        <v>311</v>
      </c>
      <c r="B312" s="25">
        <v>163</v>
      </c>
      <c r="C312" s="19" t="s">
        <v>245</v>
      </c>
      <c r="D312" s="19" t="s">
        <v>77</v>
      </c>
      <c r="E312" s="19" t="s">
        <v>27</v>
      </c>
      <c r="F312">
        <v>1</v>
      </c>
      <c r="G312">
        <v>1</v>
      </c>
      <c r="H312" t="str">
        <f t="shared" si="26"/>
        <v>10</v>
      </c>
      <c r="I312" t="str">
        <f t="shared" si="27"/>
        <v>21</v>
      </c>
      <c r="J312" s="7" t="str">
        <f t="shared" si="28"/>
        <v>"30元红包券",</v>
      </c>
      <c r="K312" t="s">
        <v>23</v>
      </c>
      <c r="O312" t="s">
        <v>93</v>
      </c>
      <c r="P312" t="s">
        <v>246</v>
      </c>
      <c r="Q312" t="str">
        <f t="shared" si="24"/>
        <v>第10</v>
      </c>
      <c r="R312" t="str">
        <f t="shared" si="25"/>
        <v>21名</v>
      </c>
    </row>
    <row r="313" spans="1:18">
      <c r="A313">
        <v>312</v>
      </c>
      <c r="B313" s="25">
        <v>163</v>
      </c>
      <c r="C313" s="19" t="s">
        <v>247</v>
      </c>
      <c r="D313" s="19" t="s">
        <v>45</v>
      </c>
      <c r="E313" s="19" t="s">
        <v>27</v>
      </c>
      <c r="F313">
        <v>1</v>
      </c>
      <c r="G313">
        <v>1</v>
      </c>
      <c r="H313" t="str">
        <f t="shared" si="26"/>
        <v>22</v>
      </c>
      <c r="I313" t="str">
        <f t="shared" si="27"/>
        <v>39</v>
      </c>
      <c r="J313" s="7" t="str">
        <f t="shared" si="28"/>
        <v>"20元红包券",</v>
      </c>
      <c r="K313" t="s">
        <v>23</v>
      </c>
      <c r="O313" t="s">
        <v>248</v>
      </c>
      <c r="P313" t="s">
        <v>249</v>
      </c>
      <c r="Q313" t="str">
        <f t="shared" si="24"/>
        <v>第22</v>
      </c>
      <c r="R313" t="str">
        <f t="shared" si="25"/>
        <v>39名</v>
      </c>
    </row>
    <row r="314" spans="1:18">
      <c r="A314">
        <v>313</v>
      </c>
      <c r="B314" s="25">
        <v>163</v>
      </c>
      <c r="C314" s="19" t="s">
        <v>250</v>
      </c>
      <c r="D314" s="19" t="s">
        <v>251</v>
      </c>
      <c r="E314" s="19" t="s">
        <v>27</v>
      </c>
      <c r="F314">
        <v>1</v>
      </c>
      <c r="G314">
        <v>1</v>
      </c>
      <c r="H314" t="str">
        <f t="shared" si="26"/>
        <v>40</v>
      </c>
      <c r="I314" t="str">
        <f t="shared" si="27"/>
        <v>60</v>
      </c>
      <c r="J314" s="7" t="str">
        <f t="shared" si="28"/>
        <v>"15元红包券",</v>
      </c>
      <c r="K314" t="s">
        <v>23</v>
      </c>
      <c r="O314" t="s">
        <v>252</v>
      </c>
      <c r="P314" t="s">
        <v>253</v>
      </c>
      <c r="Q314" t="str">
        <f t="shared" si="24"/>
        <v>第40</v>
      </c>
      <c r="R314" t="str">
        <f t="shared" si="25"/>
        <v>60名</v>
      </c>
    </row>
    <row r="315" spans="1:18">
      <c r="A315">
        <v>314</v>
      </c>
      <c r="B315" s="25">
        <v>163</v>
      </c>
      <c r="C315" s="19" t="s">
        <v>254</v>
      </c>
      <c r="D315" s="19" t="s">
        <v>97</v>
      </c>
      <c r="E315" s="19" t="s">
        <v>27</v>
      </c>
      <c r="F315">
        <v>1</v>
      </c>
      <c r="G315">
        <v>1</v>
      </c>
      <c r="H315" t="str">
        <f t="shared" si="26"/>
        <v>61</v>
      </c>
      <c r="I315" t="str">
        <f t="shared" si="27"/>
        <v>96</v>
      </c>
      <c r="J315" s="7" t="str">
        <f t="shared" si="28"/>
        <v>"10元红包券",</v>
      </c>
      <c r="K315" t="s">
        <v>23</v>
      </c>
      <c r="O315" t="s">
        <v>255</v>
      </c>
      <c r="P315" t="s">
        <v>256</v>
      </c>
      <c r="Q315" t="str">
        <f t="shared" si="24"/>
        <v>第61</v>
      </c>
      <c r="R315" t="str">
        <f t="shared" si="25"/>
        <v>96名</v>
      </c>
    </row>
    <row r="316" spans="1:18">
      <c r="A316">
        <v>315</v>
      </c>
      <c r="B316" s="25">
        <v>164</v>
      </c>
      <c r="C316" t="s">
        <v>12</v>
      </c>
      <c r="D316" s="19" t="s">
        <v>242</v>
      </c>
      <c r="E316" s="21" t="s">
        <v>21</v>
      </c>
      <c r="F316">
        <v>1</v>
      </c>
      <c r="G316">
        <v>1</v>
      </c>
      <c r="H316" t="str">
        <f t="shared" si="26"/>
        <v>1</v>
      </c>
      <c r="I316" t="str">
        <f t="shared" si="27"/>
        <v>1</v>
      </c>
      <c r="J316" s="7" t="str">
        <f t="shared" si="28"/>
        <v>"1000元",</v>
      </c>
      <c r="K316" t="s">
        <v>23</v>
      </c>
      <c r="O316" t="s">
        <v>12</v>
      </c>
      <c r="Q316" t="str">
        <f t="shared" si="24"/>
        <v>第1</v>
      </c>
      <c r="R316" t="str">
        <f t="shared" si="25"/>
        <v>1名</v>
      </c>
    </row>
    <row r="317" spans="1:18">
      <c r="A317">
        <v>316</v>
      </c>
      <c r="B317" s="25">
        <v>164</v>
      </c>
      <c r="C317" t="s">
        <v>17</v>
      </c>
      <c r="D317" s="19" t="s">
        <v>243</v>
      </c>
      <c r="E317" s="21" t="s">
        <v>18</v>
      </c>
      <c r="F317">
        <v>1</v>
      </c>
      <c r="G317">
        <v>1</v>
      </c>
      <c r="H317" t="str">
        <f t="shared" si="26"/>
        <v>2</v>
      </c>
      <c r="I317" t="str">
        <f t="shared" si="27"/>
        <v>2</v>
      </c>
      <c r="J317" s="7" t="str">
        <f t="shared" si="28"/>
        <v>"300元",</v>
      </c>
      <c r="K317" t="s">
        <v>23</v>
      </c>
      <c r="O317" t="s">
        <v>17</v>
      </c>
      <c r="Q317" t="str">
        <f t="shared" si="24"/>
        <v>第2</v>
      </c>
      <c r="R317" t="str">
        <f t="shared" si="25"/>
        <v>2名</v>
      </c>
    </row>
    <row r="318" spans="1:18">
      <c r="A318">
        <v>317</v>
      </c>
      <c r="B318" s="25">
        <v>164</v>
      </c>
      <c r="C318" t="s">
        <v>19</v>
      </c>
      <c r="D318" s="19" t="s">
        <v>149</v>
      </c>
      <c r="E318" s="21" t="s">
        <v>27</v>
      </c>
      <c r="F318">
        <v>1</v>
      </c>
      <c r="G318">
        <v>1</v>
      </c>
      <c r="H318" t="str">
        <f t="shared" si="26"/>
        <v>3</v>
      </c>
      <c r="I318" t="str">
        <f t="shared" si="27"/>
        <v>3</v>
      </c>
      <c r="J318" s="7" t="str">
        <f t="shared" si="28"/>
        <v>"100元",</v>
      </c>
      <c r="K318" t="s">
        <v>23</v>
      </c>
      <c r="O318" t="s">
        <v>19</v>
      </c>
      <c r="Q318" t="str">
        <f t="shared" si="24"/>
        <v>第3</v>
      </c>
      <c r="R318" t="str">
        <f t="shared" si="25"/>
        <v>3名</v>
      </c>
    </row>
    <row r="319" spans="1:18">
      <c r="A319">
        <v>318</v>
      </c>
      <c r="B319" s="25">
        <v>164</v>
      </c>
      <c r="C319" s="19" t="s">
        <v>244</v>
      </c>
      <c r="D319" s="19" t="s">
        <v>95</v>
      </c>
      <c r="E319" s="19" t="s">
        <v>27</v>
      </c>
      <c r="F319">
        <v>1</v>
      </c>
      <c r="G319">
        <v>1</v>
      </c>
      <c r="H319" t="str">
        <f t="shared" si="26"/>
        <v>4</v>
      </c>
      <c r="I319" t="str">
        <f t="shared" si="27"/>
        <v>9</v>
      </c>
      <c r="J319" s="7" t="str">
        <f t="shared" si="28"/>
        <v>"50元红包券",</v>
      </c>
      <c r="K319" t="s">
        <v>23</v>
      </c>
      <c r="O319" t="s">
        <v>32</v>
      </c>
      <c r="P319" t="s">
        <v>89</v>
      </c>
      <c r="Q319" t="str">
        <f t="shared" si="24"/>
        <v>第4</v>
      </c>
      <c r="R319" t="str">
        <f t="shared" si="25"/>
        <v>9名</v>
      </c>
    </row>
    <row r="320" spans="1:18">
      <c r="A320">
        <v>319</v>
      </c>
      <c r="B320" s="25">
        <v>164</v>
      </c>
      <c r="C320" s="19" t="s">
        <v>245</v>
      </c>
      <c r="D320" s="19" t="s">
        <v>77</v>
      </c>
      <c r="E320" s="19" t="s">
        <v>27</v>
      </c>
      <c r="F320">
        <v>1</v>
      </c>
      <c r="G320">
        <v>1</v>
      </c>
      <c r="H320" t="str">
        <f t="shared" si="26"/>
        <v>10</v>
      </c>
      <c r="I320" t="str">
        <f t="shared" si="27"/>
        <v>21</v>
      </c>
      <c r="J320" s="7" t="str">
        <f t="shared" si="28"/>
        <v>"30元红包券",</v>
      </c>
      <c r="K320" t="s">
        <v>23</v>
      </c>
      <c r="O320" t="s">
        <v>93</v>
      </c>
      <c r="P320" t="s">
        <v>246</v>
      </c>
      <c r="Q320" t="str">
        <f t="shared" ref="Q320:Q383" si="30">LEFT(O320,IF(NOT(ISERROR((FIND("名",O320)))),LEN(O320)-LEN("名"),LEN(O320)))</f>
        <v>第10</v>
      </c>
      <c r="R320" t="str">
        <f t="shared" ref="R320:R383" si="31">IF(ISBLANK(P320),IF(NOT(ISERROR((FIND("第",O320)))),MID(Q320,2,9999)&amp;"名",O320),P320)</f>
        <v>21名</v>
      </c>
    </row>
    <row r="321" spans="1:18">
      <c r="A321">
        <v>320</v>
      </c>
      <c r="B321" s="25">
        <v>164</v>
      </c>
      <c r="C321" s="19" t="s">
        <v>247</v>
      </c>
      <c r="D321" s="19" t="s">
        <v>45</v>
      </c>
      <c r="E321" s="19" t="s">
        <v>27</v>
      </c>
      <c r="F321">
        <v>1</v>
      </c>
      <c r="G321">
        <v>1</v>
      </c>
      <c r="H321" t="str">
        <f t="shared" si="26"/>
        <v>22</v>
      </c>
      <c r="I321" t="str">
        <f t="shared" si="27"/>
        <v>39</v>
      </c>
      <c r="J321" s="7" t="str">
        <f t="shared" si="28"/>
        <v>"20元红包券",</v>
      </c>
      <c r="K321" t="s">
        <v>23</v>
      </c>
      <c r="O321" t="s">
        <v>248</v>
      </c>
      <c r="P321" t="s">
        <v>249</v>
      </c>
      <c r="Q321" t="str">
        <f t="shared" si="30"/>
        <v>第22</v>
      </c>
      <c r="R321" t="str">
        <f t="shared" si="31"/>
        <v>39名</v>
      </c>
    </row>
    <row r="322" spans="1:18">
      <c r="A322">
        <v>321</v>
      </c>
      <c r="B322" s="25">
        <v>164</v>
      </c>
      <c r="C322" s="19" t="s">
        <v>250</v>
      </c>
      <c r="D322" s="19" t="s">
        <v>251</v>
      </c>
      <c r="E322" s="19" t="s">
        <v>27</v>
      </c>
      <c r="F322">
        <v>1</v>
      </c>
      <c r="G322">
        <v>1</v>
      </c>
      <c r="H322" t="str">
        <f t="shared" si="26"/>
        <v>40</v>
      </c>
      <c r="I322" t="str">
        <f t="shared" si="27"/>
        <v>60</v>
      </c>
      <c r="J322" s="7" t="str">
        <f t="shared" si="28"/>
        <v>"15元红包券",</v>
      </c>
      <c r="K322" t="s">
        <v>23</v>
      </c>
      <c r="O322" t="s">
        <v>252</v>
      </c>
      <c r="P322" t="s">
        <v>253</v>
      </c>
      <c r="Q322" t="str">
        <f t="shared" si="30"/>
        <v>第40</v>
      </c>
      <c r="R322" t="str">
        <f t="shared" si="31"/>
        <v>60名</v>
      </c>
    </row>
    <row r="323" spans="1:18">
      <c r="A323">
        <v>322</v>
      </c>
      <c r="B323" s="25">
        <v>164</v>
      </c>
      <c r="C323" s="19" t="s">
        <v>254</v>
      </c>
      <c r="D323" s="19" t="s">
        <v>97</v>
      </c>
      <c r="E323" s="19" t="s">
        <v>27</v>
      </c>
      <c r="F323">
        <v>1</v>
      </c>
      <c r="G323">
        <v>1</v>
      </c>
      <c r="H323" t="str">
        <f t="shared" ref="H323:H386" si="32">IF(NOT(ISERROR((FIND("第",Q323)))),RIGHT(Q323,LEN(Q323)-LEN("第")),LEFT(Q323,2*LEN(Q323)-LENB(Q323)))</f>
        <v>61</v>
      </c>
      <c r="I323" t="str">
        <f t="shared" ref="I323:I386" si="33">IF(((ISERROR((FIND("之后",R323))))),LEFT(R323,2*LEN(R323)-LENB(R323)),99999)</f>
        <v>96</v>
      </c>
      <c r="J323" s="7" t="str">
        <f t="shared" ref="J323:J386" si="34">""""&amp;D323&amp;""""&amp;","</f>
        <v>"10元红包券",</v>
      </c>
      <c r="K323" t="s">
        <v>23</v>
      </c>
      <c r="O323" t="s">
        <v>255</v>
      </c>
      <c r="P323" t="s">
        <v>256</v>
      </c>
      <c r="Q323" t="str">
        <f t="shared" si="30"/>
        <v>第61</v>
      </c>
      <c r="R323" t="str">
        <f t="shared" si="31"/>
        <v>96名</v>
      </c>
    </row>
    <row r="324" spans="1:18">
      <c r="A324">
        <v>323</v>
      </c>
      <c r="B324" s="25">
        <v>165</v>
      </c>
      <c r="C324" t="s">
        <v>12</v>
      </c>
      <c r="D324" s="19" t="s">
        <v>242</v>
      </c>
      <c r="E324" s="21" t="s">
        <v>21</v>
      </c>
      <c r="F324">
        <v>1</v>
      </c>
      <c r="G324">
        <v>1</v>
      </c>
      <c r="H324" t="str">
        <f t="shared" si="32"/>
        <v>1</v>
      </c>
      <c r="I324" t="str">
        <f t="shared" si="33"/>
        <v>1</v>
      </c>
      <c r="J324" s="7" t="str">
        <f t="shared" si="34"/>
        <v>"1000元",</v>
      </c>
      <c r="K324" t="s">
        <v>23</v>
      </c>
      <c r="O324" t="s">
        <v>12</v>
      </c>
      <c r="Q324" t="str">
        <f t="shared" si="30"/>
        <v>第1</v>
      </c>
      <c r="R324" t="str">
        <f t="shared" si="31"/>
        <v>1名</v>
      </c>
    </row>
    <row r="325" spans="1:18">
      <c r="A325">
        <v>324</v>
      </c>
      <c r="B325" s="25">
        <v>165</v>
      </c>
      <c r="C325" t="s">
        <v>17</v>
      </c>
      <c r="D325" s="19" t="s">
        <v>243</v>
      </c>
      <c r="E325" s="21" t="s">
        <v>18</v>
      </c>
      <c r="F325">
        <v>1</v>
      </c>
      <c r="G325">
        <v>1</v>
      </c>
      <c r="H325" t="str">
        <f t="shared" si="32"/>
        <v>2</v>
      </c>
      <c r="I325" t="str">
        <f t="shared" si="33"/>
        <v>2</v>
      </c>
      <c r="J325" s="7" t="str">
        <f t="shared" si="34"/>
        <v>"300元",</v>
      </c>
      <c r="K325" t="s">
        <v>23</v>
      </c>
      <c r="O325" t="s">
        <v>17</v>
      </c>
      <c r="Q325" t="str">
        <f t="shared" si="30"/>
        <v>第2</v>
      </c>
      <c r="R325" t="str">
        <f t="shared" si="31"/>
        <v>2名</v>
      </c>
    </row>
    <row r="326" spans="1:18">
      <c r="A326">
        <v>325</v>
      </c>
      <c r="B326" s="25">
        <v>165</v>
      </c>
      <c r="C326" t="s">
        <v>19</v>
      </c>
      <c r="D326" s="19" t="s">
        <v>149</v>
      </c>
      <c r="E326" s="21" t="s">
        <v>27</v>
      </c>
      <c r="F326">
        <v>1</v>
      </c>
      <c r="G326">
        <v>1</v>
      </c>
      <c r="H326" t="str">
        <f t="shared" si="32"/>
        <v>3</v>
      </c>
      <c r="I326" t="str">
        <f t="shared" si="33"/>
        <v>3</v>
      </c>
      <c r="J326" s="7" t="str">
        <f t="shared" si="34"/>
        <v>"100元",</v>
      </c>
      <c r="K326" t="s">
        <v>23</v>
      </c>
      <c r="O326" t="s">
        <v>19</v>
      </c>
      <c r="Q326" t="str">
        <f t="shared" si="30"/>
        <v>第3</v>
      </c>
      <c r="R326" t="str">
        <f t="shared" si="31"/>
        <v>3名</v>
      </c>
    </row>
    <row r="327" spans="1:18">
      <c r="A327">
        <v>326</v>
      </c>
      <c r="B327" s="25">
        <v>165</v>
      </c>
      <c r="C327" s="19" t="s">
        <v>244</v>
      </c>
      <c r="D327" s="19" t="s">
        <v>95</v>
      </c>
      <c r="E327" s="19" t="s">
        <v>27</v>
      </c>
      <c r="F327">
        <v>1</v>
      </c>
      <c r="G327">
        <v>1</v>
      </c>
      <c r="H327" t="str">
        <f t="shared" si="32"/>
        <v>4</v>
      </c>
      <c r="I327" t="str">
        <f t="shared" si="33"/>
        <v>9</v>
      </c>
      <c r="J327" s="7" t="str">
        <f t="shared" si="34"/>
        <v>"50元红包券",</v>
      </c>
      <c r="K327" t="s">
        <v>23</v>
      </c>
      <c r="O327" t="s">
        <v>32</v>
      </c>
      <c r="P327" t="s">
        <v>89</v>
      </c>
      <c r="Q327" t="str">
        <f t="shared" si="30"/>
        <v>第4</v>
      </c>
      <c r="R327" t="str">
        <f t="shared" si="31"/>
        <v>9名</v>
      </c>
    </row>
    <row r="328" spans="1:18">
      <c r="A328">
        <v>327</v>
      </c>
      <c r="B328" s="25">
        <v>165</v>
      </c>
      <c r="C328" s="19" t="s">
        <v>245</v>
      </c>
      <c r="D328" s="19" t="s">
        <v>77</v>
      </c>
      <c r="E328" s="19" t="s">
        <v>27</v>
      </c>
      <c r="F328">
        <v>1</v>
      </c>
      <c r="G328">
        <v>1</v>
      </c>
      <c r="H328" t="str">
        <f t="shared" si="32"/>
        <v>10</v>
      </c>
      <c r="I328" t="str">
        <f t="shared" si="33"/>
        <v>21</v>
      </c>
      <c r="J328" s="7" t="str">
        <f t="shared" si="34"/>
        <v>"30元红包券",</v>
      </c>
      <c r="K328" t="s">
        <v>23</v>
      </c>
      <c r="O328" t="s">
        <v>93</v>
      </c>
      <c r="P328" t="s">
        <v>246</v>
      </c>
      <c r="Q328" t="str">
        <f t="shared" si="30"/>
        <v>第10</v>
      </c>
      <c r="R328" t="str">
        <f t="shared" si="31"/>
        <v>21名</v>
      </c>
    </row>
    <row r="329" spans="1:18">
      <c r="A329">
        <v>328</v>
      </c>
      <c r="B329" s="25">
        <v>165</v>
      </c>
      <c r="C329" s="19" t="s">
        <v>247</v>
      </c>
      <c r="D329" s="19" t="s">
        <v>45</v>
      </c>
      <c r="E329" s="19" t="s">
        <v>27</v>
      </c>
      <c r="F329">
        <v>1</v>
      </c>
      <c r="G329">
        <v>1</v>
      </c>
      <c r="H329" t="str">
        <f t="shared" si="32"/>
        <v>22</v>
      </c>
      <c r="I329" t="str">
        <f t="shared" si="33"/>
        <v>39</v>
      </c>
      <c r="J329" s="7" t="str">
        <f t="shared" si="34"/>
        <v>"20元红包券",</v>
      </c>
      <c r="K329" t="s">
        <v>23</v>
      </c>
      <c r="O329" t="s">
        <v>248</v>
      </c>
      <c r="P329" t="s">
        <v>249</v>
      </c>
      <c r="Q329" t="str">
        <f t="shared" si="30"/>
        <v>第22</v>
      </c>
      <c r="R329" t="str">
        <f t="shared" si="31"/>
        <v>39名</v>
      </c>
    </row>
    <row r="330" spans="1:18">
      <c r="A330">
        <v>329</v>
      </c>
      <c r="B330" s="25">
        <v>165</v>
      </c>
      <c r="C330" s="19" t="s">
        <v>250</v>
      </c>
      <c r="D330" s="19" t="s">
        <v>251</v>
      </c>
      <c r="E330" s="19" t="s">
        <v>27</v>
      </c>
      <c r="F330">
        <v>1</v>
      </c>
      <c r="G330">
        <v>1</v>
      </c>
      <c r="H330" t="str">
        <f t="shared" si="32"/>
        <v>40</v>
      </c>
      <c r="I330" t="str">
        <f t="shared" si="33"/>
        <v>60</v>
      </c>
      <c r="J330" s="7" t="str">
        <f t="shared" si="34"/>
        <v>"15元红包券",</v>
      </c>
      <c r="K330" t="s">
        <v>23</v>
      </c>
      <c r="O330" t="s">
        <v>252</v>
      </c>
      <c r="P330" t="s">
        <v>253</v>
      </c>
      <c r="Q330" t="str">
        <f t="shared" si="30"/>
        <v>第40</v>
      </c>
      <c r="R330" t="str">
        <f t="shared" si="31"/>
        <v>60名</v>
      </c>
    </row>
    <row r="331" spans="1:18">
      <c r="A331">
        <v>330</v>
      </c>
      <c r="B331" s="25">
        <v>165</v>
      </c>
      <c r="C331" s="19" t="s">
        <v>254</v>
      </c>
      <c r="D331" s="19" t="s">
        <v>97</v>
      </c>
      <c r="E331" s="19" t="s">
        <v>27</v>
      </c>
      <c r="F331">
        <v>1</v>
      </c>
      <c r="G331">
        <v>1</v>
      </c>
      <c r="H331" t="str">
        <f t="shared" si="32"/>
        <v>61</v>
      </c>
      <c r="I331" t="str">
        <f t="shared" si="33"/>
        <v>96</v>
      </c>
      <c r="J331" s="7" t="str">
        <f t="shared" si="34"/>
        <v>"10元红包券",</v>
      </c>
      <c r="K331" t="s">
        <v>23</v>
      </c>
      <c r="O331" t="s">
        <v>255</v>
      </c>
      <c r="P331" t="s">
        <v>256</v>
      </c>
      <c r="Q331" t="str">
        <f t="shared" si="30"/>
        <v>第61</v>
      </c>
      <c r="R331" t="str">
        <f t="shared" si="31"/>
        <v>96名</v>
      </c>
    </row>
    <row r="332" spans="1:18">
      <c r="A332">
        <v>331</v>
      </c>
      <c r="B332" s="25">
        <v>166</v>
      </c>
      <c r="C332" t="s">
        <v>12</v>
      </c>
      <c r="D332" s="19" t="s">
        <v>242</v>
      </c>
      <c r="E332" s="21" t="s">
        <v>21</v>
      </c>
      <c r="F332">
        <v>1</v>
      </c>
      <c r="G332">
        <v>1</v>
      </c>
      <c r="H332" t="str">
        <f t="shared" si="32"/>
        <v>1</v>
      </c>
      <c r="I332" t="str">
        <f t="shared" si="33"/>
        <v>1</v>
      </c>
      <c r="J332" s="7" t="str">
        <f t="shared" si="34"/>
        <v>"1000元",</v>
      </c>
      <c r="K332" t="s">
        <v>23</v>
      </c>
      <c r="O332" t="s">
        <v>12</v>
      </c>
      <c r="Q332" t="str">
        <f t="shared" si="30"/>
        <v>第1</v>
      </c>
      <c r="R332" t="str">
        <f t="shared" si="31"/>
        <v>1名</v>
      </c>
    </row>
    <row r="333" spans="1:18">
      <c r="A333">
        <v>332</v>
      </c>
      <c r="B333" s="25">
        <v>166</v>
      </c>
      <c r="C333" t="s">
        <v>17</v>
      </c>
      <c r="D333" s="19" t="s">
        <v>243</v>
      </c>
      <c r="E333" s="21" t="s">
        <v>18</v>
      </c>
      <c r="F333">
        <v>1</v>
      </c>
      <c r="G333">
        <v>1</v>
      </c>
      <c r="H333" t="str">
        <f t="shared" si="32"/>
        <v>2</v>
      </c>
      <c r="I333" t="str">
        <f t="shared" si="33"/>
        <v>2</v>
      </c>
      <c r="J333" s="7" t="str">
        <f t="shared" si="34"/>
        <v>"300元",</v>
      </c>
      <c r="K333" t="s">
        <v>23</v>
      </c>
      <c r="O333" t="s">
        <v>17</v>
      </c>
      <c r="Q333" t="str">
        <f t="shared" si="30"/>
        <v>第2</v>
      </c>
      <c r="R333" t="str">
        <f t="shared" si="31"/>
        <v>2名</v>
      </c>
    </row>
    <row r="334" spans="1:18">
      <c r="A334">
        <v>333</v>
      </c>
      <c r="B334" s="25">
        <v>166</v>
      </c>
      <c r="C334" t="s">
        <v>19</v>
      </c>
      <c r="D334" s="19" t="s">
        <v>149</v>
      </c>
      <c r="E334" s="21" t="s">
        <v>27</v>
      </c>
      <c r="F334">
        <v>1</v>
      </c>
      <c r="G334">
        <v>1</v>
      </c>
      <c r="H334" t="str">
        <f t="shared" si="32"/>
        <v>3</v>
      </c>
      <c r="I334" t="str">
        <f t="shared" si="33"/>
        <v>3</v>
      </c>
      <c r="J334" s="7" t="str">
        <f t="shared" si="34"/>
        <v>"100元",</v>
      </c>
      <c r="K334" t="s">
        <v>23</v>
      </c>
      <c r="O334" t="s">
        <v>19</v>
      </c>
      <c r="Q334" t="str">
        <f t="shared" si="30"/>
        <v>第3</v>
      </c>
      <c r="R334" t="str">
        <f t="shared" si="31"/>
        <v>3名</v>
      </c>
    </row>
    <row r="335" spans="1:18">
      <c r="A335">
        <v>334</v>
      </c>
      <c r="B335" s="25">
        <v>166</v>
      </c>
      <c r="C335" s="19" t="s">
        <v>244</v>
      </c>
      <c r="D335" s="19" t="s">
        <v>95</v>
      </c>
      <c r="E335" s="19" t="s">
        <v>27</v>
      </c>
      <c r="F335">
        <v>1</v>
      </c>
      <c r="G335">
        <v>1</v>
      </c>
      <c r="H335" t="str">
        <f t="shared" si="32"/>
        <v>4</v>
      </c>
      <c r="I335" t="str">
        <f t="shared" si="33"/>
        <v>9</v>
      </c>
      <c r="J335" s="7" t="str">
        <f t="shared" si="34"/>
        <v>"50元红包券",</v>
      </c>
      <c r="K335" t="s">
        <v>23</v>
      </c>
      <c r="O335" t="s">
        <v>32</v>
      </c>
      <c r="P335" t="s">
        <v>89</v>
      </c>
      <c r="Q335" t="str">
        <f t="shared" si="30"/>
        <v>第4</v>
      </c>
      <c r="R335" t="str">
        <f t="shared" si="31"/>
        <v>9名</v>
      </c>
    </row>
    <row r="336" spans="1:18">
      <c r="A336">
        <v>335</v>
      </c>
      <c r="B336" s="25">
        <v>166</v>
      </c>
      <c r="C336" s="19" t="s">
        <v>245</v>
      </c>
      <c r="D336" s="19" t="s">
        <v>77</v>
      </c>
      <c r="E336" s="19" t="s">
        <v>27</v>
      </c>
      <c r="F336">
        <v>1</v>
      </c>
      <c r="G336">
        <v>1</v>
      </c>
      <c r="H336" t="str">
        <f t="shared" si="32"/>
        <v>10</v>
      </c>
      <c r="I336" t="str">
        <f t="shared" si="33"/>
        <v>21</v>
      </c>
      <c r="J336" s="7" t="str">
        <f t="shared" si="34"/>
        <v>"30元红包券",</v>
      </c>
      <c r="K336" t="s">
        <v>23</v>
      </c>
      <c r="O336" t="s">
        <v>93</v>
      </c>
      <c r="P336" t="s">
        <v>246</v>
      </c>
      <c r="Q336" t="str">
        <f t="shared" si="30"/>
        <v>第10</v>
      </c>
      <c r="R336" t="str">
        <f t="shared" si="31"/>
        <v>21名</v>
      </c>
    </row>
    <row r="337" spans="1:18">
      <c r="A337">
        <v>336</v>
      </c>
      <c r="B337" s="25">
        <v>166</v>
      </c>
      <c r="C337" s="19" t="s">
        <v>247</v>
      </c>
      <c r="D337" s="19" t="s">
        <v>45</v>
      </c>
      <c r="E337" s="19" t="s">
        <v>27</v>
      </c>
      <c r="F337">
        <v>1</v>
      </c>
      <c r="G337">
        <v>1</v>
      </c>
      <c r="H337" t="str">
        <f t="shared" si="32"/>
        <v>22</v>
      </c>
      <c r="I337" t="str">
        <f t="shared" si="33"/>
        <v>39</v>
      </c>
      <c r="J337" s="7" t="str">
        <f t="shared" si="34"/>
        <v>"20元红包券",</v>
      </c>
      <c r="K337" t="s">
        <v>23</v>
      </c>
      <c r="O337" t="s">
        <v>248</v>
      </c>
      <c r="P337" t="s">
        <v>249</v>
      </c>
      <c r="Q337" t="str">
        <f t="shared" si="30"/>
        <v>第22</v>
      </c>
      <c r="R337" t="str">
        <f t="shared" si="31"/>
        <v>39名</v>
      </c>
    </row>
    <row r="338" spans="1:18">
      <c r="A338">
        <v>337</v>
      </c>
      <c r="B338" s="25">
        <v>166</v>
      </c>
      <c r="C338" s="19" t="s">
        <v>250</v>
      </c>
      <c r="D338" s="19" t="s">
        <v>251</v>
      </c>
      <c r="E338" s="19" t="s">
        <v>27</v>
      </c>
      <c r="F338">
        <v>1</v>
      </c>
      <c r="G338">
        <v>1</v>
      </c>
      <c r="H338" t="str">
        <f t="shared" si="32"/>
        <v>40</v>
      </c>
      <c r="I338" t="str">
        <f t="shared" si="33"/>
        <v>60</v>
      </c>
      <c r="J338" s="7" t="str">
        <f t="shared" si="34"/>
        <v>"15元红包券",</v>
      </c>
      <c r="K338" t="s">
        <v>23</v>
      </c>
      <c r="O338" t="s">
        <v>252</v>
      </c>
      <c r="P338" t="s">
        <v>253</v>
      </c>
      <c r="Q338" t="str">
        <f t="shared" si="30"/>
        <v>第40</v>
      </c>
      <c r="R338" t="str">
        <f t="shared" si="31"/>
        <v>60名</v>
      </c>
    </row>
    <row r="339" spans="1:18">
      <c r="A339">
        <v>338</v>
      </c>
      <c r="B339" s="25">
        <v>166</v>
      </c>
      <c r="C339" s="19" t="s">
        <v>254</v>
      </c>
      <c r="D339" s="19" t="s">
        <v>97</v>
      </c>
      <c r="E339" s="19" t="s">
        <v>27</v>
      </c>
      <c r="F339">
        <v>1</v>
      </c>
      <c r="G339">
        <v>1</v>
      </c>
      <c r="H339" t="str">
        <f t="shared" si="32"/>
        <v>61</v>
      </c>
      <c r="I339" t="str">
        <f t="shared" si="33"/>
        <v>96</v>
      </c>
      <c r="J339" s="7" t="str">
        <f t="shared" si="34"/>
        <v>"10元红包券",</v>
      </c>
      <c r="K339" t="s">
        <v>23</v>
      </c>
      <c r="O339" t="s">
        <v>255</v>
      </c>
      <c r="P339" t="s">
        <v>256</v>
      </c>
      <c r="Q339" t="str">
        <f t="shared" si="30"/>
        <v>第61</v>
      </c>
      <c r="R339" t="str">
        <f t="shared" si="31"/>
        <v>96名</v>
      </c>
    </row>
    <row r="340" spans="1:18">
      <c r="A340">
        <v>339</v>
      </c>
      <c r="B340" s="25">
        <v>167</v>
      </c>
      <c r="C340" t="s">
        <v>12</v>
      </c>
      <c r="D340" s="19" t="s">
        <v>242</v>
      </c>
      <c r="E340" s="21" t="s">
        <v>21</v>
      </c>
      <c r="F340">
        <v>1</v>
      </c>
      <c r="G340">
        <v>1</v>
      </c>
      <c r="H340" t="str">
        <f t="shared" si="32"/>
        <v>1</v>
      </c>
      <c r="I340" t="str">
        <f t="shared" si="33"/>
        <v>1</v>
      </c>
      <c r="J340" s="7" t="str">
        <f t="shared" si="34"/>
        <v>"1000元",</v>
      </c>
      <c r="K340" t="s">
        <v>23</v>
      </c>
      <c r="O340" t="s">
        <v>12</v>
      </c>
      <c r="Q340" t="str">
        <f t="shared" si="30"/>
        <v>第1</v>
      </c>
      <c r="R340" t="str">
        <f t="shared" si="31"/>
        <v>1名</v>
      </c>
    </row>
    <row r="341" spans="1:18">
      <c r="A341">
        <v>340</v>
      </c>
      <c r="B341" s="25">
        <v>167</v>
      </c>
      <c r="C341" t="s">
        <v>17</v>
      </c>
      <c r="D341" s="19" t="s">
        <v>243</v>
      </c>
      <c r="E341" s="21" t="s">
        <v>18</v>
      </c>
      <c r="F341">
        <v>1</v>
      </c>
      <c r="G341">
        <v>1</v>
      </c>
      <c r="H341" t="str">
        <f t="shared" si="32"/>
        <v>2</v>
      </c>
      <c r="I341" t="str">
        <f t="shared" si="33"/>
        <v>2</v>
      </c>
      <c r="J341" s="7" t="str">
        <f t="shared" si="34"/>
        <v>"300元",</v>
      </c>
      <c r="K341" t="s">
        <v>23</v>
      </c>
      <c r="O341" t="s">
        <v>17</v>
      </c>
      <c r="Q341" t="str">
        <f t="shared" si="30"/>
        <v>第2</v>
      </c>
      <c r="R341" t="str">
        <f t="shared" si="31"/>
        <v>2名</v>
      </c>
    </row>
    <row r="342" spans="1:18">
      <c r="A342">
        <v>341</v>
      </c>
      <c r="B342" s="25">
        <v>167</v>
      </c>
      <c r="C342" t="s">
        <v>19</v>
      </c>
      <c r="D342" s="19" t="s">
        <v>149</v>
      </c>
      <c r="E342" s="21" t="s">
        <v>27</v>
      </c>
      <c r="F342">
        <v>1</v>
      </c>
      <c r="G342">
        <v>1</v>
      </c>
      <c r="H342" t="str">
        <f t="shared" si="32"/>
        <v>3</v>
      </c>
      <c r="I342" t="str">
        <f t="shared" si="33"/>
        <v>3</v>
      </c>
      <c r="J342" s="7" t="str">
        <f t="shared" si="34"/>
        <v>"100元",</v>
      </c>
      <c r="K342" t="s">
        <v>23</v>
      </c>
      <c r="O342" t="s">
        <v>19</v>
      </c>
      <c r="Q342" t="str">
        <f t="shared" si="30"/>
        <v>第3</v>
      </c>
      <c r="R342" t="str">
        <f t="shared" si="31"/>
        <v>3名</v>
      </c>
    </row>
    <row r="343" spans="1:18">
      <c r="A343">
        <v>342</v>
      </c>
      <c r="B343" s="25">
        <v>167</v>
      </c>
      <c r="C343" s="19" t="s">
        <v>244</v>
      </c>
      <c r="D343" s="19" t="s">
        <v>95</v>
      </c>
      <c r="E343" s="19" t="s">
        <v>27</v>
      </c>
      <c r="F343">
        <v>1</v>
      </c>
      <c r="G343">
        <v>1</v>
      </c>
      <c r="H343" t="str">
        <f t="shared" si="32"/>
        <v>4</v>
      </c>
      <c r="I343" t="str">
        <f t="shared" si="33"/>
        <v>9</v>
      </c>
      <c r="J343" s="7" t="str">
        <f t="shared" si="34"/>
        <v>"50元红包券",</v>
      </c>
      <c r="K343" t="s">
        <v>23</v>
      </c>
      <c r="O343" t="s">
        <v>32</v>
      </c>
      <c r="P343" t="s">
        <v>89</v>
      </c>
      <c r="Q343" t="str">
        <f t="shared" si="30"/>
        <v>第4</v>
      </c>
      <c r="R343" t="str">
        <f t="shared" si="31"/>
        <v>9名</v>
      </c>
    </row>
    <row r="344" spans="1:18">
      <c r="A344">
        <v>343</v>
      </c>
      <c r="B344" s="25">
        <v>167</v>
      </c>
      <c r="C344" s="19" t="s">
        <v>245</v>
      </c>
      <c r="D344" s="19" t="s">
        <v>77</v>
      </c>
      <c r="E344" s="19" t="s">
        <v>27</v>
      </c>
      <c r="F344">
        <v>1</v>
      </c>
      <c r="G344">
        <v>1</v>
      </c>
      <c r="H344" t="str">
        <f t="shared" si="32"/>
        <v>10</v>
      </c>
      <c r="I344" t="str">
        <f t="shared" si="33"/>
        <v>21</v>
      </c>
      <c r="J344" s="7" t="str">
        <f t="shared" si="34"/>
        <v>"30元红包券",</v>
      </c>
      <c r="K344" t="s">
        <v>23</v>
      </c>
      <c r="O344" t="s">
        <v>93</v>
      </c>
      <c r="P344" t="s">
        <v>246</v>
      </c>
      <c r="Q344" t="str">
        <f t="shared" si="30"/>
        <v>第10</v>
      </c>
      <c r="R344" t="str">
        <f t="shared" si="31"/>
        <v>21名</v>
      </c>
    </row>
    <row r="345" spans="1:18">
      <c r="A345">
        <v>344</v>
      </c>
      <c r="B345" s="25">
        <v>167</v>
      </c>
      <c r="C345" s="19" t="s">
        <v>247</v>
      </c>
      <c r="D345" s="19" t="s">
        <v>45</v>
      </c>
      <c r="E345" s="19" t="s">
        <v>27</v>
      </c>
      <c r="F345">
        <v>1</v>
      </c>
      <c r="G345">
        <v>1</v>
      </c>
      <c r="H345" t="str">
        <f t="shared" si="32"/>
        <v>22</v>
      </c>
      <c r="I345" t="str">
        <f t="shared" si="33"/>
        <v>39</v>
      </c>
      <c r="J345" s="7" t="str">
        <f t="shared" si="34"/>
        <v>"20元红包券",</v>
      </c>
      <c r="K345" t="s">
        <v>23</v>
      </c>
      <c r="O345" t="s">
        <v>248</v>
      </c>
      <c r="P345" t="s">
        <v>249</v>
      </c>
      <c r="Q345" t="str">
        <f t="shared" si="30"/>
        <v>第22</v>
      </c>
      <c r="R345" t="str">
        <f t="shared" si="31"/>
        <v>39名</v>
      </c>
    </row>
    <row r="346" spans="1:18">
      <c r="A346">
        <v>345</v>
      </c>
      <c r="B346" s="25">
        <v>167</v>
      </c>
      <c r="C346" s="19" t="s">
        <v>250</v>
      </c>
      <c r="D346" s="19" t="s">
        <v>251</v>
      </c>
      <c r="E346" s="19" t="s">
        <v>27</v>
      </c>
      <c r="F346">
        <v>1</v>
      </c>
      <c r="G346">
        <v>1</v>
      </c>
      <c r="H346" t="str">
        <f t="shared" si="32"/>
        <v>40</v>
      </c>
      <c r="I346" t="str">
        <f t="shared" si="33"/>
        <v>60</v>
      </c>
      <c r="J346" s="7" t="str">
        <f t="shared" si="34"/>
        <v>"15元红包券",</v>
      </c>
      <c r="K346" t="s">
        <v>23</v>
      </c>
      <c r="O346" t="s">
        <v>252</v>
      </c>
      <c r="P346" t="s">
        <v>253</v>
      </c>
      <c r="Q346" t="str">
        <f t="shared" si="30"/>
        <v>第40</v>
      </c>
      <c r="R346" t="str">
        <f t="shared" si="31"/>
        <v>60名</v>
      </c>
    </row>
    <row r="347" spans="1:18">
      <c r="A347">
        <v>346</v>
      </c>
      <c r="B347" s="25">
        <v>167</v>
      </c>
      <c r="C347" s="19" t="s">
        <v>254</v>
      </c>
      <c r="D347" s="19" t="s">
        <v>97</v>
      </c>
      <c r="E347" s="19" t="s">
        <v>27</v>
      </c>
      <c r="F347">
        <v>1</v>
      </c>
      <c r="G347">
        <v>1</v>
      </c>
      <c r="H347" t="str">
        <f t="shared" si="32"/>
        <v>61</v>
      </c>
      <c r="I347" t="str">
        <f t="shared" si="33"/>
        <v>96</v>
      </c>
      <c r="J347" s="7" t="str">
        <f t="shared" si="34"/>
        <v>"10元红包券",</v>
      </c>
      <c r="K347" t="s">
        <v>23</v>
      </c>
      <c r="O347" t="s">
        <v>255</v>
      </c>
      <c r="P347" t="s">
        <v>256</v>
      </c>
      <c r="Q347" t="str">
        <f t="shared" si="30"/>
        <v>第61</v>
      </c>
      <c r="R347" t="str">
        <f t="shared" si="31"/>
        <v>96名</v>
      </c>
    </row>
    <row r="348" spans="1:18">
      <c r="A348">
        <v>347</v>
      </c>
      <c r="B348" s="25">
        <v>168</v>
      </c>
      <c r="C348" t="s">
        <v>12</v>
      </c>
      <c r="D348" s="19" t="s">
        <v>242</v>
      </c>
      <c r="E348" s="21" t="s">
        <v>21</v>
      </c>
      <c r="F348">
        <v>1</v>
      </c>
      <c r="G348">
        <v>1</v>
      </c>
      <c r="H348" t="str">
        <f t="shared" si="32"/>
        <v>1</v>
      </c>
      <c r="I348" t="str">
        <f t="shared" si="33"/>
        <v>1</v>
      </c>
      <c r="J348" s="7" t="str">
        <f t="shared" si="34"/>
        <v>"1000元",</v>
      </c>
      <c r="K348" t="s">
        <v>23</v>
      </c>
      <c r="O348" t="s">
        <v>12</v>
      </c>
      <c r="Q348" t="str">
        <f t="shared" si="30"/>
        <v>第1</v>
      </c>
      <c r="R348" t="str">
        <f t="shared" si="31"/>
        <v>1名</v>
      </c>
    </row>
    <row r="349" spans="1:18">
      <c r="A349">
        <v>348</v>
      </c>
      <c r="B349" s="25">
        <v>168</v>
      </c>
      <c r="C349" t="s">
        <v>17</v>
      </c>
      <c r="D349" s="19" t="s">
        <v>243</v>
      </c>
      <c r="E349" s="21" t="s">
        <v>18</v>
      </c>
      <c r="F349">
        <v>1</v>
      </c>
      <c r="G349">
        <v>1</v>
      </c>
      <c r="H349" t="str">
        <f t="shared" si="32"/>
        <v>2</v>
      </c>
      <c r="I349" t="str">
        <f t="shared" si="33"/>
        <v>2</v>
      </c>
      <c r="J349" s="7" t="str">
        <f t="shared" si="34"/>
        <v>"300元",</v>
      </c>
      <c r="K349" t="s">
        <v>23</v>
      </c>
      <c r="O349" t="s">
        <v>17</v>
      </c>
      <c r="Q349" t="str">
        <f t="shared" si="30"/>
        <v>第2</v>
      </c>
      <c r="R349" t="str">
        <f t="shared" si="31"/>
        <v>2名</v>
      </c>
    </row>
    <row r="350" spans="1:18">
      <c r="A350">
        <v>349</v>
      </c>
      <c r="B350" s="25">
        <v>168</v>
      </c>
      <c r="C350" t="s">
        <v>19</v>
      </c>
      <c r="D350" s="19" t="s">
        <v>149</v>
      </c>
      <c r="E350" s="21" t="s">
        <v>27</v>
      </c>
      <c r="F350">
        <v>1</v>
      </c>
      <c r="G350">
        <v>1</v>
      </c>
      <c r="H350" t="str">
        <f t="shared" si="32"/>
        <v>3</v>
      </c>
      <c r="I350" t="str">
        <f t="shared" si="33"/>
        <v>3</v>
      </c>
      <c r="J350" s="7" t="str">
        <f t="shared" si="34"/>
        <v>"100元",</v>
      </c>
      <c r="K350" t="s">
        <v>23</v>
      </c>
      <c r="O350" t="s">
        <v>19</v>
      </c>
      <c r="Q350" t="str">
        <f t="shared" si="30"/>
        <v>第3</v>
      </c>
      <c r="R350" t="str">
        <f t="shared" si="31"/>
        <v>3名</v>
      </c>
    </row>
    <row r="351" spans="1:18">
      <c r="A351">
        <v>350</v>
      </c>
      <c r="B351" s="25">
        <v>168</v>
      </c>
      <c r="C351" s="19" t="s">
        <v>244</v>
      </c>
      <c r="D351" s="19" t="s">
        <v>95</v>
      </c>
      <c r="E351" s="19" t="s">
        <v>27</v>
      </c>
      <c r="F351">
        <v>1</v>
      </c>
      <c r="G351">
        <v>1</v>
      </c>
      <c r="H351" t="str">
        <f t="shared" si="32"/>
        <v>4</v>
      </c>
      <c r="I351" t="str">
        <f t="shared" si="33"/>
        <v>9</v>
      </c>
      <c r="J351" s="7" t="str">
        <f t="shared" si="34"/>
        <v>"50元红包券",</v>
      </c>
      <c r="K351" t="s">
        <v>23</v>
      </c>
      <c r="O351" t="s">
        <v>32</v>
      </c>
      <c r="P351" t="s">
        <v>89</v>
      </c>
      <c r="Q351" t="str">
        <f t="shared" si="30"/>
        <v>第4</v>
      </c>
      <c r="R351" t="str">
        <f t="shared" si="31"/>
        <v>9名</v>
      </c>
    </row>
    <row r="352" spans="1:18">
      <c r="A352">
        <v>351</v>
      </c>
      <c r="B352" s="25">
        <v>168</v>
      </c>
      <c r="C352" s="19" t="s">
        <v>245</v>
      </c>
      <c r="D352" s="19" t="s">
        <v>77</v>
      </c>
      <c r="E352" s="19" t="s">
        <v>27</v>
      </c>
      <c r="F352">
        <v>1</v>
      </c>
      <c r="G352">
        <v>1</v>
      </c>
      <c r="H352" t="str">
        <f t="shared" si="32"/>
        <v>10</v>
      </c>
      <c r="I352" t="str">
        <f t="shared" si="33"/>
        <v>21</v>
      </c>
      <c r="J352" s="7" t="str">
        <f t="shared" si="34"/>
        <v>"30元红包券",</v>
      </c>
      <c r="K352" t="s">
        <v>23</v>
      </c>
      <c r="O352" t="s">
        <v>93</v>
      </c>
      <c r="P352" t="s">
        <v>246</v>
      </c>
      <c r="Q352" t="str">
        <f t="shared" si="30"/>
        <v>第10</v>
      </c>
      <c r="R352" t="str">
        <f t="shared" si="31"/>
        <v>21名</v>
      </c>
    </row>
    <row r="353" spans="1:18">
      <c r="A353">
        <v>352</v>
      </c>
      <c r="B353" s="25">
        <v>168</v>
      </c>
      <c r="C353" s="19" t="s">
        <v>247</v>
      </c>
      <c r="D353" s="19" t="s">
        <v>45</v>
      </c>
      <c r="E353" s="19" t="s">
        <v>27</v>
      </c>
      <c r="F353">
        <v>1</v>
      </c>
      <c r="G353">
        <v>1</v>
      </c>
      <c r="H353" t="str">
        <f t="shared" si="32"/>
        <v>22</v>
      </c>
      <c r="I353" t="str">
        <f t="shared" si="33"/>
        <v>39</v>
      </c>
      <c r="J353" s="7" t="str">
        <f t="shared" si="34"/>
        <v>"20元红包券",</v>
      </c>
      <c r="K353" t="s">
        <v>23</v>
      </c>
      <c r="O353" t="s">
        <v>248</v>
      </c>
      <c r="P353" t="s">
        <v>249</v>
      </c>
      <c r="Q353" t="str">
        <f t="shared" si="30"/>
        <v>第22</v>
      </c>
      <c r="R353" t="str">
        <f t="shared" si="31"/>
        <v>39名</v>
      </c>
    </row>
    <row r="354" spans="1:18">
      <c r="A354">
        <v>353</v>
      </c>
      <c r="B354" s="25">
        <v>168</v>
      </c>
      <c r="C354" s="19" t="s">
        <v>250</v>
      </c>
      <c r="D354" s="19" t="s">
        <v>251</v>
      </c>
      <c r="E354" s="19" t="s">
        <v>27</v>
      </c>
      <c r="F354">
        <v>1</v>
      </c>
      <c r="G354">
        <v>1</v>
      </c>
      <c r="H354" t="str">
        <f t="shared" si="32"/>
        <v>40</v>
      </c>
      <c r="I354" t="str">
        <f t="shared" si="33"/>
        <v>60</v>
      </c>
      <c r="J354" s="7" t="str">
        <f t="shared" si="34"/>
        <v>"15元红包券",</v>
      </c>
      <c r="K354" t="s">
        <v>23</v>
      </c>
      <c r="O354" t="s">
        <v>252</v>
      </c>
      <c r="P354" t="s">
        <v>253</v>
      </c>
      <c r="Q354" t="str">
        <f t="shared" si="30"/>
        <v>第40</v>
      </c>
      <c r="R354" t="str">
        <f t="shared" si="31"/>
        <v>60名</v>
      </c>
    </row>
    <row r="355" spans="1:18">
      <c r="A355">
        <v>354</v>
      </c>
      <c r="B355" s="25">
        <v>168</v>
      </c>
      <c r="C355" s="19" t="s">
        <v>254</v>
      </c>
      <c r="D355" s="19" t="s">
        <v>97</v>
      </c>
      <c r="E355" s="19" t="s">
        <v>27</v>
      </c>
      <c r="F355">
        <v>1</v>
      </c>
      <c r="G355">
        <v>1</v>
      </c>
      <c r="H355" t="str">
        <f t="shared" si="32"/>
        <v>61</v>
      </c>
      <c r="I355" t="str">
        <f t="shared" si="33"/>
        <v>96</v>
      </c>
      <c r="J355" s="7" t="str">
        <f t="shared" si="34"/>
        <v>"10元红包券",</v>
      </c>
      <c r="K355" t="s">
        <v>23</v>
      </c>
      <c r="O355" t="s">
        <v>255</v>
      </c>
      <c r="P355" t="s">
        <v>256</v>
      </c>
      <c r="Q355" t="str">
        <f t="shared" si="30"/>
        <v>第61</v>
      </c>
      <c r="R355" t="str">
        <f t="shared" si="31"/>
        <v>96名</v>
      </c>
    </row>
    <row r="356" spans="1:18">
      <c r="A356">
        <v>355</v>
      </c>
      <c r="B356" s="25">
        <v>169</v>
      </c>
      <c r="C356" t="s">
        <v>12</v>
      </c>
      <c r="D356" s="19" t="s">
        <v>242</v>
      </c>
      <c r="E356" s="21" t="s">
        <v>21</v>
      </c>
      <c r="F356">
        <v>1</v>
      </c>
      <c r="G356">
        <v>1</v>
      </c>
      <c r="H356" t="str">
        <f t="shared" si="32"/>
        <v>1</v>
      </c>
      <c r="I356" t="str">
        <f t="shared" si="33"/>
        <v>1</v>
      </c>
      <c r="J356" s="7" t="str">
        <f t="shared" si="34"/>
        <v>"1000元",</v>
      </c>
      <c r="K356" t="s">
        <v>23</v>
      </c>
      <c r="O356" t="s">
        <v>12</v>
      </c>
      <c r="Q356" t="str">
        <f t="shared" si="30"/>
        <v>第1</v>
      </c>
      <c r="R356" t="str">
        <f t="shared" si="31"/>
        <v>1名</v>
      </c>
    </row>
    <row r="357" spans="1:18">
      <c r="A357">
        <v>356</v>
      </c>
      <c r="B357" s="25">
        <v>169</v>
      </c>
      <c r="C357" t="s">
        <v>17</v>
      </c>
      <c r="D357" s="19" t="s">
        <v>243</v>
      </c>
      <c r="E357" s="21" t="s">
        <v>18</v>
      </c>
      <c r="F357">
        <v>1</v>
      </c>
      <c r="G357">
        <v>1</v>
      </c>
      <c r="H357" t="str">
        <f t="shared" si="32"/>
        <v>2</v>
      </c>
      <c r="I357" t="str">
        <f t="shared" si="33"/>
        <v>2</v>
      </c>
      <c r="J357" s="7" t="str">
        <f t="shared" si="34"/>
        <v>"300元",</v>
      </c>
      <c r="K357" t="s">
        <v>23</v>
      </c>
      <c r="O357" t="s">
        <v>17</v>
      </c>
      <c r="Q357" t="str">
        <f t="shared" si="30"/>
        <v>第2</v>
      </c>
      <c r="R357" t="str">
        <f t="shared" si="31"/>
        <v>2名</v>
      </c>
    </row>
    <row r="358" spans="1:18">
      <c r="A358">
        <v>357</v>
      </c>
      <c r="B358" s="25">
        <v>169</v>
      </c>
      <c r="C358" t="s">
        <v>19</v>
      </c>
      <c r="D358" s="19" t="s">
        <v>149</v>
      </c>
      <c r="E358" s="21" t="s">
        <v>27</v>
      </c>
      <c r="F358">
        <v>1</v>
      </c>
      <c r="G358">
        <v>1</v>
      </c>
      <c r="H358" t="str">
        <f t="shared" si="32"/>
        <v>3</v>
      </c>
      <c r="I358" t="str">
        <f t="shared" si="33"/>
        <v>3</v>
      </c>
      <c r="J358" s="7" t="str">
        <f t="shared" si="34"/>
        <v>"100元",</v>
      </c>
      <c r="K358" t="s">
        <v>23</v>
      </c>
      <c r="O358" t="s">
        <v>19</v>
      </c>
      <c r="Q358" t="str">
        <f t="shared" si="30"/>
        <v>第3</v>
      </c>
      <c r="R358" t="str">
        <f t="shared" si="31"/>
        <v>3名</v>
      </c>
    </row>
    <row r="359" spans="1:18">
      <c r="A359">
        <v>358</v>
      </c>
      <c r="B359" s="25">
        <v>169</v>
      </c>
      <c r="C359" s="19" t="s">
        <v>244</v>
      </c>
      <c r="D359" s="19" t="s">
        <v>95</v>
      </c>
      <c r="E359" s="19" t="s">
        <v>27</v>
      </c>
      <c r="F359">
        <v>1</v>
      </c>
      <c r="G359">
        <v>1</v>
      </c>
      <c r="H359" t="str">
        <f t="shared" si="32"/>
        <v>4</v>
      </c>
      <c r="I359" t="str">
        <f t="shared" si="33"/>
        <v>9</v>
      </c>
      <c r="J359" s="7" t="str">
        <f t="shared" si="34"/>
        <v>"50元红包券",</v>
      </c>
      <c r="K359" t="s">
        <v>23</v>
      </c>
      <c r="O359" t="s">
        <v>32</v>
      </c>
      <c r="P359" t="s">
        <v>89</v>
      </c>
      <c r="Q359" t="str">
        <f t="shared" si="30"/>
        <v>第4</v>
      </c>
      <c r="R359" t="str">
        <f t="shared" si="31"/>
        <v>9名</v>
      </c>
    </row>
    <row r="360" spans="1:18">
      <c r="A360">
        <v>359</v>
      </c>
      <c r="B360" s="25">
        <v>169</v>
      </c>
      <c r="C360" s="19" t="s">
        <v>245</v>
      </c>
      <c r="D360" s="19" t="s">
        <v>77</v>
      </c>
      <c r="E360" s="19" t="s">
        <v>27</v>
      </c>
      <c r="F360">
        <v>1</v>
      </c>
      <c r="G360">
        <v>1</v>
      </c>
      <c r="H360" t="str">
        <f t="shared" si="32"/>
        <v>10</v>
      </c>
      <c r="I360" t="str">
        <f t="shared" si="33"/>
        <v>21</v>
      </c>
      <c r="J360" s="7" t="str">
        <f t="shared" si="34"/>
        <v>"30元红包券",</v>
      </c>
      <c r="K360" t="s">
        <v>23</v>
      </c>
      <c r="O360" t="s">
        <v>93</v>
      </c>
      <c r="P360" t="s">
        <v>246</v>
      </c>
      <c r="Q360" t="str">
        <f t="shared" si="30"/>
        <v>第10</v>
      </c>
      <c r="R360" t="str">
        <f t="shared" si="31"/>
        <v>21名</v>
      </c>
    </row>
    <row r="361" spans="1:18">
      <c r="A361">
        <v>360</v>
      </c>
      <c r="B361" s="25">
        <v>169</v>
      </c>
      <c r="C361" s="19" t="s">
        <v>247</v>
      </c>
      <c r="D361" s="19" t="s">
        <v>45</v>
      </c>
      <c r="E361" s="19" t="s">
        <v>27</v>
      </c>
      <c r="F361">
        <v>1</v>
      </c>
      <c r="G361">
        <v>1</v>
      </c>
      <c r="H361" t="str">
        <f t="shared" si="32"/>
        <v>22</v>
      </c>
      <c r="I361" t="str">
        <f t="shared" si="33"/>
        <v>39</v>
      </c>
      <c r="J361" s="7" t="str">
        <f t="shared" si="34"/>
        <v>"20元红包券",</v>
      </c>
      <c r="K361" t="s">
        <v>23</v>
      </c>
      <c r="O361" t="s">
        <v>248</v>
      </c>
      <c r="P361" t="s">
        <v>249</v>
      </c>
      <c r="Q361" t="str">
        <f t="shared" si="30"/>
        <v>第22</v>
      </c>
      <c r="R361" t="str">
        <f t="shared" si="31"/>
        <v>39名</v>
      </c>
    </row>
    <row r="362" spans="1:18">
      <c r="A362">
        <v>361</v>
      </c>
      <c r="B362" s="25">
        <v>169</v>
      </c>
      <c r="C362" s="19" t="s">
        <v>250</v>
      </c>
      <c r="D362" s="19" t="s">
        <v>251</v>
      </c>
      <c r="E362" s="19" t="s">
        <v>27</v>
      </c>
      <c r="F362">
        <v>1</v>
      </c>
      <c r="G362">
        <v>1</v>
      </c>
      <c r="H362" t="str">
        <f t="shared" si="32"/>
        <v>40</v>
      </c>
      <c r="I362" t="str">
        <f t="shared" si="33"/>
        <v>60</v>
      </c>
      <c r="J362" s="7" t="str">
        <f t="shared" si="34"/>
        <v>"15元红包券",</v>
      </c>
      <c r="K362" t="s">
        <v>23</v>
      </c>
      <c r="O362" t="s">
        <v>252</v>
      </c>
      <c r="P362" t="s">
        <v>253</v>
      </c>
      <c r="Q362" t="str">
        <f t="shared" si="30"/>
        <v>第40</v>
      </c>
      <c r="R362" t="str">
        <f t="shared" si="31"/>
        <v>60名</v>
      </c>
    </row>
    <row r="363" spans="1:18">
      <c r="A363">
        <v>362</v>
      </c>
      <c r="B363" s="25">
        <v>169</v>
      </c>
      <c r="C363" s="19" t="s">
        <v>254</v>
      </c>
      <c r="D363" s="19" t="s">
        <v>97</v>
      </c>
      <c r="E363" s="19" t="s">
        <v>27</v>
      </c>
      <c r="F363">
        <v>1</v>
      </c>
      <c r="G363">
        <v>1</v>
      </c>
      <c r="H363" t="str">
        <f t="shared" si="32"/>
        <v>61</v>
      </c>
      <c r="I363" t="str">
        <f t="shared" si="33"/>
        <v>96</v>
      </c>
      <c r="J363" s="7" t="str">
        <f t="shared" si="34"/>
        <v>"10元红包券",</v>
      </c>
      <c r="K363" t="s">
        <v>23</v>
      </c>
      <c r="O363" t="s">
        <v>255</v>
      </c>
      <c r="P363" t="s">
        <v>256</v>
      </c>
      <c r="Q363" t="str">
        <f t="shared" si="30"/>
        <v>第61</v>
      </c>
      <c r="R363" t="str">
        <f t="shared" si="31"/>
        <v>96名</v>
      </c>
    </row>
    <row r="364" spans="1:18">
      <c r="A364">
        <v>363</v>
      </c>
      <c r="B364" s="25">
        <v>170</v>
      </c>
      <c r="C364" t="s">
        <v>12</v>
      </c>
      <c r="D364" s="19" t="s">
        <v>242</v>
      </c>
      <c r="E364" s="21" t="s">
        <v>21</v>
      </c>
      <c r="F364">
        <v>1</v>
      </c>
      <c r="G364">
        <v>1</v>
      </c>
      <c r="H364" t="str">
        <f t="shared" si="32"/>
        <v>1</v>
      </c>
      <c r="I364" t="str">
        <f t="shared" si="33"/>
        <v>1</v>
      </c>
      <c r="J364" s="7" t="str">
        <f t="shared" si="34"/>
        <v>"1000元",</v>
      </c>
      <c r="K364" t="s">
        <v>23</v>
      </c>
      <c r="O364" t="s">
        <v>12</v>
      </c>
      <c r="Q364" t="str">
        <f t="shared" si="30"/>
        <v>第1</v>
      </c>
      <c r="R364" t="str">
        <f t="shared" si="31"/>
        <v>1名</v>
      </c>
    </row>
    <row r="365" spans="1:18">
      <c r="A365">
        <v>364</v>
      </c>
      <c r="B365" s="25">
        <v>170</v>
      </c>
      <c r="C365" t="s">
        <v>17</v>
      </c>
      <c r="D365" s="19" t="s">
        <v>243</v>
      </c>
      <c r="E365" s="21" t="s">
        <v>18</v>
      </c>
      <c r="F365">
        <v>1</v>
      </c>
      <c r="G365">
        <v>1</v>
      </c>
      <c r="H365" t="str">
        <f t="shared" si="32"/>
        <v>2</v>
      </c>
      <c r="I365" t="str">
        <f t="shared" si="33"/>
        <v>2</v>
      </c>
      <c r="J365" s="7" t="str">
        <f t="shared" si="34"/>
        <v>"300元",</v>
      </c>
      <c r="K365" t="s">
        <v>23</v>
      </c>
      <c r="O365" t="s">
        <v>17</v>
      </c>
      <c r="Q365" t="str">
        <f t="shared" si="30"/>
        <v>第2</v>
      </c>
      <c r="R365" t="str">
        <f t="shared" si="31"/>
        <v>2名</v>
      </c>
    </row>
    <row r="366" spans="1:18">
      <c r="A366">
        <v>365</v>
      </c>
      <c r="B366" s="25">
        <v>170</v>
      </c>
      <c r="C366" t="s">
        <v>19</v>
      </c>
      <c r="D366" s="19" t="s">
        <v>149</v>
      </c>
      <c r="E366" s="21" t="s">
        <v>27</v>
      </c>
      <c r="F366">
        <v>1</v>
      </c>
      <c r="G366">
        <v>1</v>
      </c>
      <c r="H366" t="str">
        <f t="shared" si="32"/>
        <v>3</v>
      </c>
      <c r="I366" t="str">
        <f t="shared" si="33"/>
        <v>3</v>
      </c>
      <c r="J366" s="7" t="str">
        <f t="shared" si="34"/>
        <v>"100元",</v>
      </c>
      <c r="K366" t="s">
        <v>23</v>
      </c>
      <c r="O366" t="s">
        <v>19</v>
      </c>
      <c r="Q366" t="str">
        <f t="shared" si="30"/>
        <v>第3</v>
      </c>
      <c r="R366" t="str">
        <f t="shared" si="31"/>
        <v>3名</v>
      </c>
    </row>
    <row r="367" spans="1:18">
      <c r="A367">
        <v>366</v>
      </c>
      <c r="B367" s="25">
        <v>170</v>
      </c>
      <c r="C367" s="19" t="s">
        <v>244</v>
      </c>
      <c r="D367" s="19" t="s">
        <v>95</v>
      </c>
      <c r="E367" s="19" t="s">
        <v>27</v>
      </c>
      <c r="F367">
        <v>1</v>
      </c>
      <c r="G367">
        <v>1</v>
      </c>
      <c r="H367" t="str">
        <f t="shared" si="32"/>
        <v>4</v>
      </c>
      <c r="I367" t="str">
        <f t="shared" si="33"/>
        <v>9</v>
      </c>
      <c r="J367" s="7" t="str">
        <f t="shared" si="34"/>
        <v>"50元红包券",</v>
      </c>
      <c r="K367" t="s">
        <v>23</v>
      </c>
      <c r="O367" t="s">
        <v>32</v>
      </c>
      <c r="P367" t="s">
        <v>89</v>
      </c>
      <c r="Q367" t="str">
        <f t="shared" si="30"/>
        <v>第4</v>
      </c>
      <c r="R367" t="str">
        <f t="shared" si="31"/>
        <v>9名</v>
      </c>
    </row>
    <row r="368" spans="1:18">
      <c r="A368">
        <v>367</v>
      </c>
      <c r="B368" s="25">
        <v>170</v>
      </c>
      <c r="C368" s="19" t="s">
        <v>245</v>
      </c>
      <c r="D368" s="19" t="s">
        <v>77</v>
      </c>
      <c r="E368" s="19" t="s">
        <v>27</v>
      </c>
      <c r="F368">
        <v>1</v>
      </c>
      <c r="G368">
        <v>1</v>
      </c>
      <c r="H368" t="str">
        <f t="shared" si="32"/>
        <v>10</v>
      </c>
      <c r="I368" t="str">
        <f t="shared" si="33"/>
        <v>21</v>
      </c>
      <c r="J368" s="7" t="str">
        <f t="shared" si="34"/>
        <v>"30元红包券",</v>
      </c>
      <c r="K368" t="s">
        <v>23</v>
      </c>
      <c r="O368" t="s">
        <v>93</v>
      </c>
      <c r="P368" t="s">
        <v>246</v>
      </c>
      <c r="Q368" t="str">
        <f t="shared" si="30"/>
        <v>第10</v>
      </c>
      <c r="R368" t="str">
        <f t="shared" si="31"/>
        <v>21名</v>
      </c>
    </row>
    <row r="369" spans="1:18">
      <c r="A369">
        <v>368</v>
      </c>
      <c r="B369" s="25">
        <v>170</v>
      </c>
      <c r="C369" s="19" t="s">
        <v>247</v>
      </c>
      <c r="D369" s="19" t="s">
        <v>45</v>
      </c>
      <c r="E369" s="19" t="s">
        <v>27</v>
      </c>
      <c r="F369">
        <v>1</v>
      </c>
      <c r="G369">
        <v>1</v>
      </c>
      <c r="H369" t="str">
        <f t="shared" si="32"/>
        <v>22</v>
      </c>
      <c r="I369" t="str">
        <f t="shared" si="33"/>
        <v>39</v>
      </c>
      <c r="J369" s="7" t="str">
        <f t="shared" si="34"/>
        <v>"20元红包券",</v>
      </c>
      <c r="K369" t="s">
        <v>23</v>
      </c>
      <c r="O369" t="s">
        <v>248</v>
      </c>
      <c r="P369" t="s">
        <v>249</v>
      </c>
      <c r="Q369" t="str">
        <f t="shared" si="30"/>
        <v>第22</v>
      </c>
      <c r="R369" t="str">
        <f t="shared" si="31"/>
        <v>39名</v>
      </c>
    </row>
    <row r="370" spans="1:18">
      <c r="A370">
        <v>369</v>
      </c>
      <c r="B370" s="25">
        <v>170</v>
      </c>
      <c r="C370" s="19" t="s">
        <v>250</v>
      </c>
      <c r="D370" s="19" t="s">
        <v>251</v>
      </c>
      <c r="E370" s="19" t="s">
        <v>27</v>
      </c>
      <c r="F370">
        <v>1</v>
      </c>
      <c r="G370">
        <v>1</v>
      </c>
      <c r="H370" t="str">
        <f t="shared" si="32"/>
        <v>40</v>
      </c>
      <c r="I370" t="str">
        <f t="shared" si="33"/>
        <v>60</v>
      </c>
      <c r="J370" s="7" t="str">
        <f t="shared" si="34"/>
        <v>"15元红包券",</v>
      </c>
      <c r="K370" t="s">
        <v>23</v>
      </c>
      <c r="O370" t="s">
        <v>252</v>
      </c>
      <c r="P370" t="s">
        <v>253</v>
      </c>
      <c r="Q370" t="str">
        <f t="shared" si="30"/>
        <v>第40</v>
      </c>
      <c r="R370" t="str">
        <f t="shared" si="31"/>
        <v>60名</v>
      </c>
    </row>
    <row r="371" spans="1:18">
      <c r="A371">
        <v>370</v>
      </c>
      <c r="B371" s="25">
        <v>170</v>
      </c>
      <c r="C371" s="19" t="s">
        <v>254</v>
      </c>
      <c r="D371" s="19" t="s">
        <v>97</v>
      </c>
      <c r="E371" s="19" t="s">
        <v>27</v>
      </c>
      <c r="F371">
        <v>1</v>
      </c>
      <c r="G371">
        <v>1</v>
      </c>
      <c r="H371" t="str">
        <f t="shared" si="32"/>
        <v>61</v>
      </c>
      <c r="I371" t="str">
        <f t="shared" si="33"/>
        <v>96</v>
      </c>
      <c r="J371" s="7" t="str">
        <f t="shared" si="34"/>
        <v>"10元红包券",</v>
      </c>
      <c r="K371" t="s">
        <v>23</v>
      </c>
      <c r="O371" t="s">
        <v>255</v>
      </c>
      <c r="P371" t="s">
        <v>256</v>
      </c>
      <c r="Q371" t="str">
        <f t="shared" si="30"/>
        <v>第61</v>
      </c>
      <c r="R371" t="str">
        <f t="shared" si="31"/>
        <v>96名</v>
      </c>
    </row>
    <row r="372" spans="1:18">
      <c r="A372">
        <v>371</v>
      </c>
      <c r="B372" s="25">
        <v>171</v>
      </c>
      <c r="C372" t="s">
        <v>12</v>
      </c>
      <c r="D372" s="19" t="s">
        <v>242</v>
      </c>
      <c r="E372" s="21" t="s">
        <v>21</v>
      </c>
      <c r="F372">
        <v>1</v>
      </c>
      <c r="G372">
        <v>1</v>
      </c>
      <c r="H372" t="str">
        <f t="shared" si="32"/>
        <v>1</v>
      </c>
      <c r="I372" t="str">
        <f t="shared" si="33"/>
        <v>1</v>
      </c>
      <c r="J372" s="7" t="str">
        <f t="shared" si="34"/>
        <v>"1000元",</v>
      </c>
      <c r="K372" t="s">
        <v>23</v>
      </c>
      <c r="O372" t="s">
        <v>12</v>
      </c>
      <c r="Q372" t="str">
        <f t="shared" si="30"/>
        <v>第1</v>
      </c>
      <c r="R372" t="str">
        <f t="shared" si="31"/>
        <v>1名</v>
      </c>
    </row>
    <row r="373" spans="1:18">
      <c r="A373">
        <v>372</v>
      </c>
      <c r="B373" s="25">
        <v>171</v>
      </c>
      <c r="C373" t="s">
        <v>17</v>
      </c>
      <c r="D373" s="19" t="s">
        <v>243</v>
      </c>
      <c r="E373" s="21" t="s">
        <v>18</v>
      </c>
      <c r="F373">
        <v>1</v>
      </c>
      <c r="G373">
        <v>1</v>
      </c>
      <c r="H373" t="str">
        <f t="shared" si="32"/>
        <v>2</v>
      </c>
      <c r="I373" t="str">
        <f t="shared" si="33"/>
        <v>2</v>
      </c>
      <c r="J373" s="7" t="str">
        <f t="shared" si="34"/>
        <v>"300元",</v>
      </c>
      <c r="K373" t="s">
        <v>23</v>
      </c>
      <c r="O373" t="s">
        <v>17</v>
      </c>
      <c r="Q373" t="str">
        <f t="shared" si="30"/>
        <v>第2</v>
      </c>
      <c r="R373" t="str">
        <f t="shared" si="31"/>
        <v>2名</v>
      </c>
    </row>
    <row r="374" spans="1:18">
      <c r="A374">
        <v>373</v>
      </c>
      <c r="B374" s="25">
        <v>171</v>
      </c>
      <c r="C374" t="s">
        <v>19</v>
      </c>
      <c r="D374" s="19" t="s">
        <v>149</v>
      </c>
      <c r="E374" s="21" t="s">
        <v>27</v>
      </c>
      <c r="F374">
        <v>1</v>
      </c>
      <c r="G374">
        <v>1</v>
      </c>
      <c r="H374" t="str">
        <f t="shared" si="32"/>
        <v>3</v>
      </c>
      <c r="I374" t="str">
        <f t="shared" si="33"/>
        <v>3</v>
      </c>
      <c r="J374" s="7" t="str">
        <f t="shared" si="34"/>
        <v>"100元",</v>
      </c>
      <c r="K374" t="s">
        <v>23</v>
      </c>
      <c r="O374" t="s">
        <v>19</v>
      </c>
      <c r="Q374" t="str">
        <f t="shared" si="30"/>
        <v>第3</v>
      </c>
      <c r="R374" t="str">
        <f t="shared" si="31"/>
        <v>3名</v>
      </c>
    </row>
    <row r="375" spans="1:18">
      <c r="A375">
        <v>374</v>
      </c>
      <c r="B375" s="25">
        <v>171</v>
      </c>
      <c r="C375" s="19" t="s">
        <v>244</v>
      </c>
      <c r="D375" s="19" t="s">
        <v>95</v>
      </c>
      <c r="E375" s="19" t="s">
        <v>27</v>
      </c>
      <c r="F375">
        <v>1</v>
      </c>
      <c r="G375">
        <v>1</v>
      </c>
      <c r="H375" t="str">
        <f t="shared" si="32"/>
        <v>4</v>
      </c>
      <c r="I375" t="str">
        <f t="shared" si="33"/>
        <v>9</v>
      </c>
      <c r="J375" s="7" t="str">
        <f t="shared" si="34"/>
        <v>"50元红包券",</v>
      </c>
      <c r="K375" t="s">
        <v>23</v>
      </c>
      <c r="O375" t="s">
        <v>32</v>
      </c>
      <c r="P375" t="s">
        <v>89</v>
      </c>
      <c r="Q375" t="str">
        <f t="shared" si="30"/>
        <v>第4</v>
      </c>
      <c r="R375" t="str">
        <f t="shared" si="31"/>
        <v>9名</v>
      </c>
    </row>
    <row r="376" spans="1:18">
      <c r="A376">
        <v>375</v>
      </c>
      <c r="B376" s="25">
        <v>171</v>
      </c>
      <c r="C376" s="19" t="s">
        <v>245</v>
      </c>
      <c r="D376" s="19" t="s">
        <v>77</v>
      </c>
      <c r="E376" s="19" t="s">
        <v>27</v>
      </c>
      <c r="F376">
        <v>1</v>
      </c>
      <c r="G376">
        <v>1</v>
      </c>
      <c r="H376" t="str">
        <f t="shared" si="32"/>
        <v>10</v>
      </c>
      <c r="I376" t="str">
        <f t="shared" si="33"/>
        <v>21</v>
      </c>
      <c r="J376" s="7" t="str">
        <f t="shared" si="34"/>
        <v>"30元红包券",</v>
      </c>
      <c r="K376" t="s">
        <v>23</v>
      </c>
      <c r="O376" t="s">
        <v>93</v>
      </c>
      <c r="P376" t="s">
        <v>246</v>
      </c>
      <c r="Q376" t="str">
        <f t="shared" si="30"/>
        <v>第10</v>
      </c>
      <c r="R376" t="str">
        <f t="shared" si="31"/>
        <v>21名</v>
      </c>
    </row>
    <row r="377" spans="1:18">
      <c r="A377">
        <v>376</v>
      </c>
      <c r="B377" s="25">
        <v>171</v>
      </c>
      <c r="C377" s="19" t="s">
        <v>247</v>
      </c>
      <c r="D377" s="19" t="s">
        <v>45</v>
      </c>
      <c r="E377" s="19" t="s">
        <v>27</v>
      </c>
      <c r="F377">
        <v>1</v>
      </c>
      <c r="G377">
        <v>1</v>
      </c>
      <c r="H377" t="str">
        <f t="shared" si="32"/>
        <v>22</v>
      </c>
      <c r="I377" t="str">
        <f t="shared" si="33"/>
        <v>39</v>
      </c>
      <c r="J377" s="7" t="str">
        <f t="shared" si="34"/>
        <v>"20元红包券",</v>
      </c>
      <c r="K377" t="s">
        <v>23</v>
      </c>
      <c r="O377" t="s">
        <v>248</v>
      </c>
      <c r="P377" t="s">
        <v>249</v>
      </c>
      <c r="Q377" t="str">
        <f t="shared" si="30"/>
        <v>第22</v>
      </c>
      <c r="R377" t="str">
        <f t="shared" si="31"/>
        <v>39名</v>
      </c>
    </row>
    <row r="378" spans="1:18">
      <c r="A378">
        <v>377</v>
      </c>
      <c r="B378" s="25">
        <v>171</v>
      </c>
      <c r="C378" s="19" t="s">
        <v>250</v>
      </c>
      <c r="D378" s="19" t="s">
        <v>251</v>
      </c>
      <c r="E378" s="19" t="s">
        <v>27</v>
      </c>
      <c r="F378">
        <v>1</v>
      </c>
      <c r="G378">
        <v>1</v>
      </c>
      <c r="H378" t="str">
        <f t="shared" si="32"/>
        <v>40</v>
      </c>
      <c r="I378" t="str">
        <f t="shared" si="33"/>
        <v>60</v>
      </c>
      <c r="J378" s="7" t="str">
        <f t="shared" si="34"/>
        <v>"15元红包券",</v>
      </c>
      <c r="K378" t="s">
        <v>23</v>
      </c>
      <c r="O378" t="s">
        <v>252</v>
      </c>
      <c r="P378" t="s">
        <v>253</v>
      </c>
      <c r="Q378" t="str">
        <f t="shared" si="30"/>
        <v>第40</v>
      </c>
      <c r="R378" t="str">
        <f t="shared" si="31"/>
        <v>60名</v>
      </c>
    </row>
    <row r="379" spans="1:18">
      <c r="A379">
        <v>378</v>
      </c>
      <c r="B379" s="25">
        <v>171</v>
      </c>
      <c r="C379" s="19" t="s">
        <v>254</v>
      </c>
      <c r="D379" s="19" t="s">
        <v>97</v>
      </c>
      <c r="E379" s="19" t="s">
        <v>27</v>
      </c>
      <c r="F379">
        <v>1</v>
      </c>
      <c r="G379">
        <v>1</v>
      </c>
      <c r="H379" t="str">
        <f t="shared" si="32"/>
        <v>61</v>
      </c>
      <c r="I379" t="str">
        <f t="shared" si="33"/>
        <v>96</v>
      </c>
      <c r="J379" s="7" t="str">
        <f t="shared" si="34"/>
        <v>"10元红包券",</v>
      </c>
      <c r="K379" t="s">
        <v>23</v>
      </c>
      <c r="O379" t="s">
        <v>255</v>
      </c>
      <c r="P379" t="s">
        <v>256</v>
      </c>
      <c r="Q379" t="str">
        <f t="shared" si="30"/>
        <v>第61</v>
      </c>
      <c r="R379" t="str">
        <f t="shared" si="31"/>
        <v>96名</v>
      </c>
    </row>
    <row r="380" spans="1:18">
      <c r="A380">
        <v>379</v>
      </c>
      <c r="B380" s="25">
        <v>172</v>
      </c>
      <c r="C380" t="s">
        <v>12</v>
      </c>
      <c r="D380" s="19" t="s">
        <v>242</v>
      </c>
      <c r="E380" s="21" t="s">
        <v>21</v>
      </c>
      <c r="F380">
        <v>1</v>
      </c>
      <c r="G380">
        <v>1</v>
      </c>
      <c r="H380" t="str">
        <f t="shared" si="32"/>
        <v>1</v>
      </c>
      <c r="I380" t="str">
        <f t="shared" si="33"/>
        <v>1</v>
      </c>
      <c r="J380" s="7" t="str">
        <f t="shared" si="34"/>
        <v>"1000元",</v>
      </c>
      <c r="K380" t="s">
        <v>23</v>
      </c>
      <c r="O380" t="s">
        <v>12</v>
      </c>
      <c r="Q380" t="str">
        <f t="shared" si="30"/>
        <v>第1</v>
      </c>
      <c r="R380" t="str">
        <f t="shared" si="31"/>
        <v>1名</v>
      </c>
    </row>
    <row r="381" spans="1:18">
      <c r="A381">
        <v>380</v>
      </c>
      <c r="B381" s="25">
        <v>172</v>
      </c>
      <c r="C381" t="s">
        <v>17</v>
      </c>
      <c r="D381" s="19" t="s">
        <v>243</v>
      </c>
      <c r="E381" s="21" t="s">
        <v>18</v>
      </c>
      <c r="F381">
        <v>1</v>
      </c>
      <c r="G381">
        <v>1</v>
      </c>
      <c r="H381" t="str">
        <f t="shared" si="32"/>
        <v>2</v>
      </c>
      <c r="I381" t="str">
        <f t="shared" si="33"/>
        <v>2</v>
      </c>
      <c r="J381" s="7" t="str">
        <f t="shared" si="34"/>
        <v>"300元",</v>
      </c>
      <c r="K381" t="s">
        <v>23</v>
      </c>
      <c r="O381" t="s">
        <v>17</v>
      </c>
      <c r="Q381" t="str">
        <f t="shared" si="30"/>
        <v>第2</v>
      </c>
      <c r="R381" t="str">
        <f t="shared" si="31"/>
        <v>2名</v>
      </c>
    </row>
    <row r="382" spans="1:18">
      <c r="A382">
        <v>381</v>
      </c>
      <c r="B382" s="25">
        <v>172</v>
      </c>
      <c r="C382" t="s">
        <v>19</v>
      </c>
      <c r="D382" s="19" t="s">
        <v>149</v>
      </c>
      <c r="E382" s="21" t="s">
        <v>27</v>
      </c>
      <c r="F382">
        <v>1</v>
      </c>
      <c r="G382">
        <v>1</v>
      </c>
      <c r="H382" t="str">
        <f t="shared" si="32"/>
        <v>3</v>
      </c>
      <c r="I382" t="str">
        <f t="shared" si="33"/>
        <v>3</v>
      </c>
      <c r="J382" s="7" t="str">
        <f t="shared" si="34"/>
        <v>"100元",</v>
      </c>
      <c r="K382" t="s">
        <v>23</v>
      </c>
      <c r="O382" t="s">
        <v>19</v>
      </c>
      <c r="Q382" t="str">
        <f t="shared" si="30"/>
        <v>第3</v>
      </c>
      <c r="R382" t="str">
        <f t="shared" si="31"/>
        <v>3名</v>
      </c>
    </row>
    <row r="383" spans="1:18">
      <c r="A383">
        <v>382</v>
      </c>
      <c r="B383" s="25">
        <v>172</v>
      </c>
      <c r="C383" s="19" t="s">
        <v>244</v>
      </c>
      <c r="D383" s="19" t="s">
        <v>95</v>
      </c>
      <c r="E383" s="19" t="s">
        <v>27</v>
      </c>
      <c r="F383">
        <v>1</v>
      </c>
      <c r="G383">
        <v>1</v>
      </c>
      <c r="H383" t="str">
        <f t="shared" si="32"/>
        <v>4</v>
      </c>
      <c r="I383" t="str">
        <f t="shared" si="33"/>
        <v>9</v>
      </c>
      <c r="J383" s="7" t="str">
        <f t="shared" si="34"/>
        <v>"50元红包券",</v>
      </c>
      <c r="K383" t="s">
        <v>23</v>
      </c>
      <c r="O383" t="s">
        <v>32</v>
      </c>
      <c r="P383" t="s">
        <v>89</v>
      </c>
      <c r="Q383" t="str">
        <f t="shared" si="30"/>
        <v>第4</v>
      </c>
      <c r="R383" t="str">
        <f t="shared" si="31"/>
        <v>9名</v>
      </c>
    </row>
    <row r="384" spans="1:18">
      <c r="A384">
        <v>383</v>
      </c>
      <c r="B384" s="25">
        <v>172</v>
      </c>
      <c r="C384" s="19" t="s">
        <v>245</v>
      </c>
      <c r="D384" s="19" t="s">
        <v>77</v>
      </c>
      <c r="E384" s="19" t="s">
        <v>27</v>
      </c>
      <c r="F384">
        <v>1</v>
      </c>
      <c r="G384">
        <v>1</v>
      </c>
      <c r="H384" t="str">
        <f t="shared" si="32"/>
        <v>10</v>
      </c>
      <c r="I384" t="str">
        <f t="shared" si="33"/>
        <v>21</v>
      </c>
      <c r="J384" s="7" t="str">
        <f t="shared" si="34"/>
        <v>"30元红包券",</v>
      </c>
      <c r="K384" t="s">
        <v>23</v>
      </c>
      <c r="O384" t="s">
        <v>93</v>
      </c>
      <c r="P384" t="s">
        <v>246</v>
      </c>
      <c r="Q384" t="str">
        <f t="shared" ref="Q384:Q447" si="35">LEFT(O384,IF(NOT(ISERROR((FIND("名",O384)))),LEN(O384)-LEN("名"),LEN(O384)))</f>
        <v>第10</v>
      </c>
      <c r="R384" t="str">
        <f t="shared" ref="R384:R447" si="36">IF(ISBLANK(P384),IF(NOT(ISERROR((FIND("第",O384)))),MID(Q384,2,9999)&amp;"名",O384),P384)</f>
        <v>21名</v>
      </c>
    </row>
    <row r="385" spans="1:18">
      <c r="A385">
        <v>384</v>
      </c>
      <c r="B385" s="25">
        <v>172</v>
      </c>
      <c r="C385" s="19" t="s">
        <v>247</v>
      </c>
      <c r="D385" s="19" t="s">
        <v>45</v>
      </c>
      <c r="E385" s="19" t="s">
        <v>27</v>
      </c>
      <c r="F385">
        <v>1</v>
      </c>
      <c r="G385">
        <v>1</v>
      </c>
      <c r="H385" t="str">
        <f t="shared" si="32"/>
        <v>22</v>
      </c>
      <c r="I385" t="str">
        <f t="shared" si="33"/>
        <v>39</v>
      </c>
      <c r="J385" s="7" t="str">
        <f t="shared" si="34"/>
        <v>"20元红包券",</v>
      </c>
      <c r="K385" t="s">
        <v>23</v>
      </c>
      <c r="O385" t="s">
        <v>248</v>
      </c>
      <c r="P385" t="s">
        <v>249</v>
      </c>
      <c r="Q385" t="str">
        <f t="shared" si="35"/>
        <v>第22</v>
      </c>
      <c r="R385" t="str">
        <f t="shared" si="36"/>
        <v>39名</v>
      </c>
    </row>
    <row r="386" spans="1:18">
      <c r="A386">
        <v>385</v>
      </c>
      <c r="B386" s="25">
        <v>172</v>
      </c>
      <c r="C386" s="19" t="s">
        <v>250</v>
      </c>
      <c r="D386" s="19" t="s">
        <v>251</v>
      </c>
      <c r="E386" s="19" t="s">
        <v>27</v>
      </c>
      <c r="F386">
        <v>1</v>
      </c>
      <c r="G386">
        <v>1</v>
      </c>
      <c r="H386" t="str">
        <f t="shared" si="32"/>
        <v>40</v>
      </c>
      <c r="I386" t="str">
        <f t="shared" si="33"/>
        <v>60</v>
      </c>
      <c r="J386" s="7" t="str">
        <f t="shared" si="34"/>
        <v>"15元红包券",</v>
      </c>
      <c r="K386" t="s">
        <v>23</v>
      </c>
      <c r="O386" t="s">
        <v>252</v>
      </c>
      <c r="P386" t="s">
        <v>253</v>
      </c>
      <c r="Q386" t="str">
        <f t="shared" si="35"/>
        <v>第40</v>
      </c>
      <c r="R386" t="str">
        <f t="shared" si="36"/>
        <v>60名</v>
      </c>
    </row>
    <row r="387" spans="1:18">
      <c r="A387">
        <v>386</v>
      </c>
      <c r="B387" s="25">
        <v>172</v>
      </c>
      <c r="C387" s="19" t="s">
        <v>254</v>
      </c>
      <c r="D387" s="19" t="s">
        <v>97</v>
      </c>
      <c r="E387" s="19" t="s">
        <v>27</v>
      </c>
      <c r="F387">
        <v>1</v>
      </c>
      <c r="G387">
        <v>1</v>
      </c>
      <c r="H387" t="str">
        <f t="shared" ref="H387:H450" si="37">IF(NOT(ISERROR((FIND("第",Q387)))),RIGHT(Q387,LEN(Q387)-LEN("第")),LEFT(Q387,2*LEN(Q387)-LENB(Q387)))</f>
        <v>61</v>
      </c>
      <c r="I387" t="str">
        <f t="shared" ref="I387:I450" si="38">IF(((ISERROR((FIND("之后",R387))))),LEFT(R387,2*LEN(R387)-LENB(R387)),99999)</f>
        <v>96</v>
      </c>
      <c r="J387" s="7" t="str">
        <f t="shared" ref="J387:J450" si="39">""""&amp;D387&amp;""""&amp;","</f>
        <v>"10元红包券",</v>
      </c>
      <c r="K387" t="s">
        <v>23</v>
      </c>
      <c r="O387" t="s">
        <v>255</v>
      </c>
      <c r="P387" t="s">
        <v>256</v>
      </c>
      <c r="Q387" t="str">
        <f t="shared" si="35"/>
        <v>第61</v>
      </c>
      <c r="R387" t="str">
        <f t="shared" si="36"/>
        <v>96名</v>
      </c>
    </row>
    <row r="388" spans="1:18">
      <c r="A388">
        <v>387</v>
      </c>
      <c r="B388" s="25">
        <v>173</v>
      </c>
      <c r="C388" t="s">
        <v>12</v>
      </c>
      <c r="D388" s="19" t="s">
        <v>242</v>
      </c>
      <c r="E388" s="21" t="s">
        <v>21</v>
      </c>
      <c r="F388">
        <v>1</v>
      </c>
      <c r="G388">
        <v>1</v>
      </c>
      <c r="H388" t="str">
        <f t="shared" si="37"/>
        <v>1</v>
      </c>
      <c r="I388" t="str">
        <f t="shared" si="38"/>
        <v>1</v>
      </c>
      <c r="J388" s="7" t="str">
        <f t="shared" si="39"/>
        <v>"1000元",</v>
      </c>
      <c r="K388" t="s">
        <v>23</v>
      </c>
      <c r="O388" t="s">
        <v>12</v>
      </c>
      <c r="Q388" t="str">
        <f t="shared" si="35"/>
        <v>第1</v>
      </c>
      <c r="R388" t="str">
        <f t="shared" si="36"/>
        <v>1名</v>
      </c>
    </row>
    <row r="389" spans="1:18">
      <c r="A389">
        <v>388</v>
      </c>
      <c r="B389" s="25">
        <v>173</v>
      </c>
      <c r="C389" t="s">
        <v>17</v>
      </c>
      <c r="D389" s="19" t="s">
        <v>243</v>
      </c>
      <c r="E389" s="21" t="s">
        <v>18</v>
      </c>
      <c r="F389">
        <v>1</v>
      </c>
      <c r="G389">
        <v>1</v>
      </c>
      <c r="H389" t="str">
        <f t="shared" si="37"/>
        <v>2</v>
      </c>
      <c r="I389" t="str">
        <f t="shared" si="38"/>
        <v>2</v>
      </c>
      <c r="J389" s="7" t="str">
        <f t="shared" si="39"/>
        <v>"300元",</v>
      </c>
      <c r="K389" t="s">
        <v>23</v>
      </c>
      <c r="O389" t="s">
        <v>17</v>
      </c>
      <c r="Q389" t="str">
        <f t="shared" si="35"/>
        <v>第2</v>
      </c>
      <c r="R389" t="str">
        <f t="shared" si="36"/>
        <v>2名</v>
      </c>
    </row>
    <row r="390" spans="1:18">
      <c r="A390">
        <v>389</v>
      </c>
      <c r="B390" s="25">
        <v>173</v>
      </c>
      <c r="C390" t="s">
        <v>19</v>
      </c>
      <c r="D390" s="19" t="s">
        <v>149</v>
      </c>
      <c r="E390" s="21" t="s">
        <v>27</v>
      </c>
      <c r="F390">
        <v>1</v>
      </c>
      <c r="G390">
        <v>1</v>
      </c>
      <c r="H390" t="str">
        <f t="shared" si="37"/>
        <v>3</v>
      </c>
      <c r="I390" t="str">
        <f t="shared" si="38"/>
        <v>3</v>
      </c>
      <c r="J390" s="7" t="str">
        <f t="shared" si="39"/>
        <v>"100元",</v>
      </c>
      <c r="K390" t="s">
        <v>23</v>
      </c>
      <c r="O390" t="s">
        <v>19</v>
      </c>
      <c r="Q390" t="str">
        <f t="shared" si="35"/>
        <v>第3</v>
      </c>
      <c r="R390" t="str">
        <f t="shared" si="36"/>
        <v>3名</v>
      </c>
    </row>
    <row r="391" spans="1:18">
      <c r="A391">
        <v>390</v>
      </c>
      <c r="B391" s="25">
        <v>173</v>
      </c>
      <c r="C391" s="19" t="s">
        <v>244</v>
      </c>
      <c r="D391" s="19" t="s">
        <v>95</v>
      </c>
      <c r="E391" s="19" t="s">
        <v>27</v>
      </c>
      <c r="F391">
        <v>1</v>
      </c>
      <c r="G391">
        <v>1</v>
      </c>
      <c r="H391" t="str">
        <f t="shared" si="37"/>
        <v>4</v>
      </c>
      <c r="I391" t="str">
        <f t="shared" si="38"/>
        <v>9</v>
      </c>
      <c r="J391" s="7" t="str">
        <f t="shared" si="39"/>
        <v>"50元红包券",</v>
      </c>
      <c r="K391" t="s">
        <v>23</v>
      </c>
      <c r="O391" t="s">
        <v>32</v>
      </c>
      <c r="P391" t="s">
        <v>89</v>
      </c>
      <c r="Q391" t="str">
        <f t="shared" si="35"/>
        <v>第4</v>
      </c>
      <c r="R391" t="str">
        <f t="shared" si="36"/>
        <v>9名</v>
      </c>
    </row>
    <row r="392" spans="1:18">
      <c r="A392">
        <v>391</v>
      </c>
      <c r="B392" s="25">
        <v>173</v>
      </c>
      <c r="C392" s="19" t="s">
        <v>245</v>
      </c>
      <c r="D392" s="19" t="s">
        <v>77</v>
      </c>
      <c r="E392" s="19" t="s">
        <v>27</v>
      </c>
      <c r="F392">
        <v>1</v>
      </c>
      <c r="G392">
        <v>1</v>
      </c>
      <c r="H392" t="str">
        <f t="shared" si="37"/>
        <v>10</v>
      </c>
      <c r="I392" t="str">
        <f t="shared" si="38"/>
        <v>21</v>
      </c>
      <c r="J392" s="7" t="str">
        <f t="shared" si="39"/>
        <v>"30元红包券",</v>
      </c>
      <c r="K392" t="s">
        <v>23</v>
      </c>
      <c r="O392" t="s">
        <v>93</v>
      </c>
      <c r="P392" t="s">
        <v>246</v>
      </c>
      <c r="Q392" t="str">
        <f t="shared" si="35"/>
        <v>第10</v>
      </c>
      <c r="R392" t="str">
        <f t="shared" si="36"/>
        <v>21名</v>
      </c>
    </row>
    <row r="393" spans="1:18">
      <c r="A393">
        <v>392</v>
      </c>
      <c r="B393" s="25">
        <v>173</v>
      </c>
      <c r="C393" s="19" t="s">
        <v>247</v>
      </c>
      <c r="D393" s="19" t="s">
        <v>45</v>
      </c>
      <c r="E393" s="19" t="s">
        <v>27</v>
      </c>
      <c r="F393">
        <v>1</v>
      </c>
      <c r="G393">
        <v>1</v>
      </c>
      <c r="H393" t="str">
        <f t="shared" si="37"/>
        <v>22</v>
      </c>
      <c r="I393" t="str">
        <f t="shared" si="38"/>
        <v>39</v>
      </c>
      <c r="J393" s="7" t="str">
        <f t="shared" si="39"/>
        <v>"20元红包券",</v>
      </c>
      <c r="K393" t="s">
        <v>23</v>
      </c>
      <c r="O393" t="s">
        <v>248</v>
      </c>
      <c r="P393" t="s">
        <v>249</v>
      </c>
      <c r="Q393" t="str">
        <f t="shared" si="35"/>
        <v>第22</v>
      </c>
      <c r="R393" t="str">
        <f t="shared" si="36"/>
        <v>39名</v>
      </c>
    </row>
    <row r="394" spans="1:18">
      <c r="A394">
        <v>393</v>
      </c>
      <c r="B394" s="25">
        <v>173</v>
      </c>
      <c r="C394" s="19" t="s">
        <v>250</v>
      </c>
      <c r="D394" s="19" t="s">
        <v>251</v>
      </c>
      <c r="E394" s="19" t="s">
        <v>27</v>
      </c>
      <c r="F394">
        <v>1</v>
      </c>
      <c r="G394">
        <v>1</v>
      </c>
      <c r="H394" t="str">
        <f t="shared" si="37"/>
        <v>40</v>
      </c>
      <c r="I394" t="str">
        <f t="shared" si="38"/>
        <v>60</v>
      </c>
      <c r="J394" s="7" t="str">
        <f t="shared" si="39"/>
        <v>"15元红包券",</v>
      </c>
      <c r="K394" t="s">
        <v>23</v>
      </c>
      <c r="O394" t="s">
        <v>252</v>
      </c>
      <c r="P394" t="s">
        <v>253</v>
      </c>
      <c r="Q394" t="str">
        <f t="shared" si="35"/>
        <v>第40</v>
      </c>
      <c r="R394" t="str">
        <f t="shared" si="36"/>
        <v>60名</v>
      </c>
    </row>
    <row r="395" spans="1:18">
      <c r="A395">
        <v>394</v>
      </c>
      <c r="B395" s="25">
        <v>173</v>
      </c>
      <c r="C395" s="19" t="s">
        <v>254</v>
      </c>
      <c r="D395" s="19" t="s">
        <v>97</v>
      </c>
      <c r="E395" s="19" t="s">
        <v>27</v>
      </c>
      <c r="F395">
        <v>1</v>
      </c>
      <c r="G395">
        <v>1</v>
      </c>
      <c r="H395" t="str">
        <f t="shared" si="37"/>
        <v>61</v>
      </c>
      <c r="I395" t="str">
        <f t="shared" si="38"/>
        <v>96</v>
      </c>
      <c r="J395" s="7" t="str">
        <f t="shared" si="39"/>
        <v>"10元红包券",</v>
      </c>
      <c r="K395" t="s">
        <v>23</v>
      </c>
      <c r="O395" t="s">
        <v>255</v>
      </c>
      <c r="P395" t="s">
        <v>256</v>
      </c>
      <c r="Q395" t="str">
        <f t="shared" si="35"/>
        <v>第61</v>
      </c>
      <c r="R395" t="str">
        <f t="shared" si="36"/>
        <v>96名</v>
      </c>
    </row>
    <row r="396" spans="1:18">
      <c r="A396">
        <v>395</v>
      </c>
      <c r="B396" s="25">
        <v>174</v>
      </c>
      <c r="C396" t="s">
        <v>12</v>
      </c>
      <c r="D396" s="19" t="s">
        <v>242</v>
      </c>
      <c r="E396" s="21" t="s">
        <v>21</v>
      </c>
      <c r="F396">
        <v>1</v>
      </c>
      <c r="G396">
        <v>1</v>
      </c>
      <c r="H396" t="str">
        <f t="shared" si="37"/>
        <v>1</v>
      </c>
      <c r="I396" t="str">
        <f t="shared" si="38"/>
        <v>1</v>
      </c>
      <c r="J396" s="7" t="str">
        <f t="shared" si="39"/>
        <v>"1000元",</v>
      </c>
      <c r="K396" t="s">
        <v>23</v>
      </c>
      <c r="O396" t="s">
        <v>12</v>
      </c>
      <c r="Q396" t="str">
        <f t="shared" si="35"/>
        <v>第1</v>
      </c>
      <c r="R396" t="str">
        <f t="shared" si="36"/>
        <v>1名</v>
      </c>
    </row>
    <row r="397" spans="1:18">
      <c r="A397">
        <v>396</v>
      </c>
      <c r="B397" s="25">
        <v>174</v>
      </c>
      <c r="C397" t="s">
        <v>17</v>
      </c>
      <c r="D397" s="19" t="s">
        <v>243</v>
      </c>
      <c r="E397" s="21" t="s">
        <v>18</v>
      </c>
      <c r="F397">
        <v>1</v>
      </c>
      <c r="G397">
        <v>1</v>
      </c>
      <c r="H397" t="str">
        <f t="shared" si="37"/>
        <v>2</v>
      </c>
      <c r="I397" t="str">
        <f t="shared" si="38"/>
        <v>2</v>
      </c>
      <c r="J397" s="7" t="str">
        <f t="shared" si="39"/>
        <v>"300元",</v>
      </c>
      <c r="K397" t="s">
        <v>23</v>
      </c>
      <c r="O397" t="s">
        <v>17</v>
      </c>
      <c r="Q397" t="str">
        <f t="shared" si="35"/>
        <v>第2</v>
      </c>
      <c r="R397" t="str">
        <f t="shared" si="36"/>
        <v>2名</v>
      </c>
    </row>
    <row r="398" spans="1:18">
      <c r="A398">
        <v>397</v>
      </c>
      <c r="B398" s="25">
        <v>174</v>
      </c>
      <c r="C398" t="s">
        <v>19</v>
      </c>
      <c r="D398" s="19" t="s">
        <v>149</v>
      </c>
      <c r="E398" s="21" t="s">
        <v>27</v>
      </c>
      <c r="F398">
        <v>1</v>
      </c>
      <c r="G398">
        <v>1</v>
      </c>
      <c r="H398" t="str">
        <f t="shared" si="37"/>
        <v>3</v>
      </c>
      <c r="I398" t="str">
        <f t="shared" si="38"/>
        <v>3</v>
      </c>
      <c r="J398" s="7" t="str">
        <f t="shared" si="39"/>
        <v>"100元",</v>
      </c>
      <c r="K398" t="s">
        <v>23</v>
      </c>
      <c r="O398" t="s">
        <v>19</v>
      </c>
      <c r="Q398" t="str">
        <f t="shared" si="35"/>
        <v>第3</v>
      </c>
      <c r="R398" t="str">
        <f t="shared" si="36"/>
        <v>3名</v>
      </c>
    </row>
    <row r="399" spans="1:18">
      <c r="A399">
        <v>398</v>
      </c>
      <c r="B399" s="25">
        <v>174</v>
      </c>
      <c r="C399" s="19" t="s">
        <v>244</v>
      </c>
      <c r="D399" s="19" t="s">
        <v>95</v>
      </c>
      <c r="E399" s="19" t="s">
        <v>27</v>
      </c>
      <c r="F399">
        <v>1</v>
      </c>
      <c r="G399">
        <v>1</v>
      </c>
      <c r="H399" t="str">
        <f t="shared" si="37"/>
        <v>4</v>
      </c>
      <c r="I399" t="str">
        <f t="shared" si="38"/>
        <v>9</v>
      </c>
      <c r="J399" s="7" t="str">
        <f t="shared" si="39"/>
        <v>"50元红包券",</v>
      </c>
      <c r="K399" t="s">
        <v>23</v>
      </c>
      <c r="O399" t="s">
        <v>32</v>
      </c>
      <c r="P399" t="s">
        <v>89</v>
      </c>
      <c r="Q399" t="str">
        <f t="shared" si="35"/>
        <v>第4</v>
      </c>
      <c r="R399" t="str">
        <f t="shared" si="36"/>
        <v>9名</v>
      </c>
    </row>
    <row r="400" spans="1:18">
      <c r="A400">
        <v>399</v>
      </c>
      <c r="B400" s="25">
        <v>174</v>
      </c>
      <c r="C400" s="19" t="s">
        <v>245</v>
      </c>
      <c r="D400" s="19" t="s">
        <v>77</v>
      </c>
      <c r="E400" s="19" t="s">
        <v>27</v>
      </c>
      <c r="F400">
        <v>1</v>
      </c>
      <c r="G400">
        <v>1</v>
      </c>
      <c r="H400" t="str">
        <f t="shared" si="37"/>
        <v>10</v>
      </c>
      <c r="I400" t="str">
        <f t="shared" si="38"/>
        <v>21</v>
      </c>
      <c r="J400" s="7" t="str">
        <f t="shared" si="39"/>
        <v>"30元红包券",</v>
      </c>
      <c r="K400" t="s">
        <v>23</v>
      </c>
      <c r="O400" t="s">
        <v>93</v>
      </c>
      <c r="P400" t="s">
        <v>246</v>
      </c>
      <c r="Q400" t="str">
        <f t="shared" si="35"/>
        <v>第10</v>
      </c>
      <c r="R400" t="str">
        <f t="shared" si="36"/>
        <v>21名</v>
      </c>
    </row>
    <row r="401" spans="1:18">
      <c r="A401">
        <v>400</v>
      </c>
      <c r="B401" s="25">
        <v>174</v>
      </c>
      <c r="C401" s="19" t="s">
        <v>247</v>
      </c>
      <c r="D401" s="19" t="s">
        <v>45</v>
      </c>
      <c r="E401" s="19" t="s">
        <v>27</v>
      </c>
      <c r="F401">
        <v>1</v>
      </c>
      <c r="G401">
        <v>1</v>
      </c>
      <c r="H401" t="str">
        <f t="shared" si="37"/>
        <v>22</v>
      </c>
      <c r="I401" t="str">
        <f t="shared" si="38"/>
        <v>39</v>
      </c>
      <c r="J401" s="7" t="str">
        <f t="shared" si="39"/>
        <v>"20元红包券",</v>
      </c>
      <c r="K401" t="s">
        <v>23</v>
      </c>
      <c r="O401" t="s">
        <v>248</v>
      </c>
      <c r="P401" t="s">
        <v>249</v>
      </c>
      <c r="Q401" t="str">
        <f t="shared" si="35"/>
        <v>第22</v>
      </c>
      <c r="R401" t="str">
        <f t="shared" si="36"/>
        <v>39名</v>
      </c>
    </row>
    <row r="402" spans="1:18">
      <c r="A402">
        <v>401</v>
      </c>
      <c r="B402" s="25">
        <v>174</v>
      </c>
      <c r="C402" s="19" t="s">
        <v>250</v>
      </c>
      <c r="D402" s="19" t="s">
        <v>251</v>
      </c>
      <c r="E402" s="19" t="s">
        <v>27</v>
      </c>
      <c r="F402">
        <v>1</v>
      </c>
      <c r="G402">
        <v>1</v>
      </c>
      <c r="H402" t="str">
        <f t="shared" si="37"/>
        <v>40</v>
      </c>
      <c r="I402" t="str">
        <f t="shared" si="38"/>
        <v>60</v>
      </c>
      <c r="J402" s="7" t="str">
        <f t="shared" si="39"/>
        <v>"15元红包券",</v>
      </c>
      <c r="K402" t="s">
        <v>23</v>
      </c>
      <c r="O402" t="s">
        <v>252</v>
      </c>
      <c r="P402" t="s">
        <v>253</v>
      </c>
      <c r="Q402" t="str">
        <f t="shared" si="35"/>
        <v>第40</v>
      </c>
      <c r="R402" t="str">
        <f t="shared" si="36"/>
        <v>60名</v>
      </c>
    </row>
    <row r="403" spans="1:18">
      <c r="A403">
        <v>402</v>
      </c>
      <c r="B403" s="25">
        <v>174</v>
      </c>
      <c r="C403" s="19" t="s">
        <v>254</v>
      </c>
      <c r="D403" s="19" t="s">
        <v>97</v>
      </c>
      <c r="E403" s="19" t="s">
        <v>27</v>
      </c>
      <c r="F403">
        <v>1</v>
      </c>
      <c r="G403">
        <v>1</v>
      </c>
      <c r="H403" t="str">
        <f t="shared" si="37"/>
        <v>61</v>
      </c>
      <c r="I403" t="str">
        <f t="shared" si="38"/>
        <v>96</v>
      </c>
      <c r="J403" s="7" t="str">
        <f t="shared" si="39"/>
        <v>"10元红包券",</v>
      </c>
      <c r="K403" t="s">
        <v>23</v>
      </c>
      <c r="O403" t="s">
        <v>255</v>
      </c>
      <c r="P403" t="s">
        <v>256</v>
      </c>
      <c r="Q403" t="str">
        <f t="shared" si="35"/>
        <v>第61</v>
      </c>
      <c r="R403" t="str">
        <f t="shared" si="36"/>
        <v>96名</v>
      </c>
    </row>
    <row r="404" spans="1:18">
      <c r="A404">
        <v>403</v>
      </c>
      <c r="B404" s="25">
        <v>175</v>
      </c>
      <c r="C404" t="s">
        <v>12</v>
      </c>
      <c r="D404" s="19" t="s">
        <v>242</v>
      </c>
      <c r="E404" s="21" t="s">
        <v>21</v>
      </c>
      <c r="F404">
        <v>1</v>
      </c>
      <c r="G404">
        <v>1</v>
      </c>
      <c r="H404" t="str">
        <f t="shared" si="37"/>
        <v>1</v>
      </c>
      <c r="I404" t="str">
        <f t="shared" si="38"/>
        <v>1</v>
      </c>
      <c r="J404" s="7" t="str">
        <f t="shared" si="39"/>
        <v>"1000元",</v>
      </c>
      <c r="K404" t="s">
        <v>23</v>
      </c>
      <c r="O404" t="s">
        <v>12</v>
      </c>
      <c r="Q404" t="str">
        <f t="shared" si="35"/>
        <v>第1</v>
      </c>
      <c r="R404" t="str">
        <f t="shared" si="36"/>
        <v>1名</v>
      </c>
    </row>
    <row r="405" spans="1:18">
      <c r="A405">
        <v>404</v>
      </c>
      <c r="B405" s="25">
        <v>175</v>
      </c>
      <c r="C405" t="s">
        <v>17</v>
      </c>
      <c r="D405" s="19" t="s">
        <v>243</v>
      </c>
      <c r="E405" s="21" t="s">
        <v>18</v>
      </c>
      <c r="F405">
        <v>1</v>
      </c>
      <c r="G405">
        <v>1</v>
      </c>
      <c r="H405" t="str">
        <f t="shared" si="37"/>
        <v>2</v>
      </c>
      <c r="I405" t="str">
        <f t="shared" si="38"/>
        <v>2</v>
      </c>
      <c r="J405" s="7" t="str">
        <f t="shared" si="39"/>
        <v>"300元",</v>
      </c>
      <c r="K405" t="s">
        <v>23</v>
      </c>
      <c r="O405" t="s">
        <v>17</v>
      </c>
      <c r="Q405" t="str">
        <f t="shared" si="35"/>
        <v>第2</v>
      </c>
      <c r="R405" t="str">
        <f t="shared" si="36"/>
        <v>2名</v>
      </c>
    </row>
    <row r="406" spans="1:18">
      <c r="A406">
        <v>405</v>
      </c>
      <c r="B406" s="25">
        <v>175</v>
      </c>
      <c r="C406" t="s">
        <v>19</v>
      </c>
      <c r="D406" s="19" t="s">
        <v>149</v>
      </c>
      <c r="E406" s="21" t="s">
        <v>27</v>
      </c>
      <c r="F406">
        <v>1</v>
      </c>
      <c r="G406">
        <v>1</v>
      </c>
      <c r="H406" t="str">
        <f t="shared" si="37"/>
        <v>3</v>
      </c>
      <c r="I406" t="str">
        <f t="shared" si="38"/>
        <v>3</v>
      </c>
      <c r="J406" s="7" t="str">
        <f t="shared" si="39"/>
        <v>"100元",</v>
      </c>
      <c r="K406" t="s">
        <v>23</v>
      </c>
      <c r="O406" t="s">
        <v>19</v>
      </c>
      <c r="Q406" t="str">
        <f t="shared" si="35"/>
        <v>第3</v>
      </c>
      <c r="R406" t="str">
        <f t="shared" si="36"/>
        <v>3名</v>
      </c>
    </row>
    <row r="407" spans="1:18">
      <c r="A407">
        <v>406</v>
      </c>
      <c r="B407" s="25">
        <v>175</v>
      </c>
      <c r="C407" s="19" t="s">
        <v>244</v>
      </c>
      <c r="D407" s="19" t="s">
        <v>95</v>
      </c>
      <c r="E407" s="19" t="s">
        <v>27</v>
      </c>
      <c r="F407">
        <v>1</v>
      </c>
      <c r="G407">
        <v>1</v>
      </c>
      <c r="H407" t="str">
        <f t="shared" si="37"/>
        <v>4</v>
      </c>
      <c r="I407" t="str">
        <f t="shared" si="38"/>
        <v>9</v>
      </c>
      <c r="J407" s="7" t="str">
        <f t="shared" si="39"/>
        <v>"50元红包券",</v>
      </c>
      <c r="K407" t="s">
        <v>23</v>
      </c>
      <c r="O407" t="s">
        <v>32</v>
      </c>
      <c r="P407" t="s">
        <v>89</v>
      </c>
      <c r="Q407" t="str">
        <f t="shared" si="35"/>
        <v>第4</v>
      </c>
      <c r="R407" t="str">
        <f t="shared" si="36"/>
        <v>9名</v>
      </c>
    </row>
    <row r="408" spans="1:18">
      <c r="A408">
        <v>407</v>
      </c>
      <c r="B408" s="25">
        <v>175</v>
      </c>
      <c r="C408" s="19" t="s">
        <v>245</v>
      </c>
      <c r="D408" s="19" t="s">
        <v>77</v>
      </c>
      <c r="E408" s="19" t="s">
        <v>27</v>
      </c>
      <c r="F408">
        <v>1</v>
      </c>
      <c r="G408">
        <v>1</v>
      </c>
      <c r="H408" t="str">
        <f t="shared" si="37"/>
        <v>10</v>
      </c>
      <c r="I408" t="str">
        <f t="shared" si="38"/>
        <v>21</v>
      </c>
      <c r="J408" s="7" t="str">
        <f t="shared" si="39"/>
        <v>"30元红包券",</v>
      </c>
      <c r="K408" t="s">
        <v>23</v>
      </c>
      <c r="O408" t="s">
        <v>93</v>
      </c>
      <c r="P408" t="s">
        <v>246</v>
      </c>
      <c r="Q408" t="str">
        <f t="shared" si="35"/>
        <v>第10</v>
      </c>
      <c r="R408" t="str">
        <f t="shared" si="36"/>
        <v>21名</v>
      </c>
    </row>
    <row r="409" spans="1:18">
      <c r="A409">
        <v>408</v>
      </c>
      <c r="B409" s="25">
        <v>175</v>
      </c>
      <c r="C409" s="19" t="s">
        <v>247</v>
      </c>
      <c r="D409" s="19" t="s">
        <v>45</v>
      </c>
      <c r="E409" s="19" t="s">
        <v>27</v>
      </c>
      <c r="F409">
        <v>1</v>
      </c>
      <c r="G409">
        <v>1</v>
      </c>
      <c r="H409" t="str">
        <f t="shared" si="37"/>
        <v>22</v>
      </c>
      <c r="I409" t="str">
        <f t="shared" si="38"/>
        <v>39</v>
      </c>
      <c r="J409" s="7" t="str">
        <f t="shared" si="39"/>
        <v>"20元红包券",</v>
      </c>
      <c r="K409" t="s">
        <v>23</v>
      </c>
      <c r="O409" t="s">
        <v>248</v>
      </c>
      <c r="P409" t="s">
        <v>249</v>
      </c>
      <c r="Q409" t="str">
        <f t="shared" si="35"/>
        <v>第22</v>
      </c>
      <c r="R409" t="str">
        <f t="shared" si="36"/>
        <v>39名</v>
      </c>
    </row>
    <row r="410" spans="1:18">
      <c r="A410">
        <v>409</v>
      </c>
      <c r="B410" s="25">
        <v>175</v>
      </c>
      <c r="C410" s="19" t="s">
        <v>250</v>
      </c>
      <c r="D410" s="19" t="s">
        <v>251</v>
      </c>
      <c r="E410" s="19" t="s">
        <v>27</v>
      </c>
      <c r="F410">
        <v>1</v>
      </c>
      <c r="G410">
        <v>1</v>
      </c>
      <c r="H410" t="str">
        <f t="shared" si="37"/>
        <v>40</v>
      </c>
      <c r="I410" t="str">
        <f t="shared" si="38"/>
        <v>60</v>
      </c>
      <c r="J410" s="7" t="str">
        <f t="shared" si="39"/>
        <v>"15元红包券",</v>
      </c>
      <c r="K410" t="s">
        <v>23</v>
      </c>
      <c r="O410" t="s">
        <v>252</v>
      </c>
      <c r="P410" t="s">
        <v>253</v>
      </c>
      <c r="Q410" t="str">
        <f t="shared" si="35"/>
        <v>第40</v>
      </c>
      <c r="R410" t="str">
        <f t="shared" si="36"/>
        <v>60名</v>
      </c>
    </row>
    <row r="411" spans="1:18">
      <c r="A411">
        <v>410</v>
      </c>
      <c r="B411" s="25">
        <v>175</v>
      </c>
      <c r="C411" s="19" t="s">
        <v>254</v>
      </c>
      <c r="D411" s="19" t="s">
        <v>97</v>
      </c>
      <c r="E411" s="19" t="s">
        <v>27</v>
      </c>
      <c r="F411">
        <v>1</v>
      </c>
      <c r="G411">
        <v>1</v>
      </c>
      <c r="H411" t="str">
        <f t="shared" si="37"/>
        <v>61</v>
      </c>
      <c r="I411" t="str">
        <f t="shared" si="38"/>
        <v>96</v>
      </c>
      <c r="J411" s="7" t="str">
        <f t="shared" si="39"/>
        <v>"10元红包券",</v>
      </c>
      <c r="K411" t="s">
        <v>23</v>
      </c>
      <c r="O411" t="s">
        <v>255</v>
      </c>
      <c r="P411" t="s">
        <v>256</v>
      </c>
      <c r="Q411" t="str">
        <f t="shared" si="35"/>
        <v>第61</v>
      </c>
      <c r="R411" t="str">
        <f t="shared" si="36"/>
        <v>96名</v>
      </c>
    </row>
    <row r="412" spans="1:18">
      <c r="A412">
        <v>411</v>
      </c>
      <c r="B412" s="25">
        <v>176</v>
      </c>
      <c r="C412" t="s">
        <v>12</v>
      </c>
      <c r="D412" s="19" t="s">
        <v>242</v>
      </c>
      <c r="E412" s="21" t="s">
        <v>21</v>
      </c>
      <c r="F412">
        <v>1</v>
      </c>
      <c r="G412">
        <v>1</v>
      </c>
      <c r="H412" t="str">
        <f t="shared" si="37"/>
        <v>1</v>
      </c>
      <c r="I412" t="str">
        <f t="shared" si="38"/>
        <v>1</v>
      </c>
      <c r="J412" s="7" t="str">
        <f t="shared" si="39"/>
        <v>"1000元",</v>
      </c>
      <c r="K412" t="s">
        <v>23</v>
      </c>
      <c r="O412" t="s">
        <v>12</v>
      </c>
      <c r="Q412" t="str">
        <f t="shared" si="35"/>
        <v>第1</v>
      </c>
      <c r="R412" t="str">
        <f t="shared" si="36"/>
        <v>1名</v>
      </c>
    </row>
    <row r="413" spans="1:18">
      <c r="A413">
        <v>412</v>
      </c>
      <c r="B413" s="25">
        <v>176</v>
      </c>
      <c r="C413" t="s">
        <v>17</v>
      </c>
      <c r="D413" s="19" t="s">
        <v>243</v>
      </c>
      <c r="E413" s="21" t="s">
        <v>18</v>
      </c>
      <c r="F413">
        <v>1</v>
      </c>
      <c r="G413">
        <v>1</v>
      </c>
      <c r="H413" t="str">
        <f t="shared" si="37"/>
        <v>2</v>
      </c>
      <c r="I413" t="str">
        <f t="shared" si="38"/>
        <v>2</v>
      </c>
      <c r="J413" s="7" t="str">
        <f t="shared" si="39"/>
        <v>"300元",</v>
      </c>
      <c r="K413" t="s">
        <v>23</v>
      </c>
      <c r="O413" t="s">
        <v>17</v>
      </c>
      <c r="Q413" t="str">
        <f t="shared" si="35"/>
        <v>第2</v>
      </c>
      <c r="R413" t="str">
        <f t="shared" si="36"/>
        <v>2名</v>
      </c>
    </row>
    <row r="414" spans="1:18">
      <c r="A414">
        <v>413</v>
      </c>
      <c r="B414" s="25">
        <v>176</v>
      </c>
      <c r="C414" t="s">
        <v>19</v>
      </c>
      <c r="D414" s="19" t="s">
        <v>149</v>
      </c>
      <c r="E414" s="21" t="s">
        <v>27</v>
      </c>
      <c r="F414">
        <v>1</v>
      </c>
      <c r="G414">
        <v>1</v>
      </c>
      <c r="H414" t="str">
        <f t="shared" si="37"/>
        <v>3</v>
      </c>
      <c r="I414" t="str">
        <f t="shared" si="38"/>
        <v>3</v>
      </c>
      <c r="J414" s="7" t="str">
        <f t="shared" si="39"/>
        <v>"100元",</v>
      </c>
      <c r="K414" t="s">
        <v>23</v>
      </c>
      <c r="O414" t="s">
        <v>19</v>
      </c>
      <c r="Q414" t="str">
        <f t="shared" si="35"/>
        <v>第3</v>
      </c>
      <c r="R414" t="str">
        <f t="shared" si="36"/>
        <v>3名</v>
      </c>
    </row>
    <row r="415" spans="1:18">
      <c r="A415">
        <v>414</v>
      </c>
      <c r="B415" s="25">
        <v>176</v>
      </c>
      <c r="C415" s="19" t="s">
        <v>244</v>
      </c>
      <c r="D415" s="19" t="s">
        <v>95</v>
      </c>
      <c r="E415" s="19" t="s">
        <v>27</v>
      </c>
      <c r="F415">
        <v>1</v>
      </c>
      <c r="G415">
        <v>1</v>
      </c>
      <c r="H415" t="str">
        <f t="shared" si="37"/>
        <v>4</v>
      </c>
      <c r="I415" t="str">
        <f t="shared" si="38"/>
        <v>9</v>
      </c>
      <c r="J415" s="7" t="str">
        <f t="shared" si="39"/>
        <v>"50元红包券",</v>
      </c>
      <c r="K415" t="s">
        <v>23</v>
      </c>
      <c r="O415" t="s">
        <v>32</v>
      </c>
      <c r="P415" t="s">
        <v>89</v>
      </c>
      <c r="Q415" t="str">
        <f t="shared" si="35"/>
        <v>第4</v>
      </c>
      <c r="R415" t="str">
        <f t="shared" si="36"/>
        <v>9名</v>
      </c>
    </row>
    <row r="416" spans="1:18">
      <c r="A416">
        <v>415</v>
      </c>
      <c r="B416" s="25">
        <v>176</v>
      </c>
      <c r="C416" s="19" t="s">
        <v>245</v>
      </c>
      <c r="D416" s="19" t="s">
        <v>77</v>
      </c>
      <c r="E416" s="19" t="s">
        <v>27</v>
      </c>
      <c r="F416">
        <v>1</v>
      </c>
      <c r="G416">
        <v>1</v>
      </c>
      <c r="H416" t="str">
        <f t="shared" si="37"/>
        <v>10</v>
      </c>
      <c r="I416" t="str">
        <f t="shared" si="38"/>
        <v>21</v>
      </c>
      <c r="J416" s="7" t="str">
        <f t="shared" si="39"/>
        <v>"30元红包券",</v>
      </c>
      <c r="K416" t="s">
        <v>23</v>
      </c>
      <c r="O416" t="s">
        <v>93</v>
      </c>
      <c r="P416" t="s">
        <v>246</v>
      </c>
      <c r="Q416" t="str">
        <f t="shared" si="35"/>
        <v>第10</v>
      </c>
      <c r="R416" t="str">
        <f t="shared" si="36"/>
        <v>21名</v>
      </c>
    </row>
    <row r="417" spans="1:18">
      <c r="A417">
        <v>416</v>
      </c>
      <c r="B417" s="25">
        <v>176</v>
      </c>
      <c r="C417" s="19" t="s">
        <v>247</v>
      </c>
      <c r="D417" s="19" t="s">
        <v>45</v>
      </c>
      <c r="E417" s="19" t="s">
        <v>27</v>
      </c>
      <c r="F417">
        <v>1</v>
      </c>
      <c r="G417">
        <v>1</v>
      </c>
      <c r="H417" t="str">
        <f t="shared" si="37"/>
        <v>22</v>
      </c>
      <c r="I417" t="str">
        <f t="shared" si="38"/>
        <v>39</v>
      </c>
      <c r="J417" s="7" t="str">
        <f t="shared" si="39"/>
        <v>"20元红包券",</v>
      </c>
      <c r="K417" t="s">
        <v>23</v>
      </c>
      <c r="O417" t="s">
        <v>248</v>
      </c>
      <c r="P417" t="s">
        <v>249</v>
      </c>
      <c r="Q417" t="str">
        <f t="shared" si="35"/>
        <v>第22</v>
      </c>
      <c r="R417" t="str">
        <f t="shared" si="36"/>
        <v>39名</v>
      </c>
    </row>
    <row r="418" spans="1:18">
      <c r="A418">
        <v>417</v>
      </c>
      <c r="B418" s="25">
        <v>176</v>
      </c>
      <c r="C418" s="19" t="s">
        <v>250</v>
      </c>
      <c r="D418" s="19" t="s">
        <v>251</v>
      </c>
      <c r="E418" s="19" t="s">
        <v>27</v>
      </c>
      <c r="F418">
        <v>1</v>
      </c>
      <c r="G418">
        <v>1</v>
      </c>
      <c r="H418" t="str">
        <f t="shared" si="37"/>
        <v>40</v>
      </c>
      <c r="I418" t="str">
        <f t="shared" si="38"/>
        <v>60</v>
      </c>
      <c r="J418" s="7" t="str">
        <f t="shared" si="39"/>
        <v>"15元红包券",</v>
      </c>
      <c r="K418" t="s">
        <v>23</v>
      </c>
      <c r="O418" t="s">
        <v>252</v>
      </c>
      <c r="P418" t="s">
        <v>253</v>
      </c>
      <c r="Q418" t="str">
        <f t="shared" si="35"/>
        <v>第40</v>
      </c>
      <c r="R418" t="str">
        <f t="shared" si="36"/>
        <v>60名</v>
      </c>
    </row>
    <row r="419" spans="1:18">
      <c r="A419">
        <v>418</v>
      </c>
      <c r="B419" s="25">
        <v>176</v>
      </c>
      <c r="C419" s="19" t="s">
        <v>254</v>
      </c>
      <c r="D419" s="19" t="s">
        <v>97</v>
      </c>
      <c r="E419" s="19" t="s">
        <v>27</v>
      </c>
      <c r="F419">
        <v>1</v>
      </c>
      <c r="G419">
        <v>1</v>
      </c>
      <c r="H419" t="str">
        <f t="shared" si="37"/>
        <v>61</v>
      </c>
      <c r="I419" t="str">
        <f t="shared" si="38"/>
        <v>96</v>
      </c>
      <c r="J419" s="7" t="str">
        <f t="shared" si="39"/>
        <v>"10元红包券",</v>
      </c>
      <c r="K419" t="s">
        <v>23</v>
      </c>
      <c r="O419" t="s">
        <v>255</v>
      </c>
      <c r="P419" t="s">
        <v>256</v>
      </c>
      <c r="Q419" t="str">
        <f t="shared" si="35"/>
        <v>第61</v>
      </c>
      <c r="R419" t="str">
        <f t="shared" si="36"/>
        <v>96名</v>
      </c>
    </row>
    <row r="420" spans="1:18">
      <c r="A420">
        <v>419</v>
      </c>
      <c r="B420" s="25">
        <v>177</v>
      </c>
      <c r="C420" t="s">
        <v>12</v>
      </c>
      <c r="D420" s="19" t="s">
        <v>242</v>
      </c>
      <c r="E420" s="21" t="s">
        <v>21</v>
      </c>
      <c r="F420">
        <v>1</v>
      </c>
      <c r="G420">
        <v>1</v>
      </c>
      <c r="H420" t="str">
        <f t="shared" si="37"/>
        <v>1</v>
      </c>
      <c r="I420" t="str">
        <f t="shared" si="38"/>
        <v>1</v>
      </c>
      <c r="J420" s="7" t="str">
        <f t="shared" si="39"/>
        <v>"1000元",</v>
      </c>
      <c r="K420" t="s">
        <v>23</v>
      </c>
      <c r="O420" t="s">
        <v>12</v>
      </c>
      <c r="Q420" t="str">
        <f t="shared" si="35"/>
        <v>第1</v>
      </c>
      <c r="R420" t="str">
        <f t="shared" si="36"/>
        <v>1名</v>
      </c>
    </row>
    <row r="421" spans="1:18">
      <c r="A421">
        <v>420</v>
      </c>
      <c r="B421" s="25">
        <v>177</v>
      </c>
      <c r="C421" t="s">
        <v>17</v>
      </c>
      <c r="D421" s="19" t="s">
        <v>243</v>
      </c>
      <c r="E421" s="21" t="s">
        <v>18</v>
      </c>
      <c r="F421">
        <v>1</v>
      </c>
      <c r="G421">
        <v>1</v>
      </c>
      <c r="H421" t="str">
        <f t="shared" si="37"/>
        <v>2</v>
      </c>
      <c r="I421" t="str">
        <f t="shared" si="38"/>
        <v>2</v>
      </c>
      <c r="J421" s="7" t="str">
        <f t="shared" si="39"/>
        <v>"300元",</v>
      </c>
      <c r="K421" t="s">
        <v>23</v>
      </c>
      <c r="O421" t="s">
        <v>17</v>
      </c>
      <c r="Q421" t="str">
        <f t="shared" si="35"/>
        <v>第2</v>
      </c>
      <c r="R421" t="str">
        <f t="shared" si="36"/>
        <v>2名</v>
      </c>
    </row>
    <row r="422" spans="1:18">
      <c r="A422">
        <v>421</v>
      </c>
      <c r="B422" s="25">
        <v>177</v>
      </c>
      <c r="C422" t="s">
        <v>19</v>
      </c>
      <c r="D422" s="19" t="s">
        <v>149</v>
      </c>
      <c r="E422" s="21" t="s">
        <v>27</v>
      </c>
      <c r="F422">
        <v>1</v>
      </c>
      <c r="G422">
        <v>1</v>
      </c>
      <c r="H422" t="str">
        <f t="shared" si="37"/>
        <v>3</v>
      </c>
      <c r="I422" t="str">
        <f t="shared" si="38"/>
        <v>3</v>
      </c>
      <c r="J422" s="7" t="str">
        <f t="shared" si="39"/>
        <v>"100元",</v>
      </c>
      <c r="K422" t="s">
        <v>23</v>
      </c>
      <c r="O422" t="s">
        <v>19</v>
      </c>
      <c r="Q422" t="str">
        <f t="shared" si="35"/>
        <v>第3</v>
      </c>
      <c r="R422" t="str">
        <f t="shared" si="36"/>
        <v>3名</v>
      </c>
    </row>
    <row r="423" spans="1:18">
      <c r="A423">
        <v>422</v>
      </c>
      <c r="B423" s="25">
        <v>177</v>
      </c>
      <c r="C423" s="19" t="s">
        <v>244</v>
      </c>
      <c r="D423" s="19" t="s">
        <v>95</v>
      </c>
      <c r="E423" s="19" t="s">
        <v>27</v>
      </c>
      <c r="F423">
        <v>1</v>
      </c>
      <c r="G423">
        <v>1</v>
      </c>
      <c r="H423" t="str">
        <f t="shared" si="37"/>
        <v>4</v>
      </c>
      <c r="I423" t="str">
        <f t="shared" si="38"/>
        <v>9</v>
      </c>
      <c r="J423" s="7" t="str">
        <f t="shared" si="39"/>
        <v>"50元红包券",</v>
      </c>
      <c r="K423" t="s">
        <v>23</v>
      </c>
      <c r="O423" t="s">
        <v>32</v>
      </c>
      <c r="P423" t="s">
        <v>89</v>
      </c>
      <c r="Q423" t="str">
        <f t="shared" si="35"/>
        <v>第4</v>
      </c>
      <c r="R423" t="str">
        <f t="shared" si="36"/>
        <v>9名</v>
      </c>
    </row>
    <row r="424" spans="1:18">
      <c r="A424">
        <v>423</v>
      </c>
      <c r="B424" s="25">
        <v>177</v>
      </c>
      <c r="C424" s="19" t="s">
        <v>245</v>
      </c>
      <c r="D424" s="19" t="s">
        <v>77</v>
      </c>
      <c r="E424" s="19" t="s">
        <v>27</v>
      </c>
      <c r="F424">
        <v>1</v>
      </c>
      <c r="G424">
        <v>1</v>
      </c>
      <c r="H424" t="str">
        <f t="shared" si="37"/>
        <v>10</v>
      </c>
      <c r="I424" t="str">
        <f t="shared" si="38"/>
        <v>21</v>
      </c>
      <c r="J424" s="7" t="str">
        <f t="shared" si="39"/>
        <v>"30元红包券",</v>
      </c>
      <c r="K424" t="s">
        <v>23</v>
      </c>
      <c r="O424" t="s">
        <v>93</v>
      </c>
      <c r="P424" t="s">
        <v>246</v>
      </c>
      <c r="Q424" t="str">
        <f t="shared" si="35"/>
        <v>第10</v>
      </c>
      <c r="R424" t="str">
        <f t="shared" si="36"/>
        <v>21名</v>
      </c>
    </row>
    <row r="425" spans="1:18">
      <c r="A425">
        <v>424</v>
      </c>
      <c r="B425" s="25">
        <v>177</v>
      </c>
      <c r="C425" s="19" t="s">
        <v>247</v>
      </c>
      <c r="D425" s="19" t="s">
        <v>45</v>
      </c>
      <c r="E425" s="19" t="s">
        <v>27</v>
      </c>
      <c r="F425">
        <v>1</v>
      </c>
      <c r="G425">
        <v>1</v>
      </c>
      <c r="H425" t="str">
        <f t="shared" si="37"/>
        <v>22</v>
      </c>
      <c r="I425" t="str">
        <f t="shared" si="38"/>
        <v>39</v>
      </c>
      <c r="J425" s="7" t="str">
        <f t="shared" si="39"/>
        <v>"20元红包券",</v>
      </c>
      <c r="K425" t="s">
        <v>23</v>
      </c>
      <c r="O425" t="s">
        <v>248</v>
      </c>
      <c r="P425" t="s">
        <v>249</v>
      </c>
      <c r="Q425" t="str">
        <f t="shared" si="35"/>
        <v>第22</v>
      </c>
      <c r="R425" t="str">
        <f t="shared" si="36"/>
        <v>39名</v>
      </c>
    </row>
    <row r="426" spans="1:18">
      <c r="A426">
        <v>425</v>
      </c>
      <c r="B426" s="25">
        <v>177</v>
      </c>
      <c r="C426" s="19" t="s">
        <v>250</v>
      </c>
      <c r="D426" s="19" t="s">
        <v>251</v>
      </c>
      <c r="E426" s="19" t="s">
        <v>27</v>
      </c>
      <c r="F426">
        <v>1</v>
      </c>
      <c r="G426">
        <v>1</v>
      </c>
      <c r="H426" t="str">
        <f t="shared" si="37"/>
        <v>40</v>
      </c>
      <c r="I426" t="str">
        <f t="shared" si="38"/>
        <v>60</v>
      </c>
      <c r="J426" s="7" t="str">
        <f t="shared" si="39"/>
        <v>"15元红包券",</v>
      </c>
      <c r="K426" t="s">
        <v>23</v>
      </c>
      <c r="O426" t="s">
        <v>252</v>
      </c>
      <c r="P426" t="s">
        <v>253</v>
      </c>
      <c r="Q426" t="str">
        <f t="shared" si="35"/>
        <v>第40</v>
      </c>
      <c r="R426" t="str">
        <f t="shared" si="36"/>
        <v>60名</v>
      </c>
    </row>
    <row r="427" spans="1:18">
      <c r="A427">
        <v>426</v>
      </c>
      <c r="B427" s="25">
        <v>177</v>
      </c>
      <c r="C427" s="19" t="s">
        <v>254</v>
      </c>
      <c r="D427" s="19" t="s">
        <v>97</v>
      </c>
      <c r="E427" s="19" t="s">
        <v>27</v>
      </c>
      <c r="F427">
        <v>1</v>
      </c>
      <c r="G427">
        <v>1</v>
      </c>
      <c r="H427" t="str">
        <f t="shared" si="37"/>
        <v>61</v>
      </c>
      <c r="I427" t="str">
        <f t="shared" si="38"/>
        <v>96</v>
      </c>
      <c r="J427" s="7" t="str">
        <f t="shared" si="39"/>
        <v>"10元红包券",</v>
      </c>
      <c r="K427" t="s">
        <v>23</v>
      </c>
      <c r="O427" t="s">
        <v>255</v>
      </c>
      <c r="P427" t="s">
        <v>256</v>
      </c>
      <c r="Q427" t="str">
        <f t="shared" si="35"/>
        <v>第61</v>
      </c>
      <c r="R427" t="str">
        <f t="shared" si="36"/>
        <v>96名</v>
      </c>
    </row>
    <row r="428" spans="1:18">
      <c r="A428">
        <v>427</v>
      </c>
      <c r="B428" s="25">
        <v>178</v>
      </c>
      <c r="C428" t="s">
        <v>12</v>
      </c>
      <c r="D428" s="19" t="s">
        <v>242</v>
      </c>
      <c r="E428" s="21" t="s">
        <v>21</v>
      </c>
      <c r="F428">
        <v>1</v>
      </c>
      <c r="G428">
        <v>1</v>
      </c>
      <c r="H428" t="str">
        <f t="shared" si="37"/>
        <v>1</v>
      </c>
      <c r="I428" t="str">
        <f t="shared" si="38"/>
        <v>1</v>
      </c>
      <c r="J428" s="7" t="str">
        <f t="shared" si="39"/>
        <v>"1000元",</v>
      </c>
      <c r="K428" t="s">
        <v>23</v>
      </c>
      <c r="O428" t="s">
        <v>12</v>
      </c>
      <c r="Q428" t="str">
        <f t="shared" si="35"/>
        <v>第1</v>
      </c>
      <c r="R428" t="str">
        <f t="shared" si="36"/>
        <v>1名</v>
      </c>
    </row>
    <row r="429" spans="1:18">
      <c r="A429">
        <v>428</v>
      </c>
      <c r="B429" s="25">
        <v>178</v>
      </c>
      <c r="C429" t="s">
        <v>17</v>
      </c>
      <c r="D429" s="19" t="s">
        <v>243</v>
      </c>
      <c r="E429" s="21" t="s">
        <v>18</v>
      </c>
      <c r="F429">
        <v>1</v>
      </c>
      <c r="G429">
        <v>1</v>
      </c>
      <c r="H429" t="str">
        <f t="shared" si="37"/>
        <v>2</v>
      </c>
      <c r="I429" t="str">
        <f t="shared" si="38"/>
        <v>2</v>
      </c>
      <c r="J429" s="7" t="str">
        <f t="shared" si="39"/>
        <v>"300元",</v>
      </c>
      <c r="K429" t="s">
        <v>23</v>
      </c>
      <c r="O429" t="s">
        <v>17</v>
      </c>
      <c r="Q429" t="str">
        <f t="shared" si="35"/>
        <v>第2</v>
      </c>
      <c r="R429" t="str">
        <f t="shared" si="36"/>
        <v>2名</v>
      </c>
    </row>
    <row r="430" spans="1:18">
      <c r="A430">
        <v>429</v>
      </c>
      <c r="B430" s="25">
        <v>178</v>
      </c>
      <c r="C430" t="s">
        <v>19</v>
      </c>
      <c r="D430" s="19" t="s">
        <v>149</v>
      </c>
      <c r="E430" s="21" t="s">
        <v>27</v>
      </c>
      <c r="F430">
        <v>1</v>
      </c>
      <c r="G430">
        <v>1</v>
      </c>
      <c r="H430" t="str">
        <f t="shared" si="37"/>
        <v>3</v>
      </c>
      <c r="I430" t="str">
        <f t="shared" si="38"/>
        <v>3</v>
      </c>
      <c r="J430" s="7" t="str">
        <f t="shared" si="39"/>
        <v>"100元",</v>
      </c>
      <c r="K430" t="s">
        <v>23</v>
      </c>
      <c r="O430" t="s">
        <v>19</v>
      </c>
      <c r="Q430" t="str">
        <f t="shared" si="35"/>
        <v>第3</v>
      </c>
      <c r="R430" t="str">
        <f t="shared" si="36"/>
        <v>3名</v>
      </c>
    </row>
    <row r="431" spans="1:18">
      <c r="A431">
        <v>430</v>
      </c>
      <c r="B431" s="25">
        <v>178</v>
      </c>
      <c r="C431" s="19" t="s">
        <v>244</v>
      </c>
      <c r="D431" s="19" t="s">
        <v>95</v>
      </c>
      <c r="E431" s="19" t="s">
        <v>27</v>
      </c>
      <c r="F431">
        <v>1</v>
      </c>
      <c r="G431">
        <v>1</v>
      </c>
      <c r="H431" t="str">
        <f t="shared" si="37"/>
        <v>4</v>
      </c>
      <c r="I431" t="str">
        <f t="shared" si="38"/>
        <v>9</v>
      </c>
      <c r="J431" s="7" t="str">
        <f t="shared" si="39"/>
        <v>"50元红包券",</v>
      </c>
      <c r="K431" t="s">
        <v>23</v>
      </c>
      <c r="O431" t="s">
        <v>32</v>
      </c>
      <c r="P431" t="s">
        <v>89</v>
      </c>
      <c r="Q431" t="str">
        <f t="shared" si="35"/>
        <v>第4</v>
      </c>
      <c r="R431" t="str">
        <f t="shared" si="36"/>
        <v>9名</v>
      </c>
    </row>
    <row r="432" spans="1:18">
      <c r="A432">
        <v>431</v>
      </c>
      <c r="B432" s="25">
        <v>178</v>
      </c>
      <c r="C432" s="19" t="s">
        <v>245</v>
      </c>
      <c r="D432" s="19" t="s">
        <v>77</v>
      </c>
      <c r="E432" s="19" t="s">
        <v>27</v>
      </c>
      <c r="F432">
        <v>1</v>
      </c>
      <c r="G432">
        <v>1</v>
      </c>
      <c r="H432" t="str">
        <f t="shared" si="37"/>
        <v>10</v>
      </c>
      <c r="I432" t="str">
        <f t="shared" si="38"/>
        <v>21</v>
      </c>
      <c r="J432" s="7" t="str">
        <f t="shared" si="39"/>
        <v>"30元红包券",</v>
      </c>
      <c r="K432" t="s">
        <v>23</v>
      </c>
      <c r="O432" t="s">
        <v>93</v>
      </c>
      <c r="P432" t="s">
        <v>246</v>
      </c>
      <c r="Q432" t="str">
        <f t="shared" si="35"/>
        <v>第10</v>
      </c>
      <c r="R432" t="str">
        <f t="shared" si="36"/>
        <v>21名</v>
      </c>
    </row>
    <row r="433" spans="1:18">
      <c r="A433">
        <v>432</v>
      </c>
      <c r="B433" s="25">
        <v>178</v>
      </c>
      <c r="C433" s="19" t="s">
        <v>247</v>
      </c>
      <c r="D433" s="19" t="s">
        <v>45</v>
      </c>
      <c r="E433" s="19" t="s">
        <v>27</v>
      </c>
      <c r="F433">
        <v>1</v>
      </c>
      <c r="G433">
        <v>1</v>
      </c>
      <c r="H433" t="str">
        <f t="shared" si="37"/>
        <v>22</v>
      </c>
      <c r="I433" t="str">
        <f t="shared" si="38"/>
        <v>39</v>
      </c>
      <c r="J433" s="7" t="str">
        <f t="shared" si="39"/>
        <v>"20元红包券",</v>
      </c>
      <c r="K433" t="s">
        <v>23</v>
      </c>
      <c r="O433" t="s">
        <v>248</v>
      </c>
      <c r="P433" t="s">
        <v>249</v>
      </c>
      <c r="Q433" t="str">
        <f t="shared" si="35"/>
        <v>第22</v>
      </c>
      <c r="R433" t="str">
        <f t="shared" si="36"/>
        <v>39名</v>
      </c>
    </row>
    <row r="434" spans="1:18">
      <c r="A434">
        <v>433</v>
      </c>
      <c r="B434" s="25">
        <v>178</v>
      </c>
      <c r="C434" s="19" t="s">
        <v>250</v>
      </c>
      <c r="D434" s="19" t="s">
        <v>251</v>
      </c>
      <c r="E434" s="19" t="s">
        <v>27</v>
      </c>
      <c r="F434">
        <v>1</v>
      </c>
      <c r="G434">
        <v>1</v>
      </c>
      <c r="H434" t="str">
        <f t="shared" si="37"/>
        <v>40</v>
      </c>
      <c r="I434" t="str">
        <f t="shared" si="38"/>
        <v>60</v>
      </c>
      <c r="J434" s="7" t="str">
        <f t="shared" si="39"/>
        <v>"15元红包券",</v>
      </c>
      <c r="K434" t="s">
        <v>23</v>
      </c>
      <c r="O434" t="s">
        <v>252</v>
      </c>
      <c r="P434" t="s">
        <v>253</v>
      </c>
      <c r="Q434" t="str">
        <f t="shared" si="35"/>
        <v>第40</v>
      </c>
      <c r="R434" t="str">
        <f t="shared" si="36"/>
        <v>60名</v>
      </c>
    </row>
    <row r="435" spans="1:18">
      <c r="A435">
        <v>434</v>
      </c>
      <c r="B435" s="25">
        <v>178</v>
      </c>
      <c r="C435" s="19" t="s">
        <v>254</v>
      </c>
      <c r="D435" s="19" t="s">
        <v>97</v>
      </c>
      <c r="E435" s="19" t="s">
        <v>27</v>
      </c>
      <c r="F435">
        <v>1</v>
      </c>
      <c r="G435">
        <v>1</v>
      </c>
      <c r="H435" t="str">
        <f t="shared" si="37"/>
        <v>61</v>
      </c>
      <c r="I435" t="str">
        <f t="shared" si="38"/>
        <v>96</v>
      </c>
      <c r="J435" s="7" t="str">
        <f t="shared" si="39"/>
        <v>"10元红包券",</v>
      </c>
      <c r="K435" t="s">
        <v>23</v>
      </c>
      <c r="O435" t="s">
        <v>255</v>
      </c>
      <c r="P435" t="s">
        <v>256</v>
      </c>
      <c r="Q435" t="str">
        <f t="shared" si="35"/>
        <v>第61</v>
      </c>
      <c r="R435" t="str">
        <f t="shared" si="36"/>
        <v>96名</v>
      </c>
    </row>
    <row r="436" spans="1:18">
      <c r="A436">
        <v>435</v>
      </c>
      <c r="B436" s="25">
        <v>179</v>
      </c>
      <c r="C436" t="s">
        <v>12</v>
      </c>
      <c r="D436" s="19" t="s">
        <v>242</v>
      </c>
      <c r="E436" s="21" t="s">
        <v>21</v>
      </c>
      <c r="F436">
        <v>1</v>
      </c>
      <c r="G436">
        <v>1</v>
      </c>
      <c r="H436" t="str">
        <f t="shared" si="37"/>
        <v>1</v>
      </c>
      <c r="I436" t="str">
        <f t="shared" si="38"/>
        <v>1</v>
      </c>
      <c r="J436" s="7" t="str">
        <f t="shared" si="39"/>
        <v>"1000元",</v>
      </c>
      <c r="K436" t="s">
        <v>23</v>
      </c>
      <c r="O436" t="s">
        <v>12</v>
      </c>
      <c r="Q436" t="str">
        <f t="shared" si="35"/>
        <v>第1</v>
      </c>
      <c r="R436" t="str">
        <f t="shared" si="36"/>
        <v>1名</v>
      </c>
    </row>
    <row r="437" spans="1:18">
      <c r="A437">
        <v>436</v>
      </c>
      <c r="B437" s="25">
        <v>179</v>
      </c>
      <c r="C437" t="s">
        <v>17</v>
      </c>
      <c r="D437" s="19" t="s">
        <v>243</v>
      </c>
      <c r="E437" s="21" t="s">
        <v>18</v>
      </c>
      <c r="F437">
        <v>1</v>
      </c>
      <c r="G437">
        <v>1</v>
      </c>
      <c r="H437" t="str">
        <f t="shared" si="37"/>
        <v>2</v>
      </c>
      <c r="I437" t="str">
        <f t="shared" si="38"/>
        <v>2</v>
      </c>
      <c r="J437" s="7" t="str">
        <f t="shared" si="39"/>
        <v>"300元",</v>
      </c>
      <c r="K437" t="s">
        <v>23</v>
      </c>
      <c r="O437" t="s">
        <v>17</v>
      </c>
      <c r="Q437" t="str">
        <f t="shared" si="35"/>
        <v>第2</v>
      </c>
      <c r="R437" t="str">
        <f t="shared" si="36"/>
        <v>2名</v>
      </c>
    </row>
    <row r="438" spans="1:18">
      <c r="A438">
        <v>437</v>
      </c>
      <c r="B438" s="25">
        <v>179</v>
      </c>
      <c r="C438" t="s">
        <v>19</v>
      </c>
      <c r="D438" s="19" t="s">
        <v>149</v>
      </c>
      <c r="E438" s="21" t="s">
        <v>27</v>
      </c>
      <c r="F438">
        <v>1</v>
      </c>
      <c r="G438">
        <v>1</v>
      </c>
      <c r="H438" t="str">
        <f t="shared" si="37"/>
        <v>3</v>
      </c>
      <c r="I438" t="str">
        <f t="shared" si="38"/>
        <v>3</v>
      </c>
      <c r="J438" s="7" t="str">
        <f t="shared" si="39"/>
        <v>"100元",</v>
      </c>
      <c r="K438" t="s">
        <v>23</v>
      </c>
      <c r="O438" t="s">
        <v>19</v>
      </c>
      <c r="Q438" t="str">
        <f t="shared" si="35"/>
        <v>第3</v>
      </c>
      <c r="R438" t="str">
        <f t="shared" si="36"/>
        <v>3名</v>
      </c>
    </row>
    <row r="439" spans="1:18">
      <c r="A439">
        <v>438</v>
      </c>
      <c r="B439" s="25">
        <v>179</v>
      </c>
      <c r="C439" s="19" t="s">
        <v>244</v>
      </c>
      <c r="D439" s="19" t="s">
        <v>95</v>
      </c>
      <c r="E439" s="19" t="s">
        <v>27</v>
      </c>
      <c r="F439">
        <v>1</v>
      </c>
      <c r="G439">
        <v>1</v>
      </c>
      <c r="H439" t="str">
        <f t="shared" si="37"/>
        <v>4</v>
      </c>
      <c r="I439" t="str">
        <f t="shared" si="38"/>
        <v>9</v>
      </c>
      <c r="J439" s="7" t="str">
        <f t="shared" si="39"/>
        <v>"50元红包券",</v>
      </c>
      <c r="K439" t="s">
        <v>23</v>
      </c>
      <c r="O439" t="s">
        <v>32</v>
      </c>
      <c r="P439" t="s">
        <v>89</v>
      </c>
      <c r="Q439" t="str">
        <f t="shared" si="35"/>
        <v>第4</v>
      </c>
      <c r="R439" t="str">
        <f t="shared" si="36"/>
        <v>9名</v>
      </c>
    </row>
    <row r="440" spans="1:18">
      <c r="A440">
        <v>439</v>
      </c>
      <c r="B440" s="25">
        <v>179</v>
      </c>
      <c r="C440" s="19" t="s">
        <v>245</v>
      </c>
      <c r="D440" s="19" t="s">
        <v>77</v>
      </c>
      <c r="E440" s="19" t="s">
        <v>27</v>
      </c>
      <c r="F440">
        <v>1</v>
      </c>
      <c r="G440">
        <v>1</v>
      </c>
      <c r="H440" t="str">
        <f t="shared" si="37"/>
        <v>10</v>
      </c>
      <c r="I440" t="str">
        <f t="shared" si="38"/>
        <v>21</v>
      </c>
      <c r="J440" s="7" t="str">
        <f t="shared" si="39"/>
        <v>"30元红包券",</v>
      </c>
      <c r="K440" t="s">
        <v>23</v>
      </c>
      <c r="O440" t="s">
        <v>93</v>
      </c>
      <c r="P440" t="s">
        <v>246</v>
      </c>
      <c r="Q440" t="str">
        <f t="shared" si="35"/>
        <v>第10</v>
      </c>
      <c r="R440" t="str">
        <f t="shared" si="36"/>
        <v>21名</v>
      </c>
    </row>
    <row r="441" spans="1:18">
      <c r="A441">
        <v>440</v>
      </c>
      <c r="B441" s="25">
        <v>179</v>
      </c>
      <c r="C441" s="19" t="s">
        <v>247</v>
      </c>
      <c r="D441" s="19" t="s">
        <v>45</v>
      </c>
      <c r="E441" s="19" t="s">
        <v>27</v>
      </c>
      <c r="F441">
        <v>1</v>
      </c>
      <c r="G441">
        <v>1</v>
      </c>
      <c r="H441" t="str">
        <f t="shared" si="37"/>
        <v>22</v>
      </c>
      <c r="I441" t="str">
        <f t="shared" si="38"/>
        <v>39</v>
      </c>
      <c r="J441" s="7" t="str">
        <f t="shared" si="39"/>
        <v>"20元红包券",</v>
      </c>
      <c r="K441" t="s">
        <v>23</v>
      </c>
      <c r="O441" t="s">
        <v>248</v>
      </c>
      <c r="P441" t="s">
        <v>249</v>
      </c>
      <c r="Q441" t="str">
        <f t="shared" si="35"/>
        <v>第22</v>
      </c>
      <c r="R441" t="str">
        <f t="shared" si="36"/>
        <v>39名</v>
      </c>
    </row>
    <row r="442" spans="1:18">
      <c r="A442">
        <v>441</v>
      </c>
      <c r="B442" s="25">
        <v>179</v>
      </c>
      <c r="C442" s="19" t="s">
        <v>250</v>
      </c>
      <c r="D442" s="19" t="s">
        <v>251</v>
      </c>
      <c r="E442" s="19" t="s">
        <v>27</v>
      </c>
      <c r="F442">
        <v>1</v>
      </c>
      <c r="G442">
        <v>1</v>
      </c>
      <c r="H442" t="str">
        <f t="shared" si="37"/>
        <v>40</v>
      </c>
      <c r="I442" t="str">
        <f t="shared" si="38"/>
        <v>60</v>
      </c>
      <c r="J442" s="7" t="str">
        <f t="shared" si="39"/>
        <v>"15元红包券",</v>
      </c>
      <c r="K442" t="s">
        <v>23</v>
      </c>
      <c r="O442" t="s">
        <v>252</v>
      </c>
      <c r="P442" t="s">
        <v>253</v>
      </c>
      <c r="Q442" t="str">
        <f t="shared" si="35"/>
        <v>第40</v>
      </c>
      <c r="R442" t="str">
        <f t="shared" si="36"/>
        <v>60名</v>
      </c>
    </row>
    <row r="443" spans="1:18">
      <c r="A443">
        <v>442</v>
      </c>
      <c r="B443" s="25">
        <v>179</v>
      </c>
      <c r="C443" s="19" t="s">
        <v>254</v>
      </c>
      <c r="D443" s="19" t="s">
        <v>97</v>
      </c>
      <c r="E443" s="19" t="s">
        <v>27</v>
      </c>
      <c r="F443">
        <v>1</v>
      </c>
      <c r="G443">
        <v>1</v>
      </c>
      <c r="H443" t="str">
        <f t="shared" si="37"/>
        <v>61</v>
      </c>
      <c r="I443" t="str">
        <f t="shared" si="38"/>
        <v>96</v>
      </c>
      <c r="J443" s="7" t="str">
        <f t="shared" si="39"/>
        <v>"10元红包券",</v>
      </c>
      <c r="K443" t="s">
        <v>23</v>
      </c>
      <c r="O443" t="s">
        <v>255</v>
      </c>
      <c r="P443" t="s">
        <v>256</v>
      </c>
      <c r="Q443" t="str">
        <f t="shared" si="35"/>
        <v>第61</v>
      </c>
      <c r="R443" t="str">
        <f t="shared" si="36"/>
        <v>96名</v>
      </c>
    </row>
    <row r="444" spans="1:18">
      <c r="A444">
        <v>443</v>
      </c>
      <c r="B444" s="25">
        <v>180</v>
      </c>
      <c r="C444" t="s">
        <v>12</v>
      </c>
      <c r="D444" s="19" t="s">
        <v>242</v>
      </c>
      <c r="E444" s="21" t="s">
        <v>21</v>
      </c>
      <c r="F444">
        <v>1</v>
      </c>
      <c r="G444">
        <v>1</v>
      </c>
      <c r="H444" t="str">
        <f t="shared" si="37"/>
        <v>1</v>
      </c>
      <c r="I444" t="str">
        <f t="shared" si="38"/>
        <v>1</v>
      </c>
      <c r="J444" s="7" t="str">
        <f t="shared" si="39"/>
        <v>"1000元",</v>
      </c>
      <c r="K444" t="s">
        <v>23</v>
      </c>
      <c r="O444" t="s">
        <v>12</v>
      </c>
      <c r="Q444" t="str">
        <f t="shared" si="35"/>
        <v>第1</v>
      </c>
      <c r="R444" t="str">
        <f t="shared" si="36"/>
        <v>1名</v>
      </c>
    </row>
    <row r="445" spans="1:18">
      <c r="A445">
        <v>444</v>
      </c>
      <c r="B445" s="25">
        <v>180</v>
      </c>
      <c r="C445" t="s">
        <v>17</v>
      </c>
      <c r="D445" s="19" t="s">
        <v>243</v>
      </c>
      <c r="E445" s="21" t="s">
        <v>18</v>
      </c>
      <c r="F445">
        <v>1</v>
      </c>
      <c r="G445">
        <v>1</v>
      </c>
      <c r="H445" t="str">
        <f t="shared" si="37"/>
        <v>2</v>
      </c>
      <c r="I445" t="str">
        <f t="shared" si="38"/>
        <v>2</v>
      </c>
      <c r="J445" s="7" t="str">
        <f t="shared" si="39"/>
        <v>"300元",</v>
      </c>
      <c r="K445" t="s">
        <v>23</v>
      </c>
      <c r="O445" t="s">
        <v>17</v>
      </c>
      <c r="Q445" t="str">
        <f t="shared" si="35"/>
        <v>第2</v>
      </c>
      <c r="R445" t="str">
        <f t="shared" si="36"/>
        <v>2名</v>
      </c>
    </row>
    <row r="446" spans="1:18">
      <c r="A446">
        <v>445</v>
      </c>
      <c r="B446" s="25">
        <v>180</v>
      </c>
      <c r="C446" t="s">
        <v>19</v>
      </c>
      <c r="D446" s="19" t="s">
        <v>149</v>
      </c>
      <c r="E446" s="21" t="s">
        <v>27</v>
      </c>
      <c r="F446">
        <v>1</v>
      </c>
      <c r="G446">
        <v>1</v>
      </c>
      <c r="H446" t="str">
        <f t="shared" si="37"/>
        <v>3</v>
      </c>
      <c r="I446" t="str">
        <f t="shared" si="38"/>
        <v>3</v>
      </c>
      <c r="J446" s="7" t="str">
        <f t="shared" si="39"/>
        <v>"100元",</v>
      </c>
      <c r="K446" t="s">
        <v>23</v>
      </c>
      <c r="O446" t="s">
        <v>19</v>
      </c>
      <c r="Q446" t="str">
        <f t="shared" si="35"/>
        <v>第3</v>
      </c>
      <c r="R446" t="str">
        <f t="shared" si="36"/>
        <v>3名</v>
      </c>
    </row>
    <row r="447" spans="1:18">
      <c r="A447">
        <v>446</v>
      </c>
      <c r="B447" s="25">
        <v>180</v>
      </c>
      <c r="C447" s="19" t="s">
        <v>244</v>
      </c>
      <c r="D447" s="19" t="s">
        <v>95</v>
      </c>
      <c r="E447" s="19" t="s">
        <v>27</v>
      </c>
      <c r="F447">
        <v>1</v>
      </c>
      <c r="G447">
        <v>1</v>
      </c>
      <c r="H447" t="str">
        <f t="shared" si="37"/>
        <v>4</v>
      </c>
      <c r="I447" t="str">
        <f t="shared" si="38"/>
        <v>9</v>
      </c>
      <c r="J447" s="7" t="str">
        <f t="shared" si="39"/>
        <v>"50元红包券",</v>
      </c>
      <c r="K447" t="s">
        <v>23</v>
      </c>
      <c r="O447" t="s">
        <v>32</v>
      </c>
      <c r="P447" t="s">
        <v>89</v>
      </c>
      <c r="Q447" t="str">
        <f t="shared" si="35"/>
        <v>第4</v>
      </c>
      <c r="R447" t="str">
        <f t="shared" si="36"/>
        <v>9名</v>
      </c>
    </row>
    <row r="448" spans="1:18">
      <c r="A448">
        <v>447</v>
      </c>
      <c r="B448" s="25">
        <v>180</v>
      </c>
      <c r="C448" s="19" t="s">
        <v>245</v>
      </c>
      <c r="D448" s="19" t="s">
        <v>77</v>
      </c>
      <c r="E448" s="19" t="s">
        <v>27</v>
      </c>
      <c r="F448">
        <v>1</v>
      </c>
      <c r="G448">
        <v>1</v>
      </c>
      <c r="H448" t="str">
        <f t="shared" si="37"/>
        <v>10</v>
      </c>
      <c r="I448" t="str">
        <f t="shared" si="38"/>
        <v>21</v>
      </c>
      <c r="J448" s="7" t="str">
        <f t="shared" si="39"/>
        <v>"30元红包券",</v>
      </c>
      <c r="K448" t="s">
        <v>23</v>
      </c>
      <c r="O448" t="s">
        <v>93</v>
      </c>
      <c r="P448" t="s">
        <v>246</v>
      </c>
      <c r="Q448" t="str">
        <f t="shared" ref="Q448:Q487" si="40">LEFT(O448,IF(NOT(ISERROR((FIND("名",O448)))),LEN(O448)-LEN("名"),LEN(O448)))</f>
        <v>第10</v>
      </c>
      <c r="R448" t="str">
        <f t="shared" ref="R448:R487" si="41">IF(ISBLANK(P448),IF(NOT(ISERROR((FIND("第",O448)))),MID(Q448,2,9999)&amp;"名",O448),P448)</f>
        <v>21名</v>
      </c>
    </row>
    <row r="449" spans="1:18">
      <c r="A449">
        <v>448</v>
      </c>
      <c r="B449" s="25">
        <v>180</v>
      </c>
      <c r="C449" s="19" t="s">
        <v>247</v>
      </c>
      <c r="D449" s="19" t="s">
        <v>45</v>
      </c>
      <c r="E449" s="19" t="s">
        <v>27</v>
      </c>
      <c r="F449">
        <v>1</v>
      </c>
      <c r="G449">
        <v>1</v>
      </c>
      <c r="H449" t="str">
        <f t="shared" si="37"/>
        <v>22</v>
      </c>
      <c r="I449" t="str">
        <f t="shared" si="38"/>
        <v>39</v>
      </c>
      <c r="J449" s="7" t="str">
        <f t="shared" si="39"/>
        <v>"20元红包券",</v>
      </c>
      <c r="K449" t="s">
        <v>23</v>
      </c>
      <c r="O449" t="s">
        <v>248</v>
      </c>
      <c r="P449" t="s">
        <v>249</v>
      </c>
      <c r="Q449" t="str">
        <f t="shared" si="40"/>
        <v>第22</v>
      </c>
      <c r="R449" t="str">
        <f t="shared" si="41"/>
        <v>39名</v>
      </c>
    </row>
    <row r="450" spans="1:18">
      <c r="A450">
        <v>449</v>
      </c>
      <c r="B450" s="25">
        <v>180</v>
      </c>
      <c r="C450" s="19" t="s">
        <v>250</v>
      </c>
      <c r="D450" s="19" t="s">
        <v>251</v>
      </c>
      <c r="E450" s="19" t="s">
        <v>27</v>
      </c>
      <c r="F450">
        <v>1</v>
      </c>
      <c r="G450">
        <v>1</v>
      </c>
      <c r="H450" t="str">
        <f t="shared" si="37"/>
        <v>40</v>
      </c>
      <c r="I450" t="str">
        <f t="shared" si="38"/>
        <v>60</v>
      </c>
      <c r="J450" s="7" t="str">
        <f t="shared" si="39"/>
        <v>"15元红包券",</v>
      </c>
      <c r="K450" t="s">
        <v>23</v>
      </c>
      <c r="O450" t="s">
        <v>252</v>
      </c>
      <c r="P450" t="s">
        <v>253</v>
      </c>
      <c r="Q450" t="str">
        <f t="shared" si="40"/>
        <v>第40</v>
      </c>
      <c r="R450" t="str">
        <f t="shared" si="41"/>
        <v>60名</v>
      </c>
    </row>
    <row r="451" spans="1:18">
      <c r="A451">
        <v>450</v>
      </c>
      <c r="B451" s="25">
        <v>180</v>
      </c>
      <c r="C451" s="19" t="s">
        <v>254</v>
      </c>
      <c r="D451" s="19" t="s">
        <v>97</v>
      </c>
      <c r="E451" s="19" t="s">
        <v>27</v>
      </c>
      <c r="F451">
        <v>1</v>
      </c>
      <c r="G451">
        <v>1</v>
      </c>
      <c r="H451" t="str">
        <f t="shared" ref="H451:H487" si="42">IF(NOT(ISERROR((FIND("第",Q451)))),RIGHT(Q451,LEN(Q451)-LEN("第")),LEFT(Q451,2*LEN(Q451)-LENB(Q451)))</f>
        <v>61</v>
      </c>
      <c r="I451" t="str">
        <f t="shared" ref="I451:I487" si="43">IF(((ISERROR((FIND("之后",R451))))),LEFT(R451,2*LEN(R451)-LENB(R451)),99999)</f>
        <v>96</v>
      </c>
      <c r="J451" s="7" t="str">
        <f t="shared" ref="J451:J482" si="44">""""&amp;D451&amp;""""&amp;","</f>
        <v>"10元红包券",</v>
      </c>
      <c r="K451" t="s">
        <v>23</v>
      </c>
      <c r="O451" t="s">
        <v>255</v>
      </c>
      <c r="P451" t="s">
        <v>256</v>
      </c>
      <c r="Q451" t="str">
        <f t="shared" si="40"/>
        <v>第61</v>
      </c>
      <c r="R451" t="str">
        <f t="shared" si="41"/>
        <v>96名</v>
      </c>
    </row>
    <row r="452" spans="1:18">
      <c r="A452">
        <v>451</v>
      </c>
      <c r="B452" s="25">
        <v>181</v>
      </c>
      <c r="C452" t="s">
        <v>12</v>
      </c>
      <c r="D452" s="19" t="s">
        <v>242</v>
      </c>
      <c r="E452" s="21" t="s">
        <v>21</v>
      </c>
      <c r="F452">
        <v>1</v>
      </c>
      <c r="G452">
        <v>1</v>
      </c>
      <c r="H452" t="str">
        <f t="shared" si="42"/>
        <v>1</v>
      </c>
      <c r="I452" t="str">
        <f t="shared" si="43"/>
        <v>1</v>
      </c>
      <c r="J452" s="7" t="str">
        <f t="shared" si="44"/>
        <v>"1000元",</v>
      </c>
      <c r="K452" t="s">
        <v>23</v>
      </c>
      <c r="O452" t="s">
        <v>12</v>
      </c>
      <c r="Q452" t="str">
        <f t="shared" si="40"/>
        <v>第1</v>
      </c>
      <c r="R452" t="str">
        <f t="shared" si="41"/>
        <v>1名</v>
      </c>
    </row>
    <row r="453" spans="1:18">
      <c r="A453">
        <v>452</v>
      </c>
      <c r="B453" s="25">
        <v>181</v>
      </c>
      <c r="C453" t="s">
        <v>17</v>
      </c>
      <c r="D453" s="19" t="s">
        <v>243</v>
      </c>
      <c r="E453" s="21" t="s">
        <v>18</v>
      </c>
      <c r="F453">
        <v>1</v>
      </c>
      <c r="G453">
        <v>1</v>
      </c>
      <c r="H453" t="str">
        <f t="shared" si="42"/>
        <v>2</v>
      </c>
      <c r="I453" t="str">
        <f t="shared" si="43"/>
        <v>2</v>
      </c>
      <c r="J453" s="7" t="str">
        <f t="shared" si="44"/>
        <v>"300元",</v>
      </c>
      <c r="K453" t="s">
        <v>23</v>
      </c>
      <c r="O453" t="s">
        <v>17</v>
      </c>
      <c r="Q453" t="str">
        <f t="shared" si="40"/>
        <v>第2</v>
      </c>
      <c r="R453" t="str">
        <f t="shared" si="41"/>
        <v>2名</v>
      </c>
    </row>
    <row r="454" spans="1:18">
      <c r="A454">
        <v>453</v>
      </c>
      <c r="B454" s="25">
        <v>181</v>
      </c>
      <c r="C454" t="s">
        <v>19</v>
      </c>
      <c r="D454" s="19" t="s">
        <v>149</v>
      </c>
      <c r="E454" s="21" t="s">
        <v>27</v>
      </c>
      <c r="F454">
        <v>1</v>
      </c>
      <c r="G454">
        <v>1</v>
      </c>
      <c r="H454" t="str">
        <f t="shared" si="42"/>
        <v>3</v>
      </c>
      <c r="I454" t="str">
        <f t="shared" si="43"/>
        <v>3</v>
      </c>
      <c r="J454" s="7" t="str">
        <f t="shared" si="44"/>
        <v>"100元",</v>
      </c>
      <c r="K454" t="s">
        <v>23</v>
      </c>
      <c r="O454" t="s">
        <v>19</v>
      </c>
      <c r="Q454" t="str">
        <f t="shared" si="40"/>
        <v>第3</v>
      </c>
      <c r="R454" t="str">
        <f t="shared" si="41"/>
        <v>3名</v>
      </c>
    </row>
    <row r="455" spans="1:18">
      <c r="A455">
        <v>454</v>
      </c>
      <c r="B455" s="25">
        <v>181</v>
      </c>
      <c r="C455" s="19" t="s">
        <v>244</v>
      </c>
      <c r="D455" s="19" t="s">
        <v>95</v>
      </c>
      <c r="E455" s="19" t="s">
        <v>27</v>
      </c>
      <c r="F455">
        <v>1</v>
      </c>
      <c r="G455">
        <v>1</v>
      </c>
      <c r="H455" t="str">
        <f t="shared" si="42"/>
        <v>4</v>
      </c>
      <c r="I455" t="str">
        <f t="shared" si="43"/>
        <v>9</v>
      </c>
      <c r="J455" s="7" t="str">
        <f t="shared" si="44"/>
        <v>"50元红包券",</v>
      </c>
      <c r="K455" t="s">
        <v>23</v>
      </c>
      <c r="O455" t="s">
        <v>32</v>
      </c>
      <c r="P455" t="s">
        <v>89</v>
      </c>
      <c r="Q455" t="str">
        <f t="shared" si="40"/>
        <v>第4</v>
      </c>
      <c r="R455" t="str">
        <f t="shared" si="41"/>
        <v>9名</v>
      </c>
    </row>
    <row r="456" spans="1:18">
      <c r="A456">
        <v>455</v>
      </c>
      <c r="B456" s="25">
        <v>181</v>
      </c>
      <c r="C456" s="19" t="s">
        <v>245</v>
      </c>
      <c r="D456" s="19" t="s">
        <v>77</v>
      </c>
      <c r="E456" s="19" t="s">
        <v>27</v>
      </c>
      <c r="F456">
        <v>1</v>
      </c>
      <c r="G456">
        <v>1</v>
      </c>
      <c r="H456" t="str">
        <f t="shared" si="42"/>
        <v>10</v>
      </c>
      <c r="I456" t="str">
        <f t="shared" si="43"/>
        <v>21</v>
      </c>
      <c r="J456" s="7" t="str">
        <f t="shared" si="44"/>
        <v>"30元红包券",</v>
      </c>
      <c r="K456" t="s">
        <v>23</v>
      </c>
      <c r="O456" t="s">
        <v>93</v>
      </c>
      <c r="P456" t="s">
        <v>246</v>
      </c>
      <c r="Q456" t="str">
        <f t="shared" si="40"/>
        <v>第10</v>
      </c>
      <c r="R456" t="str">
        <f t="shared" si="41"/>
        <v>21名</v>
      </c>
    </row>
    <row r="457" spans="1:18">
      <c r="A457">
        <v>456</v>
      </c>
      <c r="B457" s="25">
        <v>181</v>
      </c>
      <c r="C457" s="19" t="s">
        <v>247</v>
      </c>
      <c r="D457" s="19" t="s">
        <v>45</v>
      </c>
      <c r="E457" s="19" t="s">
        <v>27</v>
      </c>
      <c r="F457">
        <v>1</v>
      </c>
      <c r="G457">
        <v>1</v>
      </c>
      <c r="H457" t="str">
        <f t="shared" si="42"/>
        <v>22</v>
      </c>
      <c r="I457" t="str">
        <f t="shared" si="43"/>
        <v>39</v>
      </c>
      <c r="J457" s="7" t="str">
        <f t="shared" si="44"/>
        <v>"20元红包券",</v>
      </c>
      <c r="K457" t="s">
        <v>23</v>
      </c>
      <c r="O457" t="s">
        <v>248</v>
      </c>
      <c r="P457" t="s">
        <v>249</v>
      </c>
      <c r="Q457" t="str">
        <f t="shared" si="40"/>
        <v>第22</v>
      </c>
      <c r="R457" t="str">
        <f t="shared" si="41"/>
        <v>39名</v>
      </c>
    </row>
    <row r="458" spans="1:18">
      <c r="A458">
        <v>457</v>
      </c>
      <c r="B458" s="25">
        <v>181</v>
      </c>
      <c r="C458" s="19" t="s">
        <v>250</v>
      </c>
      <c r="D458" s="19" t="s">
        <v>251</v>
      </c>
      <c r="E458" s="19" t="s">
        <v>27</v>
      </c>
      <c r="F458">
        <v>1</v>
      </c>
      <c r="G458">
        <v>1</v>
      </c>
      <c r="H458" t="str">
        <f t="shared" si="42"/>
        <v>40</v>
      </c>
      <c r="I458" t="str">
        <f t="shared" si="43"/>
        <v>60</v>
      </c>
      <c r="J458" s="7" t="str">
        <f t="shared" si="44"/>
        <v>"15元红包券",</v>
      </c>
      <c r="K458" t="s">
        <v>23</v>
      </c>
      <c r="O458" t="s">
        <v>252</v>
      </c>
      <c r="P458" t="s">
        <v>253</v>
      </c>
      <c r="Q458" t="str">
        <f t="shared" si="40"/>
        <v>第40</v>
      </c>
      <c r="R458" t="str">
        <f t="shared" si="41"/>
        <v>60名</v>
      </c>
    </row>
    <row r="459" spans="1:18">
      <c r="A459">
        <v>458</v>
      </c>
      <c r="B459" s="25">
        <v>181</v>
      </c>
      <c r="C459" s="19" t="s">
        <v>254</v>
      </c>
      <c r="D459" s="19" t="s">
        <v>97</v>
      </c>
      <c r="E459" s="19" t="s">
        <v>27</v>
      </c>
      <c r="F459">
        <v>1</v>
      </c>
      <c r="G459">
        <v>1</v>
      </c>
      <c r="H459" t="str">
        <f t="shared" si="42"/>
        <v>61</v>
      </c>
      <c r="I459" t="str">
        <f t="shared" si="43"/>
        <v>96</v>
      </c>
      <c r="J459" s="7" t="str">
        <f t="shared" si="44"/>
        <v>"10元红包券",</v>
      </c>
      <c r="K459" t="s">
        <v>23</v>
      </c>
      <c r="O459" t="s">
        <v>255</v>
      </c>
      <c r="P459" t="s">
        <v>256</v>
      </c>
      <c r="Q459" t="str">
        <f t="shared" si="40"/>
        <v>第61</v>
      </c>
      <c r="R459" t="str">
        <f t="shared" si="41"/>
        <v>96名</v>
      </c>
    </row>
    <row r="460" spans="1:18">
      <c r="A460">
        <v>459</v>
      </c>
      <c r="B460" s="25">
        <v>182</v>
      </c>
      <c r="C460" t="s">
        <v>12</v>
      </c>
      <c r="D460" s="19" t="s">
        <v>242</v>
      </c>
      <c r="E460" s="21" t="s">
        <v>21</v>
      </c>
      <c r="F460">
        <v>1</v>
      </c>
      <c r="G460">
        <v>1</v>
      </c>
      <c r="H460" t="str">
        <f t="shared" si="42"/>
        <v>1</v>
      </c>
      <c r="I460" t="str">
        <f t="shared" si="43"/>
        <v>1</v>
      </c>
      <c r="J460" s="7" t="str">
        <f t="shared" si="44"/>
        <v>"1000元",</v>
      </c>
      <c r="K460" t="s">
        <v>23</v>
      </c>
      <c r="O460" t="s">
        <v>12</v>
      </c>
      <c r="Q460" t="str">
        <f t="shared" si="40"/>
        <v>第1</v>
      </c>
      <c r="R460" t="str">
        <f t="shared" si="41"/>
        <v>1名</v>
      </c>
    </row>
    <row r="461" spans="1:18">
      <c r="A461">
        <v>460</v>
      </c>
      <c r="B461" s="25">
        <v>182</v>
      </c>
      <c r="C461" t="s">
        <v>17</v>
      </c>
      <c r="D461" s="19" t="s">
        <v>243</v>
      </c>
      <c r="E461" s="21" t="s">
        <v>18</v>
      </c>
      <c r="F461">
        <v>1</v>
      </c>
      <c r="G461">
        <v>1</v>
      </c>
      <c r="H461" t="str">
        <f t="shared" si="42"/>
        <v>2</v>
      </c>
      <c r="I461" t="str">
        <f t="shared" si="43"/>
        <v>2</v>
      </c>
      <c r="J461" s="7" t="str">
        <f t="shared" si="44"/>
        <v>"300元",</v>
      </c>
      <c r="K461" t="s">
        <v>23</v>
      </c>
      <c r="O461" t="s">
        <v>17</v>
      </c>
      <c r="Q461" t="str">
        <f t="shared" si="40"/>
        <v>第2</v>
      </c>
      <c r="R461" t="str">
        <f t="shared" si="41"/>
        <v>2名</v>
      </c>
    </row>
    <row r="462" spans="1:18">
      <c r="A462">
        <v>461</v>
      </c>
      <c r="B462" s="25">
        <v>182</v>
      </c>
      <c r="C462" t="s">
        <v>19</v>
      </c>
      <c r="D462" s="19" t="s">
        <v>149</v>
      </c>
      <c r="E462" s="21" t="s">
        <v>27</v>
      </c>
      <c r="F462">
        <v>1</v>
      </c>
      <c r="G462">
        <v>1</v>
      </c>
      <c r="H462" t="str">
        <f t="shared" si="42"/>
        <v>3</v>
      </c>
      <c r="I462" t="str">
        <f t="shared" si="43"/>
        <v>3</v>
      </c>
      <c r="J462" s="7" t="str">
        <f t="shared" si="44"/>
        <v>"100元",</v>
      </c>
      <c r="K462" t="s">
        <v>23</v>
      </c>
      <c r="O462" t="s">
        <v>19</v>
      </c>
      <c r="Q462" t="str">
        <f t="shared" si="40"/>
        <v>第3</v>
      </c>
      <c r="R462" t="str">
        <f t="shared" si="41"/>
        <v>3名</v>
      </c>
    </row>
    <row r="463" spans="1:18">
      <c r="A463">
        <v>462</v>
      </c>
      <c r="B463" s="25">
        <v>182</v>
      </c>
      <c r="C463" s="19" t="s">
        <v>244</v>
      </c>
      <c r="D463" s="19" t="s">
        <v>95</v>
      </c>
      <c r="E463" s="19" t="s">
        <v>27</v>
      </c>
      <c r="F463">
        <v>1</v>
      </c>
      <c r="G463">
        <v>1</v>
      </c>
      <c r="H463" t="str">
        <f t="shared" si="42"/>
        <v>4</v>
      </c>
      <c r="I463" t="str">
        <f t="shared" si="43"/>
        <v>9</v>
      </c>
      <c r="J463" s="7" t="str">
        <f t="shared" si="44"/>
        <v>"50元红包券",</v>
      </c>
      <c r="K463" t="s">
        <v>23</v>
      </c>
      <c r="O463" t="s">
        <v>32</v>
      </c>
      <c r="P463" t="s">
        <v>89</v>
      </c>
      <c r="Q463" t="str">
        <f t="shared" si="40"/>
        <v>第4</v>
      </c>
      <c r="R463" t="str">
        <f t="shared" si="41"/>
        <v>9名</v>
      </c>
    </row>
    <row r="464" spans="1:18">
      <c r="A464">
        <v>463</v>
      </c>
      <c r="B464" s="25">
        <v>182</v>
      </c>
      <c r="C464" s="19" t="s">
        <v>245</v>
      </c>
      <c r="D464" s="19" t="s">
        <v>77</v>
      </c>
      <c r="E464" s="19" t="s">
        <v>27</v>
      </c>
      <c r="F464">
        <v>1</v>
      </c>
      <c r="G464">
        <v>1</v>
      </c>
      <c r="H464" t="str">
        <f t="shared" si="42"/>
        <v>10</v>
      </c>
      <c r="I464" t="str">
        <f t="shared" si="43"/>
        <v>21</v>
      </c>
      <c r="J464" s="7" t="str">
        <f t="shared" si="44"/>
        <v>"30元红包券",</v>
      </c>
      <c r="K464" t="s">
        <v>23</v>
      </c>
      <c r="O464" t="s">
        <v>93</v>
      </c>
      <c r="P464" t="s">
        <v>246</v>
      </c>
      <c r="Q464" t="str">
        <f t="shared" si="40"/>
        <v>第10</v>
      </c>
      <c r="R464" t="str">
        <f t="shared" si="41"/>
        <v>21名</v>
      </c>
    </row>
    <row r="465" spans="1:18">
      <c r="A465">
        <v>464</v>
      </c>
      <c r="B465" s="25">
        <v>182</v>
      </c>
      <c r="C465" s="19" t="s">
        <v>247</v>
      </c>
      <c r="D465" s="19" t="s">
        <v>45</v>
      </c>
      <c r="E465" s="19" t="s">
        <v>27</v>
      </c>
      <c r="F465">
        <v>1</v>
      </c>
      <c r="G465">
        <v>1</v>
      </c>
      <c r="H465" t="str">
        <f t="shared" si="42"/>
        <v>22</v>
      </c>
      <c r="I465" t="str">
        <f t="shared" si="43"/>
        <v>39</v>
      </c>
      <c r="J465" s="7" t="str">
        <f t="shared" si="44"/>
        <v>"20元红包券",</v>
      </c>
      <c r="K465" t="s">
        <v>23</v>
      </c>
      <c r="O465" t="s">
        <v>248</v>
      </c>
      <c r="P465" t="s">
        <v>249</v>
      </c>
      <c r="Q465" t="str">
        <f t="shared" si="40"/>
        <v>第22</v>
      </c>
      <c r="R465" t="str">
        <f t="shared" si="41"/>
        <v>39名</v>
      </c>
    </row>
    <row r="466" spans="1:18">
      <c r="A466">
        <v>465</v>
      </c>
      <c r="B466" s="25">
        <v>182</v>
      </c>
      <c r="C466" s="19" t="s">
        <v>250</v>
      </c>
      <c r="D466" s="19" t="s">
        <v>251</v>
      </c>
      <c r="E466" s="19" t="s">
        <v>27</v>
      </c>
      <c r="F466">
        <v>1</v>
      </c>
      <c r="G466">
        <v>1</v>
      </c>
      <c r="H466" t="str">
        <f t="shared" si="42"/>
        <v>40</v>
      </c>
      <c r="I466" t="str">
        <f t="shared" si="43"/>
        <v>60</v>
      </c>
      <c r="J466" s="7" t="str">
        <f t="shared" si="44"/>
        <v>"15元红包券",</v>
      </c>
      <c r="K466" t="s">
        <v>23</v>
      </c>
      <c r="O466" t="s">
        <v>252</v>
      </c>
      <c r="P466" t="s">
        <v>253</v>
      </c>
      <c r="Q466" t="str">
        <f t="shared" si="40"/>
        <v>第40</v>
      </c>
      <c r="R466" t="str">
        <f t="shared" si="41"/>
        <v>60名</v>
      </c>
    </row>
    <row r="467" spans="1:18">
      <c r="A467">
        <v>466</v>
      </c>
      <c r="B467" s="25">
        <v>182</v>
      </c>
      <c r="C467" s="19" t="s">
        <v>254</v>
      </c>
      <c r="D467" s="19" t="s">
        <v>97</v>
      </c>
      <c r="E467" s="19" t="s">
        <v>27</v>
      </c>
      <c r="F467">
        <v>1</v>
      </c>
      <c r="G467">
        <v>1</v>
      </c>
      <c r="H467" t="str">
        <f t="shared" si="42"/>
        <v>61</v>
      </c>
      <c r="I467" t="str">
        <f t="shared" si="43"/>
        <v>96</v>
      </c>
      <c r="J467" s="7" t="str">
        <f t="shared" si="44"/>
        <v>"10元红包券",</v>
      </c>
      <c r="K467" t="s">
        <v>23</v>
      </c>
      <c r="O467" t="s">
        <v>255</v>
      </c>
      <c r="P467" t="s">
        <v>256</v>
      </c>
      <c r="Q467" t="str">
        <f t="shared" si="40"/>
        <v>第61</v>
      </c>
      <c r="R467" t="str">
        <f t="shared" si="41"/>
        <v>96名</v>
      </c>
    </row>
    <row r="468" spans="1:18">
      <c r="A468">
        <v>467</v>
      </c>
      <c r="B468" s="25">
        <v>183</v>
      </c>
      <c r="C468" t="s">
        <v>12</v>
      </c>
      <c r="D468" s="19" t="s">
        <v>242</v>
      </c>
      <c r="E468" s="21" t="s">
        <v>21</v>
      </c>
      <c r="F468">
        <v>1</v>
      </c>
      <c r="G468">
        <v>1</v>
      </c>
      <c r="H468" t="str">
        <f t="shared" si="42"/>
        <v>1</v>
      </c>
      <c r="I468" t="str">
        <f t="shared" si="43"/>
        <v>1</v>
      </c>
      <c r="J468" s="7" t="str">
        <f t="shared" si="44"/>
        <v>"1000元",</v>
      </c>
      <c r="K468" t="s">
        <v>23</v>
      </c>
      <c r="O468" t="s">
        <v>12</v>
      </c>
      <c r="Q468" t="str">
        <f t="shared" si="40"/>
        <v>第1</v>
      </c>
      <c r="R468" t="str">
        <f t="shared" si="41"/>
        <v>1名</v>
      </c>
    </row>
    <row r="469" spans="1:18">
      <c r="A469">
        <v>468</v>
      </c>
      <c r="B469" s="25">
        <v>183</v>
      </c>
      <c r="C469" t="s">
        <v>17</v>
      </c>
      <c r="D469" s="19" t="s">
        <v>243</v>
      </c>
      <c r="E469" s="21" t="s">
        <v>18</v>
      </c>
      <c r="F469">
        <v>1</v>
      </c>
      <c r="G469">
        <v>1</v>
      </c>
      <c r="H469" t="str">
        <f t="shared" si="42"/>
        <v>2</v>
      </c>
      <c r="I469" t="str">
        <f t="shared" si="43"/>
        <v>2</v>
      </c>
      <c r="J469" s="7" t="str">
        <f t="shared" si="44"/>
        <v>"300元",</v>
      </c>
      <c r="K469" t="s">
        <v>23</v>
      </c>
      <c r="O469" t="s">
        <v>17</v>
      </c>
      <c r="Q469" t="str">
        <f t="shared" si="40"/>
        <v>第2</v>
      </c>
      <c r="R469" t="str">
        <f t="shared" si="41"/>
        <v>2名</v>
      </c>
    </row>
    <row r="470" spans="1:18">
      <c r="A470">
        <v>469</v>
      </c>
      <c r="B470" s="25">
        <v>183</v>
      </c>
      <c r="C470" t="s">
        <v>19</v>
      </c>
      <c r="D470" s="19" t="s">
        <v>149</v>
      </c>
      <c r="E470" s="21" t="s">
        <v>27</v>
      </c>
      <c r="F470">
        <v>1</v>
      </c>
      <c r="G470">
        <v>1</v>
      </c>
      <c r="H470" t="str">
        <f t="shared" si="42"/>
        <v>3</v>
      </c>
      <c r="I470" t="str">
        <f t="shared" si="43"/>
        <v>3</v>
      </c>
      <c r="J470" s="7" t="str">
        <f t="shared" si="44"/>
        <v>"100元",</v>
      </c>
      <c r="K470" t="s">
        <v>23</v>
      </c>
      <c r="O470" t="s">
        <v>19</v>
      </c>
      <c r="Q470" t="str">
        <f t="shared" si="40"/>
        <v>第3</v>
      </c>
      <c r="R470" t="str">
        <f t="shared" si="41"/>
        <v>3名</v>
      </c>
    </row>
    <row r="471" spans="1:18">
      <c r="A471">
        <v>470</v>
      </c>
      <c r="B471" s="25">
        <v>183</v>
      </c>
      <c r="C471" s="19" t="s">
        <v>244</v>
      </c>
      <c r="D471" s="19" t="s">
        <v>95</v>
      </c>
      <c r="E471" s="19" t="s">
        <v>27</v>
      </c>
      <c r="F471">
        <v>1</v>
      </c>
      <c r="G471">
        <v>1</v>
      </c>
      <c r="H471" t="str">
        <f t="shared" si="42"/>
        <v>4</v>
      </c>
      <c r="I471" t="str">
        <f t="shared" si="43"/>
        <v>9</v>
      </c>
      <c r="J471" s="7" t="str">
        <f t="shared" si="44"/>
        <v>"50元红包券",</v>
      </c>
      <c r="K471" t="s">
        <v>23</v>
      </c>
      <c r="O471" t="s">
        <v>32</v>
      </c>
      <c r="P471" t="s">
        <v>89</v>
      </c>
      <c r="Q471" t="str">
        <f t="shared" si="40"/>
        <v>第4</v>
      </c>
      <c r="R471" t="str">
        <f t="shared" si="41"/>
        <v>9名</v>
      </c>
    </row>
    <row r="472" spans="1:18">
      <c r="A472">
        <v>471</v>
      </c>
      <c r="B472" s="25">
        <v>183</v>
      </c>
      <c r="C472" s="19" t="s">
        <v>245</v>
      </c>
      <c r="D472" s="19" t="s">
        <v>77</v>
      </c>
      <c r="E472" s="19" t="s">
        <v>27</v>
      </c>
      <c r="F472">
        <v>1</v>
      </c>
      <c r="G472">
        <v>1</v>
      </c>
      <c r="H472" t="str">
        <f t="shared" si="42"/>
        <v>10</v>
      </c>
      <c r="I472" t="str">
        <f t="shared" si="43"/>
        <v>21</v>
      </c>
      <c r="J472" s="7" t="str">
        <f t="shared" si="44"/>
        <v>"30元红包券",</v>
      </c>
      <c r="K472" t="s">
        <v>23</v>
      </c>
      <c r="O472" t="s">
        <v>93</v>
      </c>
      <c r="P472" t="s">
        <v>246</v>
      </c>
      <c r="Q472" t="str">
        <f t="shared" si="40"/>
        <v>第10</v>
      </c>
      <c r="R472" t="str">
        <f t="shared" si="41"/>
        <v>21名</v>
      </c>
    </row>
    <row r="473" spans="1:18">
      <c r="A473">
        <v>472</v>
      </c>
      <c r="B473" s="25">
        <v>183</v>
      </c>
      <c r="C473" s="19" t="s">
        <v>247</v>
      </c>
      <c r="D473" s="19" t="s">
        <v>45</v>
      </c>
      <c r="E473" s="19" t="s">
        <v>27</v>
      </c>
      <c r="F473">
        <v>1</v>
      </c>
      <c r="G473">
        <v>1</v>
      </c>
      <c r="H473" t="str">
        <f t="shared" si="42"/>
        <v>22</v>
      </c>
      <c r="I473" t="str">
        <f t="shared" si="43"/>
        <v>39</v>
      </c>
      <c r="J473" s="7" t="str">
        <f t="shared" si="44"/>
        <v>"20元红包券",</v>
      </c>
      <c r="K473" t="s">
        <v>23</v>
      </c>
      <c r="O473" t="s">
        <v>248</v>
      </c>
      <c r="P473" t="s">
        <v>249</v>
      </c>
      <c r="Q473" t="str">
        <f t="shared" si="40"/>
        <v>第22</v>
      </c>
      <c r="R473" t="str">
        <f t="shared" si="41"/>
        <v>39名</v>
      </c>
    </row>
    <row r="474" spans="1:18">
      <c r="A474">
        <v>473</v>
      </c>
      <c r="B474" s="25">
        <v>183</v>
      </c>
      <c r="C474" s="19" t="s">
        <v>250</v>
      </c>
      <c r="D474" s="19" t="s">
        <v>251</v>
      </c>
      <c r="E474" s="19" t="s">
        <v>27</v>
      </c>
      <c r="F474">
        <v>1</v>
      </c>
      <c r="G474">
        <v>1</v>
      </c>
      <c r="H474" t="str">
        <f t="shared" si="42"/>
        <v>40</v>
      </c>
      <c r="I474" t="str">
        <f t="shared" si="43"/>
        <v>60</v>
      </c>
      <c r="J474" s="7" t="str">
        <f t="shared" si="44"/>
        <v>"15元红包券",</v>
      </c>
      <c r="K474" t="s">
        <v>23</v>
      </c>
      <c r="O474" t="s">
        <v>252</v>
      </c>
      <c r="P474" t="s">
        <v>253</v>
      </c>
      <c r="Q474" t="str">
        <f t="shared" si="40"/>
        <v>第40</v>
      </c>
      <c r="R474" t="str">
        <f t="shared" si="41"/>
        <v>60名</v>
      </c>
    </row>
    <row r="475" spans="1:18">
      <c r="A475">
        <v>474</v>
      </c>
      <c r="B475" s="25">
        <v>183</v>
      </c>
      <c r="C475" s="19" t="s">
        <v>254</v>
      </c>
      <c r="D475" s="19" t="s">
        <v>97</v>
      </c>
      <c r="E475" s="19" t="s">
        <v>27</v>
      </c>
      <c r="F475">
        <v>1</v>
      </c>
      <c r="G475">
        <v>1</v>
      </c>
      <c r="H475" t="str">
        <f t="shared" si="42"/>
        <v>61</v>
      </c>
      <c r="I475" t="str">
        <f t="shared" si="43"/>
        <v>96</v>
      </c>
      <c r="J475" s="7" t="str">
        <f t="shared" si="44"/>
        <v>"10元红包券",</v>
      </c>
      <c r="K475" t="s">
        <v>23</v>
      </c>
      <c r="O475" t="s">
        <v>255</v>
      </c>
      <c r="P475" t="s">
        <v>256</v>
      </c>
      <c r="Q475" t="str">
        <f t="shared" si="40"/>
        <v>第61</v>
      </c>
      <c r="R475" t="str">
        <f t="shared" si="41"/>
        <v>96名</v>
      </c>
    </row>
    <row r="476" spans="1:18">
      <c r="A476">
        <v>475</v>
      </c>
      <c r="B476" s="25">
        <v>184</v>
      </c>
      <c r="C476" s="19" t="s">
        <v>12</v>
      </c>
      <c r="D476" s="19" t="s">
        <v>257</v>
      </c>
      <c r="E476" s="21" t="s">
        <v>21</v>
      </c>
      <c r="F476">
        <v>1</v>
      </c>
      <c r="G476">
        <v>1</v>
      </c>
      <c r="H476" t="str">
        <f t="shared" si="42"/>
        <v>1</v>
      </c>
      <c r="I476" t="str">
        <f t="shared" si="43"/>
        <v>1</v>
      </c>
      <c r="J476" s="7" t="str">
        <f t="shared" si="44"/>
        <v>"1万元(联系客服领取)",</v>
      </c>
      <c r="K476" t="str">
        <f t="shared" ref="K476:K482" si="45">""""&amp;E476&amp;""""&amp;","</f>
        <v>"matchpop_icon_3",</v>
      </c>
      <c r="O476" s="9" t="s">
        <v>12</v>
      </c>
      <c r="P476" s="9"/>
      <c r="Q476" t="str">
        <f t="shared" si="40"/>
        <v>第1</v>
      </c>
      <c r="R476" t="str">
        <f t="shared" si="41"/>
        <v>1名</v>
      </c>
    </row>
    <row r="477" spans="1:18">
      <c r="A477">
        <v>476</v>
      </c>
      <c r="B477" s="25">
        <v>184</v>
      </c>
      <c r="C477" s="19" t="s">
        <v>17</v>
      </c>
      <c r="D477" s="19" t="s">
        <v>258</v>
      </c>
      <c r="E477" s="21" t="s">
        <v>18</v>
      </c>
      <c r="F477">
        <v>1</v>
      </c>
      <c r="G477">
        <v>1</v>
      </c>
      <c r="H477" t="str">
        <f t="shared" si="42"/>
        <v>2</v>
      </c>
      <c r="I477" t="str">
        <f t="shared" si="43"/>
        <v>2</v>
      </c>
      <c r="J477" s="7" t="str">
        <f t="shared" si="44"/>
        <v>"3000元(联系客服领取)",</v>
      </c>
      <c r="K477" t="str">
        <f t="shared" si="45"/>
        <v>"matchpop_icon_2",</v>
      </c>
      <c r="O477" s="8" t="s">
        <v>17</v>
      </c>
      <c r="P477" s="8"/>
      <c r="Q477" t="str">
        <f t="shared" si="40"/>
        <v>第2</v>
      </c>
      <c r="R477" t="str">
        <f t="shared" si="41"/>
        <v>2名</v>
      </c>
    </row>
    <row r="478" spans="1:18">
      <c r="A478">
        <v>477</v>
      </c>
      <c r="B478" s="25">
        <v>184</v>
      </c>
      <c r="C478" s="19" t="s">
        <v>19</v>
      </c>
      <c r="D478" s="19" t="s">
        <v>259</v>
      </c>
      <c r="E478" s="21" t="s">
        <v>27</v>
      </c>
      <c r="F478">
        <v>1</v>
      </c>
      <c r="G478">
        <v>1</v>
      </c>
      <c r="H478" t="str">
        <f t="shared" si="42"/>
        <v>3</v>
      </c>
      <c r="I478" t="str">
        <f t="shared" si="43"/>
        <v>3</v>
      </c>
      <c r="J478" s="7" t="str">
        <f t="shared" si="44"/>
        <v>"1000元(联系客服领取)",</v>
      </c>
      <c r="K478" t="str">
        <f t="shared" si="45"/>
        <v>"matchpop_icon_1",</v>
      </c>
      <c r="O478" s="8" t="s">
        <v>19</v>
      </c>
      <c r="P478" s="8"/>
      <c r="Q478" t="str">
        <f t="shared" si="40"/>
        <v>第3</v>
      </c>
      <c r="R478" t="str">
        <f t="shared" si="41"/>
        <v>3名</v>
      </c>
    </row>
    <row r="479" spans="1:18">
      <c r="A479">
        <v>478</v>
      </c>
      <c r="B479" s="25">
        <v>184</v>
      </c>
      <c r="C479" s="19" t="s">
        <v>85</v>
      </c>
      <c r="D479" s="19" t="s">
        <v>260</v>
      </c>
      <c r="E479" s="21" t="s">
        <v>27</v>
      </c>
      <c r="F479">
        <v>1</v>
      </c>
      <c r="G479">
        <v>1</v>
      </c>
      <c r="H479" t="str">
        <f t="shared" si="42"/>
        <v>4</v>
      </c>
      <c r="I479" t="str">
        <f t="shared" si="43"/>
        <v>9</v>
      </c>
      <c r="J479" s="7" t="str">
        <f t="shared" si="44"/>
        <v>"500元红包券",</v>
      </c>
      <c r="K479" t="str">
        <f t="shared" si="45"/>
        <v>"matchpop_icon_1",</v>
      </c>
      <c r="O479" s="8" t="s">
        <v>32</v>
      </c>
      <c r="P479" s="8" t="s">
        <v>89</v>
      </c>
      <c r="Q479" t="str">
        <f t="shared" si="40"/>
        <v>第4</v>
      </c>
      <c r="R479" t="str">
        <f t="shared" si="41"/>
        <v>9名</v>
      </c>
    </row>
    <row r="480" spans="1:18">
      <c r="A480">
        <v>479</v>
      </c>
      <c r="B480" s="25">
        <v>184</v>
      </c>
      <c r="C480" s="19" t="s">
        <v>261</v>
      </c>
      <c r="D480" s="19" t="s">
        <v>262</v>
      </c>
      <c r="E480" s="21" t="s">
        <v>27</v>
      </c>
      <c r="F480">
        <v>1</v>
      </c>
      <c r="G480">
        <v>1</v>
      </c>
      <c r="H480" t="str">
        <f t="shared" si="42"/>
        <v>10</v>
      </c>
      <c r="I480" t="str">
        <f t="shared" si="43"/>
        <v>18</v>
      </c>
      <c r="J480" s="7" t="str">
        <f t="shared" si="44"/>
        <v>"300元红包券",</v>
      </c>
      <c r="K480" t="str">
        <f t="shared" si="45"/>
        <v>"matchpop_icon_1",</v>
      </c>
      <c r="O480" s="9" t="s">
        <v>93</v>
      </c>
      <c r="P480" s="9" t="s">
        <v>263</v>
      </c>
      <c r="Q480" t="str">
        <f t="shared" si="40"/>
        <v>第10</v>
      </c>
      <c r="R480" t="str">
        <f t="shared" si="41"/>
        <v>18名</v>
      </c>
    </row>
    <row r="481" spans="1:18">
      <c r="A481">
        <v>480</v>
      </c>
      <c r="B481" s="25">
        <v>184</v>
      </c>
      <c r="C481" s="19" t="s">
        <v>264</v>
      </c>
      <c r="D481" s="19" t="s">
        <v>52</v>
      </c>
      <c r="E481" s="21" t="s">
        <v>27</v>
      </c>
      <c r="F481">
        <v>1</v>
      </c>
      <c r="G481">
        <v>1</v>
      </c>
      <c r="H481" t="str">
        <f t="shared" si="42"/>
        <v>19</v>
      </c>
      <c r="I481" t="str">
        <f t="shared" si="43"/>
        <v>33</v>
      </c>
      <c r="J481" s="7" t="str">
        <f t="shared" si="44"/>
        <v>"100元红包券",</v>
      </c>
      <c r="K481" t="str">
        <f t="shared" si="45"/>
        <v>"matchpop_icon_1",</v>
      </c>
      <c r="O481" s="9" t="s">
        <v>265</v>
      </c>
      <c r="P481" s="9" t="s">
        <v>266</v>
      </c>
      <c r="Q481" t="str">
        <f t="shared" si="40"/>
        <v>第19</v>
      </c>
      <c r="R481" t="str">
        <f t="shared" si="41"/>
        <v>33名</v>
      </c>
    </row>
    <row r="482" spans="1:18">
      <c r="A482">
        <v>481</v>
      </c>
      <c r="B482" s="25">
        <v>184</v>
      </c>
      <c r="C482" s="19" t="s">
        <v>267</v>
      </c>
      <c r="D482" s="19" t="s">
        <v>95</v>
      </c>
      <c r="E482" s="21" t="s">
        <v>27</v>
      </c>
      <c r="F482">
        <v>1</v>
      </c>
      <c r="G482">
        <v>1</v>
      </c>
      <c r="H482" t="str">
        <f t="shared" si="42"/>
        <v>34</v>
      </c>
      <c r="I482" t="str">
        <f t="shared" si="43"/>
        <v>48</v>
      </c>
      <c r="J482" s="7" t="str">
        <f t="shared" si="44"/>
        <v>"50元红包券",</v>
      </c>
      <c r="K482" t="str">
        <f t="shared" si="45"/>
        <v>"matchpop_icon_1",</v>
      </c>
      <c r="O482" s="9" t="s">
        <v>268</v>
      </c>
      <c r="P482" s="9" t="s">
        <v>269</v>
      </c>
      <c r="Q482" t="str">
        <f t="shared" si="40"/>
        <v>第34</v>
      </c>
      <c r="R482" t="str">
        <f t="shared" si="41"/>
        <v>48名</v>
      </c>
    </row>
    <row r="483" spans="1:18">
      <c r="A483">
        <v>482</v>
      </c>
      <c r="B483" s="25">
        <v>184</v>
      </c>
      <c r="C483" s="19" t="s">
        <v>270</v>
      </c>
      <c r="D483" s="7" t="s">
        <v>298</v>
      </c>
      <c r="E483" s="21" t="s">
        <v>27</v>
      </c>
      <c r="F483">
        <v>1</v>
      </c>
      <c r="G483">
        <v>1</v>
      </c>
      <c r="H483" t="str">
        <f t="shared" si="42"/>
        <v>49</v>
      </c>
      <c r="I483" t="str">
        <f t="shared" si="43"/>
        <v>72</v>
      </c>
      <c r="J483" s="7" t="s">
        <v>299</v>
      </c>
      <c r="K483" s="7" t="s">
        <v>300</v>
      </c>
      <c r="O483" s="8" t="s">
        <v>271</v>
      </c>
      <c r="P483" s="8" t="s">
        <v>272</v>
      </c>
      <c r="Q483" t="str">
        <f t="shared" si="40"/>
        <v>第49</v>
      </c>
      <c r="R483" t="str">
        <f t="shared" si="41"/>
        <v>72名</v>
      </c>
    </row>
    <row r="484" spans="1:18">
      <c r="A484">
        <v>483</v>
      </c>
      <c r="B484" s="25">
        <v>184</v>
      </c>
      <c r="C484" s="19" t="s">
        <v>273</v>
      </c>
      <c r="D484" s="7" t="s">
        <v>301</v>
      </c>
      <c r="E484" s="21" t="s">
        <v>27</v>
      </c>
      <c r="F484">
        <v>1</v>
      </c>
      <c r="G484">
        <v>1</v>
      </c>
      <c r="H484" t="str">
        <f t="shared" si="42"/>
        <v>73</v>
      </c>
      <c r="I484" t="str">
        <f t="shared" si="43"/>
        <v>108</v>
      </c>
      <c r="J484" s="7" t="s">
        <v>302</v>
      </c>
      <c r="K484" s="7" t="s">
        <v>300</v>
      </c>
      <c r="O484" s="8" t="s">
        <v>274</v>
      </c>
      <c r="P484" s="8" t="s">
        <v>275</v>
      </c>
      <c r="Q484" t="str">
        <f t="shared" si="40"/>
        <v>第73</v>
      </c>
      <c r="R484" t="str">
        <f t="shared" si="41"/>
        <v>108名</v>
      </c>
    </row>
    <row r="485" spans="1:18">
      <c r="A485">
        <v>484</v>
      </c>
      <c r="B485" s="25">
        <v>184</v>
      </c>
      <c r="C485" s="19" t="s">
        <v>276</v>
      </c>
      <c r="D485" s="7" t="s">
        <v>303</v>
      </c>
      <c r="E485" s="21" t="s">
        <v>27</v>
      </c>
      <c r="F485">
        <v>1</v>
      </c>
      <c r="G485">
        <v>1</v>
      </c>
      <c r="H485" t="str">
        <f t="shared" si="42"/>
        <v>109</v>
      </c>
      <c r="I485" t="str">
        <f t="shared" si="43"/>
        <v>162</v>
      </c>
      <c r="J485" s="7" t="s">
        <v>304</v>
      </c>
      <c r="K485" s="7" t="s">
        <v>305</v>
      </c>
      <c r="O485" s="8">
        <v>109</v>
      </c>
      <c r="P485" s="8" t="s">
        <v>277</v>
      </c>
      <c r="Q485" t="str">
        <f t="shared" si="40"/>
        <v>109</v>
      </c>
      <c r="R485" t="str">
        <f t="shared" si="41"/>
        <v>162名</v>
      </c>
    </row>
    <row r="486" spans="1:18">
      <c r="A486">
        <v>485</v>
      </c>
      <c r="B486" s="25">
        <v>184</v>
      </c>
      <c r="C486" s="19" t="s">
        <v>278</v>
      </c>
      <c r="D486" s="7" t="s">
        <v>306</v>
      </c>
      <c r="E486" s="21" t="s">
        <v>27</v>
      </c>
      <c r="F486">
        <v>1</v>
      </c>
      <c r="G486">
        <v>1</v>
      </c>
      <c r="H486" t="str">
        <f t="shared" si="42"/>
        <v>163</v>
      </c>
      <c r="I486" t="str">
        <f t="shared" si="43"/>
        <v>240</v>
      </c>
      <c r="J486" s="7" t="s">
        <v>307</v>
      </c>
      <c r="K486" s="7" t="s">
        <v>305</v>
      </c>
      <c r="O486" s="9">
        <v>163</v>
      </c>
      <c r="P486" s="9" t="s">
        <v>279</v>
      </c>
      <c r="Q486" t="str">
        <f t="shared" si="40"/>
        <v>163</v>
      </c>
      <c r="R486" t="str">
        <f t="shared" si="41"/>
        <v>240名</v>
      </c>
    </row>
    <row r="487" spans="1:18">
      <c r="A487">
        <v>486</v>
      </c>
      <c r="B487" s="25">
        <v>184</v>
      </c>
      <c r="C487" s="19" t="s">
        <v>280</v>
      </c>
      <c r="D487" s="7" t="s">
        <v>308</v>
      </c>
      <c r="E487" s="21" t="s">
        <v>27</v>
      </c>
      <c r="F487">
        <v>1</v>
      </c>
      <c r="G487">
        <v>1</v>
      </c>
      <c r="H487" t="str">
        <f t="shared" si="42"/>
        <v>241</v>
      </c>
      <c r="I487">
        <f t="shared" si="43"/>
        <v>99999</v>
      </c>
      <c r="J487" s="7" t="s">
        <v>309</v>
      </c>
      <c r="K487" s="7" t="s">
        <v>310</v>
      </c>
      <c r="O487" s="9" t="s">
        <v>280</v>
      </c>
      <c r="P487" s="9"/>
      <c r="Q487" t="str">
        <f t="shared" si="40"/>
        <v>241名之</v>
      </c>
      <c r="R487" t="str">
        <f t="shared" si="41"/>
        <v>241名之后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workbookViewId="0">
      <selection activeCell="H31" sqref="H31"/>
    </sheetView>
  </sheetViews>
  <sheetFormatPr defaultColWidth="9" defaultRowHeight="14.25" outlineLevelRow="2"/>
  <cols>
    <col min="2" max="3" width="13.125" customWidth="1"/>
    <col min="4" max="4" width="15.375" customWidth="1"/>
    <col min="5" max="5" width="19.25" customWidth="1"/>
    <col min="7" max="7" width="12.5" customWidth="1"/>
    <col min="8" max="8" width="12.25" customWidth="1"/>
    <col min="9" max="9" width="15.375" customWidth="1"/>
    <col min="10" max="10" width="14" customWidth="1"/>
    <col min="11" max="11" width="18.5" customWidth="1"/>
    <col min="12" max="12" width="19.125" customWidth="1"/>
    <col min="13" max="13" width="18.5" customWidth="1"/>
    <col min="15" max="15" width="12.5" customWidth="1"/>
    <col min="16" max="16" width="13.375" customWidth="1"/>
    <col min="18" max="18" width="13.875" customWidth="1"/>
  </cols>
  <sheetData>
    <row r="1" s="2" customFormat="1" ht="38.45" customHeight="1" spans="1:20">
      <c r="A1" s="2" t="s">
        <v>0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5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3</v>
      </c>
      <c r="P1" s="2" t="s">
        <v>115</v>
      </c>
      <c r="Q1" s="2" t="s">
        <v>116</v>
      </c>
      <c r="R1" s="2" t="s">
        <v>117</v>
      </c>
      <c r="S1" s="2" t="s">
        <v>120</v>
      </c>
      <c r="T1" s="2" t="s">
        <v>121</v>
      </c>
    </row>
    <row r="2" spans="1:20">
      <c r="A2">
        <v>1</v>
      </c>
      <c r="B2" s="10" t="s">
        <v>311</v>
      </c>
      <c r="C2" s="10">
        <v>13</v>
      </c>
      <c r="D2" s="11" t="s">
        <v>312</v>
      </c>
      <c r="E2" t="s">
        <v>124</v>
      </c>
      <c r="F2" s="19" t="s">
        <v>313</v>
      </c>
      <c r="G2">
        <v>1</v>
      </c>
      <c r="H2" s="19" t="s">
        <v>126</v>
      </c>
      <c r="I2" s="15">
        <v>1</v>
      </c>
      <c r="J2" s="18">
        <v>25000</v>
      </c>
      <c r="K2" s="23"/>
      <c r="L2" s="17"/>
      <c r="M2" s="10" t="s">
        <v>127</v>
      </c>
      <c r="N2" s="19" t="s">
        <v>128</v>
      </c>
      <c r="O2" s="19" t="s">
        <v>314</v>
      </c>
      <c r="P2" s="19" t="s">
        <v>315</v>
      </c>
      <c r="Q2" s="10" t="s">
        <v>125</v>
      </c>
      <c r="R2">
        <v>0</v>
      </c>
      <c r="S2">
        <v>1</v>
      </c>
      <c r="T2" s="19" t="s">
        <v>316</v>
      </c>
    </row>
    <row r="3" ht="38.45" customHeight="1" spans="2:24">
      <c r="B3" s="10"/>
      <c r="C3" s="10"/>
      <c r="E3" s="14"/>
      <c r="F3" s="14"/>
      <c r="I3" s="12"/>
      <c r="M3" s="15"/>
      <c r="N3" s="14"/>
      <c r="O3" s="14"/>
      <c r="P3" s="18"/>
      <c r="Q3" s="24"/>
      <c r="R3" s="24"/>
      <c r="S3" s="10"/>
      <c r="U3" s="18"/>
      <c r="V3" s="19"/>
      <c r="X3" s="19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5"/>
  <sheetViews>
    <sheetView workbookViewId="0">
      <selection activeCell="D32" sqref="D32"/>
    </sheetView>
  </sheetViews>
  <sheetFormatPr defaultColWidth="9" defaultRowHeight="14.25"/>
  <cols>
    <col min="1" max="1" width="14.625" customWidth="1"/>
    <col min="2" max="2" width="17.25" customWidth="1"/>
    <col min="3" max="3" width="20.25" customWidth="1"/>
    <col min="4" max="4" width="31.25" customWidth="1"/>
    <col min="5" max="5" width="19.875" customWidth="1"/>
    <col min="10" max="10" width="25.5" customWidth="1"/>
    <col min="11" max="11" width="19.5" customWidth="1"/>
    <col min="15" max="16" width="20.375" customWidth="1"/>
  </cols>
  <sheetData>
    <row r="1" s="2" customFormat="1" ht="38.45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2" t="s">
        <v>11</v>
      </c>
      <c r="P1" s="2" t="s">
        <v>11</v>
      </c>
      <c r="Q1" s="2" t="s">
        <v>11</v>
      </c>
      <c r="R1" s="2" t="s">
        <v>11</v>
      </c>
    </row>
    <row r="2" ht="29.25" customHeight="1" spans="1:18">
      <c r="A2">
        <v>1</v>
      </c>
      <c r="B2" s="10">
        <v>13</v>
      </c>
      <c r="C2" s="19" t="s">
        <v>12</v>
      </c>
      <c r="D2" s="19" t="s">
        <v>317</v>
      </c>
      <c r="E2" t="s">
        <v>313</v>
      </c>
      <c r="F2">
        <v>1</v>
      </c>
      <c r="G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7" t="str">
        <f>""""&amp;D2&amp;""""&amp;","</f>
        <v>"打火机，口红二选一",</v>
      </c>
      <c r="K2" t="str">
        <f>""""&amp;E2&amp;""""&amp;","</f>
        <v>"matchpop_icon_10",</v>
      </c>
      <c r="O2" s="8" t="s">
        <v>12</v>
      </c>
      <c r="P2" s="8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>
      <c r="A3">
        <v>2</v>
      </c>
      <c r="B3" s="10">
        <v>13</v>
      </c>
      <c r="C3" s="19" t="s">
        <v>17</v>
      </c>
      <c r="D3" s="19" t="s">
        <v>45</v>
      </c>
      <c r="E3" s="21" t="s">
        <v>18</v>
      </c>
      <c r="F3">
        <v>1</v>
      </c>
      <c r="G3">
        <v>1</v>
      </c>
      <c r="H3" t="str">
        <f t="shared" ref="H3:H7" si="0">IF(NOT(ISERROR((FIND("第",Q3)))),RIGHT(Q3,LEN(Q3)-LEN("第")),LEFT(Q3,2*LEN(Q3)-LENB(Q3)))</f>
        <v>2</v>
      </c>
      <c r="I3" t="str">
        <f t="shared" ref="I3:I7" si="1">IF(((ISERROR((FIND("之后",R3))))),LEFT(R3,2*LEN(R3)-LENB(R3)),99999)</f>
        <v>2</v>
      </c>
      <c r="J3" s="7" t="str">
        <f t="shared" ref="J3:K7" si="2">""""&amp;D3&amp;""""&amp;","</f>
        <v>"20元红包券",</v>
      </c>
      <c r="K3" t="s">
        <v>23</v>
      </c>
      <c r="O3" s="8" t="s">
        <v>17</v>
      </c>
      <c r="P3" s="8"/>
      <c r="Q3" t="str">
        <f t="shared" ref="Q3:Q7" si="3">LEFT(O3,IF(NOT(ISERROR((FIND("名",O3)))),LEN(O3)-LEN("名"),LEN(O3)))</f>
        <v>第2</v>
      </c>
      <c r="R3" t="str">
        <f t="shared" ref="R3:R7" si="4">IF(ISBLANK(P3),IF(NOT(ISERROR((FIND("第",O3)))),MID(Q3,2,9999)&amp;"名",O3),P3)</f>
        <v>2名</v>
      </c>
    </row>
    <row r="4" spans="1:18">
      <c r="A4">
        <v>3</v>
      </c>
      <c r="B4" s="10">
        <v>13</v>
      </c>
      <c r="C4" s="19" t="s">
        <v>19</v>
      </c>
      <c r="D4" s="19" t="s">
        <v>97</v>
      </c>
      <c r="E4" s="21" t="s">
        <v>27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7" t="str">
        <f t="shared" si="2"/>
        <v>"10元红包券",</v>
      </c>
      <c r="K4" t="str">
        <f t="shared" si="2"/>
        <v>"matchpop_icon_1",</v>
      </c>
      <c r="O4" s="8" t="s">
        <v>19</v>
      </c>
      <c r="P4" s="8"/>
      <c r="Q4" t="str">
        <f t="shared" si="3"/>
        <v>第3</v>
      </c>
      <c r="R4" t="str">
        <f t="shared" si="4"/>
        <v>3名</v>
      </c>
    </row>
    <row r="5" spans="1:18">
      <c r="A5">
        <v>4</v>
      </c>
      <c r="B5" s="10">
        <v>13</v>
      </c>
      <c r="C5" s="19" t="s">
        <v>85</v>
      </c>
      <c r="D5" s="19" t="s">
        <v>24</v>
      </c>
      <c r="E5" s="21" t="s">
        <v>27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7" t="str">
        <f t="shared" si="2"/>
        <v>"2元红包券",</v>
      </c>
      <c r="K5" t="str">
        <f t="shared" si="2"/>
        <v>"matchpop_icon_1",</v>
      </c>
      <c r="O5" s="8" t="s">
        <v>32</v>
      </c>
      <c r="P5" s="8" t="s">
        <v>89</v>
      </c>
      <c r="Q5" t="str">
        <f t="shared" si="3"/>
        <v>第4</v>
      </c>
      <c r="R5" t="str">
        <f t="shared" si="4"/>
        <v>9名</v>
      </c>
    </row>
    <row r="6" spans="1:18">
      <c r="A6">
        <v>5</v>
      </c>
      <c r="B6" s="10">
        <v>13</v>
      </c>
      <c r="C6" s="19" t="s">
        <v>245</v>
      </c>
      <c r="D6" s="19" t="s">
        <v>318</v>
      </c>
      <c r="E6" s="21" t="s">
        <v>27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7" t="str">
        <f t="shared" si="2"/>
        <v>"木锤×5",</v>
      </c>
      <c r="K6" t="s">
        <v>319</v>
      </c>
      <c r="O6" s="8" t="s">
        <v>93</v>
      </c>
      <c r="P6" s="8" t="s">
        <v>246</v>
      </c>
      <c r="Q6" t="str">
        <f t="shared" si="3"/>
        <v>第10</v>
      </c>
      <c r="R6" t="str">
        <f t="shared" si="4"/>
        <v>21名</v>
      </c>
    </row>
    <row r="7" spans="1:18">
      <c r="A7">
        <v>6</v>
      </c>
      <c r="B7" s="10">
        <v>13</v>
      </c>
      <c r="C7" s="19" t="s">
        <v>320</v>
      </c>
      <c r="D7" s="19" t="s">
        <v>321</v>
      </c>
      <c r="E7" s="21" t="s">
        <v>27</v>
      </c>
      <c r="F7">
        <v>1</v>
      </c>
      <c r="G7">
        <v>1</v>
      </c>
      <c r="H7" t="str">
        <f t="shared" si="0"/>
        <v>22</v>
      </c>
      <c r="I7" t="str">
        <f t="shared" si="1"/>
        <v>48</v>
      </c>
      <c r="J7" s="7" t="str">
        <f t="shared" si="2"/>
        <v>"木锤×1",</v>
      </c>
      <c r="K7" t="s">
        <v>319</v>
      </c>
      <c r="O7" s="8" t="s">
        <v>248</v>
      </c>
      <c r="P7" s="8" t="s">
        <v>269</v>
      </c>
      <c r="Q7" t="str">
        <f t="shared" si="3"/>
        <v>第22</v>
      </c>
      <c r="R7" t="str">
        <f t="shared" si="4"/>
        <v>48名</v>
      </c>
    </row>
    <row r="8" spans="3:16">
      <c r="C8" s="7"/>
      <c r="D8" s="7"/>
      <c r="E8" s="21"/>
      <c r="J8" s="7"/>
      <c r="K8" s="7"/>
      <c r="O8" s="8"/>
      <c r="P8" s="8"/>
    </row>
    <row r="9" spans="3:16">
      <c r="C9" s="7"/>
      <c r="D9" s="7"/>
      <c r="E9" s="21"/>
      <c r="J9" s="7"/>
      <c r="K9" s="7"/>
      <c r="O9" s="8"/>
      <c r="P9" s="8"/>
    </row>
    <row r="10" spans="3:16">
      <c r="C10" s="19"/>
      <c r="D10" s="7"/>
      <c r="E10" s="22"/>
      <c r="J10" s="7"/>
      <c r="O10" s="9"/>
      <c r="P10" s="9"/>
    </row>
    <row r="11" spans="3:16">
      <c r="C11" s="19"/>
      <c r="D11" s="7"/>
      <c r="E11" s="21"/>
      <c r="J11" s="7"/>
      <c r="O11" s="8"/>
      <c r="P11" s="8"/>
    </row>
    <row r="12" spans="3:16">
      <c r="C12" s="19"/>
      <c r="D12" s="7"/>
      <c r="E12" s="21"/>
      <c r="J12" s="7"/>
      <c r="O12" s="8"/>
      <c r="P12" s="8"/>
    </row>
    <row r="13" spans="3:16">
      <c r="C13" s="19"/>
      <c r="D13" s="7"/>
      <c r="E13" s="21"/>
      <c r="J13" s="7"/>
      <c r="K13" s="7"/>
      <c r="O13" s="8"/>
      <c r="P13" s="8"/>
    </row>
    <row r="14" spans="3:16">
      <c r="C14" s="19"/>
      <c r="D14" s="7"/>
      <c r="E14" s="21"/>
      <c r="J14" s="7"/>
      <c r="K14" s="7"/>
      <c r="O14" s="9"/>
      <c r="P14" s="9"/>
    </row>
    <row r="15" spans="3:16">
      <c r="C15" s="7"/>
      <c r="D15" s="7"/>
      <c r="E15" s="21"/>
      <c r="J15" s="7"/>
      <c r="K15" s="7"/>
      <c r="O15" s="9"/>
      <c r="P15" s="9"/>
    </row>
    <row r="16" spans="3:16">
      <c r="C16" s="7"/>
      <c r="D16" s="7"/>
      <c r="E16" s="21"/>
      <c r="J16" s="7"/>
      <c r="K16" s="7"/>
      <c r="O16" s="9"/>
      <c r="P16" s="9"/>
    </row>
    <row r="17" spans="3:16">
      <c r="C17" s="7"/>
      <c r="D17" s="7"/>
      <c r="E17" s="21"/>
      <c r="J17" s="7"/>
      <c r="K17" s="7"/>
      <c r="O17" s="8"/>
      <c r="P17" s="8"/>
    </row>
    <row r="18" spans="10:16">
      <c r="J18" s="7"/>
      <c r="O18" s="8"/>
      <c r="P18" s="8"/>
    </row>
    <row r="19" spans="10:16">
      <c r="J19" s="7"/>
      <c r="O19" s="8"/>
      <c r="P19" s="8"/>
    </row>
    <row r="20" spans="10:16">
      <c r="J20" s="7"/>
      <c r="O20" s="9"/>
      <c r="P20" s="9"/>
    </row>
    <row r="21" spans="10:16">
      <c r="J21" s="7"/>
      <c r="O21" s="9"/>
      <c r="P21" s="9"/>
    </row>
    <row r="22" spans="10:16">
      <c r="J22" s="7"/>
      <c r="O22" s="9"/>
      <c r="P22" s="9"/>
    </row>
    <row r="23" spans="10:16">
      <c r="J23" s="7"/>
      <c r="O23" s="8"/>
      <c r="P23" s="8"/>
    </row>
    <row r="24" spans="10:16">
      <c r="J24" s="7"/>
      <c r="O24" s="8"/>
      <c r="P24" s="8"/>
    </row>
    <row r="25" spans="10:16">
      <c r="J25" s="7"/>
      <c r="O25" s="8"/>
      <c r="P25" s="8"/>
    </row>
    <row r="26" spans="10:16">
      <c r="J26" s="7"/>
      <c r="O26" s="9"/>
      <c r="P26" s="9"/>
    </row>
    <row r="27" spans="10:16">
      <c r="J27" s="7"/>
      <c r="O27" s="9"/>
      <c r="P27" s="9"/>
    </row>
    <row r="28" spans="10:16">
      <c r="J28" s="7"/>
      <c r="O28" s="9"/>
      <c r="P28" s="9"/>
    </row>
    <row r="29" spans="10:16">
      <c r="J29" s="7"/>
      <c r="O29" s="9"/>
      <c r="P29" s="9"/>
    </row>
    <row r="30" spans="10:16">
      <c r="J30" s="7"/>
      <c r="O30" s="8"/>
      <c r="P30" s="8"/>
    </row>
    <row r="31" spans="10:16">
      <c r="J31" s="7"/>
      <c r="O31" s="8"/>
      <c r="P31" s="8"/>
    </row>
    <row r="32" spans="10:16">
      <c r="J32" s="7"/>
      <c r="O32" s="8"/>
      <c r="P32" s="8"/>
    </row>
    <row r="33" spans="10:16">
      <c r="J33" s="7"/>
      <c r="O33" s="9"/>
      <c r="P33" s="9"/>
    </row>
    <row r="34" spans="10:16">
      <c r="J34" s="7"/>
      <c r="O34" s="9"/>
      <c r="P34" s="9"/>
    </row>
    <row r="35" spans="10:16">
      <c r="J35" s="7"/>
      <c r="O35" s="9"/>
      <c r="P35" s="9"/>
    </row>
    <row r="36" spans="10:16">
      <c r="J36" s="7"/>
      <c r="O36" s="9"/>
      <c r="P36" s="9"/>
    </row>
    <row r="37" spans="10:16">
      <c r="J37" s="7"/>
      <c r="O37" s="8"/>
      <c r="P37" s="8"/>
    </row>
    <row r="38" spans="10:16">
      <c r="J38" s="7"/>
      <c r="O38" s="8"/>
      <c r="P38" s="8"/>
    </row>
    <row r="39" spans="10:16">
      <c r="J39" s="7"/>
      <c r="O39" s="8"/>
      <c r="P39" s="8"/>
    </row>
    <row r="40" spans="10:16">
      <c r="J40" s="7"/>
      <c r="O40" s="9"/>
      <c r="P40" s="9"/>
    </row>
    <row r="41" spans="10:16">
      <c r="J41" s="7"/>
      <c r="O41" s="9"/>
      <c r="P41" s="9"/>
    </row>
    <row r="42" spans="10:16">
      <c r="J42" s="7"/>
      <c r="O42" s="9"/>
      <c r="P42" s="9"/>
    </row>
    <row r="43" spans="10:16">
      <c r="J43" s="7"/>
      <c r="O43" s="9"/>
      <c r="P43" s="9"/>
    </row>
    <row r="44" spans="10:16">
      <c r="J44" s="7"/>
      <c r="O44" s="9"/>
      <c r="P44" s="9"/>
    </row>
    <row r="45" spans="10:16">
      <c r="J45" s="7"/>
      <c r="O45" s="9"/>
      <c r="P45" s="9"/>
    </row>
    <row r="46" spans="10:16">
      <c r="J46" s="7"/>
      <c r="O46" s="9"/>
      <c r="P46" s="9"/>
    </row>
    <row r="47" spans="10:16">
      <c r="J47" s="7"/>
      <c r="O47" s="9"/>
      <c r="P47" s="9"/>
    </row>
    <row r="48" spans="10:16">
      <c r="J48" s="7"/>
      <c r="O48" s="9"/>
      <c r="P48" s="9"/>
    </row>
    <row r="49" spans="10:16">
      <c r="J49" s="7"/>
      <c r="O49" s="9"/>
      <c r="P49" s="9"/>
    </row>
    <row r="50" spans="10:16">
      <c r="J50" s="7"/>
      <c r="O50" s="9"/>
      <c r="P50" s="9"/>
    </row>
    <row r="51" spans="10:16">
      <c r="J51" s="7"/>
      <c r="O51" s="9"/>
      <c r="P51" s="9"/>
    </row>
    <row r="52" spans="10:16">
      <c r="J52" s="7"/>
      <c r="O52" s="9"/>
      <c r="P52" s="9"/>
    </row>
    <row r="53" spans="10:16">
      <c r="J53" s="7"/>
      <c r="O53" s="9"/>
      <c r="P53" s="9"/>
    </row>
    <row r="54" spans="10:16">
      <c r="J54" s="7"/>
      <c r="O54" s="9"/>
      <c r="P54" s="9"/>
    </row>
    <row r="55" spans="10:16">
      <c r="J55" s="7"/>
      <c r="O55" s="9"/>
      <c r="P55" s="9"/>
    </row>
    <row r="56" spans="10:16">
      <c r="J56" s="7"/>
      <c r="O56" s="9"/>
      <c r="P56" s="9"/>
    </row>
    <row r="57" spans="10:16">
      <c r="J57" s="7"/>
      <c r="O57" s="9"/>
      <c r="P57" s="9"/>
    </row>
    <row r="58" spans="10:16">
      <c r="J58" s="7"/>
      <c r="O58" s="9"/>
      <c r="P58" s="9"/>
    </row>
    <row r="59" spans="10:16">
      <c r="J59" s="7"/>
      <c r="O59" s="9"/>
      <c r="P59" s="9"/>
    </row>
    <row r="60" spans="10:16">
      <c r="J60" s="7"/>
      <c r="O60" s="9"/>
      <c r="P60" s="9"/>
    </row>
    <row r="61" spans="10:16">
      <c r="J61" s="7"/>
      <c r="O61" s="9"/>
      <c r="P61" s="9"/>
    </row>
    <row r="62" spans="10:16">
      <c r="J62" s="7"/>
      <c r="O62" s="9"/>
      <c r="P62" s="9"/>
    </row>
    <row r="63" spans="10:16">
      <c r="J63" s="7"/>
      <c r="O63" s="9"/>
      <c r="P63" s="9"/>
    </row>
    <row r="64" spans="10:10">
      <c r="J64" s="7"/>
    </row>
    <row r="65" spans="10:10">
      <c r="J65" s="7"/>
    </row>
    <row r="66" spans="10:10">
      <c r="J66" s="7"/>
    </row>
    <row r="67" spans="10:10">
      <c r="J67" s="7"/>
    </row>
    <row r="68" spans="10:10">
      <c r="J68" s="7"/>
    </row>
    <row r="69" spans="10:10">
      <c r="J69" s="7"/>
    </row>
    <row r="70" spans="10:10">
      <c r="J70" s="7"/>
    </row>
    <row r="71" spans="10:10">
      <c r="J71" s="7"/>
    </row>
    <row r="72" spans="10:10">
      <c r="J72" s="7"/>
    </row>
    <row r="73" spans="10:10">
      <c r="J73" s="7"/>
    </row>
    <row r="74" spans="10:10">
      <c r="J74" s="7"/>
    </row>
    <row r="75" spans="10:10">
      <c r="J75" s="7"/>
    </row>
    <row r="76" spans="10:10">
      <c r="J76" s="7"/>
    </row>
    <row r="77" spans="10:10">
      <c r="J77" s="7"/>
    </row>
    <row r="78" spans="10:10">
      <c r="J78" s="7"/>
    </row>
    <row r="79" spans="10:10">
      <c r="J79" s="7"/>
    </row>
    <row r="80" spans="10:10">
      <c r="J80" s="7"/>
    </row>
    <row r="81" spans="10:10">
      <c r="J81" s="7"/>
    </row>
    <row r="82" spans="10:10">
      <c r="J82" s="7"/>
    </row>
    <row r="83" spans="10:10">
      <c r="J83" s="7"/>
    </row>
    <row r="84" spans="10:10">
      <c r="J84" s="7"/>
    </row>
    <row r="85" spans="10:10">
      <c r="J85" s="7"/>
    </row>
    <row r="86" spans="10:10">
      <c r="J86" s="7"/>
    </row>
    <row r="87" spans="10:10">
      <c r="J87" s="7"/>
    </row>
    <row r="88" spans="10:10">
      <c r="J88" s="7"/>
    </row>
    <row r="89" spans="10:10">
      <c r="J89" s="7"/>
    </row>
    <row r="90" spans="10:10">
      <c r="J90" s="7"/>
    </row>
    <row r="91" spans="10:10">
      <c r="J91" s="7"/>
    </row>
    <row r="92" spans="10:10">
      <c r="J92" s="7"/>
    </row>
    <row r="93" spans="10:10">
      <c r="J93" s="7"/>
    </row>
    <row r="94" spans="10:10">
      <c r="J94" s="7"/>
    </row>
    <row r="95" spans="10:10">
      <c r="J95" s="7"/>
    </row>
    <row r="96" spans="10:10">
      <c r="J96" s="7"/>
    </row>
    <row r="97" spans="10:10">
      <c r="J97" s="7"/>
    </row>
    <row r="98" spans="10:10">
      <c r="J98" s="7"/>
    </row>
    <row r="99" spans="10:10">
      <c r="J99" s="7"/>
    </row>
    <row r="100" spans="10:10">
      <c r="J100" s="7"/>
    </row>
    <row r="101" spans="10:10">
      <c r="J101" s="7"/>
    </row>
    <row r="102" spans="10:10">
      <c r="J102" s="7"/>
    </row>
    <row r="103" spans="10:10">
      <c r="J103" s="7"/>
    </row>
    <row r="104" spans="10:10">
      <c r="J104" s="7"/>
    </row>
    <row r="105" spans="10:10">
      <c r="J105" s="7"/>
    </row>
    <row r="106" spans="10:10">
      <c r="J106" s="7"/>
    </row>
    <row r="107" spans="10:10">
      <c r="J107" s="7"/>
    </row>
    <row r="108" spans="10:10">
      <c r="J108" s="7"/>
    </row>
    <row r="109" spans="10:10">
      <c r="J109" s="7"/>
    </row>
    <row r="110" spans="10:10">
      <c r="J110" s="7"/>
    </row>
    <row r="111" spans="10:10">
      <c r="J111" s="7"/>
    </row>
    <row r="112" spans="10:10">
      <c r="J112" s="7"/>
    </row>
    <row r="113" spans="10:10">
      <c r="J113" s="7"/>
    </row>
    <row r="114" spans="10:10">
      <c r="J114" s="7"/>
    </row>
    <row r="115" spans="10:10">
      <c r="J115" s="7"/>
    </row>
    <row r="116" spans="10:10">
      <c r="J116" s="7"/>
    </row>
    <row r="117" spans="10:10">
      <c r="J117" s="7"/>
    </row>
    <row r="118" spans="10:10">
      <c r="J118" s="7"/>
    </row>
    <row r="119" spans="10:10">
      <c r="J119" s="7"/>
    </row>
    <row r="120" spans="10:10">
      <c r="J120" s="7"/>
    </row>
    <row r="121" spans="10:10">
      <c r="J121" s="7"/>
    </row>
    <row r="122" spans="10:10">
      <c r="J122" s="7"/>
    </row>
    <row r="123" spans="10:10">
      <c r="J123" s="7"/>
    </row>
    <row r="124" spans="10:10">
      <c r="J124" s="7"/>
    </row>
    <row r="125" spans="10:10">
      <c r="J125" s="7"/>
    </row>
    <row r="126" spans="10:10">
      <c r="J126" s="7"/>
    </row>
    <row r="127" spans="10:10">
      <c r="J127" s="7"/>
    </row>
    <row r="128" spans="10:10">
      <c r="J128" s="7"/>
    </row>
    <row r="129" spans="10:10">
      <c r="J129" s="7"/>
    </row>
    <row r="130" spans="10:10">
      <c r="J130" s="7"/>
    </row>
    <row r="131" spans="10:10">
      <c r="J131" s="7"/>
    </row>
    <row r="132" spans="10:10">
      <c r="J132" s="7"/>
    </row>
    <row r="133" spans="10:10">
      <c r="J133" s="7"/>
    </row>
    <row r="134" spans="10:10">
      <c r="J134" s="7"/>
    </row>
    <row r="135" spans="10:10">
      <c r="J135" s="7"/>
    </row>
    <row r="136" spans="10:10">
      <c r="J136" s="7"/>
    </row>
    <row r="137" spans="10:10">
      <c r="J137" s="7"/>
    </row>
    <row r="138" spans="10:10">
      <c r="J138" s="7"/>
    </row>
    <row r="139" spans="10:10">
      <c r="J139" s="7"/>
    </row>
    <row r="140" spans="10:10">
      <c r="J140" s="7"/>
    </row>
    <row r="141" spans="10:10">
      <c r="J141" s="7"/>
    </row>
    <row r="142" spans="10:10">
      <c r="J142" s="7"/>
    </row>
    <row r="143" spans="10:10">
      <c r="J143" s="7"/>
    </row>
    <row r="144" spans="10:10">
      <c r="J144" s="7"/>
    </row>
    <row r="145" spans="10:10">
      <c r="J145" s="7"/>
    </row>
    <row r="146" spans="10:10">
      <c r="J146" s="7"/>
    </row>
    <row r="147" spans="10:10">
      <c r="J147" s="7"/>
    </row>
    <row r="148" spans="10:10">
      <c r="J148" s="7"/>
    </row>
    <row r="149" spans="10:10">
      <c r="J149" s="7"/>
    </row>
    <row r="150" spans="10:10">
      <c r="J150" s="7"/>
    </row>
    <row r="151" spans="10:10">
      <c r="J151" s="7"/>
    </row>
    <row r="152" spans="10:10">
      <c r="J152" s="7"/>
    </row>
    <row r="153" spans="10:10">
      <c r="J153" s="7"/>
    </row>
    <row r="154" spans="10:10">
      <c r="J154" s="7"/>
    </row>
    <row r="155" spans="10:10">
      <c r="J155" s="7"/>
    </row>
    <row r="156" spans="10:10">
      <c r="J156" s="7"/>
    </row>
    <row r="157" spans="10:10">
      <c r="J157" s="7"/>
    </row>
    <row r="158" spans="10:10">
      <c r="J158" s="7"/>
    </row>
    <row r="159" spans="10:10">
      <c r="J159" s="7"/>
    </row>
    <row r="160" spans="10:10">
      <c r="J160" s="7"/>
    </row>
    <row r="161" spans="10:10">
      <c r="J161" s="7"/>
    </row>
    <row r="162" spans="10:10">
      <c r="J162" s="7"/>
    </row>
    <row r="163" spans="10:10">
      <c r="J163" s="7"/>
    </row>
    <row r="164" spans="10:10">
      <c r="J164" s="7"/>
    </row>
    <row r="165" spans="10:10">
      <c r="J165" s="7"/>
    </row>
    <row r="166" spans="10:10">
      <c r="J166" s="7"/>
    </row>
    <row r="167" spans="10:10">
      <c r="J167" s="7"/>
    </row>
    <row r="168" spans="10:10">
      <c r="J168" s="7"/>
    </row>
    <row r="169" spans="10:10">
      <c r="J169" s="7"/>
    </row>
    <row r="170" spans="10:10">
      <c r="J170" s="7"/>
    </row>
    <row r="171" spans="10:10">
      <c r="J171" s="7"/>
    </row>
    <row r="172" spans="10:10">
      <c r="J172" s="7"/>
    </row>
    <row r="173" spans="10:10">
      <c r="J173" s="7"/>
    </row>
    <row r="174" spans="10:10">
      <c r="J174" s="7"/>
    </row>
    <row r="175" spans="10:10">
      <c r="J175" s="7"/>
    </row>
    <row r="176" spans="10:10">
      <c r="J176" s="7"/>
    </row>
    <row r="177" spans="10:10">
      <c r="J177" s="7"/>
    </row>
    <row r="178" spans="10:10">
      <c r="J178" s="7"/>
    </row>
    <row r="179" spans="10:10">
      <c r="J179" s="7"/>
    </row>
    <row r="180" spans="10:10">
      <c r="J180" s="7"/>
    </row>
    <row r="181" spans="10:10">
      <c r="J181" s="7"/>
    </row>
    <row r="182" spans="10:10">
      <c r="J182" s="7"/>
    </row>
    <row r="183" spans="10:10">
      <c r="J183" s="7"/>
    </row>
    <row r="184" spans="10:10">
      <c r="J184" s="7"/>
    </row>
    <row r="185" spans="10:10">
      <c r="J185" s="7"/>
    </row>
    <row r="186" spans="10:10">
      <c r="J186" s="7"/>
    </row>
    <row r="187" spans="10:10">
      <c r="J187" s="7"/>
    </row>
    <row r="188" spans="10:10">
      <c r="J188" s="7"/>
    </row>
    <row r="189" spans="10:10">
      <c r="J189" s="7"/>
    </row>
    <row r="190" spans="10:10">
      <c r="J190" s="7"/>
    </row>
    <row r="191" spans="10:10">
      <c r="J191" s="7"/>
    </row>
    <row r="192" spans="10:10">
      <c r="J192" s="7"/>
    </row>
    <row r="193" spans="10:10">
      <c r="J193" s="7"/>
    </row>
    <row r="194" spans="10:10">
      <c r="J194" s="7"/>
    </row>
    <row r="195" spans="10:10">
      <c r="J195" s="7"/>
    </row>
    <row r="196" spans="10:10">
      <c r="J196" s="7"/>
    </row>
    <row r="197" spans="10:10">
      <c r="J197" s="7"/>
    </row>
    <row r="198" spans="10:10">
      <c r="J198" s="7"/>
    </row>
    <row r="199" spans="10:10">
      <c r="J199" s="7"/>
    </row>
    <row r="200" spans="10:10">
      <c r="J200" s="7"/>
    </row>
    <row r="201" spans="10:10">
      <c r="J201" s="7"/>
    </row>
    <row r="202" spans="10:10">
      <c r="J202" s="7"/>
    </row>
    <row r="203" spans="10:10">
      <c r="J203" s="7"/>
    </row>
    <row r="204" spans="10:10">
      <c r="J204" s="7"/>
    </row>
    <row r="205" spans="10:10">
      <c r="J205" s="7"/>
    </row>
    <row r="206" spans="10:10">
      <c r="J206" s="7"/>
    </row>
    <row r="207" spans="10:10">
      <c r="J207" s="7"/>
    </row>
    <row r="208" spans="10:10">
      <c r="J208" s="7"/>
    </row>
    <row r="209" spans="10:10">
      <c r="J209" s="7"/>
    </row>
    <row r="210" spans="10:10">
      <c r="J210" s="7"/>
    </row>
    <row r="211" spans="10:10">
      <c r="J211" s="7"/>
    </row>
    <row r="212" spans="10:10">
      <c r="J212" s="7"/>
    </row>
    <row r="213" spans="10:10">
      <c r="J213" s="7"/>
    </row>
    <row r="214" spans="10:10">
      <c r="J214" s="7"/>
    </row>
    <row r="215" spans="10:10">
      <c r="J215" s="7"/>
    </row>
    <row r="216" spans="10:10">
      <c r="J216" s="7"/>
    </row>
    <row r="217" spans="10:10">
      <c r="J217" s="7"/>
    </row>
    <row r="218" spans="10:10">
      <c r="J218" s="7"/>
    </row>
    <row r="219" spans="10:10">
      <c r="J219" s="7"/>
    </row>
    <row r="220" spans="10:10">
      <c r="J220" s="7"/>
    </row>
    <row r="221" spans="10:10">
      <c r="J221" s="7"/>
    </row>
    <row r="222" spans="10:10">
      <c r="J222" s="7"/>
    </row>
    <row r="223" spans="10:10">
      <c r="J223" s="7"/>
    </row>
    <row r="224" spans="10:10">
      <c r="J224" s="7"/>
    </row>
    <row r="225" spans="10:10">
      <c r="J225" s="7"/>
    </row>
    <row r="226" spans="10:10">
      <c r="J226" s="7"/>
    </row>
    <row r="227" spans="10:10">
      <c r="J227" s="7"/>
    </row>
    <row r="228" spans="10:10">
      <c r="J228" s="7"/>
    </row>
    <row r="229" spans="10:10">
      <c r="J229" s="7"/>
    </row>
    <row r="230" spans="10:10">
      <c r="J230" s="7"/>
    </row>
    <row r="231" spans="10:10">
      <c r="J231" s="7"/>
    </row>
    <row r="232" spans="10:10">
      <c r="J232" s="7"/>
    </row>
    <row r="233" spans="10:10">
      <c r="J233" s="7"/>
    </row>
    <row r="234" spans="10:10">
      <c r="J234" s="7"/>
    </row>
    <row r="235" spans="10:10">
      <c r="J235" s="7"/>
    </row>
    <row r="236" spans="10:10">
      <c r="J236" s="7"/>
    </row>
    <row r="237" spans="10:10">
      <c r="J237" s="7"/>
    </row>
    <row r="238" spans="10:10">
      <c r="J238" s="7"/>
    </row>
    <row r="239" spans="10:10">
      <c r="J239" s="7"/>
    </row>
    <row r="240" spans="10:10">
      <c r="J240" s="7"/>
    </row>
    <row r="241" spans="10:10">
      <c r="J241" s="7"/>
    </row>
    <row r="242" spans="10:10">
      <c r="J242" s="7"/>
    </row>
    <row r="243" spans="10:10">
      <c r="J243" s="7"/>
    </row>
    <row r="244" spans="10:10">
      <c r="J244" s="7"/>
    </row>
    <row r="245" spans="10:10">
      <c r="J245" s="7"/>
    </row>
    <row r="246" spans="10:10">
      <c r="J246" s="7"/>
    </row>
    <row r="247" spans="10:10">
      <c r="J247" s="7"/>
    </row>
    <row r="248" spans="10:10">
      <c r="J248" s="7"/>
    </row>
    <row r="249" spans="10:10">
      <c r="J249" s="7"/>
    </row>
    <row r="250" spans="10:10">
      <c r="J250" s="7"/>
    </row>
    <row r="251" spans="10:10">
      <c r="J251" s="7"/>
    </row>
    <row r="252" spans="10:10">
      <c r="J252" s="7"/>
    </row>
    <row r="253" spans="10:10">
      <c r="J253" s="7"/>
    </row>
    <row r="254" spans="10:10">
      <c r="J254" s="7"/>
    </row>
    <row r="255" spans="10:10">
      <c r="J255" s="7"/>
    </row>
    <row r="256" spans="10:10">
      <c r="J256" s="7"/>
    </row>
    <row r="257" spans="10:10">
      <c r="J257" s="7"/>
    </row>
    <row r="258" spans="10:10">
      <c r="J258" s="7"/>
    </row>
    <row r="259" spans="10:10">
      <c r="J259" s="7"/>
    </row>
    <row r="260" spans="10:10">
      <c r="J260" s="7"/>
    </row>
    <row r="261" spans="10:10">
      <c r="J261" s="7"/>
    </row>
    <row r="262" spans="10:10">
      <c r="J262" s="7"/>
    </row>
    <row r="263" spans="10:10">
      <c r="J263" s="7"/>
    </row>
    <row r="264" spans="10:10">
      <c r="J264" s="7"/>
    </row>
    <row r="265" spans="10:10">
      <c r="J265" s="7"/>
    </row>
    <row r="266" spans="10:10">
      <c r="J266" s="7"/>
    </row>
    <row r="267" spans="10:10">
      <c r="J267" s="7"/>
    </row>
    <row r="268" spans="10:10">
      <c r="J268" s="7"/>
    </row>
    <row r="269" spans="10:10">
      <c r="J269" s="7"/>
    </row>
    <row r="270" spans="10:10">
      <c r="J270" s="7"/>
    </row>
    <row r="271" spans="10:10">
      <c r="J271" s="7"/>
    </row>
    <row r="272" spans="10:10">
      <c r="J272" s="7"/>
    </row>
    <row r="273" spans="10:10">
      <c r="J273" s="7"/>
    </row>
    <row r="274" spans="10:10">
      <c r="J274" s="7"/>
    </row>
    <row r="275" spans="10:10">
      <c r="J275" s="7"/>
    </row>
    <row r="276" spans="10:10">
      <c r="J276" s="7"/>
    </row>
    <row r="277" spans="10:10">
      <c r="J277" s="7"/>
    </row>
    <row r="278" spans="10:10">
      <c r="J278" s="7"/>
    </row>
    <row r="279" spans="10:10">
      <c r="J279" s="7"/>
    </row>
    <row r="280" spans="10:10">
      <c r="J280" s="7"/>
    </row>
    <row r="281" spans="10:10">
      <c r="J281" s="7"/>
    </row>
    <row r="282" spans="10:10">
      <c r="J282" s="7"/>
    </row>
    <row r="283" spans="10:10">
      <c r="J283" s="7"/>
    </row>
    <row r="284" spans="10:10">
      <c r="J284" s="7"/>
    </row>
    <row r="285" spans="10:10">
      <c r="J285" s="7"/>
    </row>
    <row r="286" spans="10:10">
      <c r="J286" s="7"/>
    </row>
    <row r="287" spans="10:10">
      <c r="J287" s="7"/>
    </row>
    <row r="288" spans="10:10">
      <c r="J288" s="7"/>
    </row>
    <row r="289" spans="10:10">
      <c r="J289" s="7"/>
    </row>
    <row r="290" spans="10:10">
      <c r="J290" s="7"/>
    </row>
    <row r="291" spans="10:10">
      <c r="J291" s="7"/>
    </row>
    <row r="292" spans="10:10">
      <c r="J292" s="7"/>
    </row>
    <row r="293" spans="10:10">
      <c r="J293" s="7"/>
    </row>
    <row r="294" spans="10:10">
      <c r="J294" s="7"/>
    </row>
    <row r="295" spans="10:10">
      <c r="J295" s="7"/>
    </row>
    <row r="296" spans="10:10">
      <c r="J296" s="7"/>
    </row>
    <row r="297" spans="10:10">
      <c r="J297" s="7"/>
    </row>
    <row r="298" spans="10:10">
      <c r="J298" s="7"/>
    </row>
    <row r="299" spans="10:10">
      <c r="J299" s="7"/>
    </row>
    <row r="300" spans="10:10">
      <c r="J300" s="7"/>
    </row>
    <row r="301" spans="10:10">
      <c r="J301" s="7"/>
    </row>
    <row r="302" spans="10:10">
      <c r="J302" s="7"/>
    </row>
    <row r="303" spans="10:10">
      <c r="J303" s="7"/>
    </row>
    <row r="304" spans="10:10">
      <c r="J304" s="7"/>
    </row>
    <row r="305" spans="10:10">
      <c r="J305" s="7"/>
    </row>
    <row r="306" spans="10:10">
      <c r="J306" s="7"/>
    </row>
    <row r="307" spans="10:10">
      <c r="J307" s="7"/>
    </row>
    <row r="308" spans="10:10">
      <c r="J308" s="7"/>
    </row>
    <row r="309" spans="10:10">
      <c r="J309" s="7"/>
    </row>
    <row r="310" spans="10:10">
      <c r="J310" s="7"/>
    </row>
    <row r="311" spans="10:10">
      <c r="J311" s="7"/>
    </row>
    <row r="312" spans="10:10">
      <c r="J312" s="7"/>
    </row>
    <row r="313" spans="10:10">
      <c r="J313" s="7"/>
    </row>
    <row r="314" spans="10:10">
      <c r="J314" s="7"/>
    </row>
    <row r="315" spans="10:10">
      <c r="J315" s="7"/>
    </row>
    <row r="316" spans="10:10">
      <c r="J316" s="7"/>
    </row>
    <row r="317" spans="10:10">
      <c r="J317" s="7"/>
    </row>
    <row r="318" spans="10:10">
      <c r="J318" s="7"/>
    </row>
    <row r="319" spans="10:10">
      <c r="J319" s="7"/>
    </row>
    <row r="320" spans="10:10">
      <c r="J320" s="7"/>
    </row>
    <row r="321" spans="10:10">
      <c r="J321" s="7"/>
    </row>
    <row r="322" spans="10:10">
      <c r="J322" s="7"/>
    </row>
    <row r="323" spans="10:10">
      <c r="J323" s="7"/>
    </row>
    <row r="324" spans="10:10">
      <c r="J324" s="7"/>
    </row>
    <row r="325" spans="10:10">
      <c r="J325" s="7"/>
    </row>
    <row r="326" spans="10:10">
      <c r="J326" s="7"/>
    </row>
    <row r="327" spans="10:10">
      <c r="J327" s="7"/>
    </row>
    <row r="328" spans="10:10">
      <c r="J328" s="7"/>
    </row>
    <row r="329" spans="10:10">
      <c r="J329" s="7"/>
    </row>
    <row r="330" spans="10:10">
      <c r="J330" s="7"/>
    </row>
    <row r="331" spans="10:10">
      <c r="J331" s="7"/>
    </row>
    <row r="332" spans="10:10">
      <c r="J332" s="7"/>
    </row>
    <row r="333" spans="10:10">
      <c r="J333" s="7"/>
    </row>
    <row r="334" spans="10:10">
      <c r="J334" s="7"/>
    </row>
    <row r="335" spans="10:10">
      <c r="J335" s="7"/>
    </row>
    <row r="336" spans="10:10">
      <c r="J336" s="7"/>
    </row>
    <row r="337" spans="10:10">
      <c r="J337" s="7"/>
    </row>
    <row r="338" spans="10:10">
      <c r="J338" s="7"/>
    </row>
    <row r="339" spans="10:10">
      <c r="J339" s="7"/>
    </row>
    <row r="340" spans="10:10">
      <c r="J340" s="7"/>
    </row>
    <row r="341" spans="10:10">
      <c r="J341" s="7"/>
    </row>
    <row r="342" spans="10:10">
      <c r="J342" s="7"/>
    </row>
    <row r="343" spans="10:10">
      <c r="J343" s="7"/>
    </row>
    <row r="344" spans="10:10">
      <c r="J344" s="7"/>
    </row>
    <row r="345" spans="10:10">
      <c r="J345" s="7"/>
    </row>
    <row r="346" spans="10:10">
      <c r="J346" s="7"/>
    </row>
    <row r="347" spans="10:10">
      <c r="J347" s="7"/>
    </row>
    <row r="348" spans="10:10">
      <c r="J348" s="7"/>
    </row>
    <row r="349" spans="10:10">
      <c r="J349" s="7"/>
    </row>
    <row r="350" spans="10:10">
      <c r="J350" s="7"/>
    </row>
    <row r="351" spans="10:10">
      <c r="J351" s="7"/>
    </row>
    <row r="352" spans="10:10">
      <c r="J352" s="7"/>
    </row>
    <row r="353" spans="10:10">
      <c r="J353" s="7"/>
    </row>
    <row r="354" spans="10:10">
      <c r="J354" s="7"/>
    </row>
    <row r="355" spans="10:10">
      <c r="J355" s="7"/>
    </row>
    <row r="356" spans="10:10">
      <c r="J356" s="7"/>
    </row>
    <row r="357" spans="10:10">
      <c r="J357" s="7"/>
    </row>
    <row r="358" spans="10:10">
      <c r="J358" s="7"/>
    </row>
    <row r="359" spans="10:10">
      <c r="J359" s="7"/>
    </row>
    <row r="360" spans="10:10">
      <c r="J360" s="7"/>
    </row>
    <row r="361" spans="10:10">
      <c r="J361" s="7"/>
    </row>
    <row r="362" spans="10:10">
      <c r="J362" s="7"/>
    </row>
    <row r="363" spans="10:10">
      <c r="J363" s="7"/>
    </row>
    <row r="364" spans="10:10">
      <c r="J364" s="7"/>
    </row>
    <row r="365" spans="10:10">
      <c r="J365" s="7"/>
    </row>
    <row r="366" spans="10:10">
      <c r="J366" s="7"/>
    </row>
    <row r="367" spans="10:10">
      <c r="J367" s="7"/>
    </row>
    <row r="368" spans="10:10">
      <c r="J368" s="7"/>
    </row>
    <row r="369" spans="10:10">
      <c r="J369" s="7"/>
    </row>
    <row r="370" spans="10:10">
      <c r="J370" s="7"/>
    </row>
    <row r="371" spans="10:10">
      <c r="J371" s="7"/>
    </row>
    <row r="372" spans="10:10">
      <c r="J372" s="7"/>
    </row>
    <row r="373" spans="10:10">
      <c r="J373" s="7"/>
    </row>
    <row r="374" spans="10:10">
      <c r="J374" s="7"/>
    </row>
    <row r="375" spans="10:10">
      <c r="J375" s="7"/>
    </row>
    <row r="376" spans="10:10">
      <c r="J376" s="7"/>
    </row>
    <row r="377" spans="10:10">
      <c r="J377" s="7"/>
    </row>
    <row r="378" spans="10:10">
      <c r="J378" s="7"/>
    </row>
    <row r="379" spans="10:10">
      <c r="J379" s="7"/>
    </row>
    <row r="380" spans="10:10">
      <c r="J380" s="7"/>
    </row>
    <row r="381" spans="10:10">
      <c r="J381" s="7"/>
    </row>
    <row r="382" spans="10:10">
      <c r="J382" s="7"/>
    </row>
    <row r="383" spans="10:10">
      <c r="J383" s="7"/>
    </row>
    <row r="384" spans="10:10">
      <c r="J384" s="7"/>
    </row>
    <row r="385" spans="10:10">
      <c r="J385" s="7"/>
    </row>
    <row r="386" spans="10:10">
      <c r="J386" s="7"/>
    </row>
    <row r="387" spans="10:10">
      <c r="J387" s="7"/>
    </row>
    <row r="388" spans="10:10">
      <c r="J388" s="7"/>
    </row>
    <row r="389" spans="10:10">
      <c r="J389" s="7"/>
    </row>
    <row r="390" spans="10:10">
      <c r="J390" s="7"/>
    </row>
    <row r="391" spans="10:10">
      <c r="J391" s="7"/>
    </row>
    <row r="392" spans="10:10">
      <c r="J392" s="7"/>
    </row>
    <row r="393" spans="10:10">
      <c r="J393" s="7"/>
    </row>
    <row r="394" spans="10:10">
      <c r="J394" s="7"/>
    </row>
    <row r="395" spans="10:10">
      <c r="J395" s="7"/>
    </row>
    <row r="396" spans="10:10">
      <c r="J396" s="7"/>
    </row>
    <row r="397" spans="10:10">
      <c r="J397" s="7"/>
    </row>
    <row r="398" spans="10:10">
      <c r="J398" s="7"/>
    </row>
    <row r="399" spans="10:10">
      <c r="J399" s="7"/>
    </row>
    <row r="400" spans="10:10">
      <c r="J400" s="7"/>
    </row>
    <row r="401" spans="10:10">
      <c r="J401" s="7"/>
    </row>
    <row r="402" spans="10:10">
      <c r="J402" s="7"/>
    </row>
    <row r="403" spans="10:10">
      <c r="J403" s="7"/>
    </row>
    <row r="404" spans="10:10">
      <c r="J404" s="7"/>
    </row>
    <row r="405" spans="10:10">
      <c r="J405" s="7"/>
    </row>
    <row r="406" spans="10:10">
      <c r="J406" s="7"/>
    </row>
    <row r="407" spans="10:10">
      <c r="J407" s="7"/>
    </row>
    <row r="408" spans="10:10">
      <c r="J408" s="7"/>
    </row>
    <row r="409" spans="10:10">
      <c r="J409" s="7"/>
    </row>
    <row r="410" spans="10:10">
      <c r="J410" s="7"/>
    </row>
    <row r="411" spans="10:10">
      <c r="J411" s="7"/>
    </row>
    <row r="412" spans="10:10">
      <c r="J412" s="7"/>
    </row>
    <row r="413" spans="10:10">
      <c r="J413" s="7"/>
    </row>
    <row r="414" spans="10:10">
      <c r="J414" s="7"/>
    </row>
    <row r="415" spans="10:10">
      <c r="J415" s="7"/>
    </row>
    <row r="416" spans="10:10">
      <c r="J416" s="7"/>
    </row>
    <row r="417" spans="10:10">
      <c r="J417" s="7"/>
    </row>
    <row r="418" spans="10:10">
      <c r="J418" s="7"/>
    </row>
    <row r="419" spans="10:10">
      <c r="J419" s="7"/>
    </row>
    <row r="420" spans="10:10">
      <c r="J420" s="7"/>
    </row>
    <row r="421" spans="10:10">
      <c r="J421" s="7"/>
    </row>
    <row r="422" spans="10:10">
      <c r="J422" s="7"/>
    </row>
    <row r="423" spans="10:10">
      <c r="J423" s="7"/>
    </row>
    <row r="424" spans="10:10">
      <c r="J424" s="7"/>
    </row>
    <row r="425" spans="10:10">
      <c r="J425" s="7"/>
    </row>
    <row r="426" spans="10:10">
      <c r="J426" s="7"/>
    </row>
    <row r="427" spans="10:10">
      <c r="J427" s="7"/>
    </row>
    <row r="428" spans="10:10">
      <c r="J428" s="7"/>
    </row>
    <row r="429" spans="10:10">
      <c r="J429" s="7"/>
    </row>
    <row r="430" spans="10:10">
      <c r="J430" s="7"/>
    </row>
    <row r="431" spans="10:10">
      <c r="J431" s="7"/>
    </row>
    <row r="432" spans="10:10">
      <c r="J432" s="7"/>
    </row>
    <row r="433" spans="10:10">
      <c r="J433" s="7"/>
    </row>
    <row r="434" spans="10:10">
      <c r="J434" s="7"/>
    </row>
    <row r="435" spans="10:10">
      <c r="J435" s="7"/>
    </row>
    <row r="436" spans="10:10">
      <c r="J436" s="7"/>
    </row>
    <row r="437" spans="10:10">
      <c r="J437" s="7"/>
    </row>
    <row r="438" spans="10:10">
      <c r="J438" s="7"/>
    </row>
    <row r="439" spans="10:10">
      <c r="J439" s="7"/>
    </row>
    <row r="440" spans="10:10">
      <c r="J440" s="7"/>
    </row>
    <row r="441" spans="10:10">
      <c r="J441" s="7"/>
    </row>
    <row r="442" spans="10:10">
      <c r="J442" s="7"/>
    </row>
    <row r="443" spans="10:10">
      <c r="J443" s="7"/>
    </row>
    <row r="444" spans="10:10">
      <c r="J444" s="7"/>
    </row>
    <row r="445" spans="10:10">
      <c r="J445" s="7"/>
    </row>
    <row r="446" spans="10:10">
      <c r="J446" s="7"/>
    </row>
    <row r="447" spans="10:10">
      <c r="J447" s="7"/>
    </row>
    <row r="448" spans="10:10">
      <c r="J448" s="7"/>
    </row>
    <row r="449" spans="10:10">
      <c r="J449" s="7"/>
    </row>
    <row r="450" spans="10:10">
      <c r="J450" s="7"/>
    </row>
    <row r="451" spans="10:10">
      <c r="J451" s="7"/>
    </row>
    <row r="452" spans="10:10">
      <c r="J452" s="7"/>
    </row>
    <row r="453" spans="10:10">
      <c r="J453" s="7"/>
    </row>
    <row r="454" spans="10:10">
      <c r="J454" s="7"/>
    </row>
    <row r="455" spans="10:10">
      <c r="J455" s="7"/>
    </row>
    <row r="456" spans="10:10">
      <c r="J456" s="7"/>
    </row>
    <row r="457" spans="10:10">
      <c r="J457" s="7"/>
    </row>
    <row r="458" spans="10:10">
      <c r="J458" s="7"/>
    </row>
    <row r="459" spans="10:10">
      <c r="J459" s="7"/>
    </row>
    <row r="460" spans="10:10">
      <c r="J460" s="7"/>
    </row>
    <row r="461" spans="10:10">
      <c r="J461" s="7"/>
    </row>
    <row r="462" spans="10:10">
      <c r="J462" s="7"/>
    </row>
    <row r="463" spans="10:10">
      <c r="J463" s="7"/>
    </row>
    <row r="464" spans="10:10">
      <c r="J464" s="7"/>
    </row>
    <row r="465" spans="10:10">
      <c r="J465" s="7"/>
    </row>
    <row r="466" spans="10:10">
      <c r="J466" s="7"/>
    </row>
    <row r="467" spans="10:10">
      <c r="J467" s="7"/>
    </row>
    <row r="468" spans="10:10">
      <c r="J468" s="7"/>
    </row>
    <row r="469" spans="10:10">
      <c r="J469" s="7"/>
    </row>
    <row r="470" spans="10:10">
      <c r="J470" s="7"/>
    </row>
    <row r="471" spans="10:10">
      <c r="J471" s="7"/>
    </row>
    <row r="472" spans="10:10">
      <c r="J472" s="7"/>
    </row>
    <row r="473" spans="10:10">
      <c r="J473" s="7"/>
    </row>
    <row r="474" spans="10:10">
      <c r="J474" s="7"/>
    </row>
    <row r="475" spans="10:10">
      <c r="J475" s="7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workbookViewId="0">
      <selection activeCell="B3" sqref="B3"/>
    </sheetView>
  </sheetViews>
  <sheetFormatPr defaultColWidth="9" defaultRowHeight="14.25"/>
  <cols>
    <col min="2" max="3" width="17.875" customWidth="1"/>
    <col min="5" max="5" width="23.125" customWidth="1"/>
    <col min="6" max="6" width="11" customWidth="1"/>
    <col min="10" max="10" width="13.25" customWidth="1"/>
    <col min="11" max="11" width="12.375" customWidth="1"/>
    <col min="12" max="12" width="12.875" customWidth="1"/>
    <col min="13" max="13" width="13.25" customWidth="1"/>
  </cols>
  <sheetData>
    <row r="1" ht="67.5" spans="1:26">
      <c r="A1" s="2" t="s">
        <v>0</v>
      </c>
      <c r="B1" s="2" t="s">
        <v>103</v>
      </c>
      <c r="C1" s="2" t="s">
        <v>171</v>
      </c>
      <c r="D1" s="2" t="s">
        <v>104</v>
      </c>
      <c r="E1" s="2" t="s">
        <v>108</v>
      </c>
      <c r="F1" s="2" t="s">
        <v>173</v>
      </c>
      <c r="G1" s="2" t="s">
        <v>109</v>
      </c>
      <c r="H1" s="2" t="s">
        <v>5</v>
      </c>
      <c r="I1" s="2" t="s">
        <v>174</v>
      </c>
      <c r="J1" s="2" t="s">
        <v>175</v>
      </c>
      <c r="K1" s="2" t="s">
        <v>176</v>
      </c>
      <c r="L1" s="2" t="s">
        <v>177</v>
      </c>
      <c r="M1" s="16" t="s">
        <v>178</v>
      </c>
      <c r="N1" s="2" t="s">
        <v>114</v>
      </c>
      <c r="O1" s="2" t="s">
        <v>115</v>
      </c>
      <c r="P1" s="2" t="s">
        <v>110</v>
      </c>
      <c r="Q1" s="2" t="s">
        <v>111</v>
      </c>
      <c r="R1" s="2" t="s">
        <v>112</v>
      </c>
      <c r="S1" s="16" t="s">
        <v>179</v>
      </c>
      <c r="T1" s="2" t="s">
        <v>117</v>
      </c>
      <c r="U1" s="2" t="s">
        <v>120</v>
      </c>
      <c r="V1" s="2" t="s">
        <v>121</v>
      </c>
      <c r="W1" s="16" t="s">
        <v>180</v>
      </c>
      <c r="X1" s="16" t="s">
        <v>181</v>
      </c>
      <c r="Y1" s="16" t="s">
        <v>182</v>
      </c>
      <c r="Z1" s="16" t="s">
        <v>183</v>
      </c>
    </row>
    <row r="2" ht="15" spans="1:26">
      <c r="A2">
        <v>1</v>
      </c>
      <c r="B2" s="10" t="s">
        <v>322</v>
      </c>
      <c r="C2" s="11" t="s">
        <v>323</v>
      </c>
      <c r="D2" s="12">
        <v>125</v>
      </c>
      <c r="E2" s="13" t="s">
        <v>186</v>
      </c>
      <c r="F2" s="14" t="s">
        <v>124</v>
      </c>
      <c r="G2" s="15">
        <v>1</v>
      </c>
      <c r="H2" s="15">
        <v>1</v>
      </c>
      <c r="I2" s="12" t="s">
        <v>324</v>
      </c>
      <c r="J2">
        <v>1552474800</v>
      </c>
      <c r="K2">
        <v>1552476600</v>
      </c>
      <c r="L2">
        <v>1552303800</v>
      </c>
      <c r="M2">
        <v>1552519800</v>
      </c>
      <c r="N2" s="14" t="s">
        <v>325</v>
      </c>
      <c r="O2" s="14" t="s">
        <v>326</v>
      </c>
      <c r="Q2" s="17" t="s">
        <v>327</v>
      </c>
      <c r="R2" s="17" t="s">
        <v>161</v>
      </c>
      <c r="S2" s="12">
        <v>30</v>
      </c>
      <c r="T2">
        <v>0</v>
      </c>
      <c r="U2" s="18">
        <v>1</v>
      </c>
      <c r="V2" s="19" t="s">
        <v>328</v>
      </c>
      <c r="W2">
        <v>0</v>
      </c>
      <c r="X2" s="19" t="s">
        <v>327</v>
      </c>
      <c r="Y2" s="19" t="s">
        <v>161</v>
      </c>
      <c r="Z2" s="20" t="s">
        <v>195</v>
      </c>
    </row>
    <row r="3" ht="15" spans="1:26">
      <c r="A3">
        <v>2</v>
      </c>
      <c r="B3" s="10" t="s">
        <v>322</v>
      </c>
      <c r="C3" s="11" t="s">
        <v>329</v>
      </c>
      <c r="D3" s="12">
        <v>126</v>
      </c>
      <c r="E3" s="14" t="s">
        <v>186</v>
      </c>
      <c r="F3" s="14" t="s">
        <v>124</v>
      </c>
      <c r="G3" s="15">
        <v>2</v>
      </c>
      <c r="H3" s="15">
        <v>1</v>
      </c>
      <c r="I3" s="12" t="s">
        <v>324</v>
      </c>
      <c r="J3">
        <v>1552647600</v>
      </c>
      <c r="K3">
        <v>1552649400</v>
      </c>
      <c r="L3">
        <v>1552476600</v>
      </c>
      <c r="M3">
        <v>1552692600</v>
      </c>
      <c r="N3" s="14" t="s">
        <v>325</v>
      </c>
      <c r="O3" s="14" t="s">
        <v>326</v>
      </c>
      <c r="Q3" s="17" t="s">
        <v>327</v>
      </c>
      <c r="R3" s="17" t="s">
        <v>161</v>
      </c>
      <c r="S3" s="12">
        <v>30</v>
      </c>
      <c r="T3">
        <v>0</v>
      </c>
      <c r="U3" s="18">
        <v>1</v>
      </c>
      <c r="V3" s="19" t="s">
        <v>328</v>
      </c>
      <c r="W3">
        <v>0</v>
      </c>
      <c r="X3" s="19" t="s">
        <v>327</v>
      </c>
      <c r="Y3" s="19" t="s">
        <v>161</v>
      </c>
      <c r="Z3" s="20" t="s">
        <v>195</v>
      </c>
    </row>
    <row r="4" ht="15" spans="1:26">
      <c r="A4">
        <v>3</v>
      </c>
      <c r="B4" s="10" t="s">
        <v>322</v>
      </c>
      <c r="C4" s="11" t="s">
        <v>330</v>
      </c>
      <c r="D4" s="12">
        <v>127</v>
      </c>
      <c r="E4" s="14" t="s">
        <v>186</v>
      </c>
      <c r="F4" s="14" t="s">
        <v>124</v>
      </c>
      <c r="G4" s="15">
        <v>3</v>
      </c>
      <c r="H4" s="15">
        <v>1</v>
      </c>
      <c r="I4" s="12" t="s">
        <v>324</v>
      </c>
      <c r="J4">
        <v>1552906800</v>
      </c>
      <c r="K4">
        <v>1552908600</v>
      </c>
      <c r="L4">
        <v>1552649400</v>
      </c>
      <c r="M4">
        <v>1552951800</v>
      </c>
      <c r="N4" s="14" t="s">
        <v>325</v>
      </c>
      <c r="O4" s="14" t="s">
        <v>326</v>
      </c>
      <c r="Q4" s="17" t="s">
        <v>327</v>
      </c>
      <c r="R4" s="17" t="s">
        <v>161</v>
      </c>
      <c r="S4" s="12">
        <v>30</v>
      </c>
      <c r="T4">
        <v>0</v>
      </c>
      <c r="U4" s="18">
        <v>1</v>
      </c>
      <c r="V4" s="19" t="s">
        <v>328</v>
      </c>
      <c r="W4">
        <v>0</v>
      </c>
      <c r="X4" s="19" t="s">
        <v>327</v>
      </c>
      <c r="Y4" s="19" t="s">
        <v>161</v>
      </c>
      <c r="Z4" s="20" t="s">
        <v>207</v>
      </c>
    </row>
    <row r="5" ht="15" spans="1:26">
      <c r="A5">
        <v>4</v>
      </c>
      <c r="B5" s="10" t="s">
        <v>322</v>
      </c>
      <c r="C5" s="11" t="s">
        <v>331</v>
      </c>
      <c r="D5" s="12">
        <v>128</v>
      </c>
      <c r="E5" s="14" t="s">
        <v>186</v>
      </c>
      <c r="F5" s="14" t="s">
        <v>124</v>
      </c>
      <c r="G5" s="15">
        <v>4</v>
      </c>
      <c r="H5" s="15">
        <v>1</v>
      </c>
      <c r="I5" s="12" t="s">
        <v>324</v>
      </c>
      <c r="J5">
        <v>1553079600</v>
      </c>
      <c r="K5">
        <v>1553081400</v>
      </c>
      <c r="L5">
        <v>1552908600</v>
      </c>
      <c r="M5">
        <v>1553124600</v>
      </c>
      <c r="N5" s="14" t="s">
        <v>325</v>
      </c>
      <c r="O5" s="14" t="s">
        <v>326</v>
      </c>
      <c r="Q5" s="17" t="s">
        <v>327</v>
      </c>
      <c r="R5" s="17" t="s">
        <v>161</v>
      </c>
      <c r="S5" s="12">
        <v>30</v>
      </c>
      <c r="T5">
        <v>0</v>
      </c>
      <c r="U5" s="18">
        <v>1</v>
      </c>
      <c r="V5" s="19" t="s">
        <v>328</v>
      </c>
      <c r="W5">
        <v>0</v>
      </c>
      <c r="X5" s="19" t="s">
        <v>327</v>
      </c>
      <c r="Y5" s="19" t="s">
        <v>161</v>
      </c>
      <c r="Z5" s="20" t="s">
        <v>207</v>
      </c>
    </row>
    <row r="6" ht="15" spans="1:26">
      <c r="A6">
        <v>5</v>
      </c>
      <c r="B6" s="10" t="s">
        <v>322</v>
      </c>
      <c r="C6" s="11" t="s">
        <v>332</v>
      </c>
      <c r="D6" s="12">
        <v>129</v>
      </c>
      <c r="E6" s="14" t="s">
        <v>186</v>
      </c>
      <c r="F6" s="14" t="s">
        <v>124</v>
      </c>
      <c r="G6" s="15">
        <v>5</v>
      </c>
      <c r="H6" s="15">
        <v>1</v>
      </c>
      <c r="I6" s="12" t="s">
        <v>324</v>
      </c>
      <c r="J6">
        <v>1553252400</v>
      </c>
      <c r="K6">
        <v>1553254200</v>
      </c>
      <c r="L6">
        <v>1553081400</v>
      </c>
      <c r="M6">
        <v>1553297400</v>
      </c>
      <c r="N6" s="14" t="s">
        <v>325</v>
      </c>
      <c r="O6" s="14" t="s">
        <v>326</v>
      </c>
      <c r="Q6" s="17" t="s">
        <v>327</v>
      </c>
      <c r="R6" s="17" t="s">
        <v>161</v>
      </c>
      <c r="S6" s="12">
        <v>30</v>
      </c>
      <c r="T6">
        <v>0</v>
      </c>
      <c r="U6" s="18">
        <v>1</v>
      </c>
      <c r="V6" s="19" t="s">
        <v>328</v>
      </c>
      <c r="W6">
        <v>0</v>
      </c>
      <c r="X6" s="19" t="s">
        <v>327</v>
      </c>
      <c r="Y6" s="19" t="s">
        <v>161</v>
      </c>
      <c r="Z6" s="20" t="s">
        <v>207</v>
      </c>
    </row>
    <row r="7" ht="15" spans="1:26">
      <c r="A7">
        <v>6</v>
      </c>
      <c r="B7" s="10" t="s">
        <v>322</v>
      </c>
      <c r="C7" s="11" t="s">
        <v>333</v>
      </c>
      <c r="D7" s="12">
        <v>130</v>
      </c>
      <c r="E7" s="14" t="s">
        <v>186</v>
      </c>
      <c r="F7" s="14" t="s">
        <v>124</v>
      </c>
      <c r="G7" s="15">
        <v>6</v>
      </c>
      <c r="H7" s="15">
        <v>1</v>
      </c>
      <c r="I7" s="12" t="s">
        <v>324</v>
      </c>
      <c r="J7">
        <v>1553511600</v>
      </c>
      <c r="K7">
        <v>1553513400</v>
      </c>
      <c r="L7">
        <v>1553254200</v>
      </c>
      <c r="M7">
        <v>1553556600</v>
      </c>
      <c r="N7" s="14" t="s">
        <v>325</v>
      </c>
      <c r="O7" s="14" t="s">
        <v>326</v>
      </c>
      <c r="Q7" s="17" t="s">
        <v>327</v>
      </c>
      <c r="R7" s="17" t="s">
        <v>161</v>
      </c>
      <c r="S7" s="12">
        <v>30</v>
      </c>
      <c r="T7">
        <v>0</v>
      </c>
      <c r="U7" s="18">
        <v>1</v>
      </c>
      <c r="V7" s="19" t="s">
        <v>328</v>
      </c>
      <c r="W7">
        <v>0</v>
      </c>
      <c r="X7" s="19" t="s">
        <v>327</v>
      </c>
      <c r="Y7" s="19" t="s">
        <v>161</v>
      </c>
      <c r="Z7" s="20" t="s">
        <v>207</v>
      </c>
    </row>
    <row r="8" ht="15" spans="1:26">
      <c r="A8">
        <v>7</v>
      </c>
      <c r="B8" s="10" t="s">
        <v>322</v>
      </c>
      <c r="C8" s="11" t="s">
        <v>334</v>
      </c>
      <c r="D8" s="12">
        <v>131</v>
      </c>
      <c r="E8" s="14" t="s">
        <v>186</v>
      </c>
      <c r="F8" s="14" t="s">
        <v>124</v>
      </c>
      <c r="G8" s="15">
        <v>7</v>
      </c>
      <c r="H8" s="15">
        <v>1</v>
      </c>
      <c r="I8" s="12" t="s">
        <v>324</v>
      </c>
      <c r="J8">
        <v>1553684400</v>
      </c>
      <c r="K8">
        <v>1553686200</v>
      </c>
      <c r="L8">
        <v>1553513400</v>
      </c>
      <c r="M8">
        <v>1553729400</v>
      </c>
      <c r="N8" s="14" t="s">
        <v>325</v>
      </c>
      <c r="O8" s="14" t="s">
        <v>326</v>
      </c>
      <c r="Q8" s="17" t="s">
        <v>327</v>
      </c>
      <c r="R8" s="17" t="s">
        <v>161</v>
      </c>
      <c r="S8" s="12">
        <v>30</v>
      </c>
      <c r="T8">
        <v>0</v>
      </c>
      <c r="U8" s="18">
        <v>1</v>
      </c>
      <c r="V8" s="19" t="s">
        <v>328</v>
      </c>
      <c r="W8">
        <v>0</v>
      </c>
      <c r="X8" s="19" t="s">
        <v>327</v>
      </c>
      <c r="Y8" s="19" t="s">
        <v>161</v>
      </c>
      <c r="Z8" s="20" t="s">
        <v>207</v>
      </c>
    </row>
    <row r="9" ht="15" spans="1:26">
      <c r="A9">
        <v>8</v>
      </c>
      <c r="B9" s="10" t="s">
        <v>322</v>
      </c>
      <c r="C9" s="11" t="s">
        <v>335</v>
      </c>
      <c r="D9" s="12">
        <v>132</v>
      </c>
      <c r="E9" s="14" t="s">
        <v>186</v>
      </c>
      <c r="F9" s="14" t="s">
        <v>124</v>
      </c>
      <c r="G9" s="15">
        <v>8</v>
      </c>
      <c r="H9" s="15">
        <v>1</v>
      </c>
      <c r="I9" s="12" t="s">
        <v>324</v>
      </c>
      <c r="J9">
        <v>1553857200</v>
      </c>
      <c r="K9">
        <v>1553859000</v>
      </c>
      <c r="L9">
        <v>1553686200</v>
      </c>
      <c r="M9">
        <v>1553902200</v>
      </c>
      <c r="N9" s="14" t="s">
        <v>325</v>
      </c>
      <c r="O9" s="14" t="s">
        <v>326</v>
      </c>
      <c r="Q9" s="17" t="s">
        <v>327</v>
      </c>
      <c r="R9" s="17" t="s">
        <v>161</v>
      </c>
      <c r="S9" s="12">
        <v>30</v>
      </c>
      <c r="T9">
        <v>0</v>
      </c>
      <c r="U9" s="18">
        <v>1</v>
      </c>
      <c r="V9" s="19" t="s">
        <v>328</v>
      </c>
      <c r="W9">
        <v>0</v>
      </c>
      <c r="X9" s="19" t="s">
        <v>327</v>
      </c>
      <c r="Y9" s="19" t="s">
        <v>161</v>
      </c>
      <c r="Z9" s="20" t="s">
        <v>207</v>
      </c>
    </row>
    <row r="10" ht="15" spans="1:26">
      <c r="A10">
        <v>9</v>
      </c>
      <c r="B10" s="10" t="s">
        <v>322</v>
      </c>
      <c r="C10" s="11" t="s">
        <v>336</v>
      </c>
      <c r="D10" s="12">
        <v>133</v>
      </c>
      <c r="E10" s="14" t="s">
        <v>186</v>
      </c>
      <c r="F10" s="14" t="s">
        <v>124</v>
      </c>
      <c r="G10" s="15">
        <v>9</v>
      </c>
      <c r="H10" s="15">
        <v>1</v>
      </c>
      <c r="I10" s="12" t="s">
        <v>324</v>
      </c>
      <c r="J10">
        <v>1554116400</v>
      </c>
      <c r="K10">
        <v>1554118200</v>
      </c>
      <c r="L10">
        <v>1553859000</v>
      </c>
      <c r="M10">
        <v>1554161400</v>
      </c>
      <c r="N10" s="14" t="s">
        <v>325</v>
      </c>
      <c r="O10" s="14" t="s">
        <v>326</v>
      </c>
      <c r="Q10" s="17" t="s">
        <v>327</v>
      </c>
      <c r="R10" s="17" t="s">
        <v>161</v>
      </c>
      <c r="S10" s="12">
        <v>30</v>
      </c>
      <c r="T10">
        <v>0</v>
      </c>
      <c r="U10" s="18">
        <v>1</v>
      </c>
      <c r="V10" s="19" t="s">
        <v>328</v>
      </c>
      <c r="W10">
        <v>0</v>
      </c>
      <c r="X10" s="19" t="s">
        <v>327</v>
      </c>
      <c r="Y10" s="19" t="s">
        <v>161</v>
      </c>
      <c r="Z10" s="20" t="s">
        <v>207</v>
      </c>
    </row>
    <row r="11" ht="15" spans="1:26">
      <c r="A11">
        <v>10</v>
      </c>
      <c r="B11" s="10" t="s">
        <v>322</v>
      </c>
      <c r="C11" s="11" t="s">
        <v>337</v>
      </c>
      <c r="D11" s="12">
        <v>134</v>
      </c>
      <c r="E11" s="14" t="s">
        <v>186</v>
      </c>
      <c r="F11" s="14" t="s">
        <v>124</v>
      </c>
      <c r="G11" s="15">
        <v>10</v>
      </c>
      <c r="H11" s="15">
        <v>1</v>
      </c>
      <c r="I11" s="12" t="s">
        <v>324</v>
      </c>
      <c r="J11">
        <v>1554289200</v>
      </c>
      <c r="K11">
        <v>1554291000</v>
      </c>
      <c r="L11">
        <v>1554118200</v>
      </c>
      <c r="M11">
        <v>1554334200</v>
      </c>
      <c r="N11" s="14" t="s">
        <v>325</v>
      </c>
      <c r="O11" s="14" t="s">
        <v>326</v>
      </c>
      <c r="Q11" s="17" t="s">
        <v>327</v>
      </c>
      <c r="R11" s="17" t="s">
        <v>161</v>
      </c>
      <c r="S11" s="12">
        <v>30</v>
      </c>
      <c r="T11">
        <v>0</v>
      </c>
      <c r="U11" s="18">
        <v>1</v>
      </c>
      <c r="V11" s="19" t="s">
        <v>328</v>
      </c>
      <c r="W11">
        <v>0</v>
      </c>
      <c r="X11" s="19" t="s">
        <v>327</v>
      </c>
      <c r="Y11" s="19" t="s">
        <v>161</v>
      </c>
      <c r="Z11" s="20" t="s">
        <v>207</v>
      </c>
    </row>
    <row r="12" ht="15" spans="1:26">
      <c r="A12">
        <v>11</v>
      </c>
      <c r="B12" s="10" t="s">
        <v>322</v>
      </c>
      <c r="C12" s="11" t="s">
        <v>338</v>
      </c>
      <c r="D12" s="12">
        <v>135</v>
      </c>
      <c r="E12" s="14" t="s">
        <v>186</v>
      </c>
      <c r="F12" s="14" t="s">
        <v>124</v>
      </c>
      <c r="G12" s="15">
        <v>11</v>
      </c>
      <c r="H12" s="15">
        <v>1</v>
      </c>
      <c r="I12" s="12" t="s">
        <v>324</v>
      </c>
      <c r="J12">
        <v>1554462000</v>
      </c>
      <c r="K12">
        <v>1554463800</v>
      </c>
      <c r="L12">
        <v>1554291000</v>
      </c>
      <c r="M12">
        <v>1554507000</v>
      </c>
      <c r="N12" s="14" t="s">
        <v>325</v>
      </c>
      <c r="O12" s="14" t="s">
        <v>326</v>
      </c>
      <c r="Q12" s="17" t="s">
        <v>327</v>
      </c>
      <c r="R12" s="17" t="s">
        <v>161</v>
      </c>
      <c r="S12" s="12">
        <v>30</v>
      </c>
      <c r="T12">
        <v>0</v>
      </c>
      <c r="U12" s="18">
        <v>1</v>
      </c>
      <c r="V12" s="19" t="s">
        <v>328</v>
      </c>
      <c r="W12">
        <v>0</v>
      </c>
      <c r="X12" s="19" t="s">
        <v>327</v>
      </c>
      <c r="Y12" s="19" t="s">
        <v>161</v>
      </c>
      <c r="Z12" s="20" t="s">
        <v>207</v>
      </c>
    </row>
    <row r="13" ht="15" spans="1:26">
      <c r="A13">
        <v>12</v>
      </c>
      <c r="B13" s="10" t="s">
        <v>322</v>
      </c>
      <c r="C13" s="11" t="s">
        <v>339</v>
      </c>
      <c r="D13" s="12">
        <v>136</v>
      </c>
      <c r="E13" s="14" t="s">
        <v>186</v>
      </c>
      <c r="F13" s="14" t="s">
        <v>124</v>
      </c>
      <c r="G13" s="15">
        <v>12</v>
      </c>
      <c r="H13" s="15">
        <v>1</v>
      </c>
      <c r="I13" s="12" t="s">
        <v>324</v>
      </c>
      <c r="J13">
        <v>1554721200</v>
      </c>
      <c r="K13">
        <v>1554723000</v>
      </c>
      <c r="L13">
        <v>1554463800</v>
      </c>
      <c r="M13">
        <v>1554766200</v>
      </c>
      <c r="N13" s="14" t="s">
        <v>325</v>
      </c>
      <c r="O13" s="14" t="s">
        <v>326</v>
      </c>
      <c r="Q13" s="17" t="s">
        <v>327</v>
      </c>
      <c r="R13" s="17" t="s">
        <v>161</v>
      </c>
      <c r="S13" s="12">
        <v>30</v>
      </c>
      <c r="T13">
        <v>0</v>
      </c>
      <c r="U13" s="18">
        <v>1</v>
      </c>
      <c r="V13" s="19" t="s">
        <v>328</v>
      </c>
      <c r="W13">
        <v>0</v>
      </c>
      <c r="X13" s="19" t="s">
        <v>327</v>
      </c>
      <c r="Y13" s="19" t="s">
        <v>161</v>
      </c>
      <c r="Z13" s="20" t="s">
        <v>207</v>
      </c>
    </row>
    <row r="14" ht="15" spans="1:26">
      <c r="A14">
        <v>13</v>
      </c>
      <c r="B14" s="10" t="s">
        <v>322</v>
      </c>
      <c r="C14" s="11" t="s">
        <v>340</v>
      </c>
      <c r="D14" s="12">
        <v>137</v>
      </c>
      <c r="E14" s="14" t="s">
        <v>186</v>
      </c>
      <c r="F14" s="14" t="s">
        <v>124</v>
      </c>
      <c r="G14" s="15">
        <v>13</v>
      </c>
      <c r="H14" s="15">
        <v>1</v>
      </c>
      <c r="I14" s="12" t="s">
        <v>324</v>
      </c>
      <c r="J14">
        <v>1554894000</v>
      </c>
      <c r="K14">
        <v>1554895800</v>
      </c>
      <c r="L14">
        <v>1554723000</v>
      </c>
      <c r="M14">
        <v>1554939000</v>
      </c>
      <c r="N14" s="14" t="s">
        <v>325</v>
      </c>
      <c r="O14" s="14" t="s">
        <v>326</v>
      </c>
      <c r="Q14" s="17" t="s">
        <v>327</v>
      </c>
      <c r="R14" s="17" t="s">
        <v>161</v>
      </c>
      <c r="S14" s="12">
        <v>30</v>
      </c>
      <c r="T14">
        <v>0</v>
      </c>
      <c r="U14" s="18">
        <v>1</v>
      </c>
      <c r="V14" s="19" t="s">
        <v>328</v>
      </c>
      <c r="W14">
        <v>0</v>
      </c>
      <c r="X14" s="19" t="s">
        <v>327</v>
      </c>
      <c r="Y14" s="19" t="s">
        <v>161</v>
      </c>
      <c r="Z14" s="20" t="s">
        <v>207</v>
      </c>
    </row>
    <row r="15" ht="15" spans="1:26">
      <c r="A15">
        <v>14</v>
      </c>
      <c r="B15" s="10" t="s">
        <v>322</v>
      </c>
      <c r="C15" s="11" t="s">
        <v>341</v>
      </c>
      <c r="D15" s="12">
        <v>138</v>
      </c>
      <c r="E15" s="14" t="s">
        <v>186</v>
      </c>
      <c r="F15" s="14" t="s">
        <v>124</v>
      </c>
      <c r="G15" s="15">
        <v>14</v>
      </c>
      <c r="H15" s="15">
        <v>1</v>
      </c>
      <c r="I15" s="12" t="s">
        <v>324</v>
      </c>
      <c r="J15">
        <v>1555066800</v>
      </c>
      <c r="K15">
        <v>1555068600</v>
      </c>
      <c r="L15">
        <v>1554895800</v>
      </c>
      <c r="M15">
        <v>1555111800</v>
      </c>
      <c r="N15" s="14" t="s">
        <v>325</v>
      </c>
      <c r="O15" s="14" t="s">
        <v>326</v>
      </c>
      <c r="Q15" s="17" t="s">
        <v>327</v>
      </c>
      <c r="R15" s="17" t="s">
        <v>161</v>
      </c>
      <c r="S15" s="12">
        <v>30</v>
      </c>
      <c r="T15">
        <v>0</v>
      </c>
      <c r="U15" s="18">
        <v>1</v>
      </c>
      <c r="V15" s="19" t="s">
        <v>328</v>
      </c>
      <c r="W15">
        <v>0</v>
      </c>
      <c r="X15" s="19" t="s">
        <v>327</v>
      </c>
      <c r="Y15" s="19" t="s">
        <v>161</v>
      </c>
      <c r="Z15" s="20" t="s">
        <v>207</v>
      </c>
    </row>
    <row r="16" ht="15" spans="1:26">
      <c r="A16">
        <v>15</v>
      </c>
      <c r="B16" s="10" t="s">
        <v>322</v>
      </c>
      <c r="C16" s="11" t="s">
        <v>342</v>
      </c>
      <c r="D16" s="12">
        <v>139</v>
      </c>
      <c r="E16" s="14" t="s">
        <v>186</v>
      </c>
      <c r="F16" s="14" t="s">
        <v>124</v>
      </c>
      <c r="G16" s="15">
        <v>15</v>
      </c>
      <c r="H16" s="15">
        <v>1</v>
      </c>
      <c r="I16" s="12" t="s">
        <v>324</v>
      </c>
      <c r="J16">
        <v>1555326000</v>
      </c>
      <c r="K16">
        <v>1555327800</v>
      </c>
      <c r="L16">
        <v>1555068600</v>
      </c>
      <c r="M16">
        <v>1555371000</v>
      </c>
      <c r="N16" s="14" t="s">
        <v>325</v>
      </c>
      <c r="O16" s="14" t="s">
        <v>326</v>
      </c>
      <c r="Q16" s="17" t="s">
        <v>327</v>
      </c>
      <c r="R16" s="17" t="s">
        <v>161</v>
      </c>
      <c r="S16" s="12">
        <v>30</v>
      </c>
      <c r="T16">
        <v>0</v>
      </c>
      <c r="U16" s="18">
        <v>1</v>
      </c>
      <c r="V16" s="19" t="s">
        <v>328</v>
      </c>
      <c r="W16">
        <v>0</v>
      </c>
      <c r="X16" s="19" t="s">
        <v>327</v>
      </c>
      <c r="Y16" s="19" t="s">
        <v>161</v>
      </c>
      <c r="Z16" s="20" t="s">
        <v>207</v>
      </c>
    </row>
    <row r="17" ht="15" spans="1:26">
      <c r="A17">
        <v>16</v>
      </c>
      <c r="B17" s="10" t="s">
        <v>322</v>
      </c>
      <c r="C17" s="11" t="s">
        <v>343</v>
      </c>
      <c r="D17" s="12">
        <v>140</v>
      </c>
      <c r="E17" s="14" t="s">
        <v>186</v>
      </c>
      <c r="F17" s="14" t="s">
        <v>124</v>
      </c>
      <c r="G17" s="15">
        <v>16</v>
      </c>
      <c r="H17" s="15">
        <v>1</v>
      </c>
      <c r="I17" s="12" t="s">
        <v>324</v>
      </c>
      <c r="J17">
        <v>1555498800</v>
      </c>
      <c r="K17">
        <v>1555500600</v>
      </c>
      <c r="L17">
        <v>1555327800</v>
      </c>
      <c r="M17">
        <v>1555543800</v>
      </c>
      <c r="N17" s="14" t="s">
        <v>325</v>
      </c>
      <c r="O17" s="14" t="s">
        <v>326</v>
      </c>
      <c r="Q17" s="17" t="s">
        <v>327</v>
      </c>
      <c r="R17" s="17" t="s">
        <v>161</v>
      </c>
      <c r="S17" s="12">
        <v>30</v>
      </c>
      <c r="T17">
        <v>0</v>
      </c>
      <c r="U17" s="18">
        <v>1</v>
      </c>
      <c r="V17" s="19" t="s">
        <v>328</v>
      </c>
      <c r="W17">
        <v>0</v>
      </c>
      <c r="X17" s="19" t="s">
        <v>327</v>
      </c>
      <c r="Y17" s="19" t="s">
        <v>161</v>
      </c>
      <c r="Z17" s="20" t="s">
        <v>207</v>
      </c>
    </row>
    <row r="18" ht="15" spans="1:26">
      <c r="A18">
        <v>17</v>
      </c>
      <c r="B18" s="10" t="s">
        <v>322</v>
      </c>
      <c r="C18" s="11" t="s">
        <v>344</v>
      </c>
      <c r="D18" s="12">
        <v>141</v>
      </c>
      <c r="E18" s="14" t="s">
        <v>186</v>
      </c>
      <c r="F18" s="14" t="s">
        <v>124</v>
      </c>
      <c r="G18" s="15">
        <v>17</v>
      </c>
      <c r="H18" s="15">
        <v>1</v>
      </c>
      <c r="I18" s="12" t="s">
        <v>324</v>
      </c>
      <c r="J18">
        <v>1555671600</v>
      </c>
      <c r="K18">
        <v>1555673400</v>
      </c>
      <c r="L18">
        <v>1555500600</v>
      </c>
      <c r="M18">
        <v>1555716600</v>
      </c>
      <c r="N18" s="14" t="s">
        <v>325</v>
      </c>
      <c r="O18" s="14" t="s">
        <v>326</v>
      </c>
      <c r="Q18" s="17" t="s">
        <v>327</v>
      </c>
      <c r="R18" s="17" t="s">
        <v>161</v>
      </c>
      <c r="S18" s="12">
        <v>30</v>
      </c>
      <c r="T18">
        <v>0</v>
      </c>
      <c r="U18" s="18">
        <v>1</v>
      </c>
      <c r="V18" s="19" t="s">
        <v>328</v>
      </c>
      <c r="W18">
        <v>0</v>
      </c>
      <c r="X18" s="19" t="s">
        <v>327</v>
      </c>
      <c r="Y18" s="19" t="s">
        <v>161</v>
      </c>
      <c r="Z18" s="20" t="s">
        <v>207</v>
      </c>
    </row>
    <row r="19" ht="15" spans="1:26">
      <c r="A19">
        <v>18</v>
      </c>
      <c r="B19" s="10" t="s">
        <v>322</v>
      </c>
      <c r="C19" s="11" t="s">
        <v>345</v>
      </c>
      <c r="D19" s="12">
        <v>142</v>
      </c>
      <c r="E19" s="14" t="s">
        <v>186</v>
      </c>
      <c r="F19" s="14" t="s">
        <v>124</v>
      </c>
      <c r="G19" s="15">
        <v>18</v>
      </c>
      <c r="H19" s="15">
        <v>1</v>
      </c>
      <c r="I19" s="12" t="s">
        <v>324</v>
      </c>
      <c r="J19">
        <v>1555930800</v>
      </c>
      <c r="K19">
        <v>1555932600</v>
      </c>
      <c r="L19">
        <v>1555673400</v>
      </c>
      <c r="M19">
        <v>1555975800</v>
      </c>
      <c r="N19" s="14" t="s">
        <v>325</v>
      </c>
      <c r="O19" s="14" t="s">
        <v>326</v>
      </c>
      <c r="Q19" s="17" t="s">
        <v>327</v>
      </c>
      <c r="R19" s="17" t="s">
        <v>161</v>
      </c>
      <c r="S19" s="12">
        <v>30</v>
      </c>
      <c r="T19">
        <v>0</v>
      </c>
      <c r="U19" s="18">
        <v>1</v>
      </c>
      <c r="V19" s="19" t="s">
        <v>328</v>
      </c>
      <c r="W19">
        <v>0</v>
      </c>
      <c r="X19" s="19" t="s">
        <v>327</v>
      </c>
      <c r="Y19" s="19" t="s">
        <v>161</v>
      </c>
      <c r="Z19" s="20" t="s">
        <v>207</v>
      </c>
    </row>
    <row r="20" ht="15" spans="1:26">
      <c r="A20">
        <v>19</v>
      </c>
      <c r="B20" s="10" t="s">
        <v>322</v>
      </c>
      <c r="C20" s="11" t="s">
        <v>346</v>
      </c>
      <c r="D20" s="12">
        <v>143</v>
      </c>
      <c r="E20" s="14" t="s">
        <v>186</v>
      </c>
      <c r="F20" s="14" t="s">
        <v>124</v>
      </c>
      <c r="G20" s="15">
        <v>19</v>
      </c>
      <c r="H20" s="15">
        <v>1</v>
      </c>
      <c r="I20" s="12" t="s">
        <v>324</v>
      </c>
      <c r="J20">
        <v>1556103600</v>
      </c>
      <c r="K20">
        <v>1556105400</v>
      </c>
      <c r="L20">
        <v>1555932600</v>
      </c>
      <c r="M20">
        <v>1556148600</v>
      </c>
      <c r="N20" s="14" t="s">
        <v>325</v>
      </c>
      <c r="O20" s="14" t="s">
        <v>326</v>
      </c>
      <c r="Q20" s="17" t="s">
        <v>327</v>
      </c>
      <c r="R20" s="17" t="s">
        <v>161</v>
      </c>
      <c r="S20" s="12">
        <v>30</v>
      </c>
      <c r="T20">
        <v>0</v>
      </c>
      <c r="U20" s="18">
        <v>1</v>
      </c>
      <c r="V20" s="19" t="s">
        <v>328</v>
      </c>
      <c r="W20">
        <v>0</v>
      </c>
      <c r="X20" s="19" t="s">
        <v>327</v>
      </c>
      <c r="Y20" s="19" t="s">
        <v>161</v>
      </c>
      <c r="Z20" s="20" t="s">
        <v>207</v>
      </c>
    </row>
    <row r="21" ht="15" spans="1:26">
      <c r="A21">
        <v>20</v>
      </c>
      <c r="B21" s="10" t="s">
        <v>322</v>
      </c>
      <c r="C21" s="11" t="s">
        <v>347</v>
      </c>
      <c r="D21" s="12">
        <v>144</v>
      </c>
      <c r="E21" s="14" t="s">
        <v>186</v>
      </c>
      <c r="F21" s="14" t="s">
        <v>124</v>
      </c>
      <c r="G21" s="15">
        <v>20</v>
      </c>
      <c r="H21" s="15">
        <v>1</v>
      </c>
      <c r="I21" s="12" t="s">
        <v>324</v>
      </c>
      <c r="J21">
        <v>1556276400</v>
      </c>
      <c r="K21">
        <v>1556278200</v>
      </c>
      <c r="L21">
        <v>1556105400</v>
      </c>
      <c r="M21">
        <v>1556321400</v>
      </c>
      <c r="N21" s="14" t="s">
        <v>325</v>
      </c>
      <c r="O21" s="14" t="s">
        <v>326</v>
      </c>
      <c r="Q21" s="17" t="s">
        <v>327</v>
      </c>
      <c r="R21" s="17" t="s">
        <v>161</v>
      </c>
      <c r="S21" s="12">
        <v>30</v>
      </c>
      <c r="T21">
        <v>0</v>
      </c>
      <c r="U21" s="18">
        <v>1</v>
      </c>
      <c r="V21" s="19" t="s">
        <v>328</v>
      </c>
      <c r="W21">
        <v>0</v>
      </c>
      <c r="X21" s="19" t="s">
        <v>327</v>
      </c>
      <c r="Y21" s="19" t="s">
        <v>161</v>
      </c>
      <c r="Z21" s="20" t="s">
        <v>207</v>
      </c>
    </row>
    <row r="22" ht="15" spans="1:26">
      <c r="A22">
        <v>21</v>
      </c>
      <c r="B22" s="10" t="s">
        <v>322</v>
      </c>
      <c r="C22" s="11" t="s">
        <v>348</v>
      </c>
      <c r="D22" s="12">
        <v>145</v>
      </c>
      <c r="E22" s="14" t="s">
        <v>186</v>
      </c>
      <c r="F22" s="14" t="s">
        <v>124</v>
      </c>
      <c r="G22" s="15">
        <v>21</v>
      </c>
      <c r="H22" s="15">
        <v>1</v>
      </c>
      <c r="I22" s="12" t="s">
        <v>324</v>
      </c>
      <c r="J22">
        <v>1556535600</v>
      </c>
      <c r="K22">
        <v>1556537400</v>
      </c>
      <c r="L22">
        <v>1556278200</v>
      </c>
      <c r="M22">
        <v>1556580600</v>
      </c>
      <c r="N22" s="14" t="s">
        <v>325</v>
      </c>
      <c r="O22" s="14" t="s">
        <v>326</v>
      </c>
      <c r="Q22" s="17" t="s">
        <v>327</v>
      </c>
      <c r="R22" s="17" t="s">
        <v>161</v>
      </c>
      <c r="S22" s="12">
        <v>30</v>
      </c>
      <c r="T22">
        <v>0</v>
      </c>
      <c r="U22" s="18">
        <v>1</v>
      </c>
      <c r="V22" s="19" t="s">
        <v>328</v>
      </c>
      <c r="W22">
        <v>0</v>
      </c>
      <c r="X22" s="19" t="s">
        <v>327</v>
      </c>
      <c r="Y22" s="19" t="s">
        <v>161</v>
      </c>
      <c r="Z22" s="20" t="s">
        <v>207</v>
      </c>
    </row>
    <row r="23" ht="15" spans="1:26">
      <c r="A23">
        <v>22</v>
      </c>
      <c r="B23" s="10" t="s">
        <v>322</v>
      </c>
      <c r="C23" s="11" t="s">
        <v>349</v>
      </c>
      <c r="D23" s="12">
        <v>146</v>
      </c>
      <c r="E23" s="14" t="s">
        <v>186</v>
      </c>
      <c r="F23" s="14" t="s">
        <v>124</v>
      </c>
      <c r="G23" s="15">
        <v>22</v>
      </c>
      <c r="H23" s="15">
        <v>1</v>
      </c>
      <c r="I23" s="12" t="s">
        <v>324</v>
      </c>
      <c r="J23">
        <v>1556708400</v>
      </c>
      <c r="K23">
        <v>1556710200</v>
      </c>
      <c r="L23">
        <v>1556537400</v>
      </c>
      <c r="M23">
        <v>1556753400</v>
      </c>
      <c r="N23" s="14" t="s">
        <v>325</v>
      </c>
      <c r="O23" s="14" t="s">
        <v>326</v>
      </c>
      <c r="Q23" s="17" t="s">
        <v>327</v>
      </c>
      <c r="R23" s="17" t="s">
        <v>161</v>
      </c>
      <c r="S23" s="12">
        <v>30</v>
      </c>
      <c r="T23">
        <v>0</v>
      </c>
      <c r="U23" s="18">
        <v>1</v>
      </c>
      <c r="V23" s="19" t="s">
        <v>328</v>
      </c>
      <c r="W23">
        <v>0</v>
      </c>
      <c r="X23" s="19" t="s">
        <v>327</v>
      </c>
      <c r="Y23" s="19" t="s">
        <v>161</v>
      </c>
      <c r="Z23" s="20" t="s">
        <v>207</v>
      </c>
    </row>
    <row r="24" ht="15" spans="1:26">
      <c r="A24">
        <v>23</v>
      </c>
      <c r="B24" s="10" t="s">
        <v>322</v>
      </c>
      <c r="C24" s="11" t="s">
        <v>350</v>
      </c>
      <c r="D24" s="12">
        <v>147</v>
      </c>
      <c r="E24" s="14" t="s">
        <v>186</v>
      </c>
      <c r="F24" s="14" t="s">
        <v>124</v>
      </c>
      <c r="G24" s="15">
        <v>23</v>
      </c>
      <c r="H24" s="15">
        <v>1</v>
      </c>
      <c r="I24" s="12" t="s">
        <v>324</v>
      </c>
      <c r="J24">
        <v>1556881200</v>
      </c>
      <c r="K24">
        <v>1556883000</v>
      </c>
      <c r="L24">
        <v>1556710200</v>
      </c>
      <c r="M24">
        <v>1556926200</v>
      </c>
      <c r="N24" s="14" t="s">
        <v>325</v>
      </c>
      <c r="O24" s="14" t="s">
        <v>326</v>
      </c>
      <c r="Q24" s="17" t="s">
        <v>327</v>
      </c>
      <c r="R24" s="17" t="s">
        <v>161</v>
      </c>
      <c r="S24" s="12">
        <v>30</v>
      </c>
      <c r="T24">
        <v>0</v>
      </c>
      <c r="U24" s="18">
        <v>1</v>
      </c>
      <c r="V24" s="19" t="s">
        <v>328</v>
      </c>
      <c r="W24">
        <v>0</v>
      </c>
      <c r="X24" s="19" t="s">
        <v>327</v>
      </c>
      <c r="Y24" s="19" t="s">
        <v>161</v>
      </c>
      <c r="Z24" s="20" t="s">
        <v>207</v>
      </c>
    </row>
    <row r="25" ht="15" spans="1:26">
      <c r="A25">
        <v>24</v>
      </c>
      <c r="B25" s="10" t="s">
        <v>322</v>
      </c>
      <c r="C25" s="11" t="s">
        <v>351</v>
      </c>
      <c r="D25" s="12">
        <v>148</v>
      </c>
      <c r="E25" s="14" t="s">
        <v>186</v>
      </c>
      <c r="F25" s="14" t="s">
        <v>124</v>
      </c>
      <c r="G25" s="15">
        <v>24</v>
      </c>
      <c r="H25" s="15">
        <v>1</v>
      </c>
      <c r="I25" s="12" t="s">
        <v>324</v>
      </c>
      <c r="J25">
        <v>1557140400</v>
      </c>
      <c r="K25">
        <v>1557142200</v>
      </c>
      <c r="L25">
        <v>1556883000</v>
      </c>
      <c r="M25">
        <v>1557185400</v>
      </c>
      <c r="N25" s="14" t="s">
        <v>325</v>
      </c>
      <c r="O25" s="14" t="s">
        <v>326</v>
      </c>
      <c r="Q25" s="17" t="s">
        <v>327</v>
      </c>
      <c r="R25" s="17" t="s">
        <v>161</v>
      </c>
      <c r="S25" s="12">
        <v>30</v>
      </c>
      <c r="T25">
        <v>0</v>
      </c>
      <c r="U25" s="18">
        <v>1</v>
      </c>
      <c r="V25" s="19" t="s">
        <v>328</v>
      </c>
      <c r="W25">
        <v>0</v>
      </c>
      <c r="X25" s="19" t="s">
        <v>327</v>
      </c>
      <c r="Y25" s="19" t="s">
        <v>161</v>
      </c>
      <c r="Z25" s="20" t="s">
        <v>207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workbookViewId="0">
      <selection activeCell="D26" sqref="D26"/>
    </sheetView>
  </sheetViews>
  <sheetFormatPr defaultColWidth="9" defaultRowHeight="14.25"/>
  <cols>
    <col min="2" max="2" width="33.25" customWidth="1"/>
    <col min="3" max="3" width="13.125" customWidth="1"/>
    <col min="4" max="4" width="20.625" customWidth="1"/>
    <col min="5" max="5" width="16.5" customWidth="1"/>
    <col min="6" max="6" width="11.375" customWidth="1"/>
    <col min="7" max="7" width="35" customWidth="1"/>
    <col min="10" max="10" width="25.5" customWidth="1"/>
    <col min="11" max="11" width="19.5" customWidth="1"/>
    <col min="15" max="16" width="20.375" customWidth="1"/>
  </cols>
  <sheetData>
    <row r="1" ht="28.5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 t="s">
        <v>11</v>
      </c>
      <c r="P1" s="2" t="s">
        <v>11</v>
      </c>
      <c r="Q1" s="2" t="s">
        <v>11</v>
      </c>
      <c r="R1" s="2" t="s">
        <v>11</v>
      </c>
    </row>
    <row r="2" spans="1:18">
      <c r="A2" s="3">
        <v>1</v>
      </c>
      <c r="B2" s="3">
        <v>125</v>
      </c>
      <c r="C2" s="4" t="s">
        <v>12</v>
      </c>
      <c r="D2" s="4" t="s">
        <v>352</v>
      </c>
      <c r="E2" s="5" t="s">
        <v>21</v>
      </c>
      <c r="F2" s="3">
        <v>1</v>
      </c>
      <c r="G2" s="3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7" t="str">
        <f>""""&amp;D2&amp;""""&amp;","</f>
        <v>"现场领奖",</v>
      </c>
      <c r="K2" t="str">
        <f>""""&amp;E2&amp;""""&amp;","</f>
        <v>"matchpop_icon_3",</v>
      </c>
      <c r="O2" s="8" t="s">
        <v>12</v>
      </c>
      <c r="P2" s="8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>
      <c r="A3" s="3">
        <v>2</v>
      </c>
      <c r="B3" s="3">
        <v>125</v>
      </c>
      <c r="C3" s="4" t="s">
        <v>17</v>
      </c>
      <c r="D3" s="4" t="s">
        <v>352</v>
      </c>
      <c r="E3" s="5" t="s">
        <v>21</v>
      </c>
      <c r="F3" s="3">
        <v>1</v>
      </c>
      <c r="G3" s="3">
        <v>1</v>
      </c>
      <c r="H3" t="str">
        <f t="shared" ref="H3:H4" si="0">IF(NOT(ISERROR((FIND("第",Q3)))),RIGHT(Q3,LEN(Q3)-LEN("第")),LEFT(Q3,2*LEN(Q3)-LENB(Q3)))</f>
        <v>2</v>
      </c>
      <c r="I3" t="str">
        <f t="shared" ref="I3:I4" si="1">IF(((ISERROR((FIND("之后",R3))))),LEFT(R3,2*LEN(R3)-LENB(R3)),99999)</f>
        <v>2</v>
      </c>
      <c r="J3" s="7" t="str">
        <f t="shared" ref="J3:J27" si="2">""""&amp;D3&amp;""""&amp;","</f>
        <v>"现场领奖",</v>
      </c>
      <c r="K3" t="str">
        <f t="shared" ref="K3:K27" si="3">""""&amp;E3&amp;""""&amp;","</f>
        <v>"matchpop_icon_3",</v>
      </c>
      <c r="O3" s="8" t="s">
        <v>17</v>
      </c>
      <c r="P3" s="8"/>
      <c r="Q3" t="str">
        <f t="shared" ref="Q3:Q4" si="4">LEFT(O3,IF(NOT(ISERROR((FIND("名",O3)))),LEN(O3)-LEN("名"),LEN(O3)))</f>
        <v>第2</v>
      </c>
      <c r="R3" t="str">
        <f t="shared" ref="R3:R4" si="5">IF(ISBLANK(P3),IF(NOT(ISERROR((FIND("第",O3)))),MID(Q3,2,9999)&amp;"名",O3),P3)</f>
        <v>2名</v>
      </c>
    </row>
    <row r="4" spans="1:18">
      <c r="A4" s="3">
        <v>3</v>
      </c>
      <c r="B4" s="3">
        <v>125</v>
      </c>
      <c r="C4" s="4" t="s">
        <v>19</v>
      </c>
      <c r="D4" s="4" t="s">
        <v>352</v>
      </c>
      <c r="E4" s="5" t="s">
        <v>21</v>
      </c>
      <c r="F4" s="3">
        <v>1</v>
      </c>
      <c r="G4" s="3">
        <v>1</v>
      </c>
      <c r="H4" t="str">
        <f t="shared" si="0"/>
        <v>3</v>
      </c>
      <c r="I4" t="str">
        <f t="shared" si="1"/>
        <v>3</v>
      </c>
      <c r="J4" s="7" t="str">
        <f t="shared" si="2"/>
        <v>"现场领奖",</v>
      </c>
      <c r="K4" t="str">
        <f t="shared" si="3"/>
        <v>"matchpop_icon_3",</v>
      </c>
      <c r="O4" s="8" t="s">
        <v>19</v>
      </c>
      <c r="P4" s="8"/>
      <c r="Q4" t="str">
        <f t="shared" si="4"/>
        <v>第3</v>
      </c>
      <c r="R4" t="str">
        <f t="shared" si="5"/>
        <v>3名</v>
      </c>
    </row>
    <row r="5" spans="1:18">
      <c r="A5" s="3">
        <v>4</v>
      </c>
      <c r="B5" s="6">
        <v>126</v>
      </c>
      <c r="C5" s="4" t="s">
        <v>12</v>
      </c>
      <c r="D5" s="4" t="s">
        <v>352</v>
      </c>
      <c r="E5" s="5" t="s">
        <v>21</v>
      </c>
      <c r="F5" s="3">
        <v>1</v>
      </c>
      <c r="G5" s="3">
        <v>1</v>
      </c>
      <c r="H5" t="str">
        <f t="shared" ref="H5:H27" si="6">RIGHT(Q5,LEN(Q5)-LEN("第"))</f>
        <v>1</v>
      </c>
      <c r="I5" t="str">
        <f t="shared" ref="I5:I27" si="7">LEFT(R5,LEN(R5)-LEN("名"))</f>
        <v>1</v>
      </c>
      <c r="J5" s="7" t="str">
        <f t="shared" si="2"/>
        <v>"现场领奖",</v>
      </c>
      <c r="K5" t="str">
        <f t="shared" si="3"/>
        <v>"matchpop_icon_3",</v>
      </c>
      <c r="O5" s="8" t="s">
        <v>12</v>
      </c>
      <c r="P5" s="8"/>
      <c r="Q5" t="str">
        <f t="shared" ref="Q5:Q27" si="8">LEFT(O5,IF(NOT(ISERROR((FIND("名",O5)))),LEN(O5)-LEN("名"),LEN(O5)))</f>
        <v>第1</v>
      </c>
      <c r="R5" t="str">
        <f t="shared" ref="R5:R27" si="9">IF(ISBLANK(P5),MID(Q5,2,9999)&amp;"名",P5)</f>
        <v>1名</v>
      </c>
    </row>
    <row r="6" spans="1:18">
      <c r="A6" s="3">
        <v>5</v>
      </c>
      <c r="B6" s="6">
        <v>127</v>
      </c>
      <c r="C6" s="4" t="s">
        <v>12</v>
      </c>
      <c r="D6" s="4" t="s">
        <v>352</v>
      </c>
      <c r="E6" s="5" t="s">
        <v>21</v>
      </c>
      <c r="F6" s="3">
        <v>1</v>
      </c>
      <c r="G6" s="3">
        <v>1</v>
      </c>
      <c r="H6" t="str">
        <f t="shared" si="6"/>
        <v>1</v>
      </c>
      <c r="I6" t="str">
        <f t="shared" si="7"/>
        <v>1</v>
      </c>
      <c r="J6" s="7" t="str">
        <f t="shared" si="2"/>
        <v>"现场领奖",</v>
      </c>
      <c r="K6" t="str">
        <f t="shared" si="3"/>
        <v>"matchpop_icon_3",</v>
      </c>
      <c r="O6" s="8" t="s">
        <v>12</v>
      </c>
      <c r="P6" s="8"/>
      <c r="Q6" t="str">
        <f t="shared" si="8"/>
        <v>第1</v>
      </c>
      <c r="R6" t="str">
        <f t="shared" si="9"/>
        <v>1名</v>
      </c>
    </row>
    <row r="7" spans="1:18">
      <c r="A7" s="3">
        <v>6</v>
      </c>
      <c r="B7" s="6">
        <v>128</v>
      </c>
      <c r="C7" s="4" t="s">
        <v>12</v>
      </c>
      <c r="D7" s="4" t="s">
        <v>352</v>
      </c>
      <c r="E7" s="5" t="s">
        <v>21</v>
      </c>
      <c r="F7" s="3">
        <v>1</v>
      </c>
      <c r="G7" s="3">
        <v>1</v>
      </c>
      <c r="H7" t="str">
        <f t="shared" si="6"/>
        <v>1</v>
      </c>
      <c r="I7" t="str">
        <f t="shared" si="7"/>
        <v>1</v>
      </c>
      <c r="J7" s="7" t="str">
        <f t="shared" si="2"/>
        <v>"现场领奖",</v>
      </c>
      <c r="K7" t="str">
        <f t="shared" si="3"/>
        <v>"matchpop_icon_3",</v>
      </c>
      <c r="O7" s="8" t="s">
        <v>12</v>
      </c>
      <c r="P7" s="8"/>
      <c r="Q7" t="str">
        <f t="shared" si="8"/>
        <v>第1</v>
      </c>
      <c r="R7" t="str">
        <f t="shared" si="9"/>
        <v>1名</v>
      </c>
    </row>
    <row r="8" spans="1:18">
      <c r="A8" s="3">
        <v>7</v>
      </c>
      <c r="B8" s="6">
        <v>129</v>
      </c>
      <c r="C8" s="4" t="s">
        <v>12</v>
      </c>
      <c r="D8" s="4" t="s">
        <v>352</v>
      </c>
      <c r="E8" s="5" t="s">
        <v>21</v>
      </c>
      <c r="F8" s="3">
        <v>1</v>
      </c>
      <c r="G8" s="3">
        <v>1</v>
      </c>
      <c r="H8" t="str">
        <f t="shared" si="6"/>
        <v>1</v>
      </c>
      <c r="I8" t="str">
        <f t="shared" si="7"/>
        <v>6</v>
      </c>
      <c r="J8" s="7" t="str">
        <f t="shared" si="2"/>
        <v>"现场领奖",</v>
      </c>
      <c r="K8" t="str">
        <f t="shared" si="3"/>
        <v>"matchpop_icon_3",</v>
      </c>
      <c r="O8" s="9" t="s">
        <v>12</v>
      </c>
      <c r="P8" s="9" t="s">
        <v>33</v>
      </c>
      <c r="Q8" t="str">
        <f t="shared" si="8"/>
        <v>第1</v>
      </c>
      <c r="R8" t="str">
        <f t="shared" si="9"/>
        <v>6名</v>
      </c>
    </row>
    <row r="9" spans="1:18">
      <c r="A9" s="3">
        <v>8</v>
      </c>
      <c r="B9" s="6">
        <v>130</v>
      </c>
      <c r="C9" s="4" t="s">
        <v>12</v>
      </c>
      <c r="D9" s="4" t="s">
        <v>352</v>
      </c>
      <c r="E9" s="5" t="s">
        <v>21</v>
      </c>
      <c r="F9" s="3">
        <v>1</v>
      </c>
      <c r="G9" s="3">
        <v>1</v>
      </c>
      <c r="H9" t="str">
        <f t="shared" si="6"/>
        <v>1</v>
      </c>
      <c r="I9" t="str">
        <f t="shared" si="7"/>
        <v>12</v>
      </c>
      <c r="J9" s="7" t="str">
        <f t="shared" si="2"/>
        <v>"现场领奖",</v>
      </c>
      <c r="K9" t="str">
        <f t="shared" si="3"/>
        <v>"matchpop_icon_3",</v>
      </c>
      <c r="O9" s="9" t="s">
        <v>12</v>
      </c>
      <c r="P9" s="9" t="s">
        <v>39</v>
      </c>
      <c r="Q9" t="str">
        <f t="shared" si="8"/>
        <v>第1</v>
      </c>
      <c r="R9" t="str">
        <f t="shared" si="9"/>
        <v>12名</v>
      </c>
    </row>
    <row r="10" spans="1:18">
      <c r="A10" s="3">
        <v>9</v>
      </c>
      <c r="B10" s="6">
        <v>131</v>
      </c>
      <c r="C10" s="4" t="s">
        <v>12</v>
      </c>
      <c r="D10" s="4" t="s">
        <v>352</v>
      </c>
      <c r="E10" s="5" t="s">
        <v>21</v>
      </c>
      <c r="F10" s="3">
        <v>1</v>
      </c>
      <c r="G10" s="3">
        <v>1</v>
      </c>
      <c r="H10" t="str">
        <f t="shared" si="6"/>
        <v>1</v>
      </c>
      <c r="I10" t="str">
        <f t="shared" si="7"/>
        <v>24</v>
      </c>
      <c r="J10" s="7" t="str">
        <f t="shared" si="2"/>
        <v>"现场领奖",</v>
      </c>
      <c r="K10" t="str">
        <f t="shared" si="3"/>
        <v>"matchpop_icon_3",</v>
      </c>
      <c r="O10" s="9" t="s">
        <v>12</v>
      </c>
      <c r="P10" s="9" t="s">
        <v>44</v>
      </c>
      <c r="Q10" t="str">
        <f t="shared" si="8"/>
        <v>第1</v>
      </c>
      <c r="R10" t="str">
        <f t="shared" si="9"/>
        <v>24名</v>
      </c>
    </row>
    <row r="11" spans="1:18">
      <c r="A11" s="3">
        <v>10</v>
      </c>
      <c r="B11" s="6">
        <v>132</v>
      </c>
      <c r="C11" s="4" t="s">
        <v>12</v>
      </c>
      <c r="D11" s="4" t="s">
        <v>352</v>
      </c>
      <c r="E11" s="5" t="s">
        <v>21</v>
      </c>
      <c r="F11" s="3">
        <v>1</v>
      </c>
      <c r="G11" s="3">
        <v>1</v>
      </c>
      <c r="H11" t="str">
        <f t="shared" si="6"/>
        <v>1</v>
      </c>
      <c r="I11" t="str">
        <f t="shared" si="7"/>
        <v>1</v>
      </c>
      <c r="J11" s="7" t="str">
        <f t="shared" si="2"/>
        <v>"现场领奖",</v>
      </c>
      <c r="K11" t="str">
        <f t="shared" si="3"/>
        <v>"matchpop_icon_3",</v>
      </c>
      <c r="O11" s="8" t="s">
        <v>12</v>
      </c>
      <c r="P11" s="8"/>
      <c r="Q11" t="str">
        <f t="shared" si="8"/>
        <v>第1</v>
      </c>
      <c r="R11" t="str">
        <f t="shared" si="9"/>
        <v>1名</v>
      </c>
    </row>
    <row r="12" spans="1:18">
      <c r="A12" s="3">
        <v>11</v>
      </c>
      <c r="B12" s="6">
        <v>133</v>
      </c>
      <c r="C12" s="4" t="s">
        <v>12</v>
      </c>
      <c r="D12" s="4" t="s">
        <v>352</v>
      </c>
      <c r="E12" s="5" t="s">
        <v>21</v>
      </c>
      <c r="F12" s="3">
        <v>1</v>
      </c>
      <c r="G12" s="3">
        <v>1</v>
      </c>
      <c r="H12" t="str">
        <f t="shared" si="6"/>
        <v>1</v>
      </c>
      <c r="I12" t="str">
        <f t="shared" si="7"/>
        <v>1</v>
      </c>
      <c r="J12" s="7" t="str">
        <f t="shared" si="2"/>
        <v>"现场领奖",</v>
      </c>
      <c r="K12" t="str">
        <f t="shared" si="3"/>
        <v>"matchpop_icon_3",</v>
      </c>
      <c r="O12" s="8" t="s">
        <v>12</v>
      </c>
      <c r="P12" s="8"/>
      <c r="Q12" t="str">
        <f t="shared" si="8"/>
        <v>第1</v>
      </c>
      <c r="R12" t="str">
        <f t="shared" si="9"/>
        <v>1名</v>
      </c>
    </row>
    <row r="13" spans="1:18">
      <c r="A13" s="3">
        <v>12</v>
      </c>
      <c r="B13" s="6">
        <v>134</v>
      </c>
      <c r="C13" s="4" t="s">
        <v>12</v>
      </c>
      <c r="D13" s="4" t="s">
        <v>352</v>
      </c>
      <c r="E13" s="5" t="s">
        <v>21</v>
      </c>
      <c r="F13" s="3">
        <v>1</v>
      </c>
      <c r="G13" s="3">
        <v>1</v>
      </c>
      <c r="H13" t="str">
        <f t="shared" si="6"/>
        <v>1</v>
      </c>
      <c r="I13" t="str">
        <f t="shared" si="7"/>
        <v>1</v>
      </c>
      <c r="J13" s="7" t="str">
        <f t="shared" si="2"/>
        <v>"现场领奖",</v>
      </c>
      <c r="K13" t="str">
        <f t="shared" si="3"/>
        <v>"matchpop_icon_3",</v>
      </c>
      <c r="O13" s="8" t="s">
        <v>12</v>
      </c>
      <c r="P13" s="8"/>
      <c r="Q13" t="str">
        <f t="shared" si="8"/>
        <v>第1</v>
      </c>
      <c r="R13" t="str">
        <f t="shared" si="9"/>
        <v>1名</v>
      </c>
    </row>
    <row r="14" spans="1:18">
      <c r="A14" s="3">
        <v>13</v>
      </c>
      <c r="B14" s="6">
        <v>135</v>
      </c>
      <c r="C14" s="4" t="s">
        <v>12</v>
      </c>
      <c r="D14" s="4" t="s">
        <v>352</v>
      </c>
      <c r="E14" s="5" t="s">
        <v>21</v>
      </c>
      <c r="F14" s="3">
        <v>1</v>
      </c>
      <c r="G14" s="3">
        <v>1</v>
      </c>
      <c r="H14" t="str">
        <f t="shared" si="6"/>
        <v>1</v>
      </c>
      <c r="I14" t="str">
        <f t="shared" si="7"/>
        <v>6</v>
      </c>
      <c r="J14" s="7" t="str">
        <f t="shared" si="2"/>
        <v>"现场领奖",</v>
      </c>
      <c r="K14" t="str">
        <f t="shared" si="3"/>
        <v>"matchpop_icon_3",</v>
      </c>
      <c r="O14" s="9" t="s">
        <v>12</v>
      </c>
      <c r="P14" s="9" t="s">
        <v>33</v>
      </c>
      <c r="Q14" t="str">
        <f t="shared" si="8"/>
        <v>第1</v>
      </c>
      <c r="R14" t="str">
        <f t="shared" si="9"/>
        <v>6名</v>
      </c>
    </row>
    <row r="15" spans="1:18">
      <c r="A15" s="3">
        <v>14</v>
      </c>
      <c r="B15" s="6">
        <v>136</v>
      </c>
      <c r="C15" s="4" t="s">
        <v>12</v>
      </c>
      <c r="D15" s="4" t="s">
        <v>352</v>
      </c>
      <c r="E15" s="5" t="s">
        <v>21</v>
      </c>
      <c r="F15" s="3">
        <v>1</v>
      </c>
      <c r="G15" s="3">
        <v>1</v>
      </c>
      <c r="H15" t="str">
        <f t="shared" si="6"/>
        <v>1</v>
      </c>
      <c r="I15" t="str">
        <f t="shared" si="7"/>
        <v>12</v>
      </c>
      <c r="J15" s="7" t="str">
        <f t="shared" si="2"/>
        <v>"现场领奖",</v>
      </c>
      <c r="K15" t="str">
        <f t="shared" si="3"/>
        <v>"matchpop_icon_3",</v>
      </c>
      <c r="O15" s="9" t="s">
        <v>12</v>
      </c>
      <c r="P15" s="9" t="s">
        <v>39</v>
      </c>
      <c r="Q15" t="str">
        <f t="shared" si="8"/>
        <v>第1</v>
      </c>
      <c r="R15" t="str">
        <f t="shared" si="9"/>
        <v>12名</v>
      </c>
    </row>
    <row r="16" spans="1:18">
      <c r="A16" s="3">
        <v>15</v>
      </c>
      <c r="B16" s="6">
        <v>137</v>
      </c>
      <c r="C16" s="4" t="s">
        <v>12</v>
      </c>
      <c r="D16" s="4" t="s">
        <v>352</v>
      </c>
      <c r="E16" s="5" t="s">
        <v>21</v>
      </c>
      <c r="F16" s="3">
        <v>1</v>
      </c>
      <c r="G16" s="3">
        <v>1</v>
      </c>
      <c r="H16" t="str">
        <f t="shared" si="6"/>
        <v>1</v>
      </c>
      <c r="I16" t="str">
        <f t="shared" si="7"/>
        <v>24</v>
      </c>
      <c r="J16" s="7" t="str">
        <f t="shared" si="2"/>
        <v>"现场领奖",</v>
      </c>
      <c r="K16" t="str">
        <f t="shared" si="3"/>
        <v>"matchpop_icon_3",</v>
      </c>
      <c r="O16" s="9" t="s">
        <v>12</v>
      </c>
      <c r="P16" s="9" t="s">
        <v>44</v>
      </c>
      <c r="Q16" t="str">
        <f t="shared" si="8"/>
        <v>第1</v>
      </c>
      <c r="R16" t="str">
        <f t="shared" si="9"/>
        <v>24名</v>
      </c>
    </row>
    <row r="17" spans="1:18">
      <c r="A17" s="3">
        <v>16</v>
      </c>
      <c r="B17" s="6">
        <v>138</v>
      </c>
      <c r="C17" s="4" t="s">
        <v>12</v>
      </c>
      <c r="D17" s="4" t="s">
        <v>352</v>
      </c>
      <c r="E17" s="5" t="s">
        <v>21</v>
      </c>
      <c r="F17" s="3">
        <v>1</v>
      </c>
      <c r="G17" s="3">
        <v>1</v>
      </c>
      <c r="H17" t="str">
        <f t="shared" si="6"/>
        <v>1</v>
      </c>
      <c r="I17" t="str">
        <f t="shared" si="7"/>
        <v>1</v>
      </c>
      <c r="J17" s="7" t="str">
        <f t="shared" si="2"/>
        <v>"现场领奖",</v>
      </c>
      <c r="K17" t="str">
        <f t="shared" si="3"/>
        <v>"matchpop_icon_3",</v>
      </c>
      <c r="O17" s="8" t="s">
        <v>12</v>
      </c>
      <c r="P17" s="8"/>
      <c r="Q17" t="str">
        <f t="shared" si="8"/>
        <v>第1</v>
      </c>
      <c r="R17" t="str">
        <f t="shared" si="9"/>
        <v>1名</v>
      </c>
    </row>
    <row r="18" spans="1:18">
      <c r="A18" s="3">
        <v>17</v>
      </c>
      <c r="B18" s="6">
        <v>139</v>
      </c>
      <c r="C18" s="4" t="s">
        <v>12</v>
      </c>
      <c r="D18" s="4" t="s">
        <v>352</v>
      </c>
      <c r="E18" s="5" t="s">
        <v>21</v>
      </c>
      <c r="F18" s="3">
        <v>1</v>
      </c>
      <c r="G18" s="3">
        <v>1</v>
      </c>
      <c r="H18" t="str">
        <f t="shared" si="6"/>
        <v>1</v>
      </c>
      <c r="I18" t="str">
        <f t="shared" si="7"/>
        <v>1</v>
      </c>
      <c r="J18" s="7" t="str">
        <f t="shared" si="2"/>
        <v>"现场领奖",</v>
      </c>
      <c r="K18" t="str">
        <f t="shared" si="3"/>
        <v>"matchpop_icon_3",</v>
      </c>
      <c r="O18" s="8" t="s">
        <v>12</v>
      </c>
      <c r="P18" s="8"/>
      <c r="Q18" t="str">
        <f t="shared" si="8"/>
        <v>第1</v>
      </c>
      <c r="R18" t="str">
        <f t="shared" si="9"/>
        <v>1名</v>
      </c>
    </row>
    <row r="19" spans="1:18">
      <c r="A19" s="3">
        <v>18</v>
      </c>
      <c r="B19" s="6">
        <v>140</v>
      </c>
      <c r="C19" s="4" t="s">
        <v>12</v>
      </c>
      <c r="D19" s="4" t="s">
        <v>352</v>
      </c>
      <c r="E19" s="5" t="s">
        <v>21</v>
      </c>
      <c r="F19" s="3">
        <v>1</v>
      </c>
      <c r="G19" s="3">
        <v>1</v>
      </c>
      <c r="H19" t="str">
        <f t="shared" si="6"/>
        <v>1</v>
      </c>
      <c r="I19" t="str">
        <f t="shared" si="7"/>
        <v>1</v>
      </c>
      <c r="J19" s="7" t="str">
        <f t="shared" si="2"/>
        <v>"现场领奖",</v>
      </c>
      <c r="K19" t="str">
        <f t="shared" si="3"/>
        <v>"matchpop_icon_3",</v>
      </c>
      <c r="O19" s="8" t="s">
        <v>12</v>
      </c>
      <c r="P19" s="8"/>
      <c r="Q19" t="str">
        <f t="shared" si="8"/>
        <v>第1</v>
      </c>
      <c r="R19" t="str">
        <f t="shared" si="9"/>
        <v>1名</v>
      </c>
    </row>
    <row r="20" spans="1:18">
      <c r="A20" s="3">
        <v>19</v>
      </c>
      <c r="B20" s="6">
        <v>141</v>
      </c>
      <c r="C20" s="4" t="s">
        <v>12</v>
      </c>
      <c r="D20" s="4" t="s">
        <v>352</v>
      </c>
      <c r="E20" s="5" t="s">
        <v>21</v>
      </c>
      <c r="F20" s="3">
        <v>1</v>
      </c>
      <c r="G20" s="3">
        <v>1</v>
      </c>
      <c r="H20" t="str">
        <f t="shared" si="6"/>
        <v>1</v>
      </c>
      <c r="I20" t="str">
        <f t="shared" si="7"/>
        <v>1</v>
      </c>
      <c r="J20" s="7" t="str">
        <f t="shared" si="2"/>
        <v>"现场领奖",</v>
      </c>
      <c r="K20" t="str">
        <f t="shared" si="3"/>
        <v>"matchpop_icon_3",</v>
      </c>
      <c r="O20" s="9" t="s">
        <v>12</v>
      </c>
      <c r="P20" s="9"/>
      <c r="Q20" t="str">
        <f t="shared" si="8"/>
        <v>第1</v>
      </c>
      <c r="R20" t="str">
        <f t="shared" si="9"/>
        <v>1名</v>
      </c>
    </row>
    <row r="21" spans="1:18">
      <c r="A21" s="3">
        <v>20</v>
      </c>
      <c r="B21" s="6">
        <v>142</v>
      </c>
      <c r="C21" s="4" t="s">
        <v>12</v>
      </c>
      <c r="D21" s="4" t="s">
        <v>352</v>
      </c>
      <c r="E21" s="5" t="s">
        <v>21</v>
      </c>
      <c r="F21" s="3">
        <v>1</v>
      </c>
      <c r="G21" s="3">
        <v>1</v>
      </c>
      <c r="H21" t="str">
        <f t="shared" si="6"/>
        <v>1</v>
      </c>
      <c r="I21" t="str">
        <f t="shared" si="7"/>
        <v>8</v>
      </c>
      <c r="J21" s="7" t="str">
        <f t="shared" si="2"/>
        <v>"现场领奖",</v>
      </c>
      <c r="K21" t="str">
        <f t="shared" si="3"/>
        <v>"matchpop_icon_3",</v>
      </c>
      <c r="O21" s="9" t="s">
        <v>12</v>
      </c>
      <c r="P21" s="9" t="s">
        <v>65</v>
      </c>
      <c r="Q21" t="str">
        <f t="shared" si="8"/>
        <v>第1</v>
      </c>
      <c r="R21" t="str">
        <f t="shared" si="9"/>
        <v>8名</v>
      </c>
    </row>
    <row r="22" spans="1:18">
      <c r="A22" s="3">
        <v>21</v>
      </c>
      <c r="B22" s="6">
        <v>143</v>
      </c>
      <c r="C22" s="4" t="s">
        <v>12</v>
      </c>
      <c r="D22" s="4" t="s">
        <v>352</v>
      </c>
      <c r="E22" s="5" t="s">
        <v>21</v>
      </c>
      <c r="F22" s="3">
        <v>1</v>
      </c>
      <c r="G22" s="3">
        <v>1</v>
      </c>
      <c r="H22" t="str">
        <f t="shared" si="6"/>
        <v>1</v>
      </c>
      <c r="I22" t="str">
        <f t="shared" si="7"/>
        <v>12</v>
      </c>
      <c r="J22" s="7" t="str">
        <f t="shared" si="2"/>
        <v>"现场领奖",</v>
      </c>
      <c r="K22" t="str">
        <f t="shared" si="3"/>
        <v>"matchpop_icon_3",</v>
      </c>
      <c r="O22" s="9" t="s">
        <v>12</v>
      </c>
      <c r="P22" s="9" t="s">
        <v>39</v>
      </c>
      <c r="Q22" t="str">
        <f t="shared" si="8"/>
        <v>第1</v>
      </c>
      <c r="R22" t="str">
        <f t="shared" si="9"/>
        <v>12名</v>
      </c>
    </row>
    <row r="23" spans="1:18">
      <c r="A23" s="3">
        <v>22</v>
      </c>
      <c r="B23" s="6">
        <v>144</v>
      </c>
      <c r="C23" s="4" t="s">
        <v>12</v>
      </c>
      <c r="D23" s="4" t="s">
        <v>352</v>
      </c>
      <c r="E23" s="5" t="s">
        <v>21</v>
      </c>
      <c r="F23" s="3">
        <v>1</v>
      </c>
      <c r="G23" s="3">
        <v>1</v>
      </c>
      <c r="H23" t="str">
        <f t="shared" si="6"/>
        <v>1</v>
      </c>
      <c r="I23" t="str">
        <f t="shared" si="7"/>
        <v>28</v>
      </c>
      <c r="J23" s="7" t="str">
        <f t="shared" si="2"/>
        <v>"现场领奖",</v>
      </c>
      <c r="K23" t="str">
        <f t="shared" si="3"/>
        <v>"matchpop_icon_3",</v>
      </c>
      <c r="O23" s="9" t="s">
        <v>12</v>
      </c>
      <c r="P23" s="9" t="s">
        <v>71</v>
      </c>
      <c r="Q23" t="str">
        <f t="shared" si="8"/>
        <v>第1</v>
      </c>
      <c r="R23" t="str">
        <f t="shared" si="9"/>
        <v>28名</v>
      </c>
    </row>
    <row r="24" spans="1:18">
      <c r="A24" s="3">
        <v>23</v>
      </c>
      <c r="B24" s="6">
        <v>145</v>
      </c>
      <c r="C24" s="4" t="s">
        <v>12</v>
      </c>
      <c r="D24" s="4" t="s">
        <v>352</v>
      </c>
      <c r="E24" s="5" t="s">
        <v>21</v>
      </c>
      <c r="F24" s="3">
        <v>1</v>
      </c>
      <c r="G24" s="3">
        <v>1</v>
      </c>
      <c r="H24" t="str">
        <f t="shared" si="6"/>
        <v>1</v>
      </c>
      <c r="I24" t="str">
        <f t="shared" si="7"/>
        <v>1</v>
      </c>
      <c r="J24" s="7" t="str">
        <f t="shared" si="2"/>
        <v>"现场领奖",</v>
      </c>
      <c r="K24" t="str">
        <f t="shared" si="3"/>
        <v>"matchpop_icon_3",</v>
      </c>
      <c r="O24" s="8" t="s">
        <v>12</v>
      </c>
      <c r="P24" s="8"/>
      <c r="Q24" t="str">
        <f t="shared" si="8"/>
        <v>第1</v>
      </c>
      <c r="R24" t="str">
        <f t="shared" si="9"/>
        <v>1名</v>
      </c>
    </row>
    <row r="25" spans="1:18">
      <c r="A25" s="3">
        <v>24</v>
      </c>
      <c r="B25" s="6">
        <v>146</v>
      </c>
      <c r="C25" s="4" t="s">
        <v>12</v>
      </c>
      <c r="D25" s="4" t="s">
        <v>352</v>
      </c>
      <c r="E25" s="5" t="s">
        <v>21</v>
      </c>
      <c r="F25" s="3">
        <v>1</v>
      </c>
      <c r="G25" s="3">
        <v>1</v>
      </c>
      <c r="H25" t="str">
        <f t="shared" si="6"/>
        <v>1</v>
      </c>
      <c r="I25" t="str">
        <f t="shared" si="7"/>
        <v>1</v>
      </c>
      <c r="J25" s="7" t="str">
        <f t="shared" si="2"/>
        <v>"现场领奖",</v>
      </c>
      <c r="K25" t="str">
        <f t="shared" si="3"/>
        <v>"matchpop_icon_3",</v>
      </c>
      <c r="O25" s="8" t="s">
        <v>12</v>
      </c>
      <c r="P25" s="8"/>
      <c r="Q25" t="str">
        <f t="shared" si="8"/>
        <v>第1</v>
      </c>
      <c r="R25" t="str">
        <f t="shared" si="9"/>
        <v>1名</v>
      </c>
    </row>
    <row r="26" spans="1:18">
      <c r="A26" s="3">
        <v>25</v>
      </c>
      <c r="B26" s="6">
        <v>147</v>
      </c>
      <c r="C26" s="4" t="s">
        <v>12</v>
      </c>
      <c r="D26" s="4" t="s">
        <v>352</v>
      </c>
      <c r="E26" s="5" t="s">
        <v>21</v>
      </c>
      <c r="F26" s="3">
        <v>1</v>
      </c>
      <c r="G26" s="3">
        <v>1</v>
      </c>
      <c r="H26" t="str">
        <f t="shared" si="6"/>
        <v>1</v>
      </c>
      <c r="I26" t="str">
        <f t="shared" si="7"/>
        <v>1</v>
      </c>
      <c r="J26" s="7" t="str">
        <f t="shared" si="2"/>
        <v>"现场领奖",</v>
      </c>
      <c r="K26" t="str">
        <f t="shared" si="3"/>
        <v>"matchpop_icon_3",</v>
      </c>
      <c r="O26" s="8" t="s">
        <v>12</v>
      </c>
      <c r="P26" s="8"/>
      <c r="Q26" t="str">
        <f t="shared" si="8"/>
        <v>第1</v>
      </c>
      <c r="R26" t="str">
        <f t="shared" si="9"/>
        <v>1名</v>
      </c>
    </row>
    <row r="27" spans="1:18">
      <c r="A27" s="3">
        <v>26</v>
      </c>
      <c r="B27" s="6">
        <v>148</v>
      </c>
      <c r="C27" s="4" t="s">
        <v>12</v>
      </c>
      <c r="D27" s="4" t="s">
        <v>352</v>
      </c>
      <c r="E27" s="5" t="s">
        <v>21</v>
      </c>
      <c r="F27" s="3">
        <v>1</v>
      </c>
      <c r="G27" s="3">
        <v>1</v>
      </c>
      <c r="H27" t="str">
        <f t="shared" si="6"/>
        <v>1</v>
      </c>
      <c r="I27" t="str">
        <f t="shared" si="7"/>
        <v>1</v>
      </c>
      <c r="J27" s="7" t="str">
        <f t="shared" si="2"/>
        <v>"现场领奖",</v>
      </c>
      <c r="K27" t="str">
        <f t="shared" si="3"/>
        <v>"matchpop_icon_3",</v>
      </c>
      <c r="O27" s="9" t="s">
        <v>12</v>
      </c>
      <c r="P27" s="9"/>
      <c r="Q27" t="str">
        <f t="shared" si="8"/>
        <v>第1</v>
      </c>
      <c r="R27" t="str">
        <f t="shared" si="9"/>
        <v>1名</v>
      </c>
    </row>
    <row r="28" spans="10:16">
      <c r="J28" s="7"/>
      <c r="O28" s="9"/>
      <c r="P28" s="9"/>
    </row>
    <row r="29" spans="10:16">
      <c r="J29" s="7"/>
      <c r="O29" s="9"/>
      <c r="P29" s="9"/>
    </row>
    <row r="30" spans="10:16">
      <c r="J30" s="7"/>
      <c r="O30" s="9"/>
      <c r="P30" s="9"/>
    </row>
    <row r="31" spans="10:16">
      <c r="J31" s="7"/>
      <c r="O31" s="8"/>
      <c r="P31" s="8"/>
    </row>
    <row r="32" spans="10:16">
      <c r="J32" s="7"/>
      <c r="O32" s="8"/>
      <c r="P32" s="8"/>
    </row>
    <row r="33" spans="10:16">
      <c r="J33" s="7"/>
      <c r="O33" s="8"/>
      <c r="P33" s="8"/>
    </row>
    <row r="34" spans="10:16">
      <c r="J34" s="7"/>
      <c r="O34" s="9"/>
      <c r="P34" s="9"/>
    </row>
    <row r="35" spans="10:16">
      <c r="J35" s="7"/>
      <c r="O35" s="9"/>
      <c r="P35" s="9"/>
    </row>
    <row r="36" spans="10:16">
      <c r="J36" s="7"/>
      <c r="O36" s="9"/>
      <c r="P36" s="9"/>
    </row>
    <row r="37" spans="10:16">
      <c r="J37" s="7"/>
      <c r="O37" s="9"/>
      <c r="P37" s="9"/>
    </row>
    <row r="38" spans="10:16">
      <c r="J38" s="7"/>
      <c r="O38" s="9"/>
      <c r="P38" s="9"/>
    </row>
    <row r="39" spans="10:16">
      <c r="J39" s="7"/>
      <c r="O39" s="9"/>
      <c r="P39" s="9"/>
    </row>
    <row r="40" spans="10:16">
      <c r="J40" s="7"/>
      <c r="O40" s="9"/>
      <c r="P40" s="9"/>
    </row>
    <row r="41" spans="10:16">
      <c r="J41" s="7"/>
      <c r="O41" s="9"/>
      <c r="P41" s="9"/>
    </row>
    <row r="42" spans="10:16">
      <c r="J42" s="7"/>
      <c r="O42" s="9"/>
      <c r="P42" s="9"/>
    </row>
    <row r="43" spans="10:16">
      <c r="J43" s="7"/>
      <c r="O43" s="9"/>
      <c r="P43" s="9"/>
    </row>
    <row r="44" spans="10:16">
      <c r="J44" s="7"/>
      <c r="O44" s="9"/>
      <c r="P44" s="9"/>
    </row>
    <row r="45" spans="10:16">
      <c r="J45" s="7"/>
      <c r="O45" s="9"/>
      <c r="P45" s="9"/>
    </row>
    <row r="46" spans="10:16">
      <c r="J46" s="7"/>
      <c r="O46" s="9"/>
      <c r="P46" s="9"/>
    </row>
    <row r="47" spans="10:16">
      <c r="J47" s="7"/>
      <c r="O47" s="9"/>
      <c r="P47" s="9"/>
    </row>
    <row r="48" spans="10:16">
      <c r="J48" s="7"/>
      <c r="O48" s="9"/>
      <c r="P48" s="9"/>
    </row>
    <row r="49" spans="10:16">
      <c r="J49" s="7"/>
      <c r="O49" s="9"/>
      <c r="P49" s="9"/>
    </row>
    <row r="50" spans="10:16">
      <c r="J50" s="7"/>
      <c r="O50" s="9"/>
      <c r="P50" s="9"/>
    </row>
    <row r="51" spans="10:16">
      <c r="J51" s="7"/>
      <c r="O51" s="9"/>
      <c r="P51" s="9"/>
    </row>
    <row r="52" spans="10:16">
      <c r="J52" s="7"/>
      <c r="O52" s="9"/>
      <c r="P52" s="9"/>
    </row>
    <row r="53" spans="10:16">
      <c r="J53" s="7"/>
      <c r="O53" s="9"/>
      <c r="P53" s="9"/>
    </row>
    <row r="54" spans="10:16">
      <c r="J54" s="7"/>
      <c r="O54" s="9"/>
      <c r="P54" s="9"/>
    </row>
    <row r="55" spans="10:16">
      <c r="J55" s="7"/>
      <c r="O55" s="9"/>
      <c r="P55" s="9"/>
    </row>
    <row r="56" spans="10:16">
      <c r="J56" s="7"/>
      <c r="O56" s="9"/>
      <c r="P56" s="9"/>
    </row>
    <row r="57" spans="10:16">
      <c r="J57" s="7"/>
      <c r="O57" s="9"/>
      <c r="P5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award|奖励表</vt:lpstr>
      <vt:lpstr>config|其他配置</vt:lpstr>
      <vt:lpstr>gm_config|冠名赛配置</vt:lpstr>
      <vt:lpstr>gm_award|冠名赛奖励</vt:lpstr>
      <vt:lpstr>sw_config|实物赛配置</vt:lpstr>
      <vt:lpstr>sw_award|实物赛奖励</vt:lpstr>
      <vt:lpstr>qy_config|企业赛</vt:lpstr>
      <vt:lpstr>qy_award|企业赛奖励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尘埃丶</cp:lastModifiedBy>
  <dcterms:created xsi:type="dcterms:W3CDTF">2018-05-23T01:57:00Z</dcterms:created>
  <dcterms:modified xsi:type="dcterms:W3CDTF">2019-06-18T09:39:34Z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