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externalReferences>
    <externalReference r:id="rId11"/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2" i="1" l="1"/>
  <c r="I392" i="1"/>
  <c r="J392" i="1"/>
  <c r="H393" i="1"/>
  <c r="I393" i="1"/>
  <c r="J393" i="1"/>
  <c r="H394" i="1"/>
  <c r="I394" i="1"/>
  <c r="J394" i="1"/>
  <c r="L368" i="2"/>
  <c r="L367" i="2"/>
  <c r="L366" i="2"/>
  <c r="I368" i="2"/>
  <c r="I367" i="2"/>
  <c r="I366" i="2"/>
  <c r="H368" i="2"/>
  <c r="H367" i="2"/>
  <c r="H366" i="2"/>
  <c r="F368" i="2"/>
  <c r="F367" i="2"/>
  <c r="F366" i="2"/>
  <c r="E368" i="2"/>
  <c r="E367" i="2"/>
  <c r="E366" i="2"/>
  <c r="G169" i="3"/>
  <c r="G168" i="3"/>
  <c r="G167" i="3"/>
  <c r="E365" i="2"/>
  <c r="H391" i="1" l="1"/>
  <c r="J391" i="1"/>
  <c r="I365" i="2"/>
  <c r="L365" i="2" s="1"/>
  <c r="H365" i="2"/>
  <c r="F365" i="2"/>
  <c r="G166" i="3"/>
  <c r="I391" i="1" l="1"/>
  <c r="J390" i="1"/>
  <c r="I364" i="2"/>
  <c r="I390" i="1" s="1"/>
  <c r="H364" i="2"/>
  <c r="E364" i="2"/>
  <c r="F364" i="2" s="1"/>
  <c r="G165" i="3"/>
  <c r="L364" i="2" l="1"/>
  <c r="H390" i="1"/>
  <c r="J383" i="1"/>
  <c r="J384" i="1"/>
  <c r="J385" i="1"/>
  <c r="J386" i="1"/>
  <c r="J387" i="1"/>
  <c r="J388" i="1"/>
  <c r="J389" i="1"/>
  <c r="I363" i="2"/>
  <c r="L363" i="2" s="1"/>
  <c r="I362" i="2"/>
  <c r="L362" i="2" s="1"/>
  <c r="I361" i="2"/>
  <c r="I387" i="1" s="1"/>
  <c r="E361" i="2"/>
  <c r="F361" i="2" s="1"/>
  <c r="E362" i="2"/>
  <c r="F362" i="2" s="1"/>
  <c r="E363" i="2"/>
  <c r="H389" i="1" s="1"/>
  <c r="I358" i="2"/>
  <c r="L358" i="2" s="1"/>
  <c r="I359" i="2"/>
  <c r="L359" i="2" s="1"/>
  <c r="I360" i="2"/>
  <c r="I386" i="1" s="1"/>
  <c r="H359" i="2"/>
  <c r="E359" i="2"/>
  <c r="F359" i="2" s="1"/>
  <c r="E360" i="2"/>
  <c r="H386" i="1" s="1"/>
  <c r="E358" i="2"/>
  <c r="H384" i="1" s="1"/>
  <c r="I357" i="2"/>
  <c r="I383" i="1" s="1"/>
  <c r="E357" i="2"/>
  <c r="H383" i="1" s="1"/>
  <c r="G157" i="3"/>
  <c r="G158" i="3"/>
  <c r="H360" i="2" s="1"/>
  <c r="G159" i="3"/>
  <c r="G160" i="3"/>
  <c r="H358" i="2" s="1"/>
  <c r="G161" i="3"/>
  <c r="H357" i="2" s="1"/>
  <c r="G162" i="3"/>
  <c r="H361" i="2" s="1"/>
  <c r="G163" i="3"/>
  <c r="H362" i="2" s="1"/>
  <c r="G164" i="3"/>
  <c r="H363" i="2" s="1"/>
  <c r="L357" i="2" l="1"/>
  <c r="F360" i="2"/>
  <c r="F357" i="2"/>
  <c r="L360" i="2"/>
  <c r="I389" i="1"/>
  <c r="I385" i="1"/>
  <c r="I388" i="1"/>
  <c r="I384" i="1"/>
  <c r="L361" i="2"/>
  <c r="F358" i="2"/>
  <c r="H388" i="1"/>
  <c r="H385" i="1"/>
  <c r="H387" i="1"/>
  <c r="F363" i="2"/>
  <c r="J376" i="1"/>
  <c r="J377" i="1"/>
  <c r="J378" i="1"/>
  <c r="J379" i="1"/>
  <c r="J380" i="1"/>
  <c r="J381" i="1"/>
  <c r="J382" i="1"/>
  <c r="I350" i="2"/>
  <c r="I376" i="1" s="1"/>
  <c r="I351" i="2"/>
  <c r="I377" i="1" s="1"/>
  <c r="I352" i="2"/>
  <c r="I378" i="1" s="1"/>
  <c r="I353" i="2"/>
  <c r="L353" i="2" s="1"/>
  <c r="I354" i="2"/>
  <c r="L354" i="2" s="1"/>
  <c r="I355" i="2"/>
  <c r="I381" i="1" s="1"/>
  <c r="I356" i="2"/>
  <c r="I382" i="1" s="1"/>
  <c r="H353" i="2"/>
  <c r="H354" i="2"/>
  <c r="H355" i="2"/>
  <c r="H356" i="2"/>
  <c r="E350" i="2"/>
  <c r="H376" i="1" s="1"/>
  <c r="E351" i="2"/>
  <c r="H377" i="1" s="1"/>
  <c r="E352" i="2"/>
  <c r="H378" i="1" s="1"/>
  <c r="E353" i="2"/>
  <c r="H379" i="1" s="1"/>
  <c r="E354" i="2"/>
  <c r="H380" i="1" s="1"/>
  <c r="E355" i="2"/>
  <c r="H381" i="1" s="1"/>
  <c r="E356" i="2"/>
  <c r="F356" i="2" s="1"/>
  <c r="F352" i="2" l="1"/>
  <c r="F354" i="2"/>
  <c r="L351" i="2"/>
  <c r="F355" i="2"/>
  <c r="L352" i="2"/>
  <c r="F353" i="2"/>
  <c r="L350" i="2"/>
  <c r="I380" i="1"/>
  <c r="F351" i="2"/>
  <c r="L356" i="2"/>
  <c r="F350" i="2"/>
  <c r="L355" i="2"/>
  <c r="H382" i="1"/>
  <c r="I379" i="1"/>
  <c r="J369" i="1"/>
  <c r="J370" i="1"/>
  <c r="J371" i="1"/>
  <c r="J372" i="1"/>
  <c r="J373" i="1"/>
  <c r="J374" i="1"/>
  <c r="J375" i="1"/>
  <c r="I343" i="2"/>
  <c r="I369" i="1" s="1"/>
  <c r="I344" i="2"/>
  <c r="I370" i="1" s="1"/>
  <c r="I345" i="2"/>
  <c r="I371" i="1" s="1"/>
  <c r="I346" i="2"/>
  <c r="L346" i="2" s="1"/>
  <c r="I347" i="2"/>
  <c r="I373" i="1" s="1"/>
  <c r="I348" i="2"/>
  <c r="I374" i="1" s="1"/>
  <c r="I349" i="2"/>
  <c r="L349" i="2" s="1"/>
  <c r="H346" i="2"/>
  <c r="H347" i="2"/>
  <c r="H348" i="2"/>
  <c r="H349" i="2"/>
  <c r="E343" i="2"/>
  <c r="H369" i="1" s="1"/>
  <c r="E344" i="2"/>
  <c r="F344" i="2" s="1"/>
  <c r="E345" i="2"/>
  <c r="F345" i="2" s="1"/>
  <c r="E346" i="2"/>
  <c r="H372" i="1" s="1"/>
  <c r="E347" i="2"/>
  <c r="H373" i="1" s="1"/>
  <c r="E348" i="2"/>
  <c r="H374" i="1" s="1"/>
  <c r="E349" i="2"/>
  <c r="F349" i="2" s="1"/>
  <c r="G156" i="3"/>
  <c r="H352" i="2" s="1"/>
  <c r="G155" i="3"/>
  <c r="H351" i="2" s="1"/>
  <c r="G154" i="3"/>
  <c r="H350" i="2" s="1"/>
  <c r="H345" i="2" l="1"/>
  <c r="H344" i="2"/>
  <c r="H343" i="2"/>
  <c r="L347" i="2"/>
  <c r="F348" i="2"/>
  <c r="F347" i="2"/>
  <c r="L345" i="2"/>
  <c r="H370" i="1"/>
  <c r="I375" i="1"/>
  <c r="L344" i="2"/>
  <c r="F343" i="2"/>
  <c r="L348" i="2"/>
  <c r="L343" i="2"/>
  <c r="F346" i="2"/>
  <c r="H371" i="1"/>
  <c r="H375" i="1"/>
  <c r="I372" i="1"/>
  <c r="J362" i="1"/>
  <c r="J363" i="1"/>
  <c r="J364" i="1"/>
  <c r="J365" i="1"/>
  <c r="J366" i="1"/>
  <c r="J367" i="1"/>
  <c r="J368" i="1"/>
  <c r="I336" i="2"/>
  <c r="I362" i="1" s="1"/>
  <c r="I337" i="2"/>
  <c r="I363" i="1" s="1"/>
  <c r="I338" i="2"/>
  <c r="L338" i="2" s="1"/>
  <c r="I339" i="2"/>
  <c r="L339" i="2" s="1"/>
  <c r="I340" i="2"/>
  <c r="I366" i="1" s="1"/>
  <c r="I341" i="2"/>
  <c r="I367" i="1" s="1"/>
  <c r="I342" i="2"/>
  <c r="I368" i="1" s="1"/>
  <c r="H336" i="2"/>
  <c r="H339" i="2"/>
  <c r="E336" i="2"/>
  <c r="H362" i="1" s="1"/>
  <c r="E337" i="2"/>
  <c r="F337" i="2" s="1"/>
  <c r="E338" i="2"/>
  <c r="F338" i="2" s="1"/>
  <c r="E339" i="2"/>
  <c r="H365" i="1" s="1"/>
  <c r="E340" i="2"/>
  <c r="H366" i="1" s="1"/>
  <c r="E341" i="2"/>
  <c r="F341" i="2" s="1"/>
  <c r="E342" i="2"/>
  <c r="F342" i="2" s="1"/>
  <c r="G153" i="3"/>
  <c r="H340" i="2" s="1"/>
  <c r="G152" i="3"/>
  <c r="H338" i="2" s="1"/>
  <c r="G151" i="3"/>
  <c r="H337" i="2" s="1"/>
  <c r="G150" i="3"/>
  <c r="H342" i="2" l="1"/>
  <c r="H341" i="2"/>
  <c r="L342" i="2"/>
  <c r="H367" i="1"/>
  <c r="I364" i="1"/>
  <c r="F340" i="2"/>
  <c r="L337" i="2"/>
  <c r="L341" i="2"/>
  <c r="F336" i="2"/>
  <c r="H363" i="1"/>
  <c r="H368" i="1"/>
  <c r="I365" i="1"/>
  <c r="H364" i="1"/>
  <c r="F339" i="2"/>
  <c r="L340" i="2"/>
  <c r="L336" i="2"/>
  <c r="J355" i="1"/>
  <c r="J356" i="1"/>
  <c r="J357" i="1"/>
  <c r="J358" i="1"/>
  <c r="J359" i="1"/>
  <c r="J360" i="1"/>
  <c r="J361" i="1"/>
  <c r="I329" i="2"/>
  <c r="I355" i="1" s="1"/>
  <c r="I330" i="2"/>
  <c r="I356" i="1" s="1"/>
  <c r="I331" i="2"/>
  <c r="L331" i="2" s="1"/>
  <c r="I332" i="2"/>
  <c r="L332" i="2" s="1"/>
  <c r="I333" i="2"/>
  <c r="I359" i="1" s="1"/>
  <c r="I334" i="2"/>
  <c r="I360" i="1" s="1"/>
  <c r="I335" i="2"/>
  <c r="I361" i="1" s="1"/>
  <c r="H330" i="2"/>
  <c r="E329" i="2"/>
  <c r="H355" i="1" s="1"/>
  <c r="E330" i="2"/>
  <c r="H356" i="1" s="1"/>
  <c r="E331" i="2"/>
  <c r="F331" i="2" s="1"/>
  <c r="E332" i="2"/>
  <c r="H358" i="1" s="1"/>
  <c r="E333" i="2"/>
  <c r="H359" i="1" s="1"/>
  <c r="E334" i="2"/>
  <c r="F334" i="2" s="1"/>
  <c r="E335" i="2"/>
  <c r="F335" i="2" s="1"/>
  <c r="G149" i="3"/>
  <c r="H333" i="2" s="1"/>
  <c r="G148" i="3"/>
  <c r="H331" i="2" s="1"/>
  <c r="G147" i="3"/>
  <c r="G146" i="3"/>
  <c r="H329" i="2" s="1"/>
  <c r="H332" i="2" l="1"/>
  <c r="H335" i="2"/>
  <c r="H334" i="2"/>
  <c r="F330" i="2"/>
  <c r="H360" i="1"/>
  <c r="I357" i="1"/>
  <c r="L335" i="2"/>
  <c r="F333" i="2"/>
  <c r="F329" i="2"/>
  <c r="L334" i="2"/>
  <c r="L330" i="2"/>
  <c r="H361" i="1"/>
  <c r="I358" i="1"/>
  <c r="H357" i="1"/>
  <c r="F332" i="2"/>
  <c r="L333" i="2"/>
  <c r="L329" i="2"/>
  <c r="J348" i="1"/>
  <c r="J349" i="1"/>
  <c r="J350" i="1"/>
  <c r="J351" i="1"/>
  <c r="J352" i="1"/>
  <c r="J353" i="1"/>
  <c r="J354" i="1"/>
  <c r="I322" i="2"/>
  <c r="I348" i="1" s="1"/>
  <c r="I323" i="2"/>
  <c r="I349" i="1" s="1"/>
  <c r="I324" i="2"/>
  <c r="L324" i="2" s="1"/>
  <c r="I325" i="2"/>
  <c r="L325" i="2" s="1"/>
  <c r="I326" i="2"/>
  <c r="I352" i="1" s="1"/>
  <c r="I327" i="2"/>
  <c r="I353" i="1" s="1"/>
  <c r="I328" i="2"/>
  <c r="L328" i="2" s="1"/>
  <c r="H322" i="2"/>
  <c r="E322" i="2"/>
  <c r="F322" i="2" s="1"/>
  <c r="E323" i="2"/>
  <c r="F323" i="2" s="1"/>
  <c r="E324" i="2"/>
  <c r="F324" i="2" s="1"/>
  <c r="E325" i="2"/>
  <c r="H351" i="1" s="1"/>
  <c r="E326" i="2"/>
  <c r="H352" i="1" s="1"/>
  <c r="E327" i="2"/>
  <c r="F327" i="2" s="1"/>
  <c r="E328" i="2"/>
  <c r="F328" i="2" s="1"/>
  <c r="G145" i="3"/>
  <c r="H326" i="2" s="1"/>
  <c r="G144" i="3"/>
  <c r="H324" i="2" s="1"/>
  <c r="G143" i="3"/>
  <c r="H323" i="2" s="1"/>
  <c r="G142" i="3"/>
  <c r="H325" i="2" l="1"/>
  <c r="H328" i="2"/>
  <c r="H327" i="2"/>
  <c r="I354" i="1"/>
  <c r="I350" i="1"/>
  <c r="F326" i="2"/>
  <c r="F325" i="2"/>
  <c r="L327" i="2"/>
  <c r="L323" i="2"/>
  <c r="H354" i="1"/>
  <c r="I351" i="1"/>
  <c r="H350" i="1"/>
  <c r="H349" i="1"/>
  <c r="L326" i="2"/>
  <c r="L322" i="2"/>
  <c r="H353" i="1"/>
  <c r="H348" i="1"/>
  <c r="J341" i="1"/>
  <c r="J342" i="1"/>
  <c r="J343" i="1"/>
  <c r="J344" i="1"/>
  <c r="J345" i="1"/>
  <c r="J346" i="1"/>
  <c r="J347" i="1"/>
  <c r="I315" i="2"/>
  <c r="I341" i="1" s="1"/>
  <c r="I316" i="2"/>
  <c r="I342" i="1" s="1"/>
  <c r="I317" i="2"/>
  <c r="I343" i="1" s="1"/>
  <c r="I318" i="2"/>
  <c r="L318" i="2" s="1"/>
  <c r="I319" i="2"/>
  <c r="I345" i="1" s="1"/>
  <c r="I320" i="2"/>
  <c r="I346" i="1" s="1"/>
  <c r="I321" i="2"/>
  <c r="L321" i="2" s="1"/>
  <c r="E315" i="2"/>
  <c r="H341" i="1" s="1"/>
  <c r="E316" i="2"/>
  <c r="F316" i="2" s="1"/>
  <c r="E317" i="2"/>
  <c r="H343" i="1" s="1"/>
  <c r="E318" i="2"/>
  <c r="H344" i="1" s="1"/>
  <c r="E319" i="2"/>
  <c r="F319" i="2" s="1"/>
  <c r="E320" i="2"/>
  <c r="F320" i="2" s="1"/>
  <c r="E321" i="2"/>
  <c r="H347" i="1" s="1"/>
  <c r="G141" i="3"/>
  <c r="H319" i="2" s="1"/>
  <c r="G140" i="3"/>
  <c r="H317" i="2" s="1"/>
  <c r="G139" i="3"/>
  <c r="H316" i="2" s="1"/>
  <c r="G138" i="3"/>
  <c r="H315" i="2" s="1"/>
  <c r="H318" i="2" l="1"/>
  <c r="H320" i="2"/>
  <c r="H321" i="2"/>
  <c r="F321" i="2"/>
  <c r="F317" i="2"/>
  <c r="I347" i="1"/>
  <c r="H342" i="1"/>
  <c r="L317" i="2"/>
  <c r="H346" i="1"/>
  <c r="F318" i="2"/>
  <c r="H345" i="1"/>
  <c r="F315" i="2"/>
  <c r="L320" i="2"/>
  <c r="L316" i="2"/>
  <c r="I344" i="1"/>
  <c r="L319" i="2"/>
  <c r="L315" i="2"/>
  <c r="J334" i="1"/>
  <c r="J335" i="1"/>
  <c r="J336" i="1"/>
  <c r="J337" i="1"/>
  <c r="J338" i="1"/>
  <c r="J339" i="1"/>
  <c r="J340" i="1"/>
  <c r="I308" i="2"/>
  <c r="I334" i="1" s="1"/>
  <c r="I309" i="2"/>
  <c r="I335" i="1" s="1"/>
  <c r="I310" i="2"/>
  <c r="I336" i="1" s="1"/>
  <c r="I311" i="2"/>
  <c r="L311" i="2" s="1"/>
  <c r="I312" i="2"/>
  <c r="I338" i="1" s="1"/>
  <c r="I313" i="2"/>
  <c r="I339" i="1" s="1"/>
  <c r="I314" i="2"/>
  <c r="I340" i="1" s="1"/>
  <c r="E308" i="2"/>
  <c r="H334" i="1" s="1"/>
  <c r="E309" i="2"/>
  <c r="F309" i="2" s="1"/>
  <c r="E310" i="2"/>
  <c r="H336" i="1" s="1"/>
  <c r="E311" i="2"/>
  <c r="H337" i="1" s="1"/>
  <c r="E312" i="2"/>
  <c r="F312" i="2" s="1"/>
  <c r="E313" i="2"/>
  <c r="H339" i="1" s="1"/>
  <c r="E314" i="2"/>
  <c r="H340" i="1" s="1"/>
  <c r="G137" i="3"/>
  <c r="H312" i="2" s="1"/>
  <c r="G136" i="3"/>
  <c r="H310" i="2" s="1"/>
  <c r="G135" i="3"/>
  <c r="H309" i="2" s="1"/>
  <c r="G134" i="3"/>
  <c r="H308" i="2" s="1"/>
  <c r="H311" i="2" l="1"/>
  <c r="H314" i="2"/>
  <c r="H313" i="2"/>
  <c r="L308" i="2"/>
  <c r="L314" i="2"/>
  <c r="L310" i="2"/>
  <c r="L312" i="2"/>
  <c r="L309" i="2"/>
  <c r="F314" i="2"/>
  <c r="F310" i="2"/>
  <c r="H335" i="1"/>
  <c r="F313" i="2"/>
  <c r="H338" i="1"/>
  <c r="F308" i="2"/>
  <c r="F311" i="2"/>
  <c r="L313" i="2"/>
  <c r="I337" i="1"/>
  <c r="J327" i="1"/>
  <c r="J328" i="1"/>
  <c r="J329" i="1"/>
  <c r="J330" i="1"/>
  <c r="J331" i="1"/>
  <c r="J332" i="1"/>
  <c r="J333" i="1"/>
  <c r="I301" i="2"/>
  <c r="I327" i="1" s="1"/>
  <c r="I302" i="2"/>
  <c r="I328" i="1" s="1"/>
  <c r="I303" i="2"/>
  <c r="L303" i="2" s="1"/>
  <c r="I304" i="2"/>
  <c r="L304" i="2" s="1"/>
  <c r="I305" i="2"/>
  <c r="I331" i="1" s="1"/>
  <c r="I306" i="2"/>
  <c r="I332" i="1" s="1"/>
  <c r="I307" i="2"/>
  <c r="L307" i="2" s="1"/>
  <c r="E300" i="2"/>
  <c r="E301" i="2"/>
  <c r="H327" i="1" s="1"/>
  <c r="E302" i="2"/>
  <c r="H328" i="1" s="1"/>
  <c r="E303" i="2"/>
  <c r="F303" i="2" s="1"/>
  <c r="E304" i="2"/>
  <c r="H330" i="1" s="1"/>
  <c r="E305" i="2"/>
  <c r="H331" i="1" s="1"/>
  <c r="E306" i="2"/>
  <c r="H332" i="1" s="1"/>
  <c r="E307" i="2"/>
  <c r="F307" i="2" s="1"/>
  <c r="G133" i="3"/>
  <c r="H306" i="2" s="1"/>
  <c r="G132" i="3"/>
  <c r="H303" i="2" s="1"/>
  <c r="G131" i="3"/>
  <c r="H302" i="2" s="1"/>
  <c r="G130" i="3"/>
  <c r="H301" i="2" s="1"/>
  <c r="H305" i="2" l="1"/>
  <c r="H304" i="2"/>
  <c r="H307" i="2"/>
  <c r="I333" i="1"/>
  <c r="I329" i="1"/>
  <c r="F306" i="2"/>
  <c r="F302" i="2"/>
  <c r="F305" i="2"/>
  <c r="F301" i="2"/>
  <c r="L306" i="2"/>
  <c r="L302" i="2"/>
  <c r="H333" i="1"/>
  <c r="I330" i="1"/>
  <c r="H329" i="1"/>
  <c r="F304" i="2"/>
  <c r="L305" i="2"/>
  <c r="L301" i="2"/>
  <c r="J320" i="1"/>
  <c r="J321" i="1"/>
  <c r="J322" i="1"/>
  <c r="J323" i="1"/>
  <c r="J324" i="1"/>
  <c r="J325" i="1"/>
  <c r="J326" i="1"/>
  <c r="I297" i="2"/>
  <c r="L297" i="2" s="1"/>
  <c r="I298" i="2"/>
  <c r="I324" i="1" s="1"/>
  <c r="I299" i="2"/>
  <c r="I325" i="1" s="1"/>
  <c r="I300" i="2"/>
  <c r="L300" i="2" s="1"/>
  <c r="E297" i="2"/>
  <c r="H323" i="1" s="1"/>
  <c r="E298" i="2"/>
  <c r="H324" i="1" s="1"/>
  <c r="E299" i="2"/>
  <c r="F299" i="2" s="1"/>
  <c r="F300" i="2"/>
  <c r="I294" i="2"/>
  <c r="I320" i="1" s="1"/>
  <c r="I295" i="2"/>
  <c r="I321" i="1" s="1"/>
  <c r="I296" i="2"/>
  <c r="L296" i="2" s="1"/>
  <c r="E294" i="2"/>
  <c r="H320" i="1" s="1"/>
  <c r="E295" i="2"/>
  <c r="H321" i="1" s="1"/>
  <c r="E296" i="2"/>
  <c r="F296" i="2" s="1"/>
  <c r="G129" i="3"/>
  <c r="H297" i="2" s="1"/>
  <c r="G128" i="3"/>
  <c r="H296" i="2" s="1"/>
  <c r="G127" i="3"/>
  <c r="H295" i="2" s="1"/>
  <c r="G126" i="3"/>
  <c r="H294" i="2" s="1"/>
  <c r="H300" i="2" l="1"/>
  <c r="H299" i="2"/>
  <c r="H298" i="2"/>
  <c r="I326" i="1"/>
  <c r="I322" i="1"/>
  <c r="F295" i="2"/>
  <c r="F294" i="2"/>
  <c r="L295" i="2"/>
  <c r="F298" i="2"/>
  <c r="L298" i="2"/>
  <c r="H326" i="1"/>
  <c r="I323" i="1"/>
  <c r="H322" i="1"/>
  <c r="H325" i="1"/>
  <c r="L294" i="2"/>
  <c r="F297" i="2"/>
  <c r="L299" i="2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I279" i="2"/>
  <c r="I305" i="1" s="1"/>
  <c r="I280" i="2"/>
  <c r="L280" i="2" s="1"/>
  <c r="I281" i="2"/>
  <c r="I307" i="1" s="1"/>
  <c r="I282" i="2"/>
  <c r="I308" i="1" s="1"/>
  <c r="I283" i="2"/>
  <c r="I309" i="1" s="1"/>
  <c r="I284" i="2"/>
  <c r="L284" i="2" s="1"/>
  <c r="I285" i="2"/>
  <c r="I311" i="1" s="1"/>
  <c r="I286" i="2"/>
  <c r="I312" i="1" s="1"/>
  <c r="I287" i="2"/>
  <c r="I313" i="1" s="1"/>
  <c r="I288" i="2"/>
  <c r="L288" i="2" s="1"/>
  <c r="I289" i="2"/>
  <c r="I315" i="1" s="1"/>
  <c r="I290" i="2"/>
  <c r="I316" i="1" s="1"/>
  <c r="I291" i="2"/>
  <c r="I317" i="1" s="1"/>
  <c r="I292" i="2"/>
  <c r="L292" i="2" s="1"/>
  <c r="I293" i="2"/>
  <c r="I319" i="1" s="1"/>
  <c r="E279" i="2"/>
  <c r="F279" i="2" s="1"/>
  <c r="E280" i="2"/>
  <c r="H306" i="1" s="1"/>
  <c r="E281" i="2"/>
  <c r="H307" i="1" s="1"/>
  <c r="E282" i="2"/>
  <c r="H308" i="1" s="1"/>
  <c r="E283" i="2"/>
  <c r="F283" i="2" s="1"/>
  <c r="E284" i="2"/>
  <c r="H310" i="1" s="1"/>
  <c r="E285" i="2"/>
  <c r="H311" i="1" s="1"/>
  <c r="E286" i="2"/>
  <c r="H312" i="1" s="1"/>
  <c r="E287" i="2"/>
  <c r="F287" i="2" s="1"/>
  <c r="E288" i="2"/>
  <c r="H314" i="1" s="1"/>
  <c r="E289" i="2"/>
  <c r="H315" i="1" s="1"/>
  <c r="E290" i="2"/>
  <c r="H316" i="1" s="1"/>
  <c r="E291" i="2"/>
  <c r="F291" i="2" s="1"/>
  <c r="E292" i="2"/>
  <c r="H318" i="1" s="1"/>
  <c r="E293" i="2"/>
  <c r="H319" i="1" s="1"/>
  <c r="G125" i="3"/>
  <c r="H283" i="2" s="1"/>
  <c r="G124" i="3"/>
  <c r="H282" i="2" s="1"/>
  <c r="G123" i="3"/>
  <c r="H281" i="2" s="1"/>
  <c r="G122" i="3"/>
  <c r="H290" i="2" s="1"/>
  <c r="G121" i="3"/>
  <c r="H289" i="2" s="1"/>
  <c r="I267" i="2"/>
  <c r="L267" i="2" s="1"/>
  <c r="I268" i="2"/>
  <c r="I294" i="1" s="1"/>
  <c r="I269" i="2"/>
  <c r="L269" i="2" s="1"/>
  <c r="I270" i="2"/>
  <c r="I296" i="1" s="1"/>
  <c r="I271" i="2"/>
  <c r="I297" i="1" s="1"/>
  <c r="I272" i="2"/>
  <c r="L272" i="2" s="1"/>
  <c r="I273" i="2"/>
  <c r="L273" i="2" s="1"/>
  <c r="I274" i="2"/>
  <c r="I300" i="1" s="1"/>
  <c r="I275" i="2"/>
  <c r="I301" i="1" s="1"/>
  <c r="I276" i="2"/>
  <c r="I302" i="1" s="1"/>
  <c r="I277" i="2"/>
  <c r="I303" i="1" s="1"/>
  <c r="I278" i="2"/>
  <c r="I304" i="1" s="1"/>
  <c r="I266" i="2"/>
  <c r="I292" i="1" s="1"/>
  <c r="I265" i="2"/>
  <c r="I291" i="1" s="1"/>
  <c r="I264" i="2"/>
  <c r="I290" i="1" s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E264" i="2"/>
  <c r="F264" i="2" s="1"/>
  <c r="E265" i="2"/>
  <c r="H291" i="1" s="1"/>
  <c r="E266" i="2"/>
  <c r="H292" i="1" s="1"/>
  <c r="E267" i="2"/>
  <c r="F267" i="2" s="1"/>
  <c r="E268" i="2"/>
  <c r="F268" i="2" s="1"/>
  <c r="E269" i="2"/>
  <c r="H295" i="1" s="1"/>
  <c r="E270" i="2"/>
  <c r="H296" i="1" s="1"/>
  <c r="E271" i="2"/>
  <c r="F271" i="2" s="1"/>
  <c r="E272" i="2"/>
  <c r="F272" i="2" s="1"/>
  <c r="E273" i="2"/>
  <c r="H299" i="1" s="1"/>
  <c r="E274" i="2"/>
  <c r="H300" i="1" s="1"/>
  <c r="E275" i="2"/>
  <c r="F275" i="2" s="1"/>
  <c r="E276" i="2"/>
  <c r="F276" i="2" s="1"/>
  <c r="E277" i="2"/>
  <c r="F277" i="2" s="1"/>
  <c r="E278" i="2"/>
  <c r="F278" i="2" s="1"/>
  <c r="E260" i="2"/>
  <c r="F260" i="2" s="1"/>
  <c r="E261" i="2"/>
  <c r="F261" i="2" s="1"/>
  <c r="E262" i="2"/>
  <c r="F262" i="2" s="1"/>
  <c r="E263" i="2"/>
  <c r="F263" i="2" s="1"/>
  <c r="G109" i="3"/>
  <c r="H267" i="2" s="1"/>
  <c r="G110" i="3"/>
  <c r="H268" i="2" s="1"/>
  <c r="G111" i="3"/>
  <c r="H269" i="2" s="1"/>
  <c r="G112" i="3"/>
  <c r="H270" i="2" s="1"/>
  <c r="G113" i="3"/>
  <c r="H271" i="2" s="1"/>
  <c r="G114" i="3"/>
  <c r="H272" i="2" s="1"/>
  <c r="G115" i="3"/>
  <c r="H273" i="2" s="1"/>
  <c r="G116" i="3"/>
  <c r="H274" i="2" s="1"/>
  <c r="G117" i="3"/>
  <c r="H275" i="2" s="1"/>
  <c r="G118" i="3"/>
  <c r="H276" i="2" s="1"/>
  <c r="G119" i="3"/>
  <c r="H277" i="2" s="1"/>
  <c r="G120" i="3"/>
  <c r="H278" i="2" s="1"/>
  <c r="G108" i="3"/>
  <c r="H266" i="2" s="1"/>
  <c r="G107" i="3"/>
  <c r="H265" i="2" s="1"/>
  <c r="G106" i="3"/>
  <c r="H264" i="2" s="1"/>
  <c r="H288" i="2" l="1"/>
  <c r="H280" i="2"/>
  <c r="H287" i="2"/>
  <c r="H279" i="2"/>
  <c r="H286" i="2"/>
  <c r="H293" i="2"/>
  <c r="H285" i="2"/>
  <c r="H292" i="2"/>
  <c r="H284" i="2"/>
  <c r="H291" i="2"/>
  <c r="I293" i="1"/>
  <c r="L275" i="2"/>
  <c r="L276" i="2"/>
  <c r="I298" i="1"/>
  <c r="L271" i="2"/>
  <c r="L282" i="2"/>
  <c r="F293" i="2"/>
  <c r="F289" i="2"/>
  <c r="H317" i="1"/>
  <c r="I314" i="1"/>
  <c r="H309" i="1"/>
  <c r="I306" i="1"/>
  <c r="F285" i="2"/>
  <c r="L290" i="2"/>
  <c r="F281" i="2"/>
  <c r="L286" i="2"/>
  <c r="I318" i="1"/>
  <c r="H313" i="1"/>
  <c r="I310" i="1"/>
  <c r="H305" i="1"/>
  <c r="F292" i="2"/>
  <c r="F288" i="2"/>
  <c r="F284" i="2"/>
  <c r="F280" i="2"/>
  <c r="L293" i="2"/>
  <c r="L289" i="2"/>
  <c r="L285" i="2"/>
  <c r="L281" i="2"/>
  <c r="F290" i="2"/>
  <c r="F286" i="2"/>
  <c r="F282" i="2"/>
  <c r="L291" i="2"/>
  <c r="L287" i="2"/>
  <c r="L283" i="2"/>
  <c r="L279" i="2"/>
  <c r="L268" i="2"/>
  <c r="L265" i="2"/>
  <c r="L266" i="2"/>
  <c r="F273" i="2"/>
  <c r="F266" i="2"/>
  <c r="H303" i="1"/>
  <c r="F265" i="2"/>
  <c r="L277" i="2"/>
  <c r="F274" i="2"/>
  <c r="H293" i="1"/>
  <c r="F270" i="2"/>
  <c r="H304" i="1"/>
  <c r="H297" i="1"/>
  <c r="I295" i="1"/>
  <c r="H294" i="1"/>
  <c r="F269" i="2"/>
  <c r="H301" i="1"/>
  <c r="I299" i="1"/>
  <c r="H298" i="1"/>
  <c r="L264" i="2"/>
  <c r="H302" i="1"/>
  <c r="H290" i="1"/>
  <c r="L278" i="2"/>
  <c r="L274" i="2"/>
  <c r="L270" i="2"/>
  <c r="J287" i="1"/>
  <c r="J288" i="1"/>
  <c r="J289" i="1"/>
  <c r="J284" i="1"/>
  <c r="J285" i="1"/>
  <c r="J286" i="1"/>
  <c r="I263" i="2"/>
  <c r="I289" i="1" s="1"/>
  <c r="L262" i="2"/>
  <c r="H263" i="2"/>
  <c r="H262" i="2"/>
  <c r="E248" i="2"/>
  <c r="E249" i="2"/>
  <c r="E250" i="2"/>
  <c r="E251" i="2"/>
  <c r="E252" i="2"/>
  <c r="E253" i="2"/>
  <c r="E254" i="2"/>
  <c r="E255" i="2"/>
  <c r="E256" i="2"/>
  <c r="E257" i="2"/>
  <c r="E258" i="2"/>
  <c r="H284" i="1" s="1"/>
  <c r="E259" i="2"/>
  <c r="H285" i="1" s="1"/>
  <c r="H286" i="1"/>
  <c r="I261" i="2"/>
  <c r="I287" i="1" s="1"/>
  <c r="H261" i="2"/>
  <c r="H287" i="1" l="1"/>
  <c r="I288" i="1"/>
  <c r="H288" i="1"/>
  <c r="L263" i="2"/>
  <c r="H289" i="1"/>
  <c r="L261" i="2"/>
  <c r="H260" i="2"/>
  <c r="G101" i="3" l="1"/>
  <c r="H259" i="2" s="1"/>
  <c r="G100" i="3"/>
  <c r="H258" i="2" s="1"/>
  <c r="G99" i="3"/>
  <c r="H257" i="2" s="1"/>
  <c r="I260" i="2"/>
  <c r="I259" i="2"/>
  <c r="F259" i="2"/>
  <c r="I258" i="2"/>
  <c r="F258" i="2"/>
  <c r="I257" i="2"/>
  <c r="F257" i="2"/>
  <c r="J283" i="1"/>
  <c r="L258" i="2" l="1"/>
  <c r="I284" i="1"/>
  <c r="L260" i="2"/>
  <c r="I286" i="1"/>
  <c r="L259" i="2"/>
  <c r="I285" i="1"/>
  <c r="L257" i="2"/>
  <c r="I283" i="1"/>
  <c r="H283" i="1"/>
  <c r="J276" i="1" l="1"/>
  <c r="J277" i="1"/>
  <c r="J278" i="1"/>
  <c r="J279" i="1"/>
  <c r="J280" i="1"/>
  <c r="J281" i="1"/>
  <c r="J282" i="1"/>
  <c r="I250" i="2"/>
  <c r="I276" i="1" s="1"/>
  <c r="I251" i="2"/>
  <c r="I277" i="1" s="1"/>
  <c r="I252" i="2"/>
  <c r="I278" i="1" s="1"/>
  <c r="I253" i="2"/>
  <c r="L253" i="2" s="1"/>
  <c r="I254" i="2"/>
  <c r="I280" i="1" s="1"/>
  <c r="I255" i="2"/>
  <c r="I281" i="1" s="1"/>
  <c r="I256" i="2"/>
  <c r="L256" i="2" s="1"/>
  <c r="H276" i="1"/>
  <c r="H277" i="1"/>
  <c r="F252" i="2"/>
  <c r="H279" i="1"/>
  <c r="H280" i="1"/>
  <c r="H281" i="1"/>
  <c r="F256" i="2"/>
  <c r="G98" i="3"/>
  <c r="H255" i="2" s="1"/>
  <c r="G97" i="3"/>
  <c r="H253" i="2" s="1"/>
  <c r="G96" i="3"/>
  <c r="H252" i="2" s="1"/>
  <c r="G95" i="3"/>
  <c r="H251" i="2" s="1"/>
  <c r="G94" i="3"/>
  <c r="H250" i="2" s="1"/>
  <c r="H256" i="2" l="1"/>
  <c r="H254" i="2"/>
  <c r="I282" i="1"/>
  <c r="L252" i="2"/>
  <c r="F255" i="2"/>
  <c r="F251" i="2"/>
  <c r="F254" i="2"/>
  <c r="F250" i="2"/>
  <c r="L255" i="2"/>
  <c r="L251" i="2"/>
  <c r="H282" i="1"/>
  <c r="I279" i="1"/>
  <c r="H278" i="1"/>
  <c r="F253" i="2"/>
  <c r="L254" i="2"/>
  <c r="L250" i="2"/>
  <c r="J269" i="1"/>
  <c r="J270" i="1"/>
  <c r="J271" i="1"/>
  <c r="J272" i="1"/>
  <c r="J273" i="1"/>
  <c r="J274" i="1"/>
  <c r="J275" i="1"/>
  <c r="I243" i="2"/>
  <c r="I269" i="1" s="1"/>
  <c r="I244" i="2"/>
  <c r="I270" i="1" s="1"/>
  <c r="I245" i="2"/>
  <c r="I271" i="1" s="1"/>
  <c r="I246" i="2"/>
  <c r="L246" i="2" s="1"/>
  <c r="I247" i="2"/>
  <c r="I273" i="1" s="1"/>
  <c r="I248" i="2"/>
  <c r="I274" i="1" s="1"/>
  <c r="I249" i="2"/>
  <c r="I275" i="1" s="1"/>
  <c r="E243" i="2"/>
  <c r="H269" i="1" s="1"/>
  <c r="E244" i="2"/>
  <c r="H270" i="1" s="1"/>
  <c r="E245" i="2"/>
  <c r="F245" i="2" s="1"/>
  <c r="E246" i="2"/>
  <c r="H272" i="1" s="1"/>
  <c r="E247" i="2"/>
  <c r="H273" i="1" s="1"/>
  <c r="F248" i="2"/>
  <c r="F249" i="2"/>
  <c r="G93" i="3"/>
  <c r="H246" i="2" s="1"/>
  <c r="G91" i="3"/>
  <c r="H244" i="2" s="1"/>
  <c r="G92" i="3"/>
  <c r="H245" i="2" s="1"/>
  <c r="G90" i="3"/>
  <c r="H243" i="2" s="1"/>
  <c r="H249" i="2" l="1"/>
  <c r="H248" i="2"/>
  <c r="H247" i="2"/>
  <c r="F244" i="2"/>
  <c r="H274" i="1"/>
  <c r="L249" i="2"/>
  <c r="L245" i="2"/>
  <c r="F247" i="2"/>
  <c r="F243" i="2"/>
  <c r="L248" i="2"/>
  <c r="L244" i="2"/>
  <c r="H275" i="1"/>
  <c r="I272" i="1"/>
  <c r="H271" i="1"/>
  <c r="F246" i="2"/>
  <c r="L247" i="2"/>
  <c r="L243" i="2"/>
  <c r="J262" i="1"/>
  <c r="J263" i="1"/>
  <c r="J264" i="1"/>
  <c r="J265" i="1"/>
  <c r="J266" i="1"/>
  <c r="J267" i="1"/>
  <c r="J268" i="1"/>
  <c r="I239" i="2"/>
  <c r="L239" i="2" s="1"/>
  <c r="I240" i="2"/>
  <c r="L240" i="2" s="1"/>
  <c r="I241" i="2"/>
  <c r="I267" i="1" s="1"/>
  <c r="I242" i="2"/>
  <c r="L242" i="2" s="1"/>
  <c r="E242" i="2"/>
  <c r="F242" i="2" s="1"/>
  <c r="E241" i="2"/>
  <c r="H267" i="1" s="1"/>
  <c r="E240" i="2"/>
  <c r="H266" i="1" s="1"/>
  <c r="E239" i="2"/>
  <c r="F239" i="2" s="1"/>
  <c r="I238" i="2"/>
  <c r="L238" i="2" s="1"/>
  <c r="I237" i="2"/>
  <c r="I263" i="1" s="1"/>
  <c r="I236" i="2"/>
  <c r="I262" i="1" s="1"/>
  <c r="E238" i="2"/>
  <c r="H264" i="1" s="1"/>
  <c r="E237" i="2"/>
  <c r="H263" i="1" s="1"/>
  <c r="E236" i="2"/>
  <c r="H262" i="1" s="1"/>
  <c r="G89" i="3"/>
  <c r="H240" i="2" s="1"/>
  <c r="G88" i="3"/>
  <c r="H238" i="2" s="1"/>
  <c r="G87" i="3"/>
  <c r="H237" i="2" s="1"/>
  <c r="G86" i="3"/>
  <c r="H236" i="2" s="1"/>
  <c r="H239" i="2" l="1"/>
  <c r="H242" i="2"/>
  <c r="H241" i="2"/>
  <c r="L236" i="2"/>
  <c r="L237" i="2"/>
  <c r="I264" i="1"/>
  <c r="I268" i="1"/>
  <c r="I265" i="1"/>
  <c r="F238" i="2"/>
  <c r="F236" i="2"/>
  <c r="F241" i="2"/>
  <c r="H265" i="1"/>
  <c r="F237" i="2"/>
  <c r="F240" i="2"/>
  <c r="H268" i="1"/>
  <c r="I266" i="1"/>
  <c r="L241" i="2"/>
  <c r="H261" i="1"/>
  <c r="J260" i="1" l="1"/>
  <c r="J261" i="1"/>
  <c r="I235" i="2"/>
  <c r="I261" i="1" s="1"/>
  <c r="L235" i="2" l="1"/>
  <c r="H235" i="2"/>
  <c r="I234" i="2"/>
  <c r="I260" i="1" s="1"/>
  <c r="E234" i="2"/>
  <c r="H260" i="1" s="1"/>
  <c r="H234" i="2"/>
  <c r="L234" i="2" l="1"/>
  <c r="F234" i="2"/>
  <c r="J254" i="1"/>
  <c r="J255" i="1"/>
  <c r="J256" i="1"/>
  <c r="J257" i="1"/>
  <c r="J258" i="1"/>
  <c r="J259" i="1"/>
  <c r="I228" i="2"/>
  <c r="I254" i="1" s="1"/>
  <c r="I229" i="2"/>
  <c r="I255" i="1" s="1"/>
  <c r="I230" i="2"/>
  <c r="L230" i="2" s="1"/>
  <c r="I231" i="2"/>
  <c r="L231" i="2" s="1"/>
  <c r="I232" i="2"/>
  <c r="I258" i="1" s="1"/>
  <c r="I233" i="2"/>
  <c r="I259" i="1" s="1"/>
  <c r="E228" i="2"/>
  <c r="H254" i="1" s="1"/>
  <c r="E229" i="2"/>
  <c r="F229" i="2" s="1"/>
  <c r="E230" i="2"/>
  <c r="H256" i="1" s="1"/>
  <c r="E231" i="2"/>
  <c r="H257" i="1" s="1"/>
  <c r="E232" i="2"/>
  <c r="H258" i="1" s="1"/>
  <c r="E233" i="2"/>
  <c r="F233" i="2" s="1"/>
  <c r="G84" i="3"/>
  <c r="H230" i="2" s="1"/>
  <c r="H233" i="2" l="1"/>
  <c r="H229" i="2"/>
  <c r="H232" i="2"/>
  <c r="H228" i="2"/>
  <c r="H231" i="2"/>
  <c r="F231" i="2"/>
  <c r="H259" i="1"/>
  <c r="F230" i="2"/>
  <c r="H255" i="1"/>
  <c r="F232" i="2"/>
  <c r="F228" i="2"/>
  <c r="L233" i="2"/>
  <c r="L229" i="2"/>
  <c r="I256" i="1"/>
  <c r="L232" i="2"/>
  <c r="L228" i="2"/>
  <c r="I257" i="1"/>
  <c r="J247" i="1"/>
  <c r="J248" i="1"/>
  <c r="J249" i="1"/>
  <c r="J250" i="1"/>
  <c r="J251" i="1"/>
  <c r="J252" i="1"/>
  <c r="J253" i="1"/>
  <c r="I224" i="2"/>
  <c r="L224" i="2" s="1"/>
  <c r="I225" i="2"/>
  <c r="I251" i="1" s="1"/>
  <c r="I226" i="2"/>
  <c r="I252" i="1" s="1"/>
  <c r="I227" i="2"/>
  <c r="L227" i="2" s="1"/>
  <c r="E224" i="2"/>
  <c r="H250" i="1" s="1"/>
  <c r="E225" i="2"/>
  <c r="H251" i="1" s="1"/>
  <c r="E226" i="2"/>
  <c r="H252" i="1" s="1"/>
  <c r="E227" i="2"/>
  <c r="F227" i="2" s="1"/>
  <c r="I221" i="2"/>
  <c r="I247" i="1" s="1"/>
  <c r="I222" i="2"/>
  <c r="I248" i="1" s="1"/>
  <c r="I223" i="2"/>
  <c r="L223" i="2" s="1"/>
  <c r="E221" i="2"/>
  <c r="H247" i="1" s="1"/>
  <c r="E222" i="2"/>
  <c r="H248" i="1" s="1"/>
  <c r="E223" i="2"/>
  <c r="F223" i="2" s="1"/>
  <c r="G83" i="3"/>
  <c r="H227" i="2" s="1"/>
  <c r="G82" i="3"/>
  <c r="H223" i="2" s="1"/>
  <c r="G81" i="3"/>
  <c r="H222" i="2" s="1"/>
  <c r="G80" i="3"/>
  <c r="H221" i="2" s="1"/>
  <c r="H226" i="2" l="1"/>
  <c r="H225" i="2"/>
  <c r="H224" i="2"/>
  <c r="I249" i="1"/>
  <c r="F222" i="2"/>
  <c r="I253" i="1"/>
  <c r="F226" i="2"/>
  <c r="L226" i="2"/>
  <c r="F221" i="2"/>
  <c r="L222" i="2"/>
  <c r="F225" i="2"/>
  <c r="L225" i="2"/>
  <c r="H253" i="1"/>
  <c r="I250" i="1"/>
  <c r="H249" i="1"/>
  <c r="L221" i="2"/>
  <c r="F224" i="2"/>
  <c r="J239" i="1"/>
  <c r="J240" i="1"/>
  <c r="J241" i="1"/>
  <c r="J242" i="1"/>
  <c r="J243" i="1"/>
  <c r="J244" i="1"/>
  <c r="J245" i="1"/>
  <c r="J246" i="1"/>
  <c r="I213" i="2"/>
  <c r="L213" i="2" s="1"/>
  <c r="I214" i="2"/>
  <c r="I240" i="1" s="1"/>
  <c r="I215" i="2"/>
  <c r="L215" i="2" s="1"/>
  <c r="I216" i="2"/>
  <c r="I242" i="1" s="1"/>
  <c r="I217" i="2"/>
  <c r="L217" i="2" s="1"/>
  <c r="I218" i="2"/>
  <c r="I244" i="1" s="1"/>
  <c r="I219" i="2"/>
  <c r="L219" i="2" s="1"/>
  <c r="I220" i="2"/>
  <c r="I246" i="1" s="1"/>
  <c r="E213" i="2"/>
  <c r="H239" i="1" s="1"/>
  <c r="E214" i="2"/>
  <c r="F214" i="2" s="1"/>
  <c r="E215" i="2"/>
  <c r="H241" i="1" s="1"/>
  <c r="E216" i="2"/>
  <c r="H242" i="1" s="1"/>
  <c r="E217" i="2"/>
  <c r="H243" i="1" s="1"/>
  <c r="E218" i="2"/>
  <c r="F218" i="2" s="1"/>
  <c r="E219" i="2"/>
  <c r="H245" i="1" s="1"/>
  <c r="E220" i="2"/>
  <c r="H246" i="1" s="1"/>
  <c r="G79" i="3"/>
  <c r="H217" i="2" s="1"/>
  <c r="G78" i="3"/>
  <c r="H216" i="2" s="1"/>
  <c r="G77" i="3"/>
  <c r="H215" i="2" s="1"/>
  <c r="G76" i="3"/>
  <c r="H214" i="2" s="1"/>
  <c r="G75" i="3"/>
  <c r="H213" i="2" s="1"/>
  <c r="H220" i="2" l="1"/>
  <c r="F213" i="2"/>
  <c r="H219" i="2"/>
  <c r="H218" i="2"/>
  <c r="F219" i="2"/>
  <c r="F215" i="2"/>
  <c r="F217" i="2"/>
  <c r="H244" i="1"/>
  <c r="I241" i="1"/>
  <c r="I245" i="1"/>
  <c r="L220" i="2"/>
  <c r="L216" i="2"/>
  <c r="H240" i="1"/>
  <c r="F220" i="2"/>
  <c r="F216" i="2"/>
  <c r="L218" i="2"/>
  <c r="L214" i="2"/>
  <c r="I243" i="1"/>
  <c r="I239" i="1"/>
  <c r="J234" i="1"/>
  <c r="J235" i="1"/>
  <c r="J236" i="1"/>
  <c r="J237" i="1"/>
  <c r="J238" i="1"/>
  <c r="I208" i="2"/>
  <c r="I234" i="1" s="1"/>
  <c r="I209" i="2"/>
  <c r="I235" i="1" s="1"/>
  <c r="I210" i="2"/>
  <c r="I236" i="1" s="1"/>
  <c r="I211" i="2"/>
  <c r="I237" i="1" s="1"/>
  <c r="I212" i="2"/>
  <c r="L212" i="2" s="1"/>
  <c r="E208" i="2"/>
  <c r="H234" i="1" s="1"/>
  <c r="E209" i="2"/>
  <c r="F209" i="2" s="1"/>
  <c r="E210" i="2"/>
  <c r="H236" i="1" s="1"/>
  <c r="E211" i="2"/>
  <c r="F211" i="2" s="1"/>
  <c r="E212" i="2"/>
  <c r="F212" i="2" s="1"/>
  <c r="L211" i="2" l="1"/>
  <c r="I238" i="1"/>
  <c r="F210" i="2"/>
  <c r="L208" i="2"/>
  <c r="H237" i="1"/>
  <c r="H238" i="1"/>
  <c r="F208" i="2"/>
  <c r="H235" i="1"/>
  <c r="L210" i="2"/>
  <c r="L209" i="2"/>
  <c r="G74" i="3"/>
  <c r="H211" i="2" l="1"/>
  <c r="H209" i="2"/>
  <c r="H210" i="2"/>
  <c r="H208" i="2"/>
  <c r="H212" i="2"/>
  <c r="J227" i="1"/>
  <c r="J228" i="1"/>
  <c r="J229" i="1"/>
  <c r="J230" i="1"/>
  <c r="J231" i="1"/>
  <c r="J232" i="1"/>
  <c r="J233" i="1"/>
  <c r="I204" i="2"/>
  <c r="L204" i="2" s="1"/>
  <c r="I205" i="2"/>
  <c r="I231" i="1" s="1"/>
  <c r="I206" i="2"/>
  <c r="I232" i="1" s="1"/>
  <c r="I207" i="2"/>
  <c r="L207" i="2" s="1"/>
  <c r="E204" i="2"/>
  <c r="H230" i="1" s="1"/>
  <c r="E205" i="2"/>
  <c r="H231" i="1" s="1"/>
  <c r="E206" i="2"/>
  <c r="H232" i="1" s="1"/>
  <c r="E207" i="2"/>
  <c r="F207" i="2" s="1"/>
  <c r="I201" i="2"/>
  <c r="I227" i="1" s="1"/>
  <c r="I202" i="2"/>
  <c r="I228" i="1" s="1"/>
  <c r="I203" i="2"/>
  <c r="I229" i="1" s="1"/>
  <c r="E201" i="2"/>
  <c r="H227" i="1" s="1"/>
  <c r="E202" i="2"/>
  <c r="F202" i="2" s="1"/>
  <c r="E203" i="2"/>
  <c r="F203" i="2" s="1"/>
  <c r="G73" i="3"/>
  <c r="H207" i="2" s="1"/>
  <c r="G72" i="3"/>
  <c r="H206" i="2" s="1"/>
  <c r="G71" i="3"/>
  <c r="H205" i="2" s="1"/>
  <c r="G70" i="3"/>
  <c r="H204" i="2" s="1"/>
  <c r="G67" i="3"/>
  <c r="H201" i="2" s="1"/>
  <c r="G68" i="3"/>
  <c r="H202" i="2" s="1"/>
  <c r="G69" i="3"/>
  <c r="H203" i="2" s="1"/>
  <c r="F201" i="2" l="1"/>
  <c r="I233" i="1"/>
  <c r="H228" i="1"/>
  <c r="F205" i="2"/>
  <c r="L206" i="2"/>
  <c r="H233" i="1"/>
  <c r="I230" i="1"/>
  <c r="H229" i="1"/>
  <c r="F206" i="2"/>
  <c r="F204" i="2"/>
  <c r="L205" i="2"/>
  <c r="J222" i="1"/>
  <c r="J223" i="1"/>
  <c r="J224" i="1"/>
  <c r="J225" i="1"/>
  <c r="J226" i="1"/>
  <c r="I197" i="2"/>
  <c r="I223" i="1" s="1"/>
  <c r="I198" i="2"/>
  <c r="I224" i="1" s="1"/>
  <c r="I199" i="2"/>
  <c r="I225" i="1" s="1"/>
  <c r="I200" i="2"/>
  <c r="I226" i="1" s="1"/>
  <c r="E197" i="2"/>
  <c r="H223" i="1" s="1"/>
  <c r="E198" i="2"/>
  <c r="H224" i="1" s="1"/>
  <c r="E199" i="2"/>
  <c r="H225" i="1" s="1"/>
  <c r="E200" i="2"/>
  <c r="F200" i="2" s="1"/>
  <c r="K194" i="2"/>
  <c r="J220" i="1" s="1"/>
  <c r="K195" i="2"/>
  <c r="J221" i="1" s="1"/>
  <c r="I194" i="2"/>
  <c r="I220" i="1" s="1"/>
  <c r="I195" i="2"/>
  <c r="I221" i="1" s="1"/>
  <c r="I196" i="2"/>
  <c r="I222" i="1" s="1"/>
  <c r="E194" i="2"/>
  <c r="H220" i="1" s="1"/>
  <c r="E195" i="2"/>
  <c r="H221" i="1" s="1"/>
  <c r="E196" i="2"/>
  <c r="H222" i="1" s="1"/>
  <c r="G66" i="3"/>
  <c r="H200" i="2" s="1"/>
  <c r="G65" i="3"/>
  <c r="H196" i="2" s="1"/>
  <c r="G64" i="3"/>
  <c r="H195" i="2" s="1"/>
  <c r="G63" i="3"/>
  <c r="H194" i="2" s="1"/>
  <c r="E188" i="2"/>
  <c r="I188" i="2"/>
  <c r="I214" i="1" s="1"/>
  <c r="K188" i="2"/>
  <c r="J214" i="1" s="1"/>
  <c r="E189" i="2"/>
  <c r="I189" i="2"/>
  <c r="I215" i="1" s="1"/>
  <c r="K189" i="2"/>
  <c r="J215" i="1" s="1"/>
  <c r="E190" i="2"/>
  <c r="H216" i="1" s="1"/>
  <c r="I190" i="2"/>
  <c r="I216" i="1" s="1"/>
  <c r="K190" i="2"/>
  <c r="J216" i="1" s="1"/>
  <c r="E191" i="2"/>
  <c r="F191" i="2" s="1"/>
  <c r="I191" i="2"/>
  <c r="I217" i="1" s="1"/>
  <c r="J217" i="1"/>
  <c r="E192" i="2"/>
  <c r="H218" i="1" s="1"/>
  <c r="I192" i="2"/>
  <c r="I218" i="1" s="1"/>
  <c r="J218" i="1"/>
  <c r="E193" i="2"/>
  <c r="H219" i="1" s="1"/>
  <c r="I193" i="2"/>
  <c r="I219" i="1" s="1"/>
  <c r="J219" i="1"/>
  <c r="G58" i="3"/>
  <c r="H193" i="2" s="1"/>
  <c r="G57" i="3"/>
  <c r="H192" i="2" s="1"/>
  <c r="G56" i="3"/>
  <c r="H191" i="2" s="1"/>
  <c r="G55" i="3"/>
  <c r="H190" i="2" s="1"/>
  <c r="G54" i="3"/>
  <c r="H189" i="2" s="1"/>
  <c r="G53" i="3"/>
  <c r="H188" i="2" s="1"/>
  <c r="E3" i="2"/>
  <c r="H10" i="1" s="1"/>
  <c r="E4" i="2"/>
  <c r="F4" i="2" s="1"/>
  <c r="E5" i="2"/>
  <c r="H13" i="1" s="1"/>
  <c r="E6" i="2"/>
  <c r="H20" i="1" s="1"/>
  <c r="E7" i="2"/>
  <c r="H21" i="1" s="1"/>
  <c r="E8" i="2"/>
  <c r="F8" i="2" s="1"/>
  <c r="E9" i="2"/>
  <c r="F9" i="2" s="1"/>
  <c r="E10" i="2"/>
  <c r="H18" i="1" s="1"/>
  <c r="E11" i="2"/>
  <c r="F11" i="2" s="1"/>
  <c r="E12" i="2"/>
  <c r="F12" i="2" s="1"/>
  <c r="E13" i="2"/>
  <c r="H27" i="1" s="1"/>
  <c r="E14" i="2"/>
  <c r="F14" i="2" s="1"/>
  <c r="E15" i="2"/>
  <c r="H29" i="1" s="1"/>
  <c r="E16" i="2"/>
  <c r="H30" i="1" s="1"/>
  <c r="E17" i="2"/>
  <c r="F17" i="2" s="1"/>
  <c r="E18" i="2"/>
  <c r="H32" i="1" s="1"/>
  <c r="E19" i="2"/>
  <c r="H33" i="1" s="1"/>
  <c r="E20" i="2"/>
  <c r="H34" i="1" s="1"/>
  <c r="E21" i="2"/>
  <c r="H35" i="1" s="1"/>
  <c r="E22" i="2"/>
  <c r="H36" i="1" s="1"/>
  <c r="E23" i="2"/>
  <c r="H37" i="1" s="1"/>
  <c r="E24" i="2"/>
  <c r="H38" i="1" s="1"/>
  <c r="E25" i="2"/>
  <c r="H39" i="1" s="1"/>
  <c r="E26" i="2"/>
  <c r="F26" i="2" s="1"/>
  <c r="E27" i="2"/>
  <c r="H41" i="1" s="1"/>
  <c r="E28" i="2"/>
  <c r="E29" i="2"/>
  <c r="H43" i="1" s="1"/>
  <c r="E30" i="2"/>
  <c r="H44" i="1" s="1"/>
  <c r="E31" i="2"/>
  <c r="F31" i="2" s="1"/>
  <c r="E32" i="2"/>
  <c r="E33" i="2"/>
  <c r="H47" i="1" s="1"/>
  <c r="E34" i="2"/>
  <c r="H48" i="1" s="1"/>
  <c r="E35" i="2"/>
  <c r="F35" i="2" s="1"/>
  <c r="E36" i="2"/>
  <c r="E37" i="2"/>
  <c r="H51" i="1" s="1"/>
  <c r="E38" i="2"/>
  <c r="H52" i="1" s="1"/>
  <c r="E39" i="2"/>
  <c r="H53" i="1" s="1"/>
  <c r="E40" i="2"/>
  <c r="E41" i="2"/>
  <c r="H55" i="1" s="1"/>
  <c r="E42" i="2"/>
  <c r="F42" i="2" s="1"/>
  <c r="E43" i="2"/>
  <c r="F43" i="2" s="1"/>
  <c r="E44" i="2"/>
  <c r="E45" i="2"/>
  <c r="H59" i="1" s="1"/>
  <c r="E46" i="2"/>
  <c r="H60" i="1" s="1"/>
  <c r="E47" i="2"/>
  <c r="F47" i="2" s="1"/>
  <c r="E48" i="2"/>
  <c r="E49" i="2"/>
  <c r="H63" i="1" s="1"/>
  <c r="E50" i="2"/>
  <c r="H64" i="1" s="1"/>
  <c r="E51" i="2"/>
  <c r="F51" i="2" s="1"/>
  <c r="E52" i="2"/>
  <c r="E53" i="2"/>
  <c r="H67" i="1" s="1"/>
  <c r="E54" i="2"/>
  <c r="H68" i="1" s="1"/>
  <c r="E55" i="2"/>
  <c r="H69" i="1" s="1"/>
  <c r="E56" i="2"/>
  <c r="E57" i="2"/>
  <c r="H71" i="1" s="1"/>
  <c r="E58" i="2"/>
  <c r="F58" i="2" s="1"/>
  <c r="E59" i="2"/>
  <c r="F59" i="2" s="1"/>
  <c r="E60" i="2"/>
  <c r="E61" i="2"/>
  <c r="H75" i="1" s="1"/>
  <c r="E62" i="2"/>
  <c r="H76" i="1" s="1"/>
  <c r="E63" i="2"/>
  <c r="H77" i="1" s="1"/>
  <c r="E64" i="2"/>
  <c r="E65" i="2"/>
  <c r="H79" i="1" s="1"/>
  <c r="E66" i="2"/>
  <c r="H80" i="1" s="1"/>
  <c r="E67" i="2"/>
  <c r="H81" i="1" s="1"/>
  <c r="E68" i="2"/>
  <c r="E69" i="2"/>
  <c r="H83" i="1" s="1"/>
  <c r="E70" i="2"/>
  <c r="F70" i="2" s="1"/>
  <c r="E71" i="2"/>
  <c r="H85" i="1" s="1"/>
  <c r="E72" i="2"/>
  <c r="E73" i="2"/>
  <c r="H87" i="1" s="1"/>
  <c r="E74" i="2"/>
  <c r="F74" i="2" s="1"/>
  <c r="E75" i="2"/>
  <c r="F75" i="2" s="1"/>
  <c r="E76" i="2"/>
  <c r="E77" i="2"/>
  <c r="H91" i="1" s="1"/>
  <c r="E78" i="2"/>
  <c r="H92" i="1" s="1"/>
  <c r="E79" i="2"/>
  <c r="H93" i="1" s="1"/>
  <c r="E80" i="2"/>
  <c r="E81" i="2"/>
  <c r="H95" i="1" s="1"/>
  <c r="E82" i="2"/>
  <c r="H96" i="1" s="1"/>
  <c r="E83" i="2"/>
  <c r="F83" i="2" s="1"/>
  <c r="E84" i="2"/>
  <c r="E85" i="2"/>
  <c r="H99" i="1" s="1"/>
  <c r="E86" i="2"/>
  <c r="H100" i="1" s="1"/>
  <c r="E87" i="2"/>
  <c r="H101" i="1" s="1"/>
  <c r="E88" i="2"/>
  <c r="E89" i="2"/>
  <c r="H103" i="1" s="1"/>
  <c r="E90" i="2"/>
  <c r="F90" i="2" s="1"/>
  <c r="E91" i="2"/>
  <c r="H105" i="1" s="1"/>
  <c r="E92" i="2"/>
  <c r="E93" i="2"/>
  <c r="F93" i="2" s="1"/>
  <c r="E94" i="2"/>
  <c r="H108" i="1" s="1"/>
  <c r="E95" i="2"/>
  <c r="F95" i="2" s="1"/>
  <c r="E96" i="2"/>
  <c r="E97" i="2"/>
  <c r="H111" i="1" s="1"/>
  <c r="E98" i="2"/>
  <c r="H112" i="1" s="1"/>
  <c r="E99" i="2"/>
  <c r="F99" i="2" s="1"/>
  <c r="E100" i="2"/>
  <c r="E101" i="2"/>
  <c r="H115" i="1" s="1"/>
  <c r="E102" i="2"/>
  <c r="F102" i="2" s="1"/>
  <c r="E103" i="2"/>
  <c r="H130" i="1" s="1"/>
  <c r="E104" i="2"/>
  <c r="F104" i="2" s="1"/>
  <c r="E105" i="2"/>
  <c r="H132" i="1" s="1"/>
  <c r="E106" i="2"/>
  <c r="F106" i="2" s="1"/>
  <c r="E107" i="2"/>
  <c r="H134" i="1" s="1"/>
  <c r="E108" i="2"/>
  <c r="F108" i="2" s="1"/>
  <c r="E109" i="2"/>
  <c r="H136" i="1" s="1"/>
  <c r="E110" i="2"/>
  <c r="H137" i="1" s="1"/>
  <c r="E111" i="2"/>
  <c r="H138" i="1" s="1"/>
  <c r="E112" i="2"/>
  <c r="E113" i="2"/>
  <c r="H140" i="1" s="1"/>
  <c r="E114" i="2"/>
  <c r="F114" i="2" s="1"/>
  <c r="E115" i="2"/>
  <c r="H142" i="1" s="1"/>
  <c r="E116" i="2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F127" i="2" s="1"/>
  <c r="E128" i="2"/>
  <c r="H154" i="1" s="1"/>
  <c r="E129" i="2"/>
  <c r="H155" i="1" s="1"/>
  <c r="E130" i="2"/>
  <c r="H156" i="1" s="1"/>
  <c r="E131" i="2"/>
  <c r="H157" i="1" s="1"/>
  <c r="E132" i="2"/>
  <c r="H158" i="1" s="1"/>
  <c r="E133" i="2"/>
  <c r="F133" i="2" s="1"/>
  <c r="E134" i="2"/>
  <c r="F134" i="2" s="1"/>
  <c r="E135" i="2"/>
  <c r="F135" i="2" s="1"/>
  <c r="E136" i="2"/>
  <c r="H162" i="1" s="1"/>
  <c r="E137" i="2"/>
  <c r="H163" i="1" s="1"/>
  <c r="E138" i="2"/>
  <c r="H164" i="1" s="1"/>
  <c r="E139" i="2"/>
  <c r="F139" i="2" s="1"/>
  <c r="E140" i="2"/>
  <c r="H166" i="1" s="1"/>
  <c r="E141" i="2"/>
  <c r="H167" i="1" s="1"/>
  <c r="E142" i="2"/>
  <c r="F142" i="2" s="1"/>
  <c r="E143" i="2"/>
  <c r="H169" i="1" s="1"/>
  <c r="E144" i="2"/>
  <c r="F144" i="2" s="1"/>
  <c r="E145" i="2"/>
  <c r="H171" i="1" s="1"/>
  <c r="E146" i="2"/>
  <c r="H172" i="1" s="1"/>
  <c r="E147" i="2"/>
  <c r="F147" i="2" s="1"/>
  <c r="E148" i="2"/>
  <c r="F148" i="2" s="1"/>
  <c r="E149" i="2"/>
  <c r="H175" i="1" s="1"/>
  <c r="E150" i="2"/>
  <c r="H176" i="1" s="1"/>
  <c r="E151" i="2"/>
  <c r="F151" i="2" s="1"/>
  <c r="E152" i="2"/>
  <c r="F152" i="2" s="1"/>
  <c r="E153" i="2"/>
  <c r="H179" i="1" s="1"/>
  <c r="E154" i="2"/>
  <c r="F154" i="2" s="1"/>
  <c r="E155" i="2"/>
  <c r="F155" i="2" s="1"/>
  <c r="E156" i="2"/>
  <c r="F156" i="2" s="1"/>
  <c r="E157" i="2"/>
  <c r="H183" i="1" s="1"/>
  <c r="E158" i="2"/>
  <c r="F158" i="2" s="1"/>
  <c r="E159" i="2"/>
  <c r="H185" i="1" s="1"/>
  <c r="E160" i="2"/>
  <c r="F160" i="2" s="1"/>
  <c r="E161" i="2"/>
  <c r="H187" i="1" s="1"/>
  <c r="E162" i="2"/>
  <c r="H188" i="1" s="1"/>
  <c r="E163" i="2"/>
  <c r="F163" i="2" s="1"/>
  <c r="E164" i="2"/>
  <c r="F164" i="2" s="1"/>
  <c r="E165" i="2"/>
  <c r="H191" i="1" s="1"/>
  <c r="E166" i="2"/>
  <c r="H192" i="1" s="1"/>
  <c r="E167" i="2"/>
  <c r="F167" i="2" s="1"/>
  <c r="E168" i="2"/>
  <c r="F168" i="2" s="1"/>
  <c r="E169" i="2"/>
  <c r="H195" i="1" s="1"/>
  <c r="E170" i="2"/>
  <c r="F170" i="2" s="1"/>
  <c r="E171" i="2"/>
  <c r="F171" i="2" s="1"/>
  <c r="E172" i="2"/>
  <c r="F172" i="2" s="1"/>
  <c r="E173" i="2"/>
  <c r="H199" i="1" s="1"/>
  <c r="E174" i="2"/>
  <c r="F174" i="2" s="1"/>
  <c r="E175" i="2"/>
  <c r="F175" i="2" s="1"/>
  <c r="E176" i="2"/>
  <c r="F176" i="2" s="1"/>
  <c r="E177" i="2"/>
  <c r="H203" i="1" s="1"/>
  <c r="E178" i="2"/>
  <c r="H204" i="1" s="1"/>
  <c r="E179" i="2"/>
  <c r="F179" i="2" s="1"/>
  <c r="E180" i="2"/>
  <c r="F180" i="2" s="1"/>
  <c r="E181" i="2"/>
  <c r="H207" i="1" s="1"/>
  <c r="E182" i="2"/>
  <c r="H208" i="1" s="1"/>
  <c r="E183" i="2"/>
  <c r="F183" i="2" s="1"/>
  <c r="E184" i="2"/>
  <c r="F184" i="2" s="1"/>
  <c r="E185" i="2"/>
  <c r="H211" i="1" s="1"/>
  <c r="E186" i="2"/>
  <c r="F186" i="2" s="1"/>
  <c r="E187" i="2"/>
  <c r="F187" i="2" s="1"/>
  <c r="K3" i="2"/>
  <c r="J4" i="1" s="1"/>
  <c r="K4" i="2"/>
  <c r="J12" i="1" s="1"/>
  <c r="K5" i="2"/>
  <c r="J13" i="1" s="1"/>
  <c r="K6" i="2"/>
  <c r="J20" i="1" s="1"/>
  <c r="K7" i="2"/>
  <c r="J15" i="1" s="1"/>
  <c r="K8" i="2"/>
  <c r="J16" i="1" s="1"/>
  <c r="K9" i="2"/>
  <c r="J17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K28" i="2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K92" i="2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K116" i="2"/>
  <c r="J143" i="1" s="1"/>
  <c r="K117" i="2"/>
  <c r="J144" i="1" s="1"/>
  <c r="K118" i="2"/>
  <c r="J145" i="1" s="1"/>
  <c r="K119" i="2"/>
  <c r="J146" i="1" s="1"/>
  <c r="K120" i="2"/>
  <c r="J147" i="1" s="1"/>
  <c r="K121" i="2"/>
  <c r="J148" i="1" s="1"/>
  <c r="K122" i="2"/>
  <c r="J149" i="1" s="1"/>
  <c r="K123" i="2"/>
  <c r="K124" i="2"/>
  <c r="J150" i="1" s="1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K164" i="2"/>
  <c r="J190" i="1" s="1"/>
  <c r="K165" i="2"/>
  <c r="J191" i="1" s="1"/>
  <c r="K166" i="2"/>
  <c r="J192" i="1" s="1"/>
  <c r="K167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K176" i="2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K184" i="2"/>
  <c r="J210" i="1" s="1"/>
  <c r="K185" i="2"/>
  <c r="J211" i="1" s="1"/>
  <c r="K186" i="2"/>
  <c r="J212" i="1" s="1"/>
  <c r="K187" i="2"/>
  <c r="J213" i="1" s="1"/>
  <c r="K2" i="2"/>
  <c r="J8" i="1" s="1"/>
  <c r="E2" i="2"/>
  <c r="H3" i="1" s="1"/>
  <c r="I3" i="2"/>
  <c r="I10" i="1" s="1"/>
  <c r="I4" i="2"/>
  <c r="I12" i="1" s="1"/>
  <c r="I5" i="2"/>
  <c r="I13" i="1" s="1"/>
  <c r="I6" i="2"/>
  <c r="I14" i="1" s="1"/>
  <c r="I7" i="2"/>
  <c r="I21" i="1" s="1"/>
  <c r="I8" i="2"/>
  <c r="I16" i="1" s="1"/>
  <c r="I9" i="2"/>
  <c r="I17" i="1" s="1"/>
  <c r="I10" i="2"/>
  <c r="L10" i="2" s="1"/>
  <c r="I11" i="2"/>
  <c r="L11" i="2" s="1"/>
  <c r="I12" i="2"/>
  <c r="I13" i="2"/>
  <c r="I27" i="1" s="1"/>
  <c r="I14" i="2"/>
  <c r="L14" i="2" s="1"/>
  <c r="I15" i="2"/>
  <c r="L15" i="2" s="1"/>
  <c r="I16" i="2"/>
  <c r="I17" i="2"/>
  <c r="L17" i="2" s="1"/>
  <c r="I18" i="2"/>
  <c r="L18" i="2" s="1"/>
  <c r="I19" i="2"/>
  <c r="I33" i="1" s="1"/>
  <c r="I20" i="2"/>
  <c r="I21" i="2"/>
  <c r="I35" i="1" s="1"/>
  <c r="I22" i="2"/>
  <c r="I36" i="1" s="1"/>
  <c r="I23" i="2"/>
  <c r="I37" i="1" s="1"/>
  <c r="I24" i="2"/>
  <c r="I25" i="2"/>
  <c r="L25" i="2" s="1"/>
  <c r="I26" i="2"/>
  <c r="L26" i="2" s="1"/>
  <c r="I27" i="2"/>
  <c r="I41" i="1" s="1"/>
  <c r="I28" i="2"/>
  <c r="I29" i="2"/>
  <c r="I43" i="1" s="1"/>
  <c r="I30" i="2"/>
  <c r="I44" i="1" s="1"/>
  <c r="I31" i="2"/>
  <c r="L31" i="2" s="1"/>
  <c r="I32" i="2"/>
  <c r="I33" i="2"/>
  <c r="I47" i="1" s="1"/>
  <c r="I34" i="2"/>
  <c r="I48" i="1" s="1"/>
  <c r="I35" i="2"/>
  <c r="I49" i="1" s="1"/>
  <c r="I36" i="2"/>
  <c r="I37" i="2"/>
  <c r="I51" i="1" s="1"/>
  <c r="I38" i="2"/>
  <c r="I52" i="1" s="1"/>
  <c r="I39" i="2"/>
  <c r="I53" i="1" s="1"/>
  <c r="I40" i="2"/>
  <c r="I41" i="2"/>
  <c r="I55" i="1" s="1"/>
  <c r="I42" i="2"/>
  <c r="L42" i="2" s="1"/>
  <c r="I43" i="2"/>
  <c r="L43" i="2" s="1"/>
  <c r="I44" i="2"/>
  <c r="I45" i="2"/>
  <c r="I59" i="1" s="1"/>
  <c r="I46" i="2"/>
  <c r="I60" i="1" s="1"/>
  <c r="I47" i="2"/>
  <c r="L47" i="2" s="1"/>
  <c r="I48" i="2"/>
  <c r="I49" i="2"/>
  <c r="L49" i="2" s="1"/>
  <c r="I50" i="2"/>
  <c r="L50" i="2" s="1"/>
  <c r="I51" i="2"/>
  <c r="I65" i="1" s="1"/>
  <c r="I52" i="2"/>
  <c r="I53" i="2"/>
  <c r="I67" i="1" s="1"/>
  <c r="I54" i="2"/>
  <c r="L54" i="2" s="1"/>
  <c r="I55" i="2"/>
  <c r="I69" i="1" s="1"/>
  <c r="I56" i="2"/>
  <c r="I57" i="2"/>
  <c r="L57" i="2" s="1"/>
  <c r="I58" i="2"/>
  <c r="L58" i="2" s="1"/>
  <c r="I59" i="2"/>
  <c r="I73" i="1" s="1"/>
  <c r="I60" i="2"/>
  <c r="I61" i="2"/>
  <c r="I75" i="1" s="1"/>
  <c r="I62" i="2"/>
  <c r="I76" i="1" s="1"/>
  <c r="I63" i="2"/>
  <c r="L63" i="2" s="1"/>
  <c r="I64" i="2"/>
  <c r="I65" i="2"/>
  <c r="I79" i="1" s="1"/>
  <c r="I66" i="2"/>
  <c r="I80" i="1" s="1"/>
  <c r="I67" i="2"/>
  <c r="I81" i="1" s="1"/>
  <c r="I68" i="2"/>
  <c r="I69" i="2"/>
  <c r="I83" i="1" s="1"/>
  <c r="I70" i="2"/>
  <c r="L70" i="2" s="1"/>
  <c r="I71" i="2"/>
  <c r="I85" i="1" s="1"/>
  <c r="I72" i="2"/>
  <c r="I73" i="2"/>
  <c r="I87" i="1" s="1"/>
  <c r="I74" i="2"/>
  <c r="L74" i="2" s="1"/>
  <c r="I75" i="2"/>
  <c r="L75" i="2" s="1"/>
  <c r="I76" i="2"/>
  <c r="I77" i="2"/>
  <c r="I91" i="1" s="1"/>
  <c r="I78" i="2"/>
  <c r="I92" i="1" s="1"/>
  <c r="I79" i="2"/>
  <c r="L79" i="2" s="1"/>
  <c r="I80" i="2"/>
  <c r="I81" i="2"/>
  <c r="L81" i="2" s="1"/>
  <c r="I82" i="2"/>
  <c r="L82" i="2" s="1"/>
  <c r="I83" i="2"/>
  <c r="I97" i="1" s="1"/>
  <c r="I84" i="2"/>
  <c r="I85" i="2"/>
  <c r="L85" i="2" s="1"/>
  <c r="I86" i="2"/>
  <c r="I100" i="1" s="1"/>
  <c r="I87" i="2"/>
  <c r="I101" i="1" s="1"/>
  <c r="I88" i="2"/>
  <c r="I89" i="2"/>
  <c r="L89" i="2" s="1"/>
  <c r="I90" i="2"/>
  <c r="L90" i="2" s="1"/>
  <c r="I91" i="2"/>
  <c r="I28" i="1" s="1"/>
  <c r="I92" i="2"/>
  <c r="I93" i="2"/>
  <c r="I107" i="1" s="1"/>
  <c r="I94" i="2"/>
  <c r="I108" i="1" s="1"/>
  <c r="I95" i="2"/>
  <c r="L95" i="2" s="1"/>
  <c r="I96" i="2"/>
  <c r="I97" i="2"/>
  <c r="I111" i="1" s="1"/>
  <c r="I98" i="2"/>
  <c r="I112" i="1" s="1"/>
  <c r="I99" i="2"/>
  <c r="I113" i="1" s="1"/>
  <c r="I100" i="2"/>
  <c r="I101" i="2"/>
  <c r="I115" i="1" s="1"/>
  <c r="I102" i="2"/>
  <c r="L102" i="2" s="1"/>
  <c r="I103" i="2"/>
  <c r="I130" i="1" s="1"/>
  <c r="I104" i="2"/>
  <c r="I105" i="2"/>
  <c r="I132" i="1" s="1"/>
  <c r="I106" i="2"/>
  <c r="L106" i="2" s="1"/>
  <c r="I107" i="2"/>
  <c r="I134" i="1" s="1"/>
  <c r="I108" i="2"/>
  <c r="I109" i="2"/>
  <c r="I136" i="1" s="1"/>
  <c r="I110" i="2"/>
  <c r="I137" i="1" s="1"/>
  <c r="I111" i="2"/>
  <c r="I138" i="1" s="1"/>
  <c r="I112" i="2"/>
  <c r="I113" i="2"/>
  <c r="I140" i="1" s="1"/>
  <c r="I114" i="2"/>
  <c r="L114" i="2" s="1"/>
  <c r="I115" i="2"/>
  <c r="I142" i="1" s="1"/>
  <c r="I116" i="2"/>
  <c r="I117" i="2"/>
  <c r="L117" i="2" s="1"/>
  <c r="I118" i="2"/>
  <c r="I145" i="1" s="1"/>
  <c r="I122" i="2"/>
  <c r="I149" i="1" s="1"/>
  <c r="I123" i="2"/>
  <c r="I125" i="2"/>
  <c r="I151" i="1" s="1"/>
  <c r="I126" i="2"/>
  <c r="L126" i="2" s="1"/>
  <c r="I127" i="2"/>
  <c r="I153" i="1" s="1"/>
  <c r="I128" i="2"/>
  <c r="I129" i="2"/>
  <c r="I155" i="1" s="1"/>
  <c r="I130" i="2"/>
  <c r="I156" i="1" s="1"/>
  <c r="I131" i="2"/>
  <c r="L131" i="2" s="1"/>
  <c r="I132" i="2"/>
  <c r="I133" i="2"/>
  <c r="L133" i="2" s="1"/>
  <c r="I134" i="2"/>
  <c r="I160" i="1" s="1"/>
  <c r="I135" i="2"/>
  <c r="I161" i="1" s="1"/>
  <c r="I136" i="2"/>
  <c r="I137" i="2"/>
  <c r="I163" i="1" s="1"/>
  <c r="I138" i="2"/>
  <c r="I164" i="1" s="1"/>
  <c r="I139" i="2"/>
  <c r="L139" i="2" s="1"/>
  <c r="I140" i="2"/>
  <c r="I141" i="2"/>
  <c r="L141" i="2" s="1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76" i="1" s="1"/>
  <c r="I151" i="2"/>
  <c r="I177" i="1" s="1"/>
  <c r="I152" i="2"/>
  <c r="I178" i="1" s="1"/>
  <c r="I153" i="2"/>
  <c r="I179" i="1" s="1"/>
  <c r="I154" i="2"/>
  <c r="I180" i="1" s="1"/>
  <c r="I155" i="2"/>
  <c r="I181" i="1" s="1"/>
  <c r="I156" i="2"/>
  <c r="I182" i="1" s="1"/>
  <c r="I157" i="2"/>
  <c r="I183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I166" i="2"/>
  <c r="I192" i="1" s="1"/>
  <c r="I167" i="2"/>
  <c r="I193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I201" i="1" s="1"/>
  <c r="I176" i="2"/>
  <c r="I202" i="1" s="1"/>
  <c r="I177" i="2"/>
  <c r="I203" i="1" s="1"/>
  <c r="I178" i="2"/>
  <c r="I204" i="1" s="1"/>
  <c r="I179" i="2"/>
  <c r="I205" i="1" s="1"/>
  <c r="I180" i="2"/>
  <c r="I206" i="1" s="1"/>
  <c r="I181" i="2"/>
  <c r="I207" i="1" s="1"/>
  <c r="I182" i="2"/>
  <c r="I208" i="1" s="1"/>
  <c r="I183" i="2"/>
  <c r="I209" i="1" s="1"/>
  <c r="I184" i="2"/>
  <c r="I210" i="1" s="1"/>
  <c r="I185" i="2"/>
  <c r="I211" i="1" s="1"/>
  <c r="I186" i="2"/>
  <c r="I212" i="1" s="1"/>
  <c r="I187" i="2"/>
  <c r="I213" i="1" s="1"/>
  <c r="I2" i="2"/>
  <c r="I9" i="1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1" i="2"/>
  <c r="H2" i="2"/>
  <c r="J5" i="1"/>
  <c r="J21" i="1"/>
  <c r="J28" i="1"/>
  <c r="J41" i="1"/>
  <c r="J42" i="1"/>
  <c r="J85" i="1"/>
  <c r="J105" i="1"/>
  <c r="J106" i="1"/>
  <c r="J142" i="1"/>
  <c r="J189" i="1"/>
  <c r="J193" i="1"/>
  <c r="J209" i="1"/>
  <c r="D35" i="5"/>
  <c r="F34" i="5"/>
  <c r="D34" i="5"/>
  <c r="F33" i="5"/>
  <c r="D33" i="5"/>
  <c r="F32" i="5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G52" i="3"/>
  <c r="H184" i="2" s="1"/>
  <c r="G51" i="3"/>
  <c r="H185" i="2" s="1"/>
  <c r="G50" i="3"/>
  <c r="H186" i="2" s="1"/>
  <c r="G49" i="3"/>
  <c r="H187" i="2" s="1"/>
  <c r="G48" i="3"/>
  <c r="H183" i="2" s="1"/>
  <c r="G47" i="3"/>
  <c r="H182" i="2" s="1"/>
  <c r="G46" i="3"/>
  <c r="H181" i="2" s="1"/>
  <c r="G45" i="3"/>
  <c r="G44" i="3"/>
  <c r="H175" i="2" s="1"/>
  <c r="G43" i="3"/>
  <c r="H174" i="2" s="1"/>
  <c r="G42" i="3"/>
  <c r="H173" i="2" s="1"/>
  <c r="G41" i="3"/>
  <c r="G40" i="3"/>
  <c r="H167" i="2" s="1"/>
  <c r="G39" i="3"/>
  <c r="H164" i="2" s="1"/>
  <c r="G38" i="3"/>
  <c r="H163" i="2" s="1"/>
  <c r="G37" i="3"/>
  <c r="H162" i="2" s="1"/>
  <c r="G36" i="3"/>
  <c r="H161" i="2" s="1"/>
  <c r="G35" i="3"/>
  <c r="H157" i="2" s="1"/>
  <c r="G34" i="3"/>
  <c r="H158" i="2" s="1"/>
  <c r="G33" i="3"/>
  <c r="H159" i="2" s="1"/>
  <c r="G32" i="3"/>
  <c r="H160" i="2" s="1"/>
  <c r="G31" i="3"/>
  <c r="H154" i="2" s="1"/>
  <c r="G30" i="3"/>
  <c r="H153" i="2" s="1"/>
  <c r="G29" i="3"/>
  <c r="H155" i="2" s="1"/>
  <c r="G28" i="3"/>
  <c r="H150" i="2" s="1"/>
  <c r="G21" i="3"/>
  <c r="H139" i="2" s="1"/>
  <c r="G20" i="3"/>
  <c r="H129" i="2" s="1"/>
  <c r="G19" i="3"/>
  <c r="H133" i="2" s="1"/>
  <c r="G18" i="3"/>
  <c r="H87" i="2" s="1"/>
  <c r="G17" i="3"/>
  <c r="H113" i="2" s="1"/>
  <c r="G16" i="3"/>
  <c r="H104" i="2" s="1"/>
  <c r="G15" i="3"/>
  <c r="G14" i="3"/>
  <c r="G13" i="3"/>
  <c r="H70" i="2" s="1"/>
  <c r="G12" i="3"/>
  <c r="H78" i="2" s="1"/>
  <c r="G11" i="3"/>
  <c r="H24" i="2" s="1"/>
  <c r="G10" i="3"/>
  <c r="G9" i="3"/>
  <c r="G8" i="3"/>
  <c r="H49" i="2" s="1"/>
  <c r="G7" i="3"/>
  <c r="H55" i="2" s="1"/>
  <c r="G6" i="3"/>
  <c r="H48" i="2" s="1"/>
  <c r="G5" i="3"/>
  <c r="H91" i="2" s="1"/>
  <c r="G4" i="3"/>
  <c r="H38" i="2" s="1"/>
  <c r="G3" i="3"/>
  <c r="H93" i="2" s="1"/>
  <c r="G2" i="3"/>
  <c r="H119" i="2" s="1"/>
  <c r="N123" i="2"/>
  <c r="N121" i="2"/>
  <c r="L121" i="2"/>
  <c r="F121" i="2"/>
  <c r="N120" i="2"/>
  <c r="L120" i="2"/>
  <c r="F120" i="2"/>
  <c r="N119" i="2"/>
  <c r="L119" i="2"/>
  <c r="F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J119" i="1" l="1"/>
  <c r="J6" i="1"/>
  <c r="J22" i="1"/>
  <c r="J10" i="1"/>
  <c r="J11" i="1"/>
  <c r="J7" i="1"/>
  <c r="J3" i="1"/>
  <c r="L2" i="2"/>
  <c r="J2" i="1"/>
  <c r="I8" i="1"/>
  <c r="F149" i="2"/>
  <c r="J123" i="1"/>
  <c r="J122" i="1"/>
  <c r="F6" i="2"/>
  <c r="F82" i="2"/>
  <c r="L109" i="2"/>
  <c r="H133" i="1"/>
  <c r="F162" i="2"/>
  <c r="F34" i="2"/>
  <c r="I20" i="1"/>
  <c r="H200" i="1"/>
  <c r="H56" i="1"/>
  <c r="F94" i="2"/>
  <c r="H104" i="1"/>
  <c r="F46" i="2"/>
  <c r="F118" i="2"/>
  <c r="F126" i="2"/>
  <c r="H184" i="1"/>
  <c r="H40" i="1"/>
  <c r="L129" i="2"/>
  <c r="F138" i="2"/>
  <c r="H88" i="1"/>
  <c r="F18" i="2"/>
  <c r="F50" i="2"/>
  <c r="I104" i="1"/>
  <c r="H168" i="1"/>
  <c r="F30" i="2"/>
  <c r="F66" i="2"/>
  <c r="I64" i="1"/>
  <c r="H72" i="1"/>
  <c r="F178" i="2"/>
  <c r="F181" i="2"/>
  <c r="J120" i="1"/>
  <c r="J127" i="1"/>
  <c r="J9" i="1"/>
  <c r="I96" i="1"/>
  <c r="I56" i="1"/>
  <c r="H196" i="1"/>
  <c r="H84" i="1"/>
  <c r="F2" i="2"/>
  <c r="L6" i="2"/>
  <c r="F22" i="2"/>
  <c r="F38" i="2"/>
  <c r="F54" i="2"/>
  <c r="F86" i="2"/>
  <c r="F98" i="2"/>
  <c r="L138" i="2"/>
  <c r="F150" i="2"/>
  <c r="F166" i="2"/>
  <c r="H212" i="1"/>
  <c r="H180" i="1"/>
  <c r="H116" i="1"/>
  <c r="H9" i="1"/>
  <c r="F10" i="2"/>
  <c r="L86" i="2"/>
  <c r="L98" i="2"/>
  <c r="F110" i="2"/>
  <c r="F130" i="2"/>
  <c r="F182" i="2"/>
  <c r="I159" i="1"/>
  <c r="I88" i="1"/>
  <c r="I40" i="1"/>
  <c r="H160" i="1"/>
  <c r="H141" i="1"/>
  <c r="H8" i="1"/>
  <c r="F62" i="2"/>
  <c r="F78" i="2"/>
  <c r="F146" i="2"/>
  <c r="I141" i="1"/>
  <c r="I72" i="1"/>
  <c r="I32" i="1"/>
  <c r="H2" i="1"/>
  <c r="H24" i="1"/>
  <c r="L110" i="2"/>
  <c r="I103" i="1"/>
  <c r="I31" i="1"/>
  <c r="H4" i="1"/>
  <c r="L9" i="2"/>
  <c r="F21" i="2"/>
  <c r="F29" i="2"/>
  <c r="F37" i="2"/>
  <c r="F45" i="2"/>
  <c r="F53" i="2"/>
  <c r="F61" i="2"/>
  <c r="F69" i="2"/>
  <c r="F77" i="2"/>
  <c r="F85" i="2"/>
  <c r="L101" i="2"/>
  <c r="F141" i="2"/>
  <c r="F173" i="2"/>
  <c r="I71" i="1"/>
  <c r="L97" i="2"/>
  <c r="F125" i="2"/>
  <c r="I19" i="1"/>
  <c r="L5" i="2"/>
  <c r="F165" i="2"/>
  <c r="I118" i="1"/>
  <c r="I95" i="1"/>
  <c r="I39" i="1"/>
  <c r="F25" i="2"/>
  <c r="F33" i="2"/>
  <c r="F41" i="2"/>
  <c r="F49" i="2"/>
  <c r="F57" i="2"/>
  <c r="F65" i="2"/>
  <c r="F73" i="2"/>
  <c r="F81" i="2"/>
  <c r="L113" i="2"/>
  <c r="F157" i="2"/>
  <c r="I167" i="1"/>
  <c r="I63" i="1"/>
  <c r="J121" i="1"/>
  <c r="J126" i="1"/>
  <c r="J19" i="1"/>
  <c r="J125" i="1"/>
  <c r="J23" i="1"/>
  <c r="L34" i="2"/>
  <c r="L78" i="2"/>
  <c r="L94" i="2"/>
  <c r="I84" i="1"/>
  <c r="L22" i="2"/>
  <c r="L38" i="2"/>
  <c r="L46" i="2"/>
  <c r="L66" i="2"/>
  <c r="L134" i="2"/>
  <c r="L21" i="2"/>
  <c r="L29" i="2"/>
  <c r="L33" i="2"/>
  <c r="L37" i="2"/>
  <c r="L41" i="2"/>
  <c r="L45" i="2"/>
  <c r="L53" i="2"/>
  <c r="L61" i="2"/>
  <c r="L65" i="2"/>
  <c r="L69" i="2"/>
  <c r="L73" i="2"/>
  <c r="L77" i="2"/>
  <c r="L93" i="2"/>
  <c r="L130" i="2"/>
  <c r="L137" i="2"/>
  <c r="I152" i="1"/>
  <c r="I133" i="1"/>
  <c r="I68" i="1"/>
  <c r="I24" i="1"/>
  <c r="I18" i="1"/>
  <c r="L30" i="2"/>
  <c r="L62" i="2"/>
  <c r="L118" i="2"/>
  <c r="I116" i="1"/>
  <c r="L13" i="2"/>
  <c r="I127" i="1"/>
  <c r="I99" i="1"/>
  <c r="I23" i="1"/>
  <c r="F109" i="2"/>
  <c r="F113" i="2"/>
  <c r="H122" i="1"/>
  <c r="H31" i="1"/>
  <c r="F117" i="2"/>
  <c r="H159" i="1"/>
  <c r="H107" i="1"/>
  <c r="H23" i="1"/>
  <c r="F193" i="2"/>
  <c r="F20" i="2"/>
  <c r="F97" i="2"/>
  <c r="F101" i="2"/>
  <c r="F105" i="2"/>
  <c r="F145" i="2"/>
  <c r="F153" i="2"/>
  <c r="F161" i="2"/>
  <c r="F169" i="2"/>
  <c r="F177" i="2"/>
  <c r="F185" i="2"/>
  <c r="F5" i="2"/>
  <c r="F13" i="2"/>
  <c r="F89" i="2"/>
  <c r="F129" i="2"/>
  <c r="F137" i="2"/>
  <c r="F140" i="2"/>
  <c r="H19" i="1"/>
  <c r="J118" i="1"/>
  <c r="J18" i="1"/>
  <c r="J14" i="1"/>
  <c r="J129" i="1"/>
  <c r="J117" i="1"/>
  <c r="J128" i="1"/>
  <c r="J124" i="1"/>
  <c r="F131" i="2"/>
  <c r="F143" i="2"/>
  <c r="I57" i="1"/>
  <c r="H193" i="1"/>
  <c r="L35" i="2"/>
  <c r="L83" i="2"/>
  <c r="F3" i="2"/>
  <c r="F19" i="2"/>
  <c r="F159" i="2"/>
  <c r="I5" i="1"/>
  <c r="I157" i="1"/>
  <c r="H209" i="1"/>
  <c r="H177" i="1"/>
  <c r="H45" i="1"/>
  <c r="L51" i="2"/>
  <c r="I121" i="1"/>
  <c r="F7" i="2"/>
  <c r="F23" i="2"/>
  <c r="L67" i="2"/>
  <c r="L99" i="2"/>
  <c r="L107" i="2"/>
  <c r="I89" i="1"/>
  <c r="I25" i="1"/>
  <c r="H201" i="1"/>
  <c r="H161" i="1"/>
  <c r="L27" i="2"/>
  <c r="L59" i="2"/>
  <c r="L115" i="2"/>
  <c r="I105" i="1"/>
  <c r="H213" i="1"/>
  <c r="H197" i="1"/>
  <c r="H181" i="1"/>
  <c r="H165" i="1"/>
  <c r="H57" i="1"/>
  <c r="H15" i="1"/>
  <c r="H153" i="1"/>
  <c r="H97" i="1"/>
  <c r="L91" i="2"/>
  <c r="L135" i="2"/>
  <c r="H205" i="1"/>
  <c r="H189" i="1"/>
  <c r="H173" i="1"/>
  <c r="H109" i="1"/>
  <c r="H28" i="1"/>
  <c r="F132" i="2"/>
  <c r="H135" i="1"/>
  <c r="H120" i="1"/>
  <c r="F16" i="2"/>
  <c r="F24" i="2"/>
  <c r="F128" i="2"/>
  <c r="F136" i="2"/>
  <c r="H210" i="1"/>
  <c r="H206" i="1"/>
  <c r="H202" i="1"/>
  <c r="H198" i="1"/>
  <c r="H194" i="1"/>
  <c r="H190" i="1"/>
  <c r="H186" i="1"/>
  <c r="H182" i="1"/>
  <c r="H178" i="1"/>
  <c r="H174" i="1"/>
  <c r="H170" i="1"/>
  <c r="H131" i="1"/>
  <c r="I120" i="1"/>
  <c r="H121" i="1"/>
  <c r="L105" i="2"/>
  <c r="I144" i="1"/>
  <c r="I122" i="1"/>
  <c r="I117" i="1"/>
  <c r="H127" i="1"/>
  <c r="H117" i="1"/>
  <c r="H17" i="1"/>
  <c r="I128" i="1"/>
  <c r="H128" i="1"/>
  <c r="F192" i="2"/>
  <c r="L125" i="2"/>
  <c r="I125" i="1"/>
  <c r="I109" i="1"/>
  <c r="I93" i="1"/>
  <c r="I77" i="1"/>
  <c r="I61" i="1"/>
  <c r="I45" i="1"/>
  <c r="I29" i="1"/>
  <c r="I15" i="1"/>
  <c r="I11" i="1"/>
  <c r="I4" i="1"/>
  <c r="H125" i="1"/>
  <c r="H113" i="1"/>
  <c r="H73" i="1"/>
  <c r="H61" i="1"/>
  <c r="H49" i="1"/>
  <c r="F195" i="2"/>
  <c r="F63" i="2"/>
  <c r="F71" i="2"/>
  <c r="F79" i="2"/>
  <c r="F103" i="2"/>
  <c r="F111" i="2"/>
  <c r="L3" i="2"/>
  <c r="F15" i="2"/>
  <c r="L19" i="2"/>
  <c r="L39" i="2"/>
  <c r="L55" i="2"/>
  <c r="L71" i="2"/>
  <c r="L87" i="2"/>
  <c r="L103" i="2"/>
  <c r="L111" i="2"/>
  <c r="F122" i="2"/>
  <c r="L127" i="2"/>
  <c r="I165" i="1"/>
  <c r="I129" i="1"/>
  <c r="I124" i="1"/>
  <c r="H129" i="1"/>
  <c r="H124" i="1"/>
  <c r="H89" i="1"/>
  <c r="H65" i="1"/>
  <c r="H25" i="1"/>
  <c r="L7" i="2"/>
  <c r="L23" i="2"/>
  <c r="F39" i="2"/>
  <c r="F55" i="2"/>
  <c r="F87" i="2"/>
  <c r="F27" i="2"/>
  <c r="F67" i="2"/>
  <c r="F91" i="2"/>
  <c r="F107" i="2"/>
  <c r="F115" i="2"/>
  <c r="L122" i="2"/>
  <c r="H44" i="2"/>
  <c r="H81" i="2"/>
  <c r="H32" i="2"/>
  <c r="H69" i="2"/>
  <c r="H199" i="2"/>
  <c r="H54" i="2"/>
  <c r="H168" i="2"/>
  <c r="H118" i="2"/>
  <c r="H77" i="2"/>
  <c r="H66" i="2"/>
  <c r="H50" i="2"/>
  <c r="H40" i="2"/>
  <c r="H29" i="2"/>
  <c r="H198" i="2"/>
  <c r="H166" i="2"/>
  <c r="H140" i="2"/>
  <c r="H114" i="2"/>
  <c r="H88" i="2"/>
  <c r="H76" i="2"/>
  <c r="H60" i="2"/>
  <c r="H22" i="2"/>
  <c r="H197" i="2"/>
  <c r="H165" i="2"/>
  <c r="H156" i="2"/>
  <c r="H138" i="2"/>
  <c r="H85" i="2"/>
  <c r="H58" i="2"/>
  <c r="H34" i="2"/>
  <c r="F199" i="2"/>
  <c r="F197" i="2"/>
  <c r="F196" i="2"/>
  <c r="F198" i="2"/>
  <c r="H226" i="1"/>
  <c r="F190" i="2"/>
  <c r="H217" i="1"/>
  <c r="F194" i="2"/>
  <c r="H83" i="2"/>
  <c r="H20" i="2"/>
  <c r="H25" i="2"/>
  <c r="H30" i="2"/>
  <c r="H46" i="2"/>
  <c r="H73" i="2"/>
  <c r="H37" i="2"/>
  <c r="H43" i="2"/>
  <c r="H36" i="2"/>
  <c r="H100" i="2"/>
  <c r="H53" i="2"/>
  <c r="H64" i="2"/>
  <c r="H80" i="2"/>
  <c r="H90" i="2"/>
  <c r="H131" i="2"/>
  <c r="H135" i="2"/>
  <c r="H130" i="2"/>
  <c r="H136" i="2"/>
  <c r="H132" i="2"/>
  <c r="H171" i="2"/>
  <c r="H170" i="2"/>
  <c r="H179" i="2"/>
  <c r="H180" i="2"/>
  <c r="H176" i="2"/>
  <c r="H172" i="2"/>
  <c r="H102" i="2"/>
  <c r="H92" i="2"/>
  <c r="H82" i="2"/>
  <c r="H72" i="2"/>
  <c r="H65" i="2"/>
  <c r="H56" i="2"/>
  <c r="H215" i="1"/>
  <c r="F189" i="2"/>
  <c r="H214" i="1"/>
  <c r="F188" i="2"/>
  <c r="H31" i="2"/>
  <c r="H47" i="2"/>
  <c r="H57" i="2"/>
  <c r="H84" i="2"/>
  <c r="H94" i="2"/>
  <c r="H121" i="2"/>
  <c r="H21" i="2"/>
  <c r="H26" i="2"/>
  <c r="H74" i="2"/>
  <c r="H23" i="2"/>
  <c r="H59" i="2"/>
  <c r="H68" i="2"/>
  <c r="H96" i="2"/>
  <c r="H103" i="2"/>
  <c r="H107" i="2"/>
  <c r="H105" i="2"/>
  <c r="H110" i="2"/>
  <c r="H106" i="2"/>
  <c r="H127" i="2"/>
  <c r="H125" i="2"/>
  <c r="H126" i="2"/>
  <c r="H178" i="2"/>
  <c r="H152" i="2"/>
  <c r="H128" i="2"/>
  <c r="H120" i="2"/>
  <c r="H109" i="2"/>
  <c r="H98" i="2"/>
  <c r="H61" i="2"/>
  <c r="H45" i="2"/>
  <c r="H28" i="2"/>
  <c r="I2" i="1"/>
  <c r="I3" i="1"/>
  <c r="I166" i="1"/>
  <c r="L140" i="2"/>
  <c r="I162" i="1"/>
  <c r="L136" i="2"/>
  <c r="I158" i="1"/>
  <c r="L132" i="2"/>
  <c r="I154" i="1"/>
  <c r="L128" i="2"/>
  <c r="L116" i="2"/>
  <c r="I143" i="1"/>
  <c r="L112" i="2"/>
  <c r="I139" i="1"/>
  <c r="L108" i="2"/>
  <c r="I135" i="1"/>
  <c r="L104" i="2"/>
  <c r="I131" i="1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I74" i="1"/>
  <c r="L60" i="2"/>
  <c r="I70" i="1"/>
  <c r="L56" i="2"/>
  <c r="I66" i="1"/>
  <c r="L52" i="2"/>
  <c r="I62" i="1"/>
  <c r="L48" i="2"/>
  <c r="I58" i="1"/>
  <c r="L44" i="2"/>
  <c r="I54" i="1"/>
  <c r="L40" i="2"/>
  <c r="I50" i="1"/>
  <c r="L36" i="2"/>
  <c r="I46" i="1"/>
  <c r="L32" i="2"/>
  <c r="I42" i="1"/>
  <c r="L28" i="2"/>
  <c r="I38" i="1"/>
  <c r="L24" i="2"/>
  <c r="I34" i="1"/>
  <c r="L20" i="2"/>
  <c r="I30" i="1"/>
  <c r="L16" i="2"/>
  <c r="I26" i="1"/>
  <c r="L12" i="2"/>
  <c r="I123" i="1"/>
  <c r="I22" i="1"/>
  <c r="L8" i="2"/>
  <c r="I119" i="1"/>
  <c r="I6" i="1"/>
  <c r="L4" i="2"/>
  <c r="I7" i="1"/>
  <c r="H143" i="1"/>
  <c r="F116" i="2"/>
  <c r="H139" i="1"/>
  <c r="F112" i="2"/>
  <c r="H114" i="1"/>
  <c r="F100" i="2"/>
  <c r="H110" i="1"/>
  <c r="F96" i="2"/>
  <c r="H106" i="1"/>
  <c r="F92" i="2"/>
  <c r="H102" i="1"/>
  <c r="F88" i="2"/>
  <c r="H98" i="1"/>
  <c r="F84" i="2"/>
  <c r="H94" i="1"/>
  <c r="F80" i="2"/>
  <c r="H90" i="1"/>
  <c r="F76" i="2"/>
  <c r="H86" i="1"/>
  <c r="F72" i="2"/>
  <c r="H82" i="1"/>
  <c r="F68" i="2"/>
  <c r="H78" i="1"/>
  <c r="F64" i="2"/>
  <c r="H74" i="1"/>
  <c r="F60" i="2"/>
  <c r="H70" i="1"/>
  <c r="F56" i="2"/>
  <c r="H66" i="1"/>
  <c r="F52" i="2"/>
  <c r="H62" i="1"/>
  <c r="F48" i="2"/>
  <c r="H58" i="1"/>
  <c r="F44" i="2"/>
  <c r="H54" i="1"/>
  <c r="F40" i="2"/>
  <c r="H50" i="1"/>
  <c r="F36" i="2"/>
  <c r="H46" i="1"/>
  <c r="F32" i="2"/>
  <c r="H42" i="1"/>
  <c r="F28" i="2"/>
  <c r="H26" i="1"/>
  <c r="H123" i="1"/>
  <c r="H22" i="1"/>
  <c r="H16" i="1"/>
  <c r="H119" i="1"/>
  <c r="H6" i="1"/>
  <c r="H7" i="1"/>
  <c r="H12" i="1"/>
  <c r="H177" i="2"/>
  <c r="H134" i="2"/>
  <c r="H108" i="2"/>
  <c r="H97" i="2"/>
  <c r="H86" i="2"/>
  <c r="H33" i="2"/>
  <c r="I126" i="1"/>
  <c r="H126" i="1"/>
  <c r="H35" i="2"/>
  <c r="H51" i="2"/>
  <c r="H79" i="2"/>
  <c r="H99" i="2"/>
  <c r="H111" i="2"/>
  <c r="H115" i="2"/>
  <c r="H137" i="2"/>
  <c r="H117" i="2"/>
  <c r="H112" i="2"/>
  <c r="H101" i="2"/>
  <c r="H42" i="2"/>
  <c r="H27" i="2"/>
  <c r="H39" i="2"/>
  <c r="H67" i="2"/>
  <c r="H75" i="2"/>
  <c r="H95" i="2"/>
  <c r="H63" i="2"/>
  <c r="H71" i="2"/>
  <c r="H11" i="1"/>
  <c r="H5" i="1"/>
  <c r="H169" i="2"/>
  <c r="H141" i="2"/>
  <c r="H116" i="2"/>
  <c r="H89" i="2"/>
  <c r="H62" i="2"/>
  <c r="H52" i="2"/>
  <c r="H41" i="2"/>
  <c r="H14" i="1"/>
  <c r="H118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<sst xmlns="http://schemas.openxmlformats.org/spreadsheetml/2006/main" count="1223" uniqueCount="719">
  <si>
    <t>gd_award|固定奖励</t>
  </si>
  <si>
    <t>1,</t>
    <phoneticPr fontId="2" type="noConversion"/>
  </si>
  <si>
    <t>150,</t>
    <phoneticPr fontId="2" type="noConversion"/>
  </si>
  <si>
    <t>海龟</t>
  </si>
  <si>
    <t>5,</t>
    <phoneticPr fontId="2" type="noConversion"/>
  </si>
  <si>
    <t>临时活动</t>
  </si>
  <si>
    <t>2,</t>
    <phoneticPr fontId="2" type="noConversion"/>
  </si>
  <si>
    <t>4,</t>
    <phoneticPr fontId="2" type="noConversion"/>
  </si>
  <si>
    <t>6,</t>
  </si>
  <si>
    <t>7,</t>
  </si>
  <si>
    <t>8,</t>
  </si>
  <si>
    <t>9,</t>
  </si>
  <si>
    <t>10,</t>
  </si>
  <si>
    <t>11,</t>
  </si>
  <si>
    <t>12,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</si>
  <si>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</si>
  <si>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</si>
  <si>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</si>
  <si>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</si>
  <si>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</si>
  <si>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</si>
  <si>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</si>
  <si>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</si>
  <si>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</si>
  <si>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</si>
  <si>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</si>
  <si>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</si>
  <si>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</si>
  <si>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</si>
  <si>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</si>
  <si>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</si>
  <si>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</si>
  <si>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</si>
  <si>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</si>
  <si>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</si>
  <si>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</si>
  <si>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</si>
  <si>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</si>
  <si>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</si>
  <si>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</si>
  <si>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</si>
  <si>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</si>
  <si>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</si>
  <si>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</si>
  <si>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</si>
  <si>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</si>
  <si>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</si>
  <si>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</si>
  <si>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</si>
  <si>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</si>
  <si>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</si>
  <si>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</si>
  <si>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</si>
  <si>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</si>
  <si>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</si>
  <si>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</si>
  <si>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</si>
  <si>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</si>
  <si>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</si>
  <si>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</si>
  <si>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</si>
  <si>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</si>
  <si>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</si>
  <si>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</si>
  <si>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</si>
  <si>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</si>
  <si>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</si>
  <si>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</si>
  <si>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</si>
  <si>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</si>
  <si>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</si>
  <si>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</si>
  <si>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</si>
  <si>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</si>
  <si>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</si>
  <si>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</si>
  <si>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</si>
  <si>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</si>
  <si>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</si>
  <si>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</si>
  <si>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</si>
  <si>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</si>
  <si>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</si>
  <si>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</si>
  <si>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</si>
  <si>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</si>
  <si>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</si>
  <si>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</si>
  <si>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</si>
  <si>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</si>
  <si>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</si>
  <si>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</si>
  <si>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</si>
  <si>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</si>
  <si>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</si>
  <si>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</si>
  <si>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</si>
  <si>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</si>
  <si>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</si>
  <si>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</si>
  <si>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</si>
  <si>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</si>
  <si>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</si>
  <si>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3,9,16</t>
    <phoneticPr fontId="2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</si>
  <si>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</si>
  <si>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</si>
  <si>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</si>
  <si>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</si>
  <si>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</si>
  <si>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</si>
  <si>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</si>
  <si>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</si>
  <si>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</si>
  <si>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</si>
  <si>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</si>
  <si>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</si>
  <si>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</si>
  <si>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</si>
  <si>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</si>
  <si>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2" type="noConversion"/>
  </si>
  <si>
    <t>119,</t>
  </si>
  <si>
    <t>120,</t>
  </si>
  <si>
    <t>20,40,140,</t>
    <phoneticPr fontId="2" type="noConversion"/>
  </si>
  <si>
    <t>128,</t>
    <phoneticPr fontId="2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</si>
  <si>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</si>
  <si>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</si>
  <si>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</si>
  <si>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</si>
  <si>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</si>
  <si>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</si>
  <si>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</si>
  <si>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</si>
  <si>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</si>
  <si>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</si>
  <si>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</si>
  <si>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146,</t>
  </si>
  <si>
    <t>147,</t>
  </si>
  <si>
    <t>148,</t>
  </si>
  <si>
    <t>149,</t>
  </si>
  <si>
    <t>152,</t>
  </si>
  <si>
    <t>153,</t>
  </si>
  <si>
    <t>154,</t>
    <phoneticPr fontId="2" type="noConversion"/>
  </si>
  <si>
    <t>158,</t>
    <phoneticPr fontId="2" type="noConversion"/>
  </si>
  <si>
    <t>168,</t>
    <phoneticPr fontId="2" type="noConversion"/>
  </si>
  <si>
    <t>169,</t>
    <phoneticPr fontId="2" type="noConversion"/>
  </si>
  <si>
    <t>179,</t>
    <phoneticPr fontId="2" type="noConversion"/>
  </si>
  <si>
    <t>182,</t>
    <phoneticPr fontId="2" type="noConversion"/>
  </si>
  <si>
    <t>ID|鱼组编号</t>
    <phoneticPr fontId="2" type="noConversion"/>
  </si>
  <si>
    <t>fish_form|鱼组成</t>
    <phoneticPr fontId="2" type="noConversion"/>
  </si>
  <si>
    <t>count|鱼数量，群鱼生效</t>
    <phoneticPr fontId="2" type="noConversion"/>
  </si>
  <si>
    <t>speed|速度</t>
    <phoneticPr fontId="2" type="noConversion"/>
  </si>
  <si>
    <t>int|间隔时间</t>
    <phoneticPr fontId="2" type="noConversion"/>
  </si>
  <si>
    <t>award_id|奖励组合</t>
    <phoneticPr fontId="2" type="noConversion"/>
  </si>
  <si>
    <t>|辅助</t>
    <phoneticPr fontId="2" type="noConversion"/>
  </si>
  <si>
    <t>3,</t>
    <phoneticPr fontId="2" type="noConversion"/>
  </si>
  <si>
    <t>4,9,4,</t>
    <phoneticPr fontId="2" type="noConversion"/>
  </si>
  <si>
    <t>5,8,5,</t>
    <phoneticPr fontId="2" type="noConversion"/>
  </si>
  <si>
    <t>7,8,7,</t>
    <phoneticPr fontId="2" type="noConversion"/>
  </si>
  <si>
    <t>4,8,4,</t>
    <phoneticPr fontId="2" type="noConversion"/>
  </si>
  <si>
    <t>5,8,11</t>
    <phoneticPr fontId="2" type="noConversion"/>
  </si>
  <si>
    <t>8,10,7</t>
    <phoneticPr fontId="2" type="noConversion"/>
  </si>
  <si>
    <t>4,5,9</t>
    <phoneticPr fontId="2" type="noConversion"/>
  </si>
  <si>
    <t>4,5,8,10</t>
    <phoneticPr fontId="2" type="noConversion"/>
  </si>
  <si>
    <t>4,5,10,8</t>
    <phoneticPr fontId="2" type="noConversion"/>
  </si>
  <si>
    <t>102,</t>
    <phoneticPr fontId="2" type="noConversion"/>
  </si>
  <si>
    <t>123,</t>
    <phoneticPr fontId="2" type="noConversion"/>
  </si>
  <si>
    <t>10,30,160,</t>
    <phoneticPr fontId="2" type="noConversion"/>
  </si>
  <si>
    <t>124,</t>
    <phoneticPr fontId="2" type="noConversion"/>
  </si>
  <si>
    <t>125,</t>
    <phoneticPr fontId="2" type="noConversion"/>
  </si>
  <si>
    <t>126,</t>
    <phoneticPr fontId="2" type="noConversion"/>
  </si>
  <si>
    <t>127,</t>
    <phoneticPr fontId="2" type="noConversion"/>
  </si>
  <si>
    <t>130,</t>
    <phoneticPr fontId="2" type="noConversion"/>
  </si>
  <si>
    <t>131,</t>
    <phoneticPr fontId="2" type="noConversion"/>
  </si>
  <si>
    <t>151,</t>
    <phoneticPr fontId="2" type="noConversion"/>
  </si>
  <si>
    <t>155,</t>
    <phoneticPr fontId="2" type="noConversion"/>
  </si>
  <si>
    <t>156,</t>
    <phoneticPr fontId="2" type="noConversion"/>
  </si>
  <si>
    <t>157,</t>
    <phoneticPr fontId="2" type="noConversion"/>
  </si>
  <si>
    <t>159,</t>
    <phoneticPr fontId="2" type="noConversion"/>
  </si>
  <si>
    <t>160,</t>
    <phoneticPr fontId="2" type="noConversion"/>
  </si>
  <si>
    <t>161,</t>
    <phoneticPr fontId="2" type="noConversion"/>
  </si>
  <si>
    <t>162,</t>
    <phoneticPr fontId="2" type="noConversion"/>
  </si>
  <si>
    <t>165,</t>
    <phoneticPr fontId="2" type="noConversion"/>
  </si>
  <si>
    <t>166,</t>
    <phoneticPr fontId="2" type="noConversion"/>
  </si>
  <si>
    <t>171,</t>
    <phoneticPr fontId="2" type="noConversion"/>
  </si>
  <si>
    <t>172,</t>
    <phoneticPr fontId="2" type="noConversion"/>
  </si>
  <si>
    <t>173,</t>
    <phoneticPr fontId="2" type="noConversion"/>
  </si>
  <si>
    <t>174,</t>
    <phoneticPr fontId="2" type="noConversion"/>
  </si>
  <si>
    <t>175,</t>
    <phoneticPr fontId="2" type="noConversion"/>
  </si>
  <si>
    <t>176,</t>
    <phoneticPr fontId="2" type="noConversion"/>
  </si>
  <si>
    <t>177,</t>
    <phoneticPr fontId="2" type="noConversion"/>
  </si>
  <si>
    <t>178,</t>
    <phoneticPr fontId="2" type="noConversion"/>
  </si>
  <si>
    <t>180,</t>
    <phoneticPr fontId="2" type="noConversion"/>
  </si>
  <si>
    <t>185,</t>
    <phoneticPr fontId="2" type="noConversion"/>
  </si>
  <si>
    <t>186,</t>
    <phoneticPr fontId="2" type="noConversion"/>
  </si>
  <si>
    <t>id|在group使用的鱼ID</t>
    <phoneticPr fontId="2" type="noConversion"/>
  </si>
  <si>
    <t>base_id|基础鱼id</t>
    <phoneticPr fontId="2" type="noConversion"/>
  </si>
  <si>
    <t>act_id|活动ID</t>
    <phoneticPr fontId="2" type="noConversion"/>
  </si>
  <si>
    <t>append_life_rate|随机的倍率和奖励</t>
    <phoneticPr fontId="2" type="noConversion"/>
  </si>
  <si>
    <t>life|生命</t>
    <phoneticPr fontId="2" type="noConversion"/>
  </si>
  <si>
    <t>shoot|命中率</t>
    <phoneticPr fontId="2" type="noConversion"/>
  </si>
  <si>
    <t>act_type|活动类型</t>
    <phoneticPr fontId="2" type="noConversion"/>
  </si>
  <si>
    <t>|组合名</t>
    <phoneticPr fontId="2" type="noConversion"/>
  </si>
  <si>
    <t>rate|奖励倍数</t>
    <phoneticPr fontId="2" type="noConversion"/>
  </si>
  <si>
    <t>dead_mode|死亡模式</t>
    <phoneticPr fontId="2" type="noConversion"/>
  </si>
  <si>
    <t>gd_award|固定奖励</t>
    <phoneticPr fontId="2" type="noConversion"/>
  </si>
  <si>
    <t>ranking_rate|排行榜赢金</t>
    <phoneticPr fontId="2" type="noConversion"/>
  </si>
  <si>
    <t>ranking_show_rate|排行榜赢金客户端倍数</t>
    <phoneticPr fontId="2" type="noConversion"/>
  </si>
  <si>
    <t>broadcast|广播</t>
    <phoneticPr fontId="2" type="noConversion"/>
  </si>
  <si>
    <t>activity</t>
  </si>
  <si>
    <t>box_fish_activity</t>
  </si>
  <si>
    <t>0.05,0.025,0.007143</t>
    <phoneticPr fontId="2" type="noConversion"/>
  </si>
  <si>
    <t>胖胖鱼</t>
    <phoneticPr fontId="2" type="noConversion"/>
  </si>
  <si>
    <t>0,450</t>
    <phoneticPr fontId="2" type="noConversion"/>
  </si>
  <si>
    <t>activity</t>
    <phoneticPr fontId="2" type="noConversion"/>
  </si>
  <si>
    <t>activity</t>
    <phoneticPr fontId="2" type="noConversion"/>
  </si>
  <si>
    <t>activity</t>
    <phoneticPr fontId="2" type="noConversion"/>
  </si>
  <si>
    <t>id|编号</t>
    <phoneticPr fontId="2" type="noConversion"/>
  </si>
  <si>
    <t>acti_type|活动类型</t>
    <phoneticPr fontId="2" type="noConversion"/>
  </si>
  <si>
    <t>num|活动数值，两项参数的先时间后倍数</t>
    <phoneticPr fontId="2" type="noConversion"/>
  </si>
  <si>
    <t>show|显隐1显0隐</t>
    <phoneticPr fontId="2" type="noConversion"/>
  </si>
  <si>
    <t>enter_bag|掉落后是否进入背包</t>
    <phoneticPr fontId="2" type="noConversion"/>
  </si>
  <si>
    <t>value|价值</t>
    <phoneticPr fontId="2" type="noConversion"/>
  </si>
  <si>
    <t>|活动名</t>
    <phoneticPr fontId="2" type="noConversion"/>
  </si>
  <si>
    <t>|活动类型备注</t>
    <phoneticPr fontId="2" type="noConversion"/>
  </si>
  <si>
    <t>|备注</t>
    <phoneticPr fontId="2" type="noConversion"/>
  </si>
  <si>
    <t>63,</t>
    <phoneticPr fontId="2" type="noConversion"/>
  </si>
  <si>
    <t>免费子弹</t>
  </si>
  <si>
    <t>ID12389活动不要随意修改</t>
    <phoneticPr fontId="2" type="noConversion"/>
  </si>
  <si>
    <t>63,2,</t>
    <phoneticPr fontId="2" type="noConversion"/>
  </si>
  <si>
    <t>威力提升</t>
  </si>
  <si>
    <t>63,2,</t>
    <phoneticPr fontId="2" type="noConversion"/>
  </si>
  <si>
    <t>暴击时刻</t>
  </si>
  <si>
    <t>30,</t>
    <phoneticPr fontId="2" type="noConversion"/>
  </si>
  <si>
    <t>炸弹</t>
  </si>
  <si>
    <t>50,</t>
    <phoneticPr fontId="2" type="noConversion"/>
  </si>
  <si>
    <t>闪电</t>
  </si>
  <si>
    <t>20,</t>
    <phoneticPr fontId="2" type="noConversion"/>
  </si>
  <si>
    <t>红包</t>
  </si>
  <si>
    <t>50,</t>
    <phoneticPr fontId="2" type="noConversion"/>
  </si>
  <si>
    <t>锁定卡</t>
    <phoneticPr fontId="2" type="noConversion"/>
  </si>
  <si>
    <t>冰冻卡</t>
    <phoneticPr fontId="2" type="noConversion"/>
  </si>
  <si>
    <t>临时活动</t>
    <phoneticPr fontId="2" type="noConversion"/>
  </si>
  <si>
    <t>第一个参数可以是数字或者字符串，数字是prop_fish_drop_act_道具，字符串代表对应字符串道具类型</t>
    <phoneticPr fontId="2" type="noConversion"/>
  </si>
  <si>
    <t>50,</t>
    <phoneticPr fontId="2" type="noConversion"/>
  </si>
  <si>
    <t>贝壳</t>
    <phoneticPr fontId="2" type="noConversion"/>
  </si>
  <si>
    <t>第二个参数代表客户端不同道具标志</t>
    <phoneticPr fontId="2" type="noConversion"/>
  </si>
  <si>
    <t>金币活动</t>
    <phoneticPr fontId="2" type="noConversion"/>
  </si>
  <si>
    <t>第三个和第四个参数控制掉落数量</t>
    <phoneticPr fontId="2" type="noConversion"/>
  </si>
  <si>
    <t>1,</t>
    <phoneticPr fontId="2" type="noConversion"/>
  </si>
  <si>
    <t>钻头弹</t>
    <phoneticPr fontId="2" type="noConversion"/>
  </si>
  <si>
    <t>穿透钢弹</t>
    <phoneticPr fontId="2" type="noConversion"/>
  </si>
  <si>
    <t>神灯</t>
    <phoneticPr fontId="2" type="noConversion"/>
  </si>
  <si>
    <t>1,0.01,</t>
    <phoneticPr fontId="2" type="noConversion"/>
  </si>
  <si>
    <t>固定原子彈</t>
    <phoneticPr fontId="2" type="noConversion"/>
  </si>
  <si>
    <t>固定超級原子彈</t>
    <phoneticPr fontId="2" type="noConversion"/>
  </si>
  <si>
    <t>60,10,10</t>
    <phoneticPr fontId="2" type="noConversion"/>
  </si>
  <si>
    <t>63,2</t>
    <phoneticPr fontId="2" type="noConversion"/>
  </si>
  <si>
    <t>60,90</t>
    <phoneticPr fontId="2" type="noConversion"/>
  </si>
  <si>
    <t>0,50</t>
    <phoneticPr fontId="2" type="noConversion"/>
  </si>
  <si>
    <t>财神</t>
    <phoneticPr fontId="2" type="noConversion"/>
  </si>
  <si>
    <t>100,150</t>
    <phoneticPr fontId="2" type="noConversion"/>
  </si>
  <si>
    <t>200,250</t>
    <phoneticPr fontId="2" type="noConversion"/>
  </si>
  <si>
    <t>300,450</t>
    <phoneticPr fontId="2" type="noConversion"/>
  </si>
  <si>
    <t>1,190,</t>
    <phoneticPr fontId="2" type="noConversion"/>
  </si>
  <si>
    <t>次级全屏炸弹</t>
    <phoneticPr fontId="2" type="noConversion"/>
  </si>
  <si>
    <t>1,475,</t>
    <phoneticPr fontId="2" type="noConversion"/>
  </si>
  <si>
    <t>顶级全屏炸弹</t>
    <phoneticPr fontId="2" type="noConversion"/>
  </si>
  <si>
    <t>1,2,</t>
    <phoneticPr fontId="2" type="noConversion"/>
  </si>
  <si>
    <t>0,0.25,0.5</t>
    <phoneticPr fontId="2" type="noConversion"/>
  </si>
  <si>
    <t>0,0.5,1</t>
    <phoneticPr fontId="2" type="noConversion"/>
  </si>
  <si>
    <t>1,2,3</t>
    <phoneticPr fontId="2" type="noConversion"/>
  </si>
  <si>
    <t>1,0.01</t>
    <phoneticPr fontId="2" type="noConversion"/>
  </si>
  <si>
    <t>2,0.01</t>
    <phoneticPr fontId="2" type="noConversion"/>
  </si>
  <si>
    <t>3,0.01</t>
    <phoneticPr fontId="2" type="noConversion"/>
  </si>
  <si>
    <t>4,0.01</t>
    <phoneticPr fontId="2" type="noConversion"/>
  </si>
  <si>
    <t>0,1,1.5</t>
    <phoneticPr fontId="2" type="noConversion"/>
  </si>
  <si>
    <t>0,1.5,2.5</t>
    <phoneticPr fontId="2" type="noConversion"/>
  </si>
  <si>
    <t>0,2.5,3</t>
    <phoneticPr fontId="2" type="noConversion"/>
  </si>
  <si>
    <t>0,0.01</t>
    <phoneticPr fontId="2" type="noConversion"/>
  </si>
  <si>
    <t>"prop_2year_jinianbi3",0,0.01</t>
    <phoneticPr fontId="2" type="noConversion"/>
  </si>
  <si>
    <t>"prop_031_aster",0,0.5,1</t>
    <phoneticPr fontId="2" type="noConversion"/>
  </si>
  <si>
    <t>"prop_031_aster",0,1,2</t>
    <phoneticPr fontId="2" type="noConversion"/>
  </si>
  <si>
    <t>"prop_031_aster",0,2,3</t>
    <phoneticPr fontId="2" type="noConversion"/>
  </si>
  <si>
    <t>"prop_031_aster",0,0.05</t>
    <phoneticPr fontId="2" type="noConversion"/>
  </si>
  <si>
    <t>0,0,0.25,0.5</t>
    <phoneticPr fontId="2" type="noConversion"/>
  </si>
  <si>
    <t>0,0,0.5,0.75</t>
    <phoneticPr fontId="2" type="noConversion"/>
  </si>
  <si>
    <t>0,0,0.75,1</t>
    <phoneticPr fontId="2" type="noConversion"/>
  </si>
  <si>
    <t>1,1,0.01</t>
    <phoneticPr fontId="2" type="noConversion"/>
  </si>
  <si>
    <t>2,2,0.01</t>
    <phoneticPr fontId="2" type="noConversion"/>
  </si>
  <si>
    <t>3,3,0.01</t>
    <phoneticPr fontId="2" type="noConversion"/>
  </si>
  <si>
    <t>4,4,0.01</t>
    <phoneticPr fontId="2" type="noConversion"/>
  </si>
  <si>
    <t>survive_time</t>
    <phoneticPr fontId="2" type="noConversion"/>
  </si>
  <si>
    <t>award_id</t>
    <phoneticPr fontId="2" type="noConversion"/>
  </si>
  <si>
    <t>value|价值</t>
    <phoneticPr fontId="2" type="noConversion"/>
  </si>
  <si>
    <t>id|基础鱼的ID</t>
    <phoneticPr fontId="2" type="noConversion"/>
  </si>
  <si>
    <t>type|鱼类型</t>
    <phoneticPr fontId="2" type="noConversion"/>
  </si>
  <si>
    <t>life|生命</t>
    <phoneticPr fontId="2" type="noConversion"/>
  </si>
  <si>
    <t>shoot|命中率</t>
    <phoneticPr fontId="2" type="noConversion"/>
  </si>
  <si>
    <t>|鱼名</t>
    <phoneticPr fontId="2" type="noConversion"/>
  </si>
  <si>
    <t>rate|倍数</t>
    <phoneticPr fontId="2" type="noConversion"/>
  </si>
  <si>
    <t>小黄鱼</t>
  </si>
  <si>
    <t>小蓝鱼</t>
  </si>
  <si>
    <t>彩纹鱼</t>
  </si>
  <si>
    <t>蓝河豚</t>
  </si>
  <si>
    <t>小丑鱼</t>
  </si>
  <si>
    <t>蓝灯鱼</t>
  </si>
  <si>
    <t>红杉鱼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</si>
  <si>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</si>
  <si>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</si>
  <si>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</si>
  <si>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</si>
  <si>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</si>
  <si>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</si>
  <si>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</si>
  <si>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</si>
  <si>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</si>
  <si>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</si>
  <si>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2" type="noConversion"/>
  </si>
  <si>
    <t>黄金龙</t>
    <phoneticPr fontId="2" type="noConversion"/>
  </si>
  <si>
    <t>贝壳鱼</t>
    <phoneticPr fontId="2" type="noConversion"/>
  </si>
  <si>
    <t>大海星</t>
    <phoneticPr fontId="2" type="noConversion"/>
  </si>
  <si>
    <t>中海星</t>
    <phoneticPr fontId="2" type="noConversion"/>
  </si>
  <si>
    <t>小海星</t>
    <phoneticPr fontId="2" type="noConversion"/>
  </si>
  <si>
    <t>海马</t>
    <phoneticPr fontId="2" type="noConversion"/>
  </si>
  <si>
    <t>乌贼</t>
    <phoneticPr fontId="2" type="noConversion"/>
  </si>
  <si>
    <t>幸运宝箱</t>
    <phoneticPr fontId="2" type="noConversion"/>
  </si>
  <si>
    <t>0.05,0.025,0.007143</t>
    <phoneticPr fontId="2" type="noConversion"/>
  </si>
  <si>
    <t>财神</t>
    <phoneticPr fontId="2" type="noConversion"/>
  </si>
  <si>
    <t>亲嘴鱼</t>
    <phoneticPr fontId="2" type="noConversion"/>
  </si>
  <si>
    <t>小龙虾</t>
    <phoneticPr fontId="2" type="noConversion"/>
  </si>
  <si>
    <t>粽子鱼</t>
    <phoneticPr fontId="2" type="noConversion"/>
  </si>
  <si>
    <t>西瓜鱼</t>
    <phoneticPr fontId="2" type="noConversion"/>
  </si>
  <si>
    <t>海盗章鱼</t>
    <phoneticPr fontId="2" type="noConversion"/>
  </si>
  <si>
    <t>接吻鱼</t>
    <phoneticPr fontId="2" type="noConversion"/>
  </si>
  <si>
    <t>星星鱼</t>
    <phoneticPr fontId="2" type="noConversion"/>
  </si>
  <si>
    <t>宝藏蟹</t>
    <phoneticPr fontId="2" type="noConversion"/>
  </si>
  <si>
    <t>id|路径编号</t>
    <phoneticPr fontId="2" type="noConversion"/>
  </si>
  <si>
    <t>time|0.1秒</t>
    <phoneticPr fontId="2" type="noConversion"/>
  </si>
  <si>
    <t>region|所属区域</t>
    <phoneticPr fontId="2" type="noConversion"/>
  </si>
  <si>
    <t>no</t>
    <phoneticPr fontId="2" type="noConversion"/>
  </si>
  <si>
    <t>skill</t>
    <phoneticPr fontId="2" type="noConversion"/>
  </si>
  <si>
    <t>time</t>
    <phoneticPr fontId="2" type="noConversion"/>
  </si>
  <si>
    <t>cd_time</t>
    <phoneticPr fontId="2" type="noConversion"/>
  </si>
  <si>
    <t>frozen</t>
    <phoneticPr fontId="2" type="noConversion"/>
  </si>
  <si>
    <t>lock</t>
    <phoneticPr fontId="2" type="noConversion"/>
  </si>
  <si>
    <t>id</t>
    <phoneticPr fontId="2" type="noConversion"/>
  </si>
  <si>
    <t>mode_name</t>
    <phoneticPr fontId="2" type="noConversion"/>
  </si>
  <si>
    <t>|备注</t>
    <phoneticPr fontId="2" type="noConversion"/>
  </si>
  <si>
    <t>rate</t>
    <phoneticPr fontId="2" type="noConversion"/>
  </si>
  <si>
    <t>gd_blood</t>
    <phoneticPr fontId="2" type="noConversion"/>
  </si>
  <si>
    <t>固定掉一滴血</t>
    <phoneticPr fontId="2" type="noConversion"/>
  </si>
  <si>
    <t>blood</t>
    <phoneticPr fontId="2" type="noConversion"/>
  </si>
  <si>
    <t>按子弹的1倍</t>
    <phoneticPr fontId="2" type="noConversion"/>
  </si>
  <si>
    <t>no</t>
    <phoneticPr fontId="2" type="noConversion"/>
  </si>
  <si>
    <t>id|奖励组合id</t>
    <phoneticPr fontId="2" type="noConversion"/>
  </si>
  <si>
    <t>mode</t>
    <phoneticPr fontId="2" type="noConversion"/>
  </si>
  <si>
    <t>weight</t>
    <phoneticPr fontId="2" type="noConversion"/>
  </si>
  <si>
    <t>data</t>
    <phoneticPr fontId="2" type="noConversion"/>
  </si>
  <si>
    <t>|备注</t>
    <phoneticPr fontId="2" type="noConversion"/>
  </si>
  <si>
    <t>A</t>
    <phoneticPr fontId="2" type="noConversion"/>
  </si>
  <si>
    <t>A模式是直接按照输出贡献比例作为概率获取全部奖励</t>
    <phoneticPr fontId="2" type="noConversion"/>
  </si>
  <si>
    <t>B</t>
    <phoneticPr fontId="2" type="noConversion"/>
  </si>
  <si>
    <t>0.1,527,0,0,0,0,2,473</t>
    <phoneticPr fontId="2" type="noConversion"/>
  </si>
  <si>
    <t>B模式，按照打到的血量的倍数返奖</t>
    <phoneticPr fontId="2" type="noConversion"/>
  </si>
  <si>
    <t>0.5,455,1,240,1.5,155,2,150</t>
    <phoneticPr fontId="2" type="noConversion"/>
  </si>
  <si>
    <t>奇数是倍数，偶数是权重，必须两两一组</t>
    <phoneticPr fontId="2" type="noConversion"/>
  </si>
  <si>
    <t>ID</t>
    <phoneticPr fontId="2" type="noConversion"/>
  </si>
  <si>
    <t>group_id|鱼组分页ID</t>
    <phoneticPr fontId="2" type="noConversion"/>
  </si>
  <si>
    <t>28,29,30,31,32,</t>
    <phoneticPr fontId="2" type="noConversion"/>
  </si>
  <si>
    <t>召唤鱼从鱼组中随机生成一条</t>
    <phoneticPr fontId="2" type="noConversion"/>
  </si>
  <si>
    <t>fish_type|鱼类型,1A群鱼   2B群鱼  3敢死队  4一网打尽</t>
    <phoneticPr fontId="2" type="noConversion"/>
  </si>
  <si>
    <t>2,</t>
    <phoneticPr fontId="2" type="noConversion"/>
  </si>
  <si>
    <t>1,</t>
    <phoneticPr fontId="2" type="noConversion"/>
  </si>
  <si>
    <t>90,</t>
    <phoneticPr fontId="2" type="noConversion"/>
  </si>
  <si>
    <t>6,7,6,</t>
    <phoneticPr fontId="2" type="noConversion"/>
  </si>
  <si>
    <t>8,10,8,</t>
    <phoneticPr fontId="2" type="noConversion"/>
  </si>
  <si>
    <t>6,9,10</t>
    <phoneticPr fontId="2" type="noConversion"/>
  </si>
  <si>
    <t>7,10,8</t>
    <phoneticPr fontId="2" type="noConversion"/>
  </si>
  <si>
    <t>121,</t>
    <phoneticPr fontId="2" type="noConversion"/>
  </si>
  <si>
    <t>129,</t>
    <phoneticPr fontId="2" type="noConversion"/>
  </si>
  <si>
    <t>132,</t>
    <phoneticPr fontId="2" type="noConversion"/>
  </si>
  <si>
    <t>133,</t>
    <phoneticPr fontId="2" type="noConversion"/>
  </si>
  <si>
    <t>145,</t>
    <phoneticPr fontId="2" type="noConversion"/>
  </si>
  <si>
    <t>150,</t>
    <phoneticPr fontId="2" type="noConversion"/>
  </si>
  <si>
    <t>163,</t>
    <phoneticPr fontId="2" type="noConversion"/>
  </si>
  <si>
    <t>164,</t>
    <phoneticPr fontId="2" type="noConversion"/>
  </si>
  <si>
    <t>167,</t>
    <phoneticPr fontId="2" type="noConversion"/>
  </si>
  <si>
    <t>170,</t>
    <phoneticPr fontId="2" type="noConversion"/>
  </si>
  <si>
    <t>181,</t>
    <phoneticPr fontId="2" type="noConversion"/>
  </si>
  <si>
    <t>183,</t>
    <phoneticPr fontId="2" type="noConversion"/>
  </si>
  <si>
    <t>184,</t>
    <phoneticPr fontId="2" type="noConversion"/>
  </si>
  <si>
    <t>3,</t>
    <phoneticPr fontId="2" type="noConversion"/>
  </si>
  <si>
    <t>2,</t>
    <phoneticPr fontId="2" type="noConversion"/>
  </si>
  <si>
    <t>4,</t>
    <phoneticPr fontId="2" type="noConversion"/>
  </si>
  <si>
    <t>|辅助</t>
    <phoneticPr fontId="2" type="noConversion"/>
  </si>
  <si>
    <t>|辅助</t>
    <phoneticPr fontId="2" type="noConversion"/>
  </si>
  <si>
    <t>life|生命</t>
    <phoneticPr fontId="2" type="noConversion"/>
  </si>
  <si>
    <t>rate|倍率</t>
    <phoneticPr fontId="2" type="noConversion"/>
  </si>
  <si>
    <t>|查询use_fish编号,按F9计算</t>
    <phoneticPr fontId="2" type="noConversion"/>
  </si>
  <si>
    <t>path|一网打尽时路径</t>
    <phoneticPr fontId="2" type="noConversion"/>
  </si>
  <si>
    <t>1,7,14</t>
    <phoneticPr fontId="2" type="noConversion"/>
  </si>
  <si>
    <t>2,8,15</t>
    <phoneticPr fontId="2" type="noConversion"/>
  </si>
  <si>
    <t>4,10,17</t>
    <phoneticPr fontId="2" type="noConversion"/>
  </si>
  <si>
    <t>3,9,16</t>
    <phoneticPr fontId="2" type="noConversion"/>
  </si>
  <si>
    <t>2,8,15,22</t>
    <phoneticPr fontId="2" type="noConversion"/>
  </si>
  <si>
    <t>4,10,17,24</t>
    <phoneticPr fontId="2" type="noConversion"/>
  </si>
  <si>
    <t>20,40,140,</t>
    <phoneticPr fontId="2" type="noConversion"/>
  </si>
  <si>
    <t>1,</t>
    <phoneticPr fontId="2" type="noConversion"/>
  </si>
  <si>
    <t>1,</t>
    <phoneticPr fontId="2" type="noConversion"/>
  </si>
  <si>
    <t>|辅助</t>
    <phoneticPr fontId="2" type="noConversion"/>
  </si>
  <si>
    <t>10,30,160,</t>
    <phoneticPr fontId="2" type="noConversion"/>
  </si>
  <si>
    <t>20,40,140,</t>
    <phoneticPr fontId="2" type="noConversion"/>
  </si>
  <si>
    <t>南瓜鱼</t>
    <phoneticPr fontId="2" type="noConversion"/>
  </si>
  <si>
    <t>0,0,0.25,0.5</t>
    <phoneticPr fontId="2" type="noConversion"/>
  </si>
  <si>
    <t>0,0,0.5,0.75</t>
    <phoneticPr fontId="2" type="noConversion"/>
  </si>
  <si>
    <t>0,0,0.75,1</t>
    <phoneticPr fontId="2" type="noConversion"/>
  </si>
  <si>
    <t>1,1,0.01</t>
    <phoneticPr fontId="2" type="noConversion"/>
  </si>
  <si>
    <t>2,2,0.01</t>
    <phoneticPr fontId="2" type="noConversion"/>
  </si>
  <si>
    <t>3,3,0.01</t>
    <phoneticPr fontId="2" type="noConversion"/>
  </si>
  <si>
    <t>187,</t>
    <phoneticPr fontId="2" type="noConversion"/>
  </si>
  <si>
    <t>188,</t>
    <phoneticPr fontId="2" type="noConversion"/>
  </si>
  <si>
    <t>189,</t>
    <phoneticPr fontId="2" type="noConversion"/>
  </si>
  <si>
    <t>190,</t>
    <phoneticPr fontId="2" type="noConversion"/>
  </si>
  <si>
    <t>191,</t>
    <phoneticPr fontId="2" type="noConversion"/>
  </si>
  <si>
    <t>192,</t>
    <phoneticPr fontId="2" type="noConversion"/>
  </si>
  <si>
    <t>天猫鱼</t>
    <phoneticPr fontId="2" type="noConversion"/>
  </si>
  <si>
    <t>"prop_double11_giftbox",0,0.5,1</t>
    <phoneticPr fontId="2" type="noConversion"/>
  </si>
  <si>
    <t>"prop_double11_giftbox",0,1,1.5</t>
    <phoneticPr fontId="2" type="noConversion"/>
  </si>
  <si>
    <t>"prop_double11_giftbox",0,1.5,2</t>
    <phoneticPr fontId="2" type="noConversion"/>
  </si>
  <si>
    <t>"prop_double11_giftbox",0,0.05</t>
    <phoneticPr fontId="2" type="noConversion"/>
  </si>
  <si>
    <t>193,</t>
    <phoneticPr fontId="2" type="noConversion"/>
  </si>
  <si>
    <t>194,</t>
    <phoneticPr fontId="2" type="noConversion"/>
  </si>
  <si>
    <t>195,</t>
    <phoneticPr fontId="2" type="noConversion"/>
  </si>
  <si>
    <t>196,</t>
    <phoneticPr fontId="2" type="noConversion"/>
  </si>
  <si>
    <t>197,</t>
    <phoneticPr fontId="2" type="noConversion"/>
  </si>
  <si>
    <t>198,</t>
    <phoneticPr fontId="2" type="noConversion"/>
  </si>
  <si>
    <t>199,</t>
    <phoneticPr fontId="2" type="noConversion"/>
  </si>
  <si>
    <t>1,95,</t>
    <phoneticPr fontId="2" type="noConversion"/>
  </si>
  <si>
    <t>1,95,</t>
    <phoneticPr fontId="2" type="noConversion"/>
  </si>
  <si>
    <t>次级全屏炸弹</t>
    <phoneticPr fontId="2" type="noConversion"/>
  </si>
  <si>
    <t>1,475,</t>
    <phoneticPr fontId="2" type="noConversion"/>
  </si>
  <si>
    <t>1,285,</t>
    <phoneticPr fontId="2" type="noConversion"/>
  </si>
  <si>
    <t>顶级全屏炸弹</t>
    <phoneticPr fontId="2" type="noConversion"/>
  </si>
  <si>
    <t>一号场</t>
    <phoneticPr fontId="2" type="noConversion"/>
  </si>
  <si>
    <t>二号场</t>
    <phoneticPr fontId="2" type="noConversion"/>
  </si>
  <si>
    <t>三号场</t>
    <phoneticPr fontId="2" type="noConversion"/>
  </si>
  <si>
    <t>小丑BOSS鱼</t>
    <phoneticPr fontId="2" type="noConversion"/>
  </si>
  <si>
    <t>200,</t>
    <phoneticPr fontId="2" type="noConversion"/>
  </si>
  <si>
    <t>201,</t>
    <phoneticPr fontId="2" type="noConversion"/>
  </si>
  <si>
    <t>202,</t>
    <phoneticPr fontId="2" type="noConversion"/>
  </si>
  <si>
    <t>203,</t>
    <phoneticPr fontId="2" type="noConversion"/>
  </si>
  <si>
    <t>204,</t>
    <phoneticPr fontId="2" type="noConversion"/>
  </si>
  <si>
    <t>205,</t>
    <phoneticPr fontId="2" type="noConversion"/>
  </si>
  <si>
    <t>206,</t>
    <phoneticPr fontId="2" type="noConversion"/>
  </si>
  <si>
    <t>4,4,0.01</t>
    <phoneticPr fontId="2" type="noConversion"/>
  </si>
  <si>
    <t>3,3,0.01</t>
    <phoneticPr fontId="2" type="noConversion"/>
  </si>
  <si>
    <t>1,1,0.01</t>
    <phoneticPr fontId="2" type="noConversion"/>
  </si>
  <si>
    <t>"prop_gnyl_drumstick",0,0.01</t>
    <phoneticPr fontId="2" type="noConversion"/>
  </si>
  <si>
    <t>207,</t>
    <phoneticPr fontId="2" type="noConversion"/>
  </si>
  <si>
    <t>208,</t>
    <phoneticPr fontId="2" type="noConversion"/>
  </si>
  <si>
    <t>209,</t>
    <phoneticPr fontId="2" type="noConversion"/>
  </si>
  <si>
    <t>210,</t>
    <phoneticPr fontId="2" type="noConversion"/>
  </si>
  <si>
    <t>211,</t>
    <phoneticPr fontId="2" type="noConversion"/>
  </si>
  <si>
    <t xml:space="preserve"> </t>
    <phoneticPr fontId="2" type="noConversion"/>
  </si>
  <si>
    <t>雪人BOOS鱼</t>
    <phoneticPr fontId="2" type="noConversion"/>
  </si>
  <si>
    <t>"prop_040_snowball",0,0.5,1</t>
    <phoneticPr fontId="2" type="noConversion"/>
  </si>
  <si>
    <t>"prop_040_snowball",0,1,1.5</t>
    <phoneticPr fontId="2" type="noConversion"/>
  </si>
  <si>
    <t>"prop_040_snowball",0,1.5,2.5</t>
    <phoneticPr fontId="2" type="noConversion"/>
  </si>
  <si>
    <t>"prop_040_snowball",0,2.5,3</t>
    <phoneticPr fontId="2" type="noConversion"/>
  </si>
  <si>
    <t>"prop_040_snowball",0,0.05</t>
    <phoneticPr fontId="2" type="noConversion"/>
  </si>
  <si>
    <t>212,</t>
    <phoneticPr fontId="2" type="noConversion"/>
  </si>
  <si>
    <t>213,</t>
    <phoneticPr fontId="2" type="noConversion"/>
  </si>
  <si>
    <t>214,</t>
    <phoneticPr fontId="2" type="noConversion"/>
  </si>
  <si>
    <t>215,</t>
    <phoneticPr fontId="2" type="noConversion"/>
  </si>
  <si>
    <t>216,</t>
    <phoneticPr fontId="2" type="noConversion"/>
  </si>
  <si>
    <t>217,</t>
    <phoneticPr fontId="2" type="noConversion"/>
  </si>
  <si>
    <t>218,</t>
    <phoneticPr fontId="2" type="noConversion"/>
  </si>
  <si>
    <t>219,</t>
    <phoneticPr fontId="2" type="noConversion"/>
  </si>
  <si>
    <t>"prop_zhshe_giftbox",0,0.5,1</t>
    <phoneticPr fontId="2" type="noConversion"/>
  </si>
  <si>
    <t>"prop_zhshe_giftbox",0,1,1.5</t>
    <phoneticPr fontId="2" type="noConversion"/>
  </si>
  <si>
    <t>"prop_zhshe_giftbox",0,1.5,2</t>
    <phoneticPr fontId="2" type="noConversion"/>
  </si>
  <si>
    <t>220,</t>
    <phoneticPr fontId="2" type="noConversion"/>
  </si>
  <si>
    <t>221,</t>
    <phoneticPr fontId="2" type="noConversion"/>
  </si>
  <si>
    <t>222,</t>
    <phoneticPr fontId="2" type="noConversion"/>
  </si>
  <si>
    <t>223,</t>
    <phoneticPr fontId="2" type="noConversion"/>
  </si>
  <si>
    <t>224,</t>
    <phoneticPr fontId="2" type="noConversion"/>
  </si>
  <si>
    <t>225,</t>
    <phoneticPr fontId="2" type="noConversion"/>
  </si>
  <si>
    <t>226,</t>
    <phoneticPr fontId="2" type="noConversion"/>
  </si>
  <si>
    <t>"prop_zhshe_giftbox",0,0.05</t>
    <phoneticPr fontId="2" type="noConversion"/>
  </si>
  <si>
    <t>0,0,0.05</t>
    <phoneticPr fontId="2" type="noConversion"/>
  </si>
  <si>
    <t>227,</t>
    <phoneticPr fontId="2" type="noConversion"/>
  </si>
  <si>
    <t>228,</t>
    <phoneticPr fontId="2" type="noConversion"/>
  </si>
  <si>
    <t>229,</t>
    <phoneticPr fontId="2" type="noConversion"/>
  </si>
  <si>
    <t>230,</t>
    <phoneticPr fontId="2" type="noConversion"/>
  </si>
  <si>
    <t>231,</t>
    <phoneticPr fontId="2" type="noConversion"/>
  </si>
  <si>
    <t>232,</t>
    <phoneticPr fontId="2" type="noConversion"/>
  </si>
  <si>
    <t>话费鱼</t>
    <phoneticPr fontId="2" type="noConversion"/>
  </si>
  <si>
    <t>话费鱼活动</t>
    <phoneticPr fontId="2" type="noConversion"/>
  </si>
  <si>
    <t>233,</t>
    <phoneticPr fontId="2" type="noConversion"/>
  </si>
  <si>
    <t>234,</t>
    <phoneticPr fontId="2" type="noConversion"/>
  </si>
  <si>
    <t>圣诞老人</t>
    <phoneticPr fontId="2" type="noConversion"/>
  </si>
  <si>
    <t>0,0,0.5,1</t>
    <phoneticPr fontId="2" type="noConversion"/>
  </si>
  <si>
    <t>0,0,1,1.5</t>
    <phoneticPr fontId="2" type="noConversion"/>
  </si>
  <si>
    <t>0,0,1.5,2</t>
    <phoneticPr fontId="2" type="noConversion"/>
  </si>
  <si>
    <t>0,0,0.05</t>
    <phoneticPr fontId="2" type="noConversion"/>
  </si>
  <si>
    <t>235,</t>
    <phoneticPr fontId="2" type="noConversion"/>
  </si>
  <si>
    <t>236,</t>
    <phoneticPr fontId="2" type="noConversion"/>
  </si>
  <si>
    <t>237,</t>
    <phoneticPr fontId="2" type="noConversion"/>
  </si>
  <si>
    <t>238,</t>
    <phoneticPr fontId="2" type="noConversion"/>
  </si>
  <si>
    <t>239,</t>
    <phoneticPr fontId="2" type="noConversion"/>
  </si>
  <si>
    <t>240,</t>
    <phoneticPr fontId="2" type="noConversion"/>
  </si>
  <si>
    <t>241,</t>
    <phoneticPr fontId="2" type="noConversion"/>
  </si>
  <si>
    <t>饺子鱼</t>
    <phoneticPr fontId="2" type="noConversion"/>
  </si>
  <si>
    <t>242,</t>
    <phoneticPr fontId="2" type="noConversion"/>
  </si>
  <si>
    <t>243,</t>
    <phoneticPr fontId="2" type="noConversion"/>
  </si>
  <si>
    <t>244,</t>
  </si>
  <si>
    <t>245,</t>
  </si>
  <si>
    <t>246,</t>
  </si>
  <si>
    <t>247,</t>
  </si>
  <si>
    <t>248,</t>
  </si>
  <si>
    <t>夜叉BOSS鱼</t>
    <phoneticPr fontId="2" type="noConversion"/>
  </si>
  <si>
    <t>1,1,0.01</t>
    <phoneticPr fontId="2" type="noConversion"/>
  </si>
  <si>
    <t>249,</t>
  </si>
  <si>
    <t>250,</t>
  </si>
  <si>
    <t>251,</t>
  </si>
  <si>
    <t>252,</t>
  </si>
  <si>
    <t>253,</t>
  </si>
  <si>
    <t>254,</t>
  </si>
  <si>
    <t>255,</t>
  </si>
  <si>
    <t>2,2,0.01</t>
    <phoneticPr fontId="2" type="noConversion"/>
  </si>
  <si>
    <t>256,</t>
  </si>
  <si>
    <t>疯狂六选一</t>
    <phoneticPr fontId="2" type="noConversion"/>
  </si>
  <si>
    <t>257,</t>
  </si>
  <si>
    <t>258,</t>
  </si>
  <si>
    <t>259,</t>
    <phoneticPr fontId="2" type="noConversion"/>
  </si>
  <si>
    <t>activity</t>
    <phoneticPr fontId="2" type="noConversion"/>
  </si>
  <si>
    <t>activity</t>
    <phoneticPr fontId="2" type="noConversion"/>
  </si>
  <si>
    <t>"prop_fishingmedal",0,0.5,1</t>
    <phoneticPr fontId="2" type="noConversion"/>
  </si>
  <si>
    <t>"prop_fishingmedal",0,1,1.5</t>
    <phoneticPr fontId="2" type="noConversion"/>
  </si>
  <si>
    <t>"prop_fishingmedal",0,1.5,2</t>
    <phoneticPr fontId="2" type="noConversion"/>
  </si>
  <si>
    <t>300,</t>
    <phoneticPr fontId="2" type="noConversion"/>
  </si>
  <si>
    <t>疯狂六选一</t>
    <phoneticPr fontId="2" type="noConversion"/>
  </si>
  <si>
    <t>幸运贝壳</t>
    <phoneticPr fontId="2" type="noConversion"/>
  </si>
  <si>
    <t>勋章鱼</t>
    <phoneticPr fontId="2" type="noConversion"/>
  </si>
  <si>
    <t>"prop_web_chip_huafei",10,0.33,0.66</t>
    <phoneticPr fontId="2" type="noConversion"/>
  </si>
  <si>
    <t>100,200</t>
    <phoneticPr fontId="2" type="noConversion"/>
  </si>
  <si>
    <t>200,</t>
    <phoneticPr fontId="2" type="noConversion"/>
  </si>
  <si>
    <t>金币转盘</t>
    <phoneticPr fontId="2" type="noConversion"/>
  </si>
  <si>
    <t>金币转盘</t>
    <phoneticPr fontId="2" type="noConversion"/>
  </si>
  <si>
    <t>连环转盘</t>
    <phoneticPr fontId="2" type="noConversion"/>
  </si>
  <si>
    <t>骰子龟</t>
    <phoneticPr fontId="2" type="noConversion"/>
  </si>
  <si>
    <t>200,400</t>
    <phoneticPr fontId="2" type="noConversion"/>
  </si>
  <si>
    <t>20,</t>
    <phoneticPr fontId="2" type="noConversion"/>
  </si>
  <si>
    <t>260,</t>
  </si>
  <si>
    <t>261,</t>
  </si>
  <si>
    <t>262,</t>
  </si>
  <si>
    <t>幸运转盘</t>
    <phoneticPr fontId="2" type="noConversion"/>
  </si>
  <si>
    <t>宝藏蟹</t>
    <phoneticPr fontId="2" type="noConversion"/>
  </si>
  <si>
    <t>聚宝盆</t>
    <phoneticPr fontId="2" type="noConversion"/>
  </si>
  <si>
    <t>五福BOSS</t>
    <phoneticPr fontId="2" type="noConversion"/>
  </si>
  <si>
    <t>0,0,0.5,1</t>
    <phoneticPr fontId="2" type="noConversion"/>
  </si>
  <si>
    <t>0,0,1,1.5</t>
    <phoneticPr fontId="2" type="noConversion"/>
  </si>
  <si>
    <t>0,0,1.5,2</t>
    <phoneticPr fontId="2" type="noConversion"/>
  </si>
  <si>
    <t>1,1,0.5,1</t>
    <phoneticPr fontId="2" type="noConversion"/>
  </si>
  <si>
    <t>1,1,1,1.5</t>
    <phoneticPr fontId="2" type="noConversion"/>
  </si>
  <si>
    <t>1,1,1.5,2</t>
    <phoneticPr fontId="2" type="noConversion"/>
  </si>
  <si>
    <t>2,2,0.5,1</t>
    <phoneticPr fontId="2" type="noConversion"/>
  </si>
  <si>
    <t>2,2,1,1.5</t>
    <phoneticPr fontId="2" type="noConversion"/>
  </si>
  <si>
    <t>2,2,1.5,2</t>
    <phoneticPr fontId="2" type="noConversion"/>
  </si>
  <si>
    <t>3,3,0.5,1</t>
    <phoneticPr fontId="2" type="noConversion"/>
  </si>
  <si>
    <t>3,3,1,1.5,</t>
    <phoneticPr fontId="2" type="noConversion"/>
  </si>
  <si>
    <t>3,3,1.5,2</t>
    <phoneticPr fontId="2" type="noConversion"/>
  </si>
  <si>
    <t>4,4,0.5,1</t>
    <phoneticPr fontId="2" type="noConversion"/>
  </si>
  <si>
    <t>4,4,1,1.5</t>
    <phoneticPr fontId="2" type="noConversion"/>
  </si>
  <si>
    <t>4,4,1.5,2</t>
    <phoneticPr fontId="2" type="noConversion"/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</si>
  <si>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</si>
  <si>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</si>
  <si>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</si>
  <si>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</si>
  <si>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</si>
  <si>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</si>
  <si>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</si>
  <si>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</si>
  <si>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</si>
  <si>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</si>
  <si>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</si>
  <si>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</si>
  <si>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</si>
  <si>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</si>
  <si>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</si>
  <si>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1,1,0.05</t>
    <phoneticPr fontId="2" type="noConversion"/>
  </si>
  <si>
    <t>2,2,0.05</t>
    <phoneticPr fontId="2" type="noConversion"/>
  </si>
  <si>
    <t>3,3,0.05</t>
    <phoneticPr fontId="2" type="noConversion"/>
  </si>
  <si>
    <t>4,4,0.05</t>
    <phoneticPr fontId="2" type="noConversion"/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</si>
  <si>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</si>
  <si>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</si>
  <si>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</si>
  <si>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</si>
  <si>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</si>
  <si>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</si>
  <si>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</si>
  <si>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</si>
  <si>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</si>
  <si>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</si>
  <si>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</si>
  <si>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</si>
  <si>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</si>
  <si>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</si>
  <si>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</si>
  <si>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0,5,0.05</t>
    <phoneticPr fontId="2" type="noConversion"/>
  </si>
  <si>
    <t>年兽</t>
    <phoneticPr fontId="2" type="noConversion"/>
  </si>
  <si>
    <t>0,0,1,2</t>
    <phoneticPr fontId="2" type="noConversion"/>
  </si>
  <si>
    <t>0,0,1.5,2.5</t>
    <phoneticPr fontId="2" type="noConversion"/>
  </si>
  <si>
    <t>0,0,2,3</t>
    <phoneticPr fontId="2" type="noConversion"/>
  </si>
  <si>
    <t>0,0,0.05</t>
    <phoneticPr fontId="2" type="noConversion"/>
  </si>
  <si>
    <t>293,</t>
  </si>
  <si>
    <t>294,</t>
  </si>
  <si>
    <t>295,</t>
  </si>
  <si>
    <t>296,</t>
  </si>
  <si>
    <t>297,</t>
  </si>
  <si>
    <t>298,</t>
  </si>
  <si>
    <t>299,</t>
  </si>
  <si>
    <t>1,0,1,2</t>
    <phoneticPr fontId="2" type="noConversion"/>
  </si>
  <si>
    <t>1,0,1.5,2.5</t>
    <phoneticPr fontId="2" type="noConversion"/>
  </si>
  <si>
    <t>1,0,2,3</t>
    <phoneticPr fontId="2" type="noConversion"/>
  </si>
  <si>
    <t>1,0,0.05</t>
    <phoneticPr fontId="2" type="noConversion"/>
  </si>
  <si>
    <t>300,</t>
  </si>
  <si>
    <t>301,</t>
  </si>
  <si>
    <t>302,</t>
  </si>
  <si>
    <t>303,</t>
  </si>
  <si>
    <t>304,</t>
  </si>
  <si>
    <t>305,</t>
  </si>
  <si>
    <t>306,</t>
  </si>
  <si>
    <t>花灯鱼</t>
    <phoneticPr fontId="2" type="noConversion"/>
  </si>
  <si>
    <t>2,0,1,2</t>
    <phoneticPr fontId="2" type="noConversion"/>
  </si>
  <si>
    <t>2,0,1.5,2.5</t>
    <phoneticPr fontId="2" type="noConversion"/>
  </si>
  <si>
    <t>2,0,2,3</t>
    <phoneticPr fontId="2" type="noConversion"/>
  </si>
  <si>
    <t>2,0,0.05</t>
    <phoneticPr fontId="2" type="noConversion"/>
  </si>
  <si>
    <t>307,</t>
  </si>
  <si>
    <t>308,</t>
  </si>
  <si>
    <t>309,</t>
  </si>
  <si>
    <t>310,</t>
  </si>
  <si>
    <t>311,</t>
  </si>
  <si>
    <t>312,</t>
  </si>
  <si>
    <t>313,</t>
  </si>
  <si>
    <t>礼物BOSS</t>
    <phoneticPr fontId="2" type="noConversion"/>
  </si>
  <si>
    <t>314,</t>
  </si>
  <si>
    <t>315,</t>
  </si>
  <si>
    <t>316,</t>
  </si>
  <si>
    <t>317,</t>
  </si>
  <si>
    <t>318,</t>
  </si>
  <si>
    <t>319,</t>
  </si>
  <si>
    <t>320,</t>
  </si>
  <si>
    <t>金龙BOSS</t>
    <phoneticPr fontId="2" type="noConversion"/>
  </si>
  <si>
    <t>321,</t>
  </si>
  <si>
    <t>322,</t>
  </si>
  <si>
    <t>323,</t>
  </si>
  <si>
    <t>324,</t>
  </si>
  <si>
    <t>325,</t>
  </si>
  <si>
    <t>326,</t>
  </si>
  <si>
    <t>327,</t>
  </si>
  <si>
    <t>桃花BOSS</t>
    <phoneticPr fontId="2" type="noConversion"/>
  </si>
  <si>
    <t>328,</t>
  </si>
  <si>
    <t>329,</t>
  </si>
  <si>
    <t>330,</t>
  </si>
  <si>
    <t>331,</t>
  </si>
  <si>
    <t>332,</t>
  </si>
  <si>
    <t>333,</t>
  </si>
  <si>
    <t>334,</t>
  </si>
  <si>
    <t>菊花BOSS</t>
    <phoneticPr fontId="2" type="noConversion"/>
  </si>
  <si>
    <t>335,</t>
  </si>
  <si>
    <t>336,</t>
  </si>
  <si>
    <t>337,</t>
  </si>
  <si>
    <t>338,</t>
  </si>
  <si>
    <t>339,</t>
  </si>
  <si>
    <t>340,</t>
  </si>
  <si>
    <t>341,</t>
  </si>
  <si>
    <t>气球BOSS</t>
    <phoneticPr fontId="2" type="noConversion"/>
  </si>
  <si>
    <t>342,</t>
  </si>
  <si>
    <t>343,</t>
  </si>
  <si>
    <t>344,</t>
  </si>
  <si>
    <t>345,</t>
  </si>
  <si>
    <t>346,</t>
  </si>
  <si>
    <t>347,</t>
  </si>
  <si>
    <t>348,</t>
  </si>
  <si>
    <t>accelerate</t>
    <phoneticPr fontId="2" type="noConversion"/>
  </si>
  <si>
    <t>wild</t>
    <phoneticPr fontId="2" type="noConversion"/>
  </si>
  <si>
    <t>doubled</t>
    <phoneticPr fontId="2" type="noConversion"/>
  </si>
  <si>
    <t>大红花BOSS</t>
    <phoneticPr fontId="2" type="noConversion"/>
  </si>
  <si>
    <t>掉落道具模板boss</t>
    <phoneticPr fontId="2" type="noConversion"/>
  </si>
  <si>
    <t>掉落道具模板小鱼</t>
    <phoneticPr fontId="2" type="noConversion"/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</si>
  <si>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</si>
  <si>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</si>
  <si>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</si>
  <si>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</si>
  <si>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</si>
  <si>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</si>
  <si>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</si>
  <si>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</si>
  <si>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</si>
  <si>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</si>
  <si>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</si>
  <si>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</si>
  <si>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</si>
  <si>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</si>
  <si>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招财猫</t>
    <phoneticPr fontId="2" type="noConversion"/>
  </si>
  <si>
    <t>1,9</t>
    <phoneticPr fontId="2" type="noConversion"/>
  </si>
  <si>
    <t>招财猫</t>
    <phoneticPr fontId="2" type="noConversion"/>
  </si>
  <si>
    <t>363,</t>
    <phoneticPr fontId="2" type="noConversion"/>
  </si>
  <si>
    <t>朱雀</t>
    <phoneticPr fontId="2" type="noConversion"/>
  </si>
  <si>
    <t>朱雀</t>
    <phoneticPr fontId="2" type="noConversion"/>
  </si>
  <si>
    <t>364,</t>
    <phoneticPr fontId="2" type="noConversion"/>
  </si>
  <si>
    <t>200,400,3,8</t>
    <phoneticPr fontId="2" type="noConversion"/>
  </si>
  <si>
    <t>400,600,3,8</t>
    <phoneticPr fontId="2" type="noConversion"/>
  </si>
  <si>
    <t>600,800,3,8</t>
    <phoneticPr fontId="2" type="noConversion"/>
  </si>
  <si>
    <t>800,1000,3,8</t>
    <phoneticPr fontId="2" type="noConversion"/>
  </si>
  <si>
    <t>365,</t>
  </si>
  <si>
    <t>366,</t>
  </si>
  <si>
    <t>367,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</si>
</sst>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3" fillId="0" borderId="0"/>
  </cellStyleXfs>
  <cellXfs count="46">
    <xf numFmtId="0" fontId="0" fillId="0" borderId="0" xfId="0"/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1" applyAlignment="1"/>
    <xf numFmtId="0" fontId="4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3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Fill="1" applyBorder="1" applyAlignment="1">
      <alignment horizontal="center" vertical="center"/>
    </xf>
    <xf numFmtId="3" fontId="0" fillId="0" borderId="0" xfId="0" quotePrefix="1" applyNumberFormat="1"/>
    <xf numFmtId="0" fontId="0" fillId="9" borderId="0" xfId="0" applyFill="1"/>
    <xf numFmtId="49" fontId="0" fillId="9" borderId="0" xfId="0" applyNumberFormat="1" applyFill="1"/>
    <xf numFmtId="0" fontId="0" fillId="9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0" fillId="9" borderId="0" xfId="0" applyNumberFormat="1" applyFill="1"/>
    <xf numFmtId="0" fontId="8" fillId="0" borderId="0" xfId="0" applyFont="1"/>
    <xf numFmtId="0" fontId="0" fillId="0" borderId="0" xfId="0" applyFill="1" applyAlignment="1">
      <alignment horizontal="right"/>
    </xf>
    <xf numFmtId="0" fontId="8" fillId="0" borderId="0" xfId="0" applyFont="1" applyFill="1"/>
    <xf numFmtId="0" fontId="7" fillId="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right"/>
    </xf>
    <xf numFmtId="0" fontId="8" fillId="9" borderId="0" xfId="0" applyFont="1" applyFill="1" applyAlignment="1">
      <alignment horizontal="center" vertical="center"/>
    </xf>
    <xf numFmtId="49" fontId="0" fillId="0" borderId="0" xfId="0" quotePrefix="1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0" fillId="10" borderId="0" xfId="0" applyFill="1"/>
    <xf numFmtId="0" fontId="0" fillId="10" borderId="0" xfId="0" applyFill="1" applyBorder="1" applyAlignment="1">
      <alignment horizontal="center" vertical="center"/>
    </xf>
    <xf numFmtId="3" fontId="0" fillId="10" borderId="0" xfId="0" quotePrefix="1" applyNumberFormat="1" applyFill="1"/>
    <xf numFmtId="0" fontId="0" fillId="10" borderId="0" xfId="0" applyFill="1" applyAlignment="1">
      <alignment horizontal="right"/>
    </xf>
    <xf numFmtId="0" fontId="0" fillId="9" borderId="0" xfId="0" applyFill="1" applyAlignment="1">
      <alignment horizontal="center"/>
    </xf>
    <xf numFmtId="49" fontId="0" fillId="0" borderId="0" xfId="0" applyNumberFormat="1" applyAlignment="1">
      <alignment horizontal="left"/>
    </xf>
  </cellXfs>
  <cellStyles count="3">
    <cellStyle name="常规" xfId="0" builtinId="0"/>
    <cellStyle name="常规 4" xfId="2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2d_fish_ser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YHD\JyQipai_doc\config_10.20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 refreshError="1"/>
      <sheetData sheetId="1" refreshError="1">
        <row r="1">
          <cell r="A1" t="str">
            <v>id|在group使用的鱼ID</v>
          </cell>
          <cell r="E1" t="str">
            <v>life|生命</v>
          </cell>
          <cell r="I1" t="str">
            <v>rate|奖励倍数</v>
          </cell>
          <cell r="K1" t="str">
            <v>gd_award|固定奖励</v>
          </cell>
        </row>
        <row r="2">
          <cell r="A2">
            <v>1</v>
          </cell>
          <cell r="E2">
            <v>1</v>
          </cell>
          <cell r="I2">
            <v>1</v>
          </cell>
          <cell r="K2">
            <v>0</v>
          </cell>
        </row>
        <row r="3">
          <cell r="A3">
            <v>2</v>
          </cell>
          <cell r="E3">
            <v>2</v>
          </cell>
          <cell r="I3">
            <v>2</v>
          </cell>
          <cell r="K3">
            <v>0</v>
          </cell>
        </row>
        <row r="4">
          <cell r="A4">
            <v>3</v>
          </cell>
          <cell r="E4">
            <v>5</v>
          </cell>
          <cell r="I4">
            <v>5</v>
          </cell>
          <cell r="K4">
            <v>0</v>
          </cell>
        </row>
        <row r="5">
          <cell r="A5">
            <v>4</v>
          </cell>
          <cell r="E5">
            <v>8</v>
          </cell>
          <cell r="I5">
            <v>8</v>
          </cell>
          <cell r="K5">
            <v>0</v>
          </cell>
        </row>
        <row r="6">
          <cell r="A6">
            <v>5</v>
          </cell>
          <cell r="E6">
            <v>15</v>
          </cell>
          <cell r="I6">
            <v>15</v>
          </cell>
          <cell r="K6">
            <v>0</v>
          </cell>
        </row>
        <row r="7">
          <cell r="A7">
            <v>6</v>
          </cell>
          <cell r="E7">
            <v>20</v>
          </cell>
          <cell r="I7">
            <v>20</v>
          </cell>
          <cell r="K7">
            <v>0</v>
          </cell>
        </row>
        <row r="8">
          <cell r="A8">
            <v>7</v>
          </cell>
          <cell r="E8">
            <v>30</v>
          </cell>
          <cell r="I8">
            <v>30</v>
          </cell>
          <cell r="K8">
            <v>0</v>
          </cell>
        </row>
        <row r="9">
          <cell r="A9">
            <v>8</v>
          </cell>
          <cell r="E9">
            <v>40</v>
          </cell>
          <cell r="I9">
            <v>40</v>
          </cell>
          <cell r="K9">
            <v>0</v>
          </cell>
        </row>
        <row r="10">
          <cell r="A10">
            <v>9</v>
          </cell>
          <cell r="E10">
            <v>50</v>
          </cell>
          <cell r="I10">
            <v>50</v>
          </cell>
          <cell r="K10">
            <v>0</v>
          </cell>
        </row>
        <row r="11">
          <cell r="A11">
            <v>10</v>
          </cell>
          <cell r="E11">
            <v>60</v>
          </cell>
          <cell r="I11">
            <v>60</v>
          </cell>
          <cell r="K11">
            <v>0</v>
          </cell>
        </row>
        <row r="12">
          <cell r="A12">
            <v>11</v>
          </cell>
          <cell r="E12">
            <v>70</v>
          </cell>
          <cell r="I12">
            <v>70</v>
          </cell>
          <cell r="K12">
            <v>0</v>
          </cell>
        </row>
        <row r="13">
          <cell r="A13">
            <v>12</v>
          </cell>
          <cell r="E13">
            <v>100</v>
          </cell>
          <cell r="I13">
            <v>100</v>
          </cell>
          <cell r="K13">
            <v>0</v>
          </cell>
        </row>
        <row r="14">
          <cell r="A14">
            <v>13</v>
          </cell>
          <cell r="E14">
            <v>150</v>
          </cell>
          <cell r="I14">
            <v>150</v>
          </cell>
          <cell r="K14">
            <v>0</v>
          </cell>
        </row>
        <row r="15">
          <cell r="A15">
            <v>14</v>
          </cell>
          <cell r="E15">
            <v>80</v>
          </cell>
          <cell r="I15">
            <v>80</v>
          </cell>
          <cell r="K15">
            <v>0</v>
          </cell>
        </row>
        <row r="16">
          <cell r="A16">
            <v>15</v>
          </cell>
          <cell r="E16">
            <v>100</v>
          </cell>
          <cell r="I16">
            <v>100</v>
          </cell>
          <cell r="K16">
            <v>0</v>
          </cell>
        </row>
        <row r="17">
          <cell r="A17">
            <v>16</v>
          </cell>
          <cell r="E17">
            <v>120</v>
          </cell>
          <cell r="I17">
            <v>120</v>
          </cell>
          <cell r="K17">
            <v>0</v>
          </cell>
        </row>
        <row r="18">
          <cell r="A18">
            <v>17</v>
          </cell>
          <cell r="E18">
            <v>140</v>
          </cell>
          <cell r="I18">
            <v>140</v>
          </cell>
          <cell r="K18">
            <v>0</v>
          </cell>
        </row>
        <row r="19">
          <cell r="A19">
            <v>18</v>
          </cell>
          <cell r="E19">
            <v>200</v>
          </cell>
          <cell r="I19">
            <v>200</v>
          </cell>
          <cell r="K19">
            <v>0</v>
          </cell>
        </row>
        <row r="20">
          <cell r="A20">
            <v>19</v>
          </cell>
          <cell r="E20">
            <v>83</v>
          </cell>
          <cell r="I20">
            <v>83</v>
          </cell>
          <cell r="K20">
            <v>0</v>
          </cell>
        </row>
        <row r="21">
          <cell r="A21">
            <v>20</v>
          </cell>
          <cell r="E21">
            <v>83</v>
          </cell>
          <cell r="I21">
            <v>83</v>
          </cell>
          <cell r="K21">
            <v>0</v>
          </cell>
        </row>
        <row r="22">
          <cell r="A22">
            <v>21</v>
          </cell>
          <cell r="E22">
            <v>70</v>
          </cell>
          <cell r="I22">
            <v>70</v>
          </cell>
          <cell r="K22">
            <v>0</v>
          </cell>
        </row>
        <row r="23">
          <cell r="A23">
            <v>22</v>
          </cell>
          <cell r="E23">
            <v>70</v>
          </cell>
          <cell r="I23">
            <v>70</v>
          </cell>
          <cell r="K23">
            <v>0</v>
          </cell>
        </row>
        <row r="24">
          <cell r="A24">
            <v>23</v>
          </cell>
          <cell r="E24">
            <v>70</v>
          </cell>
          <cell r="I24">
            <v>70</v>
          </cell>
          <cell r="K24">
            <v>0</v>
          </cell>
        </row>
        <row r="25">
          <cell r="A25">
            <v>24</v>
          </cell>
          <cell r="E25">
            <v>93</v>
          </cell>
          <cell r="I25">
            <v>93</v>
          </cell>
          <cell r="K25">
            <v>0</v>
          </cell>
        </row>
        <row r="26">
          <cell r="A26">
            <v>25</v>
          </cell>
          <cell r="E26">
            <v>93</v>
          </cell>
          <cell r="I26">
            <v>93</v>
          </cell>
          <cell r="K26">
            <v>0</v>
          </cell>
        </row>
        <row r="27">
          <cell r="A27">
            <v>26</v>
          </cell>
          <cell r="E27">
            <v>80</v>
          </cell>
          <cell r="I27">
            <v>80</v>
          </cell>
          <cell r="K27">
            <v>0</v>
          </cell>
        </row>
        <row r="28">
          <cell r="A28">
            <v>27</v>
          </cell>
          <cell r="E28">
            <v>80</v>
          </cell>
          <cell r="I28">
            <v>80</v>
          </cell>
          <cell r="K28">
            <v>0</v>
          </cell>
        </row>
        <row r="29">
          <cell r="A29">
            <v>28</v>
          </cell>
          <cell r="E29">
            <v>110</v>
          </cell>
          <cell r="I29">
            <v>110</v>
          </cell>
          <cell r="K29">
            <v>0</v>
          </cell>
        </row>
        <row r="30">
          <cell r="A30">
            <v>29</v>
          </cell>
          <cell r="E30">
            <v>103</v>
          </cell>
          <cell r="I30">
            <v>103</v>
          </cell>
          <cell r="K30">
            <v>0</v>
          </cell>
        </row>
        <row r="31">
          <cell r="A31">
            <v>30</v>
          </cell>
          <cell r="E31">
            <v>103</v>
          </cell>
          <cell r="I31">
            <v>103</v>
          </cell>
          <cell r="K31">
            <v>0</v>
          </cell>
        </row>
        <row r="32">
          <cell r="A32">
            <v>31</v>
          </cell>
          <cell r="E32">
            <v>90</v>
          </cell>
          <cell r="I32">
            <v>90</v>
          </cell>
          <cell r="K32">
            <v>0</v>
          </cell>
        </row>
        <row r="33">
          <cell r="A33">
            <v>32</v>
          </cell>
          <cell r="E33">
            <v>90</v>
          </cell>
          <cell r="I33">
            <v>90</v>
          </cell>
          <cell r="K33">
            <v>0</v>
          </cell>
        </row>
        <row r="34">
          <cell r="A34">
            <v>33</v>
          </cell>
          <cell r="E34">
            <v>120</v>
          </cell>
          <cell r="I34">
            <v>120</v>
          </cell>
          <cell r="K34">
            <v>0</v>
          </cell>
        </row>
        <row r="35">
          <cell r="A35">
            <v>34</v>
          </cell>
          <cell r="E35">
            <v>40</v>
          </cell>
          <cell r="I35">
            <v>40</v>
          </cell>
          <cell r="K35">
            <v>0</v>
          </cell>
        </row>
        <row r="36">
          <cell r="A36">
            <v>35</v>
          </cell>
          <cell r="E36">
            <v>40</v>
          </cell>
          <cell r="I36">
            <v>40</v>
          </cell>
          <cell r="K36">
            <v>0</v>
          </cell>
        </row>
        <row r="37">
          <cell r="A37">
            <v>36</v>
          </cell>
          <cell r="E37">
            <v>113</v>
          </cell>
          <cell r="I37">
            <v>113</v>
          </cell>
          <cell r="K37">
            <v>0</v>
          </cell>
        </row>
        <row r="38">
          <cell r="A38">
            <v>37</v>
          </cell>
          <cell r="E38">
            <v>113</v>
          </cell>
          <cell r="I38">
            <v>113</v>
          </cell>
          <cell r="K38">
            <v>0</v>
          </cell>
        </row>
        <row r="39">
          <cell r="A39">
            <v>38</v>
          </cell>
          <cell r="E39">
            <v>100</v>
          </cell>
          <cell r="I39">
            <v>100</v>
          </cell>
          <cell r="K39">
            <v>0</v>
          </cell>
        </row>
        <row r="40">
          <cell r="A40">
            <v>39</v>
          </cell>
          <cell r="E40">
            <v>100</v>
          </cell>
          <cell r="I40">
            <v>100</v>
          </cell>
          <cell r="K40">
            <v>0</v>
          </cell>
        </row>
        <row r="41">
          <cell r="A41">
            <v>40</v>
          </cell>
          <cell r="E41">
            <v>130</v>
          </cell>
          <cell r="I41">
            <v>130</v>
          </cell>
          <cell r="K41">
            <v>0</v>
          </cell>
        </row>
        <row r="42">
          <cell r="A42">
            <v>41</v>
          </cell>
          <cell r="E42">
            <v>50</v>
          </cell>
          <cell r="I42">
            <v>50</v>
          </cell>
          <cell r="K42">
            <v>0</v>
          </cell>
        </row>
        <row r="43">
          <cell r="A43">
            <v>42</v>
          </cell>
          <cell r="E43">
            <v>50</v>
          </cell>
          <cell r="I43">
            <v>50</v>
          </cell>
          <cell r="K43">
            <v>0</v>
          </cell>
        </row>
        <row r="44">
          <cell r="A44">
            <v>43</v>
          </cell>
          <cell r="E44">
            <v>80</v>
          </cell>
          <cell r="I44">
            <v>80</v>
          </cell>
          <cell r="K44">
            <v>0</v>
          </cell>
        </row>
        <row r="45">
          <cell r="A45">
            <v>44</v>
          </cell>
          <cell r="E45">
            <v>70</v>
          </cell>
          <cell r="I45">
            <v>70</v>
          </cell>
          <cell r="K45">
            <v>0</v>
          </cell>
        </row>
        <row r="46">
          <cell r="A46">
            <v>45</v>
          </cell>
          <cell r="E46">
            <v>123</v>
          </cell>
          <cell r="I46">
            <v>123</v>
          </cell>
          <cell r="K46">
            <v>0</v>
          </cell>
        </row>
        <row r="47">
          <cell r="A47">
            <v>46</v>
          </cell>
          <cell r="E47">
            <v>123</v>
          </cell>
          <cell r="I47">
            <v>123</v>
          </cell>
          <cell r="K47">
            <v>0</v>
          </cell>
        </row>
        <row r="48">
          <cell r="A48">
            <v>47</v>
          </cell>
          <cell r="E48">
            <v>110</v>
          </cell>
          <cell r="I48">
            <v>110</v>
          </cell>
          <cell r="K48">
            <v>0</v>
          </cell>
        </row>
        <row r="49">
          <cell r="A49">
            <v>48</v>
          </cell>
          <cell r="E49">
            <v>110</v>
          </cell>
          <cell r="I49">
            <v>110</v>
          </cell>
          <cell r="K49">
            <v>0</v>
          </cell>
        </row>
        <row r="50">
          <cell r="A50">
            <v>49</v>
          </cell>
          <cell r="E50">
            <v>140</v>
          </cell>
          <cell r="I50">
            <v>140</v>
          </cell>
          <cell r="K50">
            <v>0</v>
          </cell>
        </row>
        <row r="51">
          <cell r="A51">
            <v>50</v>
          </cell>
          <cell r="E51">
            <v>60</v>
          </cell>
          <cell r="I51">
            <v>60</v>
          </cell>
          <cell r="K51">
            <v>0</v>
          </cell>
        </row>
        <row r="52">
          <cell r="A52">
            <v>51</v>
          </cell>
          <cell r="E52">
            <v>60</v>
          </cell>
          <cell r="I52">
            <v>60</v>
          </cell>
          <cell r="K52">
            <v>0</v>
          </cell>
        </row>
        <row r="53">
          <cell r="A53">
            <v>52</v>
          </cell>
          <cell r="E53">
            <v>60</v>
          </cell>
          <cell r="I53">
            <v>60</v>
          </cell>
          <cell r="K53">
            <v>0</v>
          </cell>
        </row>
        <row r="54">
          <cell r="A54">
            <v>53</v>
          </cell>
          <cell r="E54">
            <v>90</v>
          </cell>
          <cell r="I54">
            <v>90</v>
          </cell>
          <cell r="K54">
            <v>0</v>
          </cell>
        </row>
        <row r="55">
          <cell r="A55">
            <v>54</v>
          </cell>
          <cell r="E55">
            <v>80</v>
          </cell>
          <cell r="I55">
            <v>80</v>
          </cell>
          <cell r="K55">
            <v>0</v>
          </cell>
        </row>
        <row r="56">
          <cell r="A56">
            <v>55</v>
          </cell>
          <cell r="E56">
            <v>133</v>
          </cell>
          <cell r="I56">
            <v>133</v>
          </cell>
          <cell r="K56">
            <v>0</v>
          </cell>
        </row>
        <row r="57">
          <cell r="A57">
            <v>56</v>
          </cell>
          <cell r="E57">
            <v>133</v>
          </cell>
          <cell r="I57">
            <v>133</v>
          </cell>
          <cell r="K57">
            <v>0</v>
          </cell>
        </row>
        <row r="58">
          <cell r="A58">
            <v>57</v>
          </cell>
          <cell r="E58">
            <v>120</v>
          </cell>
          <cell r="I58">
            <v>120</v>
          </cell>
          <cell r="K58">
            <v>0</v>
          </cell>
        </row>
        <row r="59">
          <cell r="A59">
            <v>58</v>
          </cell>
          <cell r="E59">
            <v>120</v>
          </cell>
          <cell r="I59">
            <v>120</v>
          </cell>
          <cell r="K59">
            <v>0</v>
          </cell>
        </row>
        <row r="60">
          <cell r="A60">
            <v>59</v>
          </cell>
          <cell r="E60">
            <v>150</v>
          </cell>
          <cell r="I60">
            <v>150</v>
          </cell>
          <cell r="K60">
            <v>0</v>
          </cell>
        </row>
        <row r="61">
          <cell r="A61">
            <v>60</v>
          </cell>
          <cell r="E61">
            <v>70</v>
          </cell>
          <cell r="I61">
            <v>70</v>
          </cell>
          <cell r="K61">
            <v>0</v>
          </cell>
        </row>
        <row r="62">
          <cell r="A62">
            <v>61</v>
          </cell>
          <cell r="E62">
            <v>70</v>
          </cell>
          <cell r="I62">
            <v>70</v>
          </cell>
          <cell r="K62">
            <v>0</v>
          </cell>
        </row>
        <row r="63">
          <cell r="A63">
            <v>62</v>
          </cell>
          <cell r="E63">
            <v>70</v>
          </cell>
          <cell r="I63">
            <v>70</v>
          </cell>
          <cell r="K63">
            <v>0</v>
          </cell>
        </row>
        <row r="64">
          <cell r="A64">
            <v>63</v>
          </cell>
          <cell r="E64">
            <v>70</v>
          </cell>
          <cell r="I64">
            <v>70</v>
          </cell>
          <cell r="K64">
            <v>0</v>
          </cell>
        </row>
        <row r="65">
          <cell r="A65">
            <v>64</v>
          </cell>
          <cell r="E65">
            <v>163</v>
          </cell>
          <cell r="I65">
            <v>163</v>
          </cell>
          <cell r="K65">
            <v>0</v>
          </cell>
        </row>
        <row r="66">
          <cell r="A66">
            <v>65</v>
          </cell>
          <cell r="E66">
            <v>163</v>
          </cell>
          <cell r="I66">
            <v>163</v>
          </cell>
          <cell r="K66">
            <v>0</v>
          </cell>
        </row>
        <row r="67">
          <cell r="A67">
            <v>66</v>
          </cell>
          <cell r="E67">
            <v>150</v>
          </cell>
          <cell r="I67">
            <v>150</v>
          </cell>
          <cell r="K67">
            <v>0</v>
          </cell>
        </row>
        <row r="68">
          <cell r="A68">
            <v>67</v>
          </cell>
          <cell r="E68">
            <v>150</v>
          </cell>
          <cell r="I68">
            <v>150</v>
          </cell>
          <cell r="K68">
            <v>0</v>
          </cell>
        </row>
        <row r="69">
          <cell r="A69">
            <v>68</v>
          </cell>
          <cell r="E69">
            <v>180</v>
          </cell>
          <cell r="I69">
            <v>180</v>
          </cell>
          <cell r="K69">
            <v>0</v>
          </cell>
        </row>
        <row r="70">
          <cell r="A70">
            <v>69</v>
          </cell>
          <cell r="E70">
            <v>100</v>
          </cell>
          <cell r="I70">
            <v>100</v>
          </cell>
          <cell r="K70">
            <v>0</v>
          </cell>
        </row>
        <row r="71">
          <cell r="A71">
            <v>70</v>
          </cell>
          <cell r="E71">
            <v>100</v>
          </cell>
          <cell r="I71">
            <v>100</v>
          </cell>
          <cell r="K71">
            <v>0</v>
          </cell>
        </row>
        <row r="72">
          <cell r="A72">
            <v>71</v>
          </cell>
          <cell r="E72">
            <v>100</v>
          </cell>
          <cell r="I72">
            <v>100</v>
          </cell>
          <cell r="K72">
            <v>0</v>
          </cell>
        </row>
        <row r="73">
          <cell r="A73">
            <v>72</v>
          </cell>
          <cell r="E73">
            <v>143</v>
          </cell>
          <cell r="I73">
            <v>143</v>
          </cell>
          <cell r="K73">
            <v>0</v>
          </cell>
        </row>
        <row r="74">
          <cell r="A74">
            <v>73</v>
          </cell>
          <cell r="E74">
            <v>143</v>
          </cell>
          <cell r="I74">
            <v>143</v>
          </cell>
          <cell r="K74">
            <v>0</v>
          </cell>
        </row>
        <row r="75">
          <cell r="A75">
            <v>74</v>
          </cell>
          <cell r="E75">
            <v>130</v>
          </cell>
          <cell r="I75">
            <v>130</v>
          </cell>
          <cell r="K75">
            <v>0</v>
          </cell>
        </row>
        <row r="76">
          <cell r="A76">
            <v>75</v>
          </cell>
          <cell r="E76">
            <v>130</v>
          </cell>
          <cell r="I76">
            <v>130</v>
          </cell>
          <cell r="K76">
            <v>0</v>
          </cell>
        </row>
        <row r="77">
          <cell r="A77">
            <v>76</v>
          </cell>
          <cell r="E77">
            <v>160</v>
          </cell>
          <cell r="I77">
            <v>160</v>
          </cell>
          <cell r="K77">
            <v>0</v>
          </cell>
        </row>
        <row r="78">
          <cell r="A78">
            <v>77</v>
          </cell>
          <cell r="E78">
            <v>80</v>
          </cell>
          <cell r="I78">
            <v>80</v>
          </cell>
          <cell r="K78">
            <v>0</v>
          </cell>
        </row>
        <row r="79">
          <cell r="A79">
            <v>78</v>
          </cell>
          <cell r="E79">
            <v>80</v>
          </cell>
          <cell r="I79">
            <v>80</v>
          </cell>
          <cell r="K79">
            <v>0</v>
          </cell>
        </row>
        <row r="80">
          <cell r="A80">
            <v>79</v>
          </cell>
          <cell r="E80">
            <v>80</v>
          </cell>
          <cell r="I80">
            <v>80</v>
          </cell>
          <cell r="K80">
            <v>0</v>
          </cell>
        </row>
        <row r="81">
          <cell r="A81">
            <v>80</v>
          </cell>
          <cell r="E81">
            <v>110</v>
          </cell>
          <cell r="I81">
            <v>110</v>
          </cell>
          <cell r="K81">
            <v>0</v>
          </cell>
        </row>
        <row r="82">
          <cell r="A82">
            <v>81</v>
          </cell>
          <cell r="E82">
            <v>100</v>
          </cell>
          <cell r="I82">
            <v>100</v>
          </cell>
          <cell r="K82">
            <v>0</v>
          </cell>
        </row>
        <row r="83">
          <cell r="A83">
            <v>82</v>
          </cell>
          <cell r="E83">
            <v>163</v>
          </cell>
          <cell r="I83">
            <v>163</v>
          </cell>
          <cell r="K83">
            <v>0</v>
          </cell>
        </row>
        <row r="84">
          <cell r="A84">
            <v>83</v>
          </cell>
          <cell r="E84">
            <v>163</v>
          </cell>
          <cell r="I84">
            <v>163</v>
          </cell>
          <cell r="K84">
            <v>0</v>
          </cell>
        </row>
        <row r="85">
          <cell r="A85">
            <v>84</v>
          </cell>
          <cell r="E85">
            <v>150</v>
          </cell>
          <cell r="I85">
            <v>150</v>
          </cell>
          <cell r="K85">
            <v>0</v>
          </cell>
        </row>
        <row r="86">
          <cell r="A86">
            <v>85</v>
          </cell>
          <cell r="E86">
            <v>150</v>
          </cell>
          <cell r="I86">
            <v>150</v>
          </cell>
          <cell r="K86">
            <v>0</v>
          </cell>
        </row>
        <row r="87">
          <cell r="A87">
            <v>86</v>
          </cell>
          <cell r="E87">
            <v>180</v>
          </cell>
          <cell r="I87">
            <v>180</v>
          </cell>
          <cell r="K87">
            <v>0</v>
          </cell>
        </row>
        <row r="88">
          <cell r="A88">
            <v>87</v>
          </cell>
          <cell r="E88">
            <v>100</v>
          </cell>
          <cell r="I88">
            <v>100</v>
          </cell>
          <cell r="K88">
            <v>0</v>
          </cell>
        </row>
        <row r="89">
          <cell r="A89">
            <v>88</v>
          </cell>
          <cell r="E89">
            <v>100</v>
          </cell>
          <cell r="I89">
            <v>100</v>
          </cell>
          <cell r="K89">
            <v>0</v>
          </cell>
        </row>
        <row r="90">
          <cell r="A90">
            <v>89</v>
          </cell>
          <cell r="E90">
            <v>100</v>
          </cell>
          <cell r="I90">
            <v>100</v>
          </cell>
          <cell r="K90">
            <v>0</v>
          </cell>
        </row>
        <row r="91">
          <cell r="A91">
            <v>90</v>
          </cell>
          <cell r="E91">
            <v>130</v>
          </cell>
          <cell r="I91">
            <v>130</v>
          </cell>
          <cell r="K91">
            <v>0</v>
          </cell>
        </row>
        <row r="92">
          <cell r="A92">
            <v>91</v>
          </cell>
          <cell r="E92">
            <v>120</v>
          </cell>
          <cell r="I92">
            <v>120</v>
          </cell>
          <cell r="K92">
            <v>0</v>
          </cell>
        </row>
        <row r="93">
          <cell r="A93">
            <v>92</v>
          </cell>
          <cell r="E93">
            <v>183</v>
          </cell>
          <cell r="I93">
            <v>183</v>
          </cell>
          <cell r="K93">
            <v>0</v>
          </cell>
        </row>
        <row r="94">
          <cell r="A94">
            <v>93</v>
          </cell>
          <cell r="E94">
            <v>183</v>
          </cell>
          <cell r="I94">
            <v>183</v>
          </cell>
          <cell r="K94">
            <v>0</v>
          </cell>
        </row>
        <row r="95">
          <cell r="A95">
            <v>94</v>
          </cell>
          <cell r="E95">
            <v>170</v>
          </cell>
          <cell r="I95">
            <v>170</v>
          </cell>
          <cell r="K95">
            <v>0</v>
          </cell>
        </row>
        <row r="96">
          <cell r="A96">
            <v>95</v>
          </cell>
          <cell r="E96">
            <v>170</v>
          </cell>
          <cell r="I96">
            <v>170</v>
          </cell>
          <cell r="K96">
            <v>0</v>
          </cell>
        </row>
        <row r="97">
          <cell r="A97">
            <v>96</v>
          </cell>
          <cell r="E97">
            <v>170</v>
          </cell>
          <cell r="I97">
            <v>170</v>
          </cell>
          <cell r="K97">
            <v>0</v>
          </cell>
        </row>
        <row r="98">
          <cell r="A98">
            <v>97</v>
          </cell>
          <cell r="E98">
            <v>120</v>
          </cell>
          <cell r="I98">
            <v>120</v>
          </cell>
          <cell r="K98">
            <v>0</v>
          </cell>
        </row>
        <row r="99">
          <cell r="A99">
            <v>98</v>
          </cell>
          <cell r="E99">
            <v>120</v>
          </cell>
          <cell r="I99">
            <v>120</v>
          </cell>
          <cell r="K99">
            <v>0</v>
          </cell>
        </row>
        <row r="100">
          <cell r="A100">
            <v>99</v>
          </cell>
          <cell r="E100">
            <v>120</v>
          </cell>
          <cell r="I100">
            <v>120</v>
          </cell>
          <cell r="K100">
            <v>0</v>
          </cell>
        </row>
        <row r="101">
          <cell r="A101">
            <v>100</v>
          </cell>
          <cell r="E101">
            <v>150</v>
          </cell>
          <cell r="I101">
            <v>150</v>
          </cell>
          <cell r="K101">
            <v>0</v>
          </cell>
        </row>
        <row r="102">
          <cell r="A102">
            <v>101</v>
          </cell>
          <cell r="E102">
            <v>140</v>
          </cell>
          <cell r="I102">
            <v>140</v>
          </cell>
          <cell r="K102">
            <v>0</v>
          </cell>
        </row>
        <row r="103">
          <cell r="A103">
            <v>102</v>
          </cell>
          <cell r="E103">
            <v>6</v>
          </cell>
          <cell r="I103">
            <v>6</v>
          </cell>
          <cell r="K103">
            <v>0</v>
          </cell>
        </row>
        <row r="104">
          <cell r="A104">
            <v>103</v>
          </cell>
          <cell r="E104">
            <v>9</v>
          </cell>
          <cell r="I104">
            <v>9</v>
          </cell>
          <cell r="K104">
            <v>0</v>
          </cell>
        </row>
        <row r="105">
          <cell r="A105">
            <v>104</v>
          </cell>
          <cell r="E105">
            <v>16</v>
          </cell>
          <cell r="I105">
            <v>16</v>
          </cell>
          <cell r="K105">
            <v>0</v>
          </cell>
        </row>
        <row r="106">
          <cell r="A106">
            <v>105</v>
          </cell>
          <cell r="E106">
            <v>21</v>
          </cell>
          <cell r="I106">
            <v>21</v>
          </cell>
          <cell r="K106">
            <v>0</v>
          </cell>
        </row>
        <row r="107">
          <cell r="A107">
            <v>106</v>
          </cell>
          <cell r="E107">
            <v>31</v>
          </cell>
          <cell r="I107">
            <v>31</v>
          </cell>
          <cell r="K107">
            <v>0</v>
          </cell>
        </row>
        <row r="108">
          <cell r="A108">
            <v>107</v>
          </cell>
          <cell r="E108">
            <v>41</v>
          </cell>
          <cell r="I108">
            <v>41</v>
          </cell>
          <cell r="K108">
            <v>0</v>
          </cell>
        </row>
        <row r="109">
          <cell r="A109">
            <v>108</v>
          </cell>
          <cell r="E109">
            <v>51</v>
          </cell>
          <cell r="I109">
            <v>51</v>
          </cell>
          <cell r="K109">
            <v>0</v>
          </cell>
        </row>
        <row r="110">
          <cell r="A110">
            <v>109</v>
          </cell>
          <cell r="E110">
            <v>61</v>
          </cell>
          <cell r="I110">
            <v>61</v>
          </cell>
          <cell r="K110">
            <v>0</v>
          </cell>
        </row>
        <row r="111">
          <cell r="A111">
            <v>110</v>
          </cell>
          <cell r="E111">
            <v>6</v>
          </cell>
          <cell r="I111">
            <v>6</v>
          </cell>
          <cell r="K111">
            <v>0</v>
          </cell>
        </row>
        <row r="112">
          <cell r="A112">
            <v>111</v>
          </cell>
          <cell r="E112">
            <v>9</v>
          </cell>
          <cell r="I112">
            <v>9</v>
          </cell>
          <cell r="K112">
            <v>0</v>
          </cell>
        </row>
        <row r="113">
          <cell r="A113">
            <v>112</v>
          </cell>
          <cell r="E113">
            <v>16</v>
          </cell>
          <cell r="I113">
            <v>16</v>
          </cell>
          <cell r="K113">
            <v>0</v>
          </cell>
        </row>
        <row r="114">
          <cell r="A114">
            <v>113</v>
          </cell>
          <cell r="E114">
            <v>21</v>
          </cell>
          <cell r="I114">
            <v>21</v>
          </cell>
          <cell r="K114">
            <v>0</v>
          </cell>
        </row>
        <row r="115">
          <cell r="A115">
            <v>114</v>
          </cell>
          <cell r="E115">
            <v>31</v>
          </cell>
          <cell r="I115">
            <v>31</v>
          </cell>
          <cell r="K115">
            <v>0</v>
          </cell>
        </row>
        <row r="116">
          <cell r="A116">
            <v>115</v>
          </cell>
          <cell r="E116">
            <v>41</v>
          </cell>
          <cell r="I116">
            <v>41</v>
          </cell>
          <cell r="K116">
            <v>0</v>
          </cell>
        </row>
        <row r="117">
          <cell r="A117">
            <v>116</v>
          </cell>
          <cell r="E117">
            <v>51</v>
          </cell>
          <cell r="I117">
            <v>51</v>
          </cell>
          <cell r="K117">
            <v>0</v>
          </cell>
        </row>
        <row r="118">
          <cell r="A118">
            <v>117</v>
          </cell>
          <cell r="E118">
            <v>61</v>
          </cell>
          <cell r="I118">
            <v>61</v>
          </cell>
          <cell r="K118">
            <v>0</v>
          </cell>
        </row>
        <row r="119">
          <cell r="A119">
            <v>118</v>
          </cell>
          <cell r="E119">
            <v>500000</v>
          </cell>
          <cell r="I119">
            <v>0</v>
          </cell>
          <cell r="K119">
            <v>0</v>
          </cell>
        </row>
        <row r="120">
          <cell r="A120">
            <v>119</v>
          </cell>
          <cell r="E120">
            <v>5000000</v>
          </cell>
          <cell r="I120">
            <v>0</v>
          </cell>
          <cell r="K120">
            <v>0</v>
          </cell>
        </row>
        <row r="121">
          <cell r="A121">
            <v>120</v>
          </cell>
          <cell r="E121">
            <v>50000000</v>
          </cell>
          <cell r="I121">
            <v>0</v>
          </cell>
          <cell r="K121">
            <v>0</v>
          </cell>
        </row>
        <row r="122">
          <cell r="A122">
            <v>121</v>
          </cell>
          <cell r="E122">
            <v>500</v>
          </cell>
          <cell r="I122">
            <v>500</v>
          </cell>
          <cell r="K122">
            <v>0</v>
          </cell>
        </row>
        <row r="123">
          <cell r="A123">
            <v>122</v>
          </cell>
          <cell r="E123">
            <v>0</v>
          </cell>
          <cell r="I123">
            <v>0</v>
          </cell>
          <cell r="K123">
            <v>0</v>
          </cell>
        </row>
        <row r="124">
          <cell r="A124">
            <v>123</v>
          </cell>
          <cell r="E124" t="str">
            <v>20,40,140,</v>
          </cell>
          <cell r="I124" t="str">
            <v>10,30,160,</v>
          </cell>
          <cell r="K124">
            <v>0</v>
          </cell>
        </row>
        <row r="125">
          <cell r="A125">
            <v>124</v>
          </cell>
          <cell r="E125">
            <v>151</v>
          </cell>
          <cell r="I125">
            <v>151</v>
          </cell>
          <cell r="K125">
            <v>0</v>
          </cell>
        </row>
        <row r="126">
          <cell r="A126">
            <v>125</v>
          </cell>
          <cell r="E126">
            <v>200</v>
          </cell>
          <cell r="I126">
            <v>200</v>
          </cell>
          <cell r="K126">
            <v>0</v>
          </cell>
        </row>
        <row r="127">
          <cell r="A127">
            <v>126</v>
          </cell>
          <cell r="E127">
            <v>210</v>
          </cell>
          <cell r="I127">
            <v>210</v>
          </cell>
          <cell r="K127">
            <v>0</v>
          </cell>
        </row>
        <row r="128">
          <cell r="A128">
            <v>127</v>
          </cell>
          <cell r="E128">
            <v>220</v>
          </cell>
          <cell r="I128">
            <v>220</v>
          </cell>
          <cell r="K128">
            <v>0</v>
          </cell>
        </row>
        <row r="129">
          <cell r="A129">
            <v>128</v>
          </cell>
          <cell r="E129">
            <v>250</v>
          </cell>
          <cell r="I129">
            <v>250</v>
          </cell>
          <cell r="K129">
            <v>0</v>
          </cell>
        </row>
        <row r="130">
          <cell r="A130">
            <v>129</v>
          </cell>
          <cell r="E130">
            <v>83</v>
          </cell>
          <cell r="I130">
            <v>83</v>
          </cell>
          <cell r="K130">
            <v>0</v>
          </cell>
        </row>
        <row r="131">
          <cell r="A131">
            <v>130</v>
          </cell>
          <cell r="E131">
            <v>93</v>
          </cell>
          <cell r="I131">
            <v>93</v>
          </cell>
          <cell r="K131">
            <v>0</v>
          </cell>
        </row>
        <row r="132">
          <cell r="A132">
            <v>131</v>
          </cell>
          <cell r="E132">
            <v>103</v>
          </cell>
          <cell r="I132">
            <v>103</v>
          </cell>
          <cell r="K132">
            <v>0</v>
          </cell>
        </row>
        <row r="133">
          <cell r="A133">
            <v>132</v>
          </cell>
          <cell r="E133">
            <v>113</v>
          </cell>
          <cell r="I133">
            <v>113</v>
          </cell>
          <cell r="K133">
            <v>0</v>
          </cell>
        </row>
        <row r="134">
          <cell r="A134">
            <v>133</v>
          </cell>
          <cell r="E134">
            <v>123</v>
          </cell>
          <cell r="I134">
            <v>123</v>
          </cell>
          <cell r="K134">
            <v>0</v>
          </cell>
        </row>
        <row r="135">
          <cell r="A135">
            <v>134</v>
          </cell>
          <cell r="E135">
            <v>133</v>
          </cell>
          <cell r="I135">
            <v>133</v>
          </cell>
          <cell r="K135">
            <v>0</v>
          </cell>
        </row>
        <row r="136">
          <cell r="A136">
            <v>135</v>
          </cell>
          <cell r="E136">
            <v>163</v>
          </cell>
          <cell r="I136">
            <v>163</v>
          </cell>
          <cell r="K136">
            <v>0</v>
          </cell>
        </row>
        <row r="137">
          <cell r="A137">
            <v>136</v>
          </cell>
          <cell r="E137">
            <v>40</v>
          </cell>
          <cell r="I137">
            <v>40</v>
          </cell>
          <cell r="K137">
            <v>0</v>
          </cell>
        </row>
        <row r="138">
          <cell r="A138">
            <v>137</v>
          </cell>
          <cell r="E138">
            <v>50</v>
          </cell>
          <cell r="I138">
            <v>50</v>
          </cell>
          <cell r="K138">
            <v>0</v>
          </cell>
        </row>
        <row r="139">
          <cell r="A139">
            <v>138</v>
          </cell>
          <cell r="E139">
            <v>60</v>
          </cell>
          <cell r="I139">
            <v>60</v>
          </cell>
          <cell r="K139">
            <v>0</v>
          </cell>
        </row>
        <row r="140">
          <cell r="A140">
            <v>139</v>
          </cell>
          <cell r="E140">
            <v>70</v>
          </cell>
          <cell r="I140">
            <v>70</v>
          </cell>
          <cell r="K140">
            <v>0</v>
          </cell>
        </row>
        <row r="141">
          <cell r="A141">
            <v>140</v>
          </cell>
          <cell r="E141">
            <v>100</v>
          </cell>
          <cell r="I141">
            <v>100</v>
          </cell>
          <cell r="K141">
            <v>0</v>
          </cell>
        </row>
        <row r="142">
          <cell r="A142">
            <v>141</v>
          </cell>
          <cell r="E142">
            <v>75</v>
          </cell>
          <cell r="I142">
            <v>75</v>
          </cell>
          <cell r="K142">
            <v>0</v>
          </cell>
        </row>
        <row r="143">
          <cell r="A143">
            <v>142</v>
          </cell>
          <cell r="E143">
            <v>175</v>
          </cell>
          <cell r="I143">
            <v>175</v>
          </cell>
          <cell r="K143">
            <v>0</v>
          </cell>
        </row>
        <row r="144">
          <cell r="A144">
            <v>143</v>
          </cell>
          <cell r="E144">
            <v>275</v>
          </cell>
          <cell r="I144">
            <v>275</v>
          </cell>
          <cell r="K144">
            <v>0</v>
          </cell>
        </row>
        <row r="145">
          <cell r="A145">
            <v>144</v>
          </cell>
          <cell r="E145">
            <v>425</v>
          </cell>
          <cell r="I145">
            <v>425</v>
          </cell>
          <cell r="K145">
            <v>0</v>
          </cell>
        </row>
        <row r="146">
          <cell r="A146">
            <v>145</v>
          </cell>
          <cell r="E146">
            <v>75</v>
          </cell>
          <cell r="I146">
            <v>75</v>
          </cell>
          <cell r="K146">
            <v>0</v>
          </cell>
        </row>
        <row r="147">
          <cell r="A147">
            <v>146</v>
          </cell>
          <cell r="E147">
            <v>175</v>
          </cell>
          <cell r="I147">
            <v>175</v>
          </cell>
          <cell r="K147">
            <v>0</v>
          </cell>
        </row>
        <row r="148">
          <cell r="A148">
            <v>147</v>
          </cell>
          <cell r="E148">
            <v>275</v>
          </cell>
          <cell r="I148">
            <v>275</v>
          </cell>
          <cell r="K148">
            <v>0</v>
          </cell>
        </row>
        <row r="149">
          <cell r="A149">
            <v>148</v>
          </cell>
          <cell r="E149">
            <v>425</v>
          </cell>
          <cell r="I149">
            <v>425</v>
          </cell>
          <cell r="K149">
            <v>0</v>
          </cell>
        </row>
        <row r="150">
          <cell r="A150">
            <v>149</v>
          </cell>
          <cell r="E150">
            <v>200</v>
          </cell>
          <cell r="I150">
            <v>200</v>
          </cell>
          <cell r="K150">
            <v>0</v>
          </cell>
        </row>
        <row r="151">
          <cell r="A151">
            <v>150</v>
          </cell>
          <cell r="E151">
            <v>50</v>
          </cell>
          <cell r="I151">
            <v>50</v>
          </cell>
          <cell r="K151">
            <v>0</v>
          </cell>
        </row>
        <row r="152">
          <cell r="A152">
            <v>151</v>
          </cell>
          <cell r="E152">
            <v>75</v>
          </cell>
          <cell r="I152">
            <v>75</v>
          </cell>
          <cell r="K152">
            <v>0</v>
          </cell>
        </row>
        <row r="153">
          <cell r="A153">
            <v>152</v>
          </cell>
          <cell r="E153">
            <v>150</v>
          </cell>
          <cell r="I153">
            <v>150</v>
          </cell>
          <cell r="K153">
            <v>0</v>
          </cell>
        </row>
        <row r="154">
          <cell r="A154">
            <v>153</v>
          </cell>
          <cell r="E154">
            <v>250</v>
          </cell>
          <cell r="I154">
            <v>250</v>
          </cell>
          <cell r="K154">
            <v>0</v>
          </cell>
        </row>
        <row r="155">
          <cell r="A155">
            <v>154</v>
          </cell>
          <cell r="E155">
            <v>75</v>
          </cell>
          <cell r="I155">
            <v>75</v>
          </cell>
          <cell r="K155">
            <v>0</v>
          </cell>
        </row>
        <row r="156">
          <cell r="A156">
            <v>155</v>
          </cell>
          <cell r="E156">
            <v>150</v>
          </cell>
          <cell r="I156">
            <v>150</v>
          </cell>
          <cell r="K156">
            <v>0</v>
          </cell>
        </row>
        <row r="157">
          <cell r="A157">
            <v>156</v>
          </cell>
          <cell r="E157">
            <v>25</v>
          </cell>
          <cell r="I157">
            <v>25</v>
          </cell>
          <cell r="K157">
            <v>0</v>
          </cell>
        </row>
        <row r="158">
          <cell r="A158">
            <v>157</v>
          </cell>
          <cell r="E158">
            <v>38</v>
          </cell>
          <cell r="I158">
            <v>38</v>
          </cell>
          <cell r="K158">
            <v>0</v>
          </cell>
        </row>
        <row r="159">
          <cell r="A159">
            <v>158</v>
          </cell>
          <cell r="E159">
            <v>50</v>
          </cell>
          <cell r="I159">
            <v>50</v>
          </cell>
          <cell r="K159">
            <v>0</v>
          </cell>
        </row>
        <row r="160">
          <cell r="A160">
            <v>159</v>
          </cell>
          <cell r="E160">
            <v>65</v>
          </cell>
          <cell r="I160">
            <v>65</v>
          </cell>
          <cell r="K160">
            <v>0</v>
          </cell>
        </row>
        <row r="161">
          <cell r="A161">
            <v>160</v>
          </cell>
          <cell r="E161">
            <v>75</v>
          </cell>
          <cell r="I161">
            <v>75</v>
          </cell>
          <cell r="K161">
            <v>0</v>
          </cell>
        </row>
        <row r="162">
          <cell r="A162">
            <v>161</v>
          </cell>
          <cell r="E162">
            <v>125</v>
          </cell>
          <cell r="I162">
            <v>125</v>
          </cell>
          <cell r="K162">
            <v>0</v>
          </cell>
        </row>
        <row r="163">
          <cell r="A163">
            <v>162</v>
          </cell>
          <cell r="E163">
            <v>200</v>
          </cell>
          <cell r="I163">
            <v>200</v>
          </cell>
          <cell r="K163">
            <v>0</v>
          </cell>
        </row>
        <row r="164">
          <cell r="A164">
            <v>163</v>
          </cell>
          <cell r="E164">
            <v>275</v>
          </cell>
          <cell r="I164">
            <v>275</v>
          </cell>
          <cell r="K164">
            <v>0</v>
          </cell>
        </row>
        <row r="165">
          <cell r="A165">
            <v>164</v>
          </cell>
          <cell r="E165">
            <v>16</v>
          </cell>
          <cell r="I165">
            <v>16</v>
          </cell>
          <cell r="K165">
            <v>0</v>
          </cell>
        </row>
        <row r="166">
          <cell r="A166">
            <v>165</v>
          </cell>
          <cell r="E166">
            <v>21</v>
          </cell>
          <cell r="I166">
            <v>21</v>
          </cell>
          <cell r="K166">
            <v>0</v>
          </cell>
        </row>
        <row r="167">
          <cell r="A167">
            <v>166</v>
          </cell>
          <cell r="E167">
            <v>31</v>
          </cell>
          <cell r="I167">
            <v>31</v>
          </cell>
          <cell r="K167">
            <v>0</v>
          </cell>
        </row>
        <row r="168">
          <cell r="A168">
            <v>167</v>
          </cell>
          <cell r="E168">
            <v>41</v>
          </cell>
          <cell r="I168">
            <v>41</v>
          </cell>
          <cell r="K168">
            <v>0</v>
          </cell>
        </row>
        <row r="169">
          <cell r="A169">
            <v>168</v>
          </cell>
          <cell r="E169">
            <v>51</v>
          </cell>
          <cell r="I169">
            <v>51</v>
          </cell>
          <cell r="K169">
            <v>0</v>
          </cell>
        </row>
        <row r="170">
          <cell r="A170">
            <v>169</v>
          </cell>
          <cell r="E170">
            <v>50</v>
          </cell>
          <cell r="I170">
            <v>50</v>
          </cell>
          <cell r="K170">
            <v>0</v>
          </cell>
        </row>
        <row r="171">
          <cell r="A171">
            <v>170</v>
          </cell>
          <cell r="E171">
            <v>60</v>
          </cell>
          <cell r="I171">
            <v>60</v>
          </cell>
          <cell r="K171">
            <v>0</v>
          </cell>
        </row>
        <row r="172">
          <cell r="A172">
            <v>171</v>
          </cell>
          <cell r="E172">
            <v>70</v>
          </cell>
          <cell r="I172">
            <v>70</v>
          </cell>
          <cell r="K172">
            <v>0</v>
          </cell>
        </row>
        <row r="173">
          <cell r="A173">
            <v>172</v>
          </cell>
          <cell r="E173">
            <v>75</v>
          </cell>
          <cell r="I173">
            <v>75</v>
          </cell>
          <cell r="K173">
            <v>0</v>
          </cell>
        </row>
        <row r="174">
          <cell r="A174">
            <v>173</v>
          </cell>
          <cell r="E174">
            <v>150</v>
          </cell>
          <cell r="I174">
            <v>150</v>
          </cell>
          <cell r="K174">
            <v>0</v>
          </cell>
        </row>
        <row r="175">
          <cell r="A175">
            <v>174</v>
          </cell>
          <cell r="E175">
            <v>250</v>
          </cell>
          <cell r="I175">
            <v>250</v>
          </cell>
          <cell r="K175">
            <v>0</v>
          </cell>
        </row>
        <row r="176">
          <cell r="A176">
            <v>175</v>
          </cell>
          <cell r="E176">
            <v>20</v>
          </cell>
          <cell r="I176">
            <v>20</v>
          </cell>
          <cell r="K176">
            <v>0</v>
          </cell>
        </row>
        <row r="177">
          <cell r="A177">
            <v>176</v>
          </cell>
          <cell r="E177">
            <v>25</v>
          </cell>
          <cell r="I177">
            <v>25</v>
          </cell>
          <cell r="K177">
            <v>0</v>
          </cell>
        </row>
        <row r="178">
          <cell r="A178">
            <v>177</v>
          </cell>
          <cell r="E178">
            <v>35</v>
          </cell>
          <cell r="I178">
            <v>35</v>
          </cell>
          <cell r="K178">
            <v>0</v>
          </cell>
        </row>
        <row r="179">
          <cell r="A179">
            <v>178</v>
          </cell>
          <cell r="E179">
            <v>45</v>
          </cell>
          <cell r="I179">
            <v>45</v>
          </cell>
          <cell r="K179">
            <v>0</v>
          </cell>
        </row>
        <row r="180">
          <cell r="A180">
            <v>179</v>
          </cell>
          <cell r="E180">
            <v>55</v>
          </cell>
          <cell r="I180">
            <v>55</v>
          </cell>
          <cell r="K180">
            <v>0</v>
          </cell>
        </row>
        <row r="181">
          <cell r="A181">
            <v>180</v>
          </cell>
          <cell r="E181">
            <v>75</v>
          </cell>
          <cell r="I181">
            <v>75</v>
          </cell>
          <cell r="K181">
            <v>0</v>
          </cell>
        </row>
        <row r="182">
          <cell r="A182">
            <v>181</v>
          </cell>
          <cell r="E182">
            <v>125</v>
          </cell>
          <cell r="I182">
            <v>125</v>
          </cell>
          <cell r="K182">
            <v>0</v>
          </cell>
        </row>
        <row r="183">
          <cell r="A183">
            <v>182</v>
          </cell>
          <cell r="E183">
            <v>175</v>
          </cell>
          <cell r="I183">
            <v>175</v>
          </cell>
          <cell r="K183">
            <v>0</v>
          </cell>
        </row>
        <row r="184">
          <cell r="A184">
            <v>183</v>
          </cell>
          <cell r="E184">
            <v>25</v>
          </cell>
          <cell r="I184">
            <v>25</v>
          </cell>
          <cell r="K184">
            <v>0</v>
          </cell>
        </row>
        <row r="185">
          <cell r="A185">
            <v>184</v>
          </cell>
          <cell r="E185">
            <v>38</v>
          </cell>
          <cell r="I185">
            <v>38</v>
          </cell>
          <cell r="K185">
            <v>0</v>
          </cell>
        </row>
        <row r="186">
          <cell r="A186">
            <v>185</v>
          </cell>
          <cell r="E186">
            <v>50</v>
          </cell>
          <cell r="I186">
            <v>50</v>
          </cell>
          <cell r="K186">
            <v>0</v>
          </cell>
        </row>
        <row r="187">
          <cell r="A187">
            <v>186</v>
          </cell>
          <cell r="E187">
            <v>65</v>
          </cell>
          <cell r="I187">
            <v>65</v>
          </cell>
          <cell r="K187">
            <v>0</v>
          </cell>
        </row>
        <row r="188">
          <cell r="A188">
            <v>187</v>
          </cell>
          <cell r="E188">
            <v>75</v>
          </cell>
          <cell r="I188">
            <v>75</v>
          </cell>
          <cell r="K188">
            <v>0</v>
          </cell>
        </row>
        <row r="189">
          <cell r="A189">
            <v>188</v>
          </cell>
          <cell r="E189">
            <v>125</v>
          </cell>
          <cell r="I189">
            <v>125</v>
          </cell>
          <cell r="K189">
            <v>0</v>
          </cell>
        </row>
        <row r="190">
          <cell r="A190">
            <v>189</v>
          </cell>
          <cell r="E190">
            <v>175</v>
          </cell>
          <cell r="I190">
            <v>175</v>
          </cell>
          <cell r="K190">
            <v>0</v>
          </cell>
        </row>
        <row r="191">
          <cell r="A191">
            <v>190</v>
          </cell>
          <cell r="E191">
            <v>38</v>
          </cell>
          <cell r="I191">
            <v>38</v>
          </cell>
          <cell r="K191">
            <v>0</v>
          </cell>
        </row>
        <row r="192">
          <cell r="A192">
            <v>191</v>
          </cell>
          <cell r="E192">
            <v>50</v>
          </cell>
          <cell r="I192">
            <v>50</v>
          </cell>
          <cell r="K192">
            <v>0</v>
          </cell>
        </row>
        <row r="193">
          <cell r="A193">
            <v>192</v>
          </cell>
          <cell r="E193">
            <v>65</v>
          </cell>
          <cell r="I193">
            <v>65</v>
          </cell>
          <cell r="K193">
            <v>0</v>
          </cell>
        </row>
        <row r="194">
          <cell r="A194">
            <v>193</v>
          </cell>
          <cell r="E194">
            <v>75</v>
          </cell>
          <cell r="I194">
            <v>75</v>
          </cell>
          <cell r="K194">
            <v>0</v>
          </cell>
        </row>
        <row r="195">
          <cell r="A195">
            <v>194</v>
          </cell>
          <cell r="E195">
            <v>125</v>
          </cell>
          <cell r="I195">
            <v>125</v>
          </cell>
          <cell r="K195">
            <v>0</v>
          </cell>
        </row>
        <row r="196">
          <cell r="A196">
            <v>195</v>
          </cell>
          <cell r="E196">
            <v>175</v>
          </cell>
          <cell r="I196">
            <v>175</v>
          </cell>
          <cell r="K196">
            <v>0</v>
          </cell>
        </row>
        <row r="197">
          <cell r="A197">
            <v>196</v>
          </cell>
          <cell r="E197">
            <v>35</v>
          </cell>
          <cell r="I197">
            <v>35</v>
          </cell>
          <cell r="K197">
            <v>0</v>
          </cell>
        </row>
        <row r="198">
          <cell r="A198">
            <v>197</v>
          </cell>
          <cell r="E198">
            <v>45</v>
          </cell>
          <cell r="I198">
            <v>45</v>
          </cell>
          <cell r="K198">
            <v>0</v>
          </cell>
        </row>
        <row r="199">
          <cell r="A199">
            <v>198</v>
          </cell>
          <cell r="E199">
            <v>55</v>
          </cell>
          <cell r="I199">
            <v>55</v>
          </cell>
          <cell r="K199">
            <v>0</v>
          </cell>
        </row>
        <row r="200">
          <cell r="A200">
            <v>199</v>
          </cell>
          <cell r="E200">
            <v>65</v>
          </cell>
          <cell r="I200">
            <v>65</v>
          </cell>
          <cell r="K200">
            <v>0</v>
          </cell>
        </row>
        <row r="201">
          <cell r="A201">
            <v>200</v>
          </cell>
          <cell r="E201">
            <v>75</v>
          </cell>
          <cell r="I201">
            <v>75</v>
          </cell>
          <cell r="K201">
            <v>0</v>
          </cell>
        </row>
        <row r="202">
          <cell r="A202">
            <v>201</v>
          </cell>
          <cell r="E202">
            <v>125</v>
          </cell>
          <cell r="I202">
            <v>125</v>
          </cell>
          <cell r="K202">
            <v>0</v>
          </cell>
        </row>
        <row r="203">
          <cell r="A203">
            <v>202</v>
          </cell>
          <cell r="E203">
            <v>175</v>
          </cell>
          <cell r="I203">
            <v>175</v>
          </cell>
          <cell r="K203">
            <v>0</v>
          </cell>
        </row>
        <row r="204">
          <cell r="A204">
            <v>203</v>
          </cell>
          <cell r="E204">
            <v>25</v>
          </cell>
          <cell r="I204">
            <v>25</v>
          </cell>
          <cell r="K204">
            <v>0</v>
          </cell>
        </row>
        <row r="205">
          <cell r="A205">
            <v>204</v>
          </cell>
          <cell r="E205">
            <v>38</v>
          </cell>
          <cell r="I205">
            <v>38</v>
          </cell>
          <cell r="K205">
            <v>0</v>
          </cell>
        </row>
        <row r="206">
          <cell r="A206">
            <v>205</v>
          </cell>
          <cell r="E206">
            <v>50</v>
          </cell>
          <cell r="I206">
            <v>50</v>
          </cell>
          <cell r="K206">
            <v>0</v>
          </cell>
        </row>
        <row r="207">
          <cell r="A207">
            <v>206</v>
          </cell>
          <cell r="E207">
            <v>65</v>
          </cell>
          <cell r="I207">
            <v>65</v>
          </cell>
          <cell r="K207">
            <v>0</v>
          </cell>
        </row>
        <row r="208">
          <cell r="A208">
            <v>207</v>
          </cell>
          <cell r="E208">
            <v>25</v>
          </cell>
          <cell r="I208">
            <v>25</v>
          </cell>
          <cell r="K208">
            <v>0</v>
          </cell>
        </row>
        <row r="209">
          <cell r="A209">
            <v>208</v>
          </cell>
          <cell r="E209">
            <v>35</v>
          </cell>
          <cell r="I209">
            <v>35</v>
          </cell>
          <cell r="K209">
            <v>0</v>
          </cell>
        </row>
        <row r="210">
          <cell r="A210">
            <v>209</v>
          </cell>
          <cell r="E210">
            <v>45</v>
          </cell>
          <cell r="I210">
            <v>45</v>
          </cell>
          <cell r="K210">
            <v>0</v>
          </cell>
        </row>
        <row r="211">
          <cell r="A211">
            <v>210</v>
          </cell>
          <cell r="E211">
            <v>55</v>
          </cell>
          <cell r="I211">
            <v>55</v>
          </cell>
          <cell r="K211">
            <v>0</v>
          </cell>
        </row>
        <row r="212">
          <cell r="A212">
            <v>211</v>
          </cell>
          <cell r="E212">
            <v>65</v>
          </cell>
          <cell r="I212">
            <v>65</v>
          </cell>
          <cell r="K212">
            <v>0</v>
          </cell>
        </row>
        <row r="213">
          <cell r="A213">
            <v>212</v>
          </cell>
          <cell r="E213">
            <v>75</v>
          </cell>
          <cell r="I213">
            <v>75</v>
          </cell>
          <cell r="K213">
            <v>0</v>
          </cell>
        </row>
        <row r="214">
          <cell r="A214">
            <v>213</v>
          </cell>
          <cell r="E214">
            <v>125</v>
          </cell>
          <cell r="I214">
            <v>125</v>
          </cell>
          <cell r="K214">
            <v>0</v>
          </cell>
        </row>
        <row r="215">
          <cell r="A215">
            <v>214</v>
          </cell>
          <cell r="E215">
            <v>200</v>
          </cell>
          <cell r="I215">
            <v>200</v>
          </cell>
          <cell r="K215">
            <v>0</v>
          </cell>
        </row>
        <row r="216">
          <cell r="A216">
            <v>215</v>
          </cell>
          <cell r="E216">
            <v>275</v>
          </cell>
          <cell r="I216">
            <v>275</v>
          </cell>
          <cell r="K216">
            <v>0</v>
          </cell>
        </row>
        <row r="217">
          <cell r="A217">
            <v>216</v>
          </cell>
          <cell r="E217">
            <v>35</v>
          </cell>
          <cell r="I217">
            <v>35</v>
          </cell>
          <cell r="K217">
            <v>0</v>
          </cell>
        </row>
        <row r="218">
          <cell r="A218">
            <v>217</v>
          </cell>
          <cell r="E218">
            <v>45</v>
          </cell>
          <cell r="I218">
            <v>45</v>
          </cell>
          <cell r="K218">
            <v>0</v>
          </cell>
        </row>
        <row r="219">
          <cell r="A219">
            <v>218</v>
          </cell>
          <cell r="E219">
            <v>55</v>
          </cell>
          <cell r="I219">
            <v>55</v>
          </cell>
          <cell r="K219">
            <v>0</v>
          </cell>
        </row>
        <row r="220">
          <cell r="A220">
            <v>219</v>
          </cell>
          <cell r="E220">
            <v>65</v>
          </cell>
          <cell r="I220">
            <v>65</v>
          </cell>
          <cell r="K220">
            <v>0</v>
          </cell>
        </row>
        <row r="221">
          <cell r="A221">
            <v>220</v>
          </cell>
          <cell r="E221">
            <v>75</v>
          </cell>
          <cell r="I221">
            <v>75</v>
          </cell>
          <cell r="K221">
            <v>0</v>
          </cell>
        </row>
        <row r="222">
          <cell r="A222">
            <v>221</v>
          </cell>
          <cell r="E222">
            <v>125</v>
          </cell>
          <cell r="I222">
            <v>125</v>
          </cell>
          <cell r="K222">
            <v>0</v>
          </cell>
        </row>
        <row r="223">
          <cell r="A223">
            <v>222</v>
          </cell>
          <cell r="E223">
            <v>175</v>
          </cell>
          <cell r="I223">
            <v>175</v>
          </cell>
          <cell r="K223">
            <v>0</v>
          </cell>
        </row>
        <row r="224">
          <cell r="A224">
            <v>223</v>
          </cell>
          <cell r="E224">
            <v>35</v>
          </cell>
          <cell r="I224">
            <v>35</v>
          </cell>
          <cell r="K224">
            <v>0</v>
          </cell>
        </row>
        <row r="225">
          <cell r="A225">
            <v>224</v>
          </cell>
          <cell r="E225">
            <v>45</v>
          </cell>
          <cell r="I225">
            <v>45</v>
          </cell>
          <cell r="K225">
            <v>0</v>
          </cell>
        </row>
        <row r="226">
          <cell r="A226">
            <v>225</v>
          </cell>
          <cell r="E226">
            <v>55</v>
          </cell>
          <cell r="I226">
            <v>55</v>
          </cell>
          <cell r="K226">
            <v>0</v>
          </cell>
        </row>
        <row r="227">
          <cell r="A227">
            <v>226</v>
          </cell>
          <cell r="E227">
            <v>65</v>
          </cell>
          <cell r="I227">
            <v>65</v>
          </cell>
          <cell r="K227">
            <v>0</v>
          </cell>
        </row>
        <row r="228">
          <cell r="A228">
            <v>227</v>
          </cell>
          <cell r="E228">
            <v>20</v>
          </cell>
          <cell r="I228">
            <v>20</v>
          </cell>
          <cell r="K228">
            <v>0</v>
          </cell>
        </row>
        <row r="229">
          <cell r="A229">
            <v>228</v>
          </cell>
          <cell r="E229">
            <v>25</v>
          </cell>
          <cell r="I229">
            <v>25</v>
          </cell>
          <cell r="K229">
            <v>0</v>
          </cell>
        </row>
        <row r="230">
          <cell r="A230">
            <v>229</v>
          </cell>
          <cell r="E230">
            <v>35</v>
          </cell>
          <cell r="I230">
            <v>35</v>
          </cell>
          <cell r="K230">
            <v>0</v>
          </cell>
        </row>
        <row r="231">
          <cell r="A231">
            <v>230</v>
          </cell>
          <cell r="E231">
            <v>45</v>
          </cell>
          <cell r="I231">
            <v>45</v>
          </cell>
          <cell r="K231">
            <v>0</v>
          </cell>
        </row>
        <row r="232">
          <cell r="A232">
            <v>231</v>
          </cell>
          <cell r="E232">
            <v>55</v>
          </cell>
          <cell r="I232">
            <v>55</v>
          </cell>
          <cell r="K232">
            <v>0</v>
          </cell>
        </row>
        <row r="233">
          <cell r="A233">
            <v>232</v>
          </cell>
          <cell r="E233">
            <v>65</v>
          </cell>
          <cell r="I233">
            <v>65</v>
          </cell>
          <cell r="K233">
            <v>0</v>
          </cell>
        </row>
        <row r="234">
          <cell r="A234">
            <v>233</v>
          </cell>
          <cell r="E234">
            <v>75</v>
          </cell>
          <cell r="I234">
            <v>75</v>
          </cell>
          <cell r="K234">
            <v>0</v>
          </cell>
        </row>
        <row r="235">
          <cell r="A235">
            <v>234</v>
          </cell>
          <cell r="E235">
            <v>0</v>
          </cell>
          <cell r="I235">
            <v>0</v>
          </cell>
          <cell r="K235">
            <v>0</v>
          </cell>
        </row>
        <row r="236">
          <cell r="A236">
            <v>235</v>
          </cell>
          <cell r="E236">
            <v>75</v>
          </cell>
          <cell r="I236">
            <v>75</v>
          </cell>
          <cell r="K236">
            <v>0</v>
          </cell>
        </row>
        <row r="237">
          <cell r="A237">
            <v>236</v>
          </cell>
          <cell r="E237">
            <v>125</v>
          </cell>
          <cell r="I237">
            <v>125</v>
          </cell>
          <cell r="K237">
            <v>0</v>
          </cell>
        </row>
        <row r="238">
          <cell r="A238">
            <v>237</v>
          </cell>
          <cell r="E238">
            <v>175</v>
          </cell>
          <cell r="I238">
            <v>175</v>
          </cell>
          <cell r="K238">
            <v>0</v>
          </cell>
        </row>
        <row r="239">
          <cell r="A239">
            <v>238</v>
          </cell>
          <cell r="E239">
            <v>35</v>
          </cell>
          <cell r="I239">
            <v>35</v>
          </cell>
          <cell r="K239">
            <v>0</v>
          </cell>
        </row>
        <row r="240">
          <cell r="A240">
            <v>239</v>
          </cell>
          <cell r="E240">
            <v>45</v>
          </cell>
          <cell r="I240">
            <v>45</v>
          </cell>
          <cell r="K240">
            <v>0</v>
          </cell>
        </row>
        <row r="241">
          <cell r="A241">
            <v>240</v>
          </cell>
          <cell r="E241">
            <v>55</v>
          </cell>
          <cell r="I241">
            <v>55</v>
          </cell>
          <cell r="K241">
            <v>0</v>
          </cell>
        </row>
        <row r="242">
          <cell r="A242">
            <v>241</v>
          </cell>
          <cell r="E242">
            <v>65</v>
          </cell>
          <cell r="I242">
            <v>65</v>
          </cell>
          <cell r="K242">
            <v>0</v>
          </cell>
        </row>
        <row r="243">
          <cell r="A243">
            <v>242</v>
          </cell>
          <cell r="E243">
            <v>75</v>
          </cell>
          <cell r="I243">
            <v>75</v>
          </cell>
          <cell r="K243">
            <v>0</v>
          </cell>
        </row>
        <row r="244">
          <cell r="A244">
            <v>243</v>
          </cell>
          <cell r="E244">
            <v>125</v>
          </cell>
          <cell r="I244">
            <v>125</v>
          </cell>
          <cell r="K244">
            <v>0</v>
          </cell>
        </row>
        <row r="245">
          <cell r="A245">
            <v>244</v>
          </cell>
          <cell r="E245">
            <v>175</v>
          </cell>
          <cell r="I245">
            <v>175</v>
          </cell>
          <cell r="K245">
            <v>0</v>
          </cell>
        </row>
        <row r="246">
          <cell r="A246">
            <v>245</v>
          </cell>
          <cell r="E246">
            <v>35</v>
          </cell>
          <cell r="I246">
            <v>35</v>
          </cell>
          <cell r="K246">
            <v>0</v>
          </cell>
        </row>
        <row r="247">
          <cell r="A247">
            <v>246</v>
          </cell>
          <cell r="E247">
            <v>45</v>
          </cell>
          <cell r="I247">
            <v>45</v>
          </cell>
          <cell r="K247">
            <v>0</v>
          </cell>
        </row>
        <row r="248">
          <cell r="A248">
            <v>247</v>
          </cell>
          <cell r="E248">
            <v>55</v>
          </cell>
          <cell r="I248">
            <v>55</v>
          </cell>
          <cell r="K248">
            <v>0</v>
          </cell>
        </row>
        <row r="249">
          <cell r="A249">
            <v>248</v>
          </cell>
          <cell r="E249">
            <v>65</v>
          </cell>
          <cell r="I249">
            <v>65</v>
          </cell>
          <cell r="K249">
            <v>0</v>
          </cell>
        </row>
        <row r="250">
          <cell r="A250">
            <v>249</v>
          </cell>
          <cell r="E250">
            <v>75</v>
          </cell>
          <cell r="I250">
            <v>75</v>
          </cell>
          <cell r="K250">
            <v>0</v>
          </cell>
        </row>
        <row r="251">
          <cell r="A251">
            <v>250</v>
          </cell>
          <cell r="E251">
            <v>125</v>
          </cell>
          <cell r="I251">
            <v>125</v>
          </cell>
          <cell r="K251">
            <v>0</v>
          </cell>
        </row>
        <row r="252">
          <cell r="A252">
            <v>251</v>
          </cell>
          <cell r="E252">
            <v>175</v>
          </cell>
          <cell r="I252">
            <v>175</v>
          </cell>
          <cell r="K252">
            <v>0</v>
          </cell>
        </row>
        <row r="253">
          <cell r="A253">
            <v>252</v>
          </cell>
          <cell r="E253">
            <v>38</v>
          </cell>
          <cell r="I253">
            <v>38</v>
          </cell>
          <cell r="K253">
            <v>0</v>
          </cell>
        </row>
        <row r="254">
          <cell r="A254">
            <v>253</v>
          </cell>
          <cell r="E254">
            <v>48</v>
          </cell>
          <cell r="I254">
            <v>48</v>
          </cell>
          <cell r="K254">
            <v>0</v>
          </cell>
        </row>
        <row r="255">
          <cell r="A255">
            <v>254</v>
          </cell>
          <cell r="E255">
            <v>60</v>
          </cell>
          <cell r="I255">
            <v>60</v>
          </cell>
          <cell r="K255">
            <v>0</v>
          </cell>
        </row>
        <row r="256">
          <cell r="A256">
            <v>255</v>
          </cell>
          <cell r="E256">
            <v>70</v>
          </cell>
          <cell r="I256">
            <v>70</v>
          </cell>
          <cell r="K256">
            <v>0</v>
          </cell>
        </row>
        <row r="257">
          <cell r="A257">
            <v>256</v>
          </cell>
          <cell r="B257">
            <v>46</v>
          </cell>
          <cell r="C257">
            <v>98</v>
          </cell>
          <cell r="E257">
            <v>75</v>
          </cell>
          <cell r="I257">
            <v>75</v>
          </cell>
          <cell r="K257">
            <v>0</v>
          </cell>
        </row>
        <row r="258">
          <cell r="A258">
            <v>257</v>
          </cell>
          <cell r="B258">
            <v>46</v>
          </cell>
          <cell r="C258">
            <v>99</v>
          </cell>
          <cell r="E258">
            <v>125</v>
          </cell>
          <cell r="I258">
            <v>125</v>
          </cell>
          <cell r="K258">
            <v>0</v>
          </cell>
        </row>
        <row r="259">
          <cell r="A259">
            <v>258</v>
          </cell>
          <cell r="B259">
            <v>46</v>
          </cell>
          <cell r="C259">
            <v>100</v>
          </cell>
          <cell r="E259">
            <v>175</v>
          </cell>
          <cell r="I259">
            <v>175</v>
          </cell>
          <cell r="K259">
            <v>0</v>
          </cell>
        </row>
        <row r="260">
          <cell r="A260">
            <v>259</v>
          </cell>
          <cell r="E260">
            <v>300</v>
          </cell>
          <cell r="I260">
            <v>300</v>
          </cell>
          <cell r="K260">
            <v>0</v>
          </cell>
        </row>
      </sheetData>
      <sheetData sheetId="2" refreshError="1">
        <row r="1">
          <cell r="A1" t="str">
            <v>id|编号</v>
          </cell>
          <cell r="F1" t="str">
            <v>value|价值</v>
          </cell>
        </row>
        <row r="2">
          <cell r="A2">
            <v>1</v>
          </cell>
          <cell r="F2">
            <v>63</v>
          </cell>
        </row>
        <row r="3">
          <cell r="A3">
            <v>2</v>
          </cell>
          <cell r="F3">
            <v>63</v>
          </cell>
        </row>
        <row r="4">
          <cell r="A4">
            <v>3</v>
          </cell>
          <cell r="F4">
            <v>63</v>
          </cell>
        </row>
        <row r="5">
          <cell r="A5">
            <v>4</v>
          </cell>
          <cell r="F5">
            <v>30</v>
          </cell>
        </row>
        <row r="6">
          <cell r="A6">
            <v>5</v>
          </cell>
          <cell r="F6">
            <v>50</v>
          </cell>
        </row>
        <row r="7">
          <cell r="A7">
            <v>6</v>
          </cell>
          <cell r="F7">
            <v>20</v>
          </cell>
        </row>
        <row r="8">
          <cell r="A8">
            <v>7</v>
          </cell>
          <cell r="F8">
            <v>50</v>
          </cell>
        </row>
        <row r="9">
          <cell r="A9">
            <v>8</v>
          </cell>
          <cell r="F9">
            <v>63</v>
          </cell>
        </row>
        <row r="10">
          <cell r="A10">
            <v>9</v>
          </cell>
          <cell r="F10">
            <v>63</v>
          </cell>
        </row>
        <row r="11">
          <cell r="A11">
            <v>10</v>
          </cell>
          <cell r="F11">
            <v>50</v>
          </cell>
        </row>
        <row r="12">
          <cell r="A12">
            <v>11</v>
          </cell>
          <cell r="F12">
            <v>0</v>
          </cell>
        </row>
        <row r="13">
          <cell r="A13">
            <v>12</v>
          </cell>
          <cell r="F13">
            <v>0</v>
          </cell>
        </row>
        <row r="14">
          <cell r="A14">
            <v>13</v>
          </cell>
          <cell r="F14">
            <v>0</v>
          </cell>
        </row>
        <row r="15">
          <cell r="A15">
            <v>14</v>
          </cell>
          <cell r="F15">
            <v>0</v>
          </cell>
        </row>
        <row r="16">
          <cell r="A16">
            <v>15</v>
          </cell>
          <cell r="F16">
            <v>1</v>
          </cell>
        </row>
        <row r="17">
          <cell r="A17">
            <v>16</v>
          </cell>
          <cell r="F17">
            <v>1</v>
          </cell>
        </row>
        <row r="18">
          <cell r="A18">
            <v>17</v>
          </cell>
          <cell r="F18">
            <v>80</v>
          </cell>
        </row>
        <row r="19">
          <cell r="A19">
            <v>18</v>
          </cell>
          <cell r="F19">
            <v>63</v>
          </cell>
        </row>
        <row r="20">
          <cell r="A20">
            <v>19</v>
          </cell>
          <cell r="F20">
            <v>150</v>
          </cell>
        </row>
        <row r="21">
          <cell r="A21">
            <v>20</v>
          </cell>
          <cell r="F21">
            <v>0</v>
          </cell>
        </row>
        <row r="22">
          <cell r="A22">
            <v>21</v>
          </cell>
          <cell r="F22">
            <v>25</v>
          </cell>
        </row>
        <row r="23">
          <cell r="A23">
            <v>22</v>
          </cell>
          <cell r="F23">
            <v>125</v>
          </cell>
        </row>
        <row r="24">
          <cell r="A24">
            <v>23</v>
          </cell>
          <cell r="F24">
            <v>225</v>
          </cell>
        </row>
        <row r="25">
          <cell r="A25">
            <v>24</v>
          </cell>
          <cell r="F25">
            <v>375</v>
          </cell>
        </row>
        <row r="26">
          <cell r="A26">
            <v>25</v>
          </cell>
          <cell r="F26">
            <v>200</v>
          </cell>
        </row>
        <row r="27">
          <cell r="A27">
            <v>26</v>
          </cell>
          <cell r="F27">
            <v>500</v>
          </cell>
        </row>
        <row r="28">
          <cell r="A28">
            <v>27</v>
          </cell>
          <cell r="F28">
            <v>200</v>
          </cell>
        </row>
        <row r="29">
          <cell r="A29">
            <v>28</v>
          </cell>
          <cell r="F29">
            <v>75</v>
          </cell>
        </row>
        <row r="30">
          <cell r="A30">
            <v>29</v>
          </cell>
          <cell r="F30">
            <v>150</v>
          </cell>
        </row>
        <row r="31">
          <cell r="A31">
            <v>30</v>
          </cell>
          <cell r="F31">
            <v>250</v>
          </cell>
        </row>
        <row r="32">
          <cell r="A32">
            <v>31</v>
          </cell>
          <cell r="F32">
            <v>15</v>
          </cell>
        </row>
        <row r="33">
          <cell r="A33">
            <v>32</v>
          </cell>
          <cell r="F33">
            <v>10</v>
          </cell>
        </row>
        <row r="34">
          <cell r="A34">
            <v>33</v>
          </cell>
          <cell r="F34">
            <v>8</v>
          </cell>
        </row>
        <row r="35">
          <cell r="A35">
            <v>34</v>
          </cell>
          <cell r="F35">
            <v>5</v>
          </cell>
        </row>
        <row r="36">
          <cell r="A36">
            <v>35</v>
          </cell>
          <cell r="F36">
            <v>75</v>
          </cell>
        </row>
        <row r="37">
          <cell r="A37">
            <v>36</v>
          </cell>
          <cell r="F37">
            <v>125</v>
          </cell>
        </row>
        <row r="38">
          <cell r="A38">
            <v>37</v>
          </cell>
          <cell r="F38">
            <v>200</v>
          </cell>
        </row>
        <row r="39">
          <cell r="A39">
            <v>38</v>
          </cell>
          <cell r="F39">
            <v>275</v>
          </cell>
        </row>
        <row r="40">
          <cell r="A40">
            <v>39</v>
          </cell>
          <cell r="F40">
            <v>1</v>
          </cell>
        </row>
        <row r="41">
          <cell r="A41">
            <v>40</v>
          </cell>
          <cell r="F41">
            <v>20</v>
          </cell>
        </row>
        <row r="42">
          <cell r="A42">
            <v>41</v>
          </cell>
          <cell r="F42">
            <v>75</v>
          </cell>
        </row>
        <row r="43">
          <cell r="A43">
            <v>42</v>
          </cell>
          <cell r="F43">
            <v>150</v>
          </cell>
        </row>
        <row r="44">
          <cell r="A44">
            <v>43</v>
          </cell>
          <cell r="F44">
            <v>250</v>
          </cell>
        </row>
        <row r="45">
          <cell r="A45">
            <v>44</v>
          </cell>
          <cell r="F45">
            <v>5</v>
          </cell>
        </row>
        <row r="46">
          <cell r="A46">
            <v>45</v>
          </cell>
          <cell r="F46">
            <v>75</v>
          </cell>
        </row>
        <row r="47">
          <cell r="A47">
            <v>46</v>
          </cell>
          <cell r="F47">
            <v>125</v>
          </cell>
        </row>
        <row r="48">
          <cell r="A48">
            <v>47</v>
          </cell>
          <cell r="F48">
            <v>175</v>
          </cell>
        </row>
        <row r="49">
          <cell r="A49">
            <v>48</v>
          </cell>
          <cell r="F49">
            <v>15</v>
          </cell>
        </row>
        <row r="50">
          <cell r="A50">
            <v>49</v>
          </cell>
          <cell r="F50">
            <v>10</v>
          </cell>
        </row>
        <row r="51">
          <cell r="A51">
            <v>50</v>
          </cell>
          <cell r="F51">
            <v>8</v>
          </cell>
        </row>
        <row r="52">
          <cell r="A52">
            <v>51</v>
          </cell>
          <cell r="F52">
            <v>5</v>
          </cell>
        </row>
        <row r="53">
          <cell r="A53">
            <v>52</v>
          </cell>
          <cell r="F53">
            <v>75</v>
          </cell>
        </row>
        <row r="54">
          <cell r="A54">
            <v>53</v>
          </cell>
          <cell r="F54">
            <v>125</v>
          </cell>
        </row>
        <row r="55">
          <cell r="A55">
            <v>54</v>
          </cell>
          <cell r="F55">
            <v>175</v>
          </cell>
        </row>
        <row r="56">
          <cell r="A56">
            <v>55</v>
          </cell>
          <cell r="F56">
            <v>8</v>
          </cell>
        </row>
        <row r="57">
          <cell r="A57">
            <v>56</v>
          </cell>
          <cell r="F57">
            <v>10</v>
          </cell>
        </row>
        <row r="58">
          <cell r="A58">
            <v>57</v>
          </cell>
          <cell r="F58">
            <v>15</v>
          </cell>
        </row>
        <row r="59">
          <cell r="A59">
            <v>58</v>
          </cell>
          <cell r="F59">
            <v>100</v>
          </cell>
        </row>
        <row r="60">
          <cell r="A60">
            <v>59</v>
          </cell>
          <cell r="F60">
            <v>500</v>
          </cell>
        </row>
        <row r="61">
          <cell r="A61">
            <v>60</v>
          </cell>
          <cell r="F61">
            <v>100</v>
          </cell>
        </row>
        <row r="62">
          <cell r="A62">
            <v>61</v>
          </cell>
          <cell r="F62">
            <v>300</v>
          </cell>
        </row>
        <row r="63">
          <cell r="A63">
            <v>62</v>
          </cell>
          <cell r="F63">
            <v>75</v>
          </cell>
        </row>
        <row r="64">
          <cell r="A64">
            <v>63</v>
          </cell>
          <cell r="F64">
            <v>125</v>
          </cell>
        </row>
        <row r="65">
          <cell r="A65">
            <v>64</v>
          </cell>
          <cell r="F65">
            <v>175</v>
          </cell>
        </row>
        <row r="66">
          <cell r="A66">
            <v>65</v>
          </cell>
          <cell r="F66">
            <v>5</v>
          </cell>
        </row>
        <row r="67">
          <cell r="A67">
            <v>66</v>
          </cell>
          <cell r="F67">
            <v>75</v>
          </cell>
        </row>
        <row r="68">
          <cell r="A68">
            <v>67</v>
          </cell>
          <cell r="F68">
            <v>125</v>
          </cell>
        </row>
        <row r="69">
          <cell r="A69">
            <v>68</v>
          </cell>
          <cell r="F69">
            <v>175</v>
          </cell>
        </row>
        <row r="70">
          <cell r="A70">
            <v>69</v>
          </cell>
          <cell r="F70">
            <v>5</v>
          </cell>
        </row>
        <row r="71">
          <cell r="A71">
            <v>70</v>
          </cell>
          <cell r="F71">
            <v>8</v>
          </cell>
        </row>
        <row r="72">
          <cell r="A72">
            <v>71</v>
          </cell>
          <cell r="F72">
            <v>10</v>
          </cell>
        </row>
        <row r="73">
          <cell r="A73">
            <v>72</v>
          </cell>
          <cell r="F73">
            <v>15</v>
          </cell>
        </row>
        <row r="74">
          <cell r="A74">
            <v>73</v>
          </cell>
          <cell r="F74">
            <v>5</v>
          </cell>
        </row>
        <row r="75">
          <cell r="A75">
            <v>74</v>
          </cell>
          <cell r="F75">
            <v>75</v>
          </cell>
        </row>
        <row r="76">
          <cell r="A76">
            <v>75</v>
          </cell>
          <cell r="F76">
            <v>125</v>
          </cell>
        </row>
        <row r="77">
          <cell r="A77">
            <v>76</v>
          </cell>
          <cell r="F77">
            <v>200</v>
          </cell>
        </row>
        <row r="78">
          <cell r="A78">
            <v>77</v>
          </cell>
          <cell r="F78">
            <v>275</v>
          </cell>
        </row>
        <row r="79">
          <cell r="A79">
            <v>78</v>
          </cell>
          <cell r="F79">
            <v>5</v>
          </cell>
        </row>
        <row r="80">
          <cell r="A80">
            <v>79</v>
          </cell>
          <cell r="F80">
            <v>75</v>
          </cell>
        </row>
        <row r="81">
          <cell r="A81">
            <v>80</v>
          </cell>
          <cell r="F81">
            <v>125</v>
          </cell>
        </row>
        <row r="82">
          <cell r="A82">
            <v>81</v>
          </cell>
          <cell r="F82">
            <v>175</v>
          </cell>
        </row>
        <row r="83">
          <cell r="A83">
            <v>82</v>
          </cell>
          <cell r="F83">
            <v>5</v>
          </cell>
        </row>
        <row r="84">
          <cell r="A84">
            <v>83</v>
          </cell>
          <cell r="F84">
            <v>5</v>
          </cell>
        </row>
        <row r="85">
          <cell r="A85">
            <v>84</v>
          </cell>
          <cell r="F85">
            <v>75</v>
          </cell>
        </row>
        <row r="86">
          <cell r="A86">
            <v>85</v>
          </cell>
          <cell r="F86">
            <v>75</v>
          </cell>
        </row>
        <row r="87">
          <cell r="A87">
            <v>86</v>
          </cell>
          <cell r="F87">
            <v>125</v>
          </cell>
        </row>
        <row r="88">
          <cell r="A88">
            <v>87</v>
          </cell>
          <cell r="F88">
            <v>175</v>
          </cell>
        </row>
        <row r="89">
          <cell r="A89">
            <v>88</v>
          </cell>
          <cell r="F89">
            <v>5</v>
          </cell>
        </row>
        <row r="90">
          <cell r="A90">
            <v>89</v>
          </cell>
          <cell r="F90">
            <v>75</v>
          </cell>
        </row>
        <row r="91">
          <cell r="A91">
            <v>90</v>
          </cell>
          <cell r="F91">
            <v>125</v>
          </cell>
        </row>
        <row r="92">
          <cell r="A92">
            <v>91</v>
          </cell>
          <cell r="F92">
            <v>175</v>
          </cell>
        </row>
        <row r="93">
          <cell r="A93">
            <v>92</v>
          </cell>
          <cell r="F93">
            <v>5</v>
          </cell>
        </row>
        <row r="94">
          <cell r="A94">
            <v>93</v>
          </cell>
          <cell r="F94">
            <v>75</v>
          </cell>
        </row>
        <row r="95">
          <cell r="A95">
            <v>94</v>
          </cell>
          <cell r="F95">
            <v>125</v>
          </cell>
        </row>
        <row r="96">
          <cell r="A96">
            <v>95</v>
          </cell>
          <cell r="F96">
            <v>175</v>
          </cell>
        </row>
        <row r="97">
          <cell r="A97">
            <v>96</v>
          </cell>
          <cell r="F97">
            <v>8</v>
          </cell>
        </row>
        <row r="98">
          <cell r="A98">
            <v>97</v>
          </cell>
          <cell r="F98">
            <v>10</v>
          </cell>
        </row>
        <row r="99">
          <cell r="A99">
            <v>98</v>
          </cell>
          <cell r="F99">
            <v>75</v>
          </cell>
        </row>
        <row r="100">
          <cell r="A100">
            <v>99</v>
          </cell>
          <cell r="F100">
            <v>125</v>
          </cell>
        </row>
        <row r="101">
          <cell r="A101">
            <v>100</v>
          </cell>
          <cell r="F101">
            <v>175</v>
          </cell>
        </row>
        <row r="102">
          <cell r="A102">
            <v>101</v>
          </cell>
          <cell r="F102">
            <v>300</v>
          </cell>
        </row>
      </sheetData>
      <sheetData sheetId="3" refreshError="1"/>
      <sheetData sheetId="4" refreshError="1">
        <row r="1">
          <cell r="A1" t="str">
            <v>id|基础鱼的ID</v>
          </cell>
          <cell r="F1" t="str">
            <v>rate|倍数</v>
          </cell>
        </row>
        <row r="2">
          <cell r="A2">
            <v>1</v>
          </cell>
          <cell r="F2">
            <v>1</v>
          </cell>
        </row>
        <row r="3">
          <cell r="A3">
            <v>2</v>
          </cell>
          <cell r="F3">
            <v>2</v>
          </cell>
        </row>
        <row r="4">
          <cell r="A4">
            <v>3</v>
          </cell>
          <cell r="F4">
            <v>5</v>
          </cell>
        </row>
        <row r="5">
          <cell r="A5">
            <v>4</v>
          </cell>
          <cell r="F5">
            <v>8</v>
          </cell>
        </row>
        <row r="6">
          <cell r="A6">
            <v>5</v>
          </cell>
          <cell r="F6">
            <v>15</v>
          </cell>
        </row>
        <row r="7">
          <cell r="A7">
            <v>6</v>
          </cell>
          <cell r="F7">
            <v>20</v>
          </cell>
        </row>
        <row r="8">
          <cell r="A8">
            <v>7</v>
          </cell>
          <cell r="F8">
            <v>30</v>
          </cell>
        </row>
        <row r="9">
          <cell r="A9">
            <v>8</v>
          </cell>
          <cell r="F9">
            <v>40</v>
          </cell>
        </row>
        <row r="10">
          <cell r="A10">
            <v>9</v>
          </cell>
          <cell r="F10">
            <v>50</v>
          </cell>
        </row>
        <row r="11">
          <cell r="A11">
            <v>10</v>
          </cell>
          <cell r="F11">
            <v>60</v>
          </cell>
        </row>
        <row r="12">
          <cell r="A12">
            <v>11</v>
          </cell>
          <cell r="F12">
            <v>70</v>
          </cell>
        </row>
        <row r="13">
          <cell r="A13">
            <v>12</v>
          </cell>
          <cell r="F13">
            <v>100</v>
          </cell>
        </row>
        <row r="14">
          <cell r="A14">
            <v>13</v>
          </cell>
          <cell r="F14">
            <v>150</v>
          </cell>
        </row>
        <row r="15">
          <cell r="A15">
            <v>14</v>
          </cell>
          <cell r="F15">
            <v>80</v>
          </cell>
        </row>
        <row r="16">
          <cell r="A16">
            <v>15</v>
          </cell>
          <cell r="F16">
            <v>100</v>
          </cell>
        </row>
        <row r="17">
          <cell r="A17">
            <v>16</v>
          </cell>
          <cell r="F17">
            <v>120</v>
          </cell>
        </row>
        <row r="18">
          <cell r="A18">
            <v>17</v>
          </cell>
          <cell r="F18">
            <v>140</v>
          </cell>
        </row>
        <row r="19">
          <cell r="A19">
            <v>18</v>
          </cell>
          <cell r="F19">
            <v>200</v>
          </cell>
        </row>
        <row r="20">
          <cell r="A20">
            <v>19</v>
          </cell>
          <cell r="F20">
            <v>0</v>
          </cell>
        </row>
        <row r="21">
          <cell r="A21">
            <v>20</v>
          </cell>
          <cell r="F21">
            <v>500</v>
          </cell>
        </row>
        <row r="22">
          <cell r="A22">
            <v>21</v>
          </cell>
          <cell r="F22">
            <v>0</v>
          </cell>
        </row>
        <row r="23">
          <cell r="A23">
            <v>22</v>
          </cell>
          <cell r="F23">
            <v>50</v>
          </cell>
        </row>
        <row r="24">
          <cell r="A24">
            <v>23</v>
          </cell>
          <cell r="F24">
            <v>50</v>
          </cell>
        </row>
        <row r="25">
          <cell r="A25">
            <v>24</v>
          </cell>
          <cell r="F25">
            <v>50</v>
          </cell>
        </row>
        <row r="26">
          <cell r="A26">
            <v>25</v>
          </cell>
          <cell r="F26">
            <v>50</v>
          </cell>
        </row>
        <row r="27">
          <cell r="A27">
            <v>26</v>
          </cell>
          <cell r="F27">
            <v>100</v>
          </cell>
        </row>
        <row r="28">
          <cell r="A28">
            <v>27</v>
          </cell>
          <cell r="F28">
            <v>50</v>
          </cell>
        </row>
        <row r="29">
          <cell r="A29">
            <v>28</v>
          </cell>
          <cell r="F29" t="str">
            <v>10,30,160,</v>
          </cell>
        </row>
        <row r="30">
          <cell r="A30">
            <v>29</v>
          </cell>
          <cell r="F30">
            <v>50</v>
          </cell>
        </row>
        <row r="31">
          <cell r="A31">
            <v>30</v>
          </cell>
          <cell r="F31">
            <v>50</v>
          </cell>
        </row>
        <row r="32">
          <cell r="A32">
            <v>31</v>
          </cell>
          <cell r="F32">
            <v>0</v>
          </cell>
        </row>
        <row r="33">
          <cell r="A33">
            <v>32</v>
          </cell>
          <cell r="F33">
            <v>50</v>
          </cell>
        </row>
        <row r="34">
          <cell r="A34">
            <v>33</v>
          </cell>
          <cell r="F34">
            <v>0</v>
          </cell>
        </row>
        <row r="35">
          <cell r="A35">
            <v>34</v>
          </cell>
          <cell r="F35">
            <v>0</v>
          </cell>
        </row>
        <row r="36">
          <cell r="A36">
            <v>35</v>
          </cell>
          <cell r="F36">
            <v>0</v>
          </cell>
        </row>
        <row r="37">
          <cell r="A37">
            <v>36</v>
          </cell>
          <cell r="F37">
            <v>0</v>
          </cell>
        </row>
        <row r="38">
          <cell r="A38">
            <v>37</v>
          </cell>
          <cell r="F38">
            <v>0</v>
          </cell>
        </row>
        <row r="39">
          <cell r="A39">
            <v>38</v>
          </cell>
          <cell r="F39">
            <v>0</v>
          </cell>
        </row>
        <row r="40">
          <cell r="A40">
            <v>39</v>
          </cell>
          <cell r="F40">
            <v>0</v>
          </cell>
        </row>
        <row r="41">
          <cell r="A41">
            <v>40</v>
          </cell>
          <cell r="F41">
            <v>0</v>
          </cell>
        </row>
        <row r="42">
          <cell r="A42">
            <v>41</v>
          </cell>
          <cell r="F42">
            <v>0</v>
          </cell>
        </row>
        <row r="43">
          <cell r="A43">
            <v>42</v>
          </cell>
          <cell r="F43">
            <v>0</v>
          </cell>
        </row>
        <row r="44">
          <cell r="A44">
            <v>43</v>
          </cell>
          <cell r="F44">
            <v>0</v>
          </cell>
        </row>
        <row r="45">
          <cell r="A45">
            <v>44</v>
          </cell>
          <cell r="F45">
            <v>0</v>
          </cell>
        </row>
        <row r="46">
          <cell r="A46">
            <v>45</v>
          </cell>
          <cell r="F46">
            <v>0</v>
          </cell>
        </row>
        <row r="47">
          <cell r="A47">
            <v>46</v>
          </cell>
          <cell r="F47">
            <v>0</v>
          </cell>
        </row>
        <row r="48">
          <cell r="A48">
            <v>47</v>
          </cell>
          <cell r="F48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>
        <row r="2">
          <cell r="L2" t="str">
            <v>海龟</v>
          </cell>
        </row>
      </sheetData>
      <sheetData sheetId="6">
        <row r="1">
          <cell r="A1" t="str">
            <v>id|在group使用的鱼ID</v>
          </cell>
        </row>
      </sheetData>
      <sheetData sheetId="7">
        <row r="1">
          <cell r="A1" t="str">
            <v>id|编号</v>
          </cell>
        </row>
      </sheetData>
      <sheetData sheetId="8"/>
      <sheetData sheetId="9">
        <row r="1">
          <cell r="A1" t="str">
            <v>id|基础鱼的ID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394"/>
  <sheetViews>
    <sheetView tabSelected="1" workbookViewId="0">
      <pane ySplit="1" topLeftCell="A379" activePane="bottomLeft" state="frozen"/>
      <selection pane="bottomLeft" activeCell="J400" sqref="J400"/>
    </sheetView>
  </sheetViews>
  <sheetFormatPr defaultColWidth="8.625" defaultRowHeight="14.25" outlineLevelCol="1" x14ac:dyDescent="0.2"/>
  <cols>
    <col min="2" max="2" width="17.125" customWidth="1"/>
    <col min="7" max="9" width="10.625" customWidth="1"/>
    <col min="10" max="10" width="12" customWidth="1"/>
    <col min="11" max="11" width="19.625" customWidth="1"/>
    <col min="12" max="12" width="29.5" customWidth="1"/>
    <col min="17" max="23" width="8.625" customWidth="1" outlineLevel="1"/>
  </cols>
  <sheetData>
    <row r="1" spans="1:23" s="1" customFormat="1" ht="35.25" customHeight="1" x14ac:dyDescent="0.2">
      <c r="A1" s="1" t="s">
        <v>147</v>
      </c>
      <c r="B1" s="1" t="s">
        <v>370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399</v>
      </c>
      <c r="H1" s="1" t="s">
        <v>396</v>
      </c>
      <c r="I1" s="1" t="s">
        <v>397</v>
      </c>
      <c r="J1" s="2" t="s">
        <v>0</v>
      </c>
      <c r="K1" s="1" t="s">
        <v>152</v>
      </c>
      <c r="L1" s="1" t="s">
        <v>398</v>
      </c>
      <c r="Q1" s="1" t="s">
        <v>395</v>
      </c>
      <c r="R1" s="1" t="s">
        <v>409</v>
      </c>
      <c r="S1" s="1" t="s">
        <v>409</v>
      </c>
      <c r="T1" s="1" t="s">
        <v>409</v>
      </c>
      <c r="U1" s="1" t="s">
        <v>394</v>
      </c>
      <c r="V1" s="1" t="s">
        <v>153</v>
      </c>
      <c r="W1" s="1" t="s">
        <v>394</v>
      </c>
    </row>
    <row r="2" spans="1:23" x14ac:dyDescent="0.2">
      <c r="A2">
        <v>1</v>
      </c>
      <c r="B2">
        <v>1</v>
      </c>
      <c r="C2" t="s">
        <v>1</v>
      </c>
      <c r="D2" t="s">
        <v>154</v>
      </c>
      <c r="E2" t="s">
        <v>2</v>
      </c>
      <c r="G2" s="3"/>
      <c r="H2" s="3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K2" s="3"/>
      <c r="L2" t="s">
        <v>3</v>
      </c>
      <c r="Q2">
        <v>1</v>
      </c>
    </row>
    <row r="3" spans="1:23" x14ac:dyDescent="0.2">
      <c r="A3">
        <v>2</v>
      </c>
      <c r="B3">
        <v>1</v>
      </c>
      <c r="C3" t="s">
        <v>1</v>
      </c>
      <c r="D3" t="s">
        <v>4</v>
      </c>
      <c r="E3" t="s">
        <v>2</v>
      </c>
      <c r="H3" s="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K3" s="3"/>
      <c r="L3" t="s">
        <v>5</v>
      </c>
      <c r="Q3">
        <v>1</v>
      </c>
    </row>
    <row r="4" spans="1:23" x14ac:dyDescent="0.2">
      <c r="A4">
        <v>3</v>
      </c>
      <c r="B4">
        <v>1</v>
      </c>
      <c r="C4" t="s">
        <v>371</v>
      </c>
      <c r="D4" t="s">
        <v>6</v>
      </c>
      <c r="E4" t="s">
        <v>2</v>
      </c>
      <c r="H4" s="3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K4" s="3"/>
      <c r="L4" s="26">
        <v>107</v>
      </c>
      <c r="Q4">
        <v>2</v>
      </c>
    </row>
    <row r="5" spans="1:23" x14ac:dyDescent="0.2">
      <c r="A5">
        <v>4</v>
      </c>
      <c r="B5">
        <v>1</v>
      </c>
      <c r="C5" t="s">
        <v>6</v>
      </c>
      <c r="D5" t="s">
        <v>391</v>
      </c>
      <c r="E5" t="s">
        <v>2</v>
      </c>
      <c r="H5" s="3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K5" s="3"/>
      <c r="L5" s="26">
        <v>115</v>
      </c>
      <c r="Q5">
        <v>2</v>
      </c>
    </row>
    <row r="6" spans="1:23" x14ac:dyDescent="0.2">
      <c r="A6">
        <v>5</v>
      </c>
      <c r="B6">
        <v>1</v>
      </c>
      <c r="C6" t="s">
        <v>154</v>
      </c>
      <c r="E6" t="s">
        <v>2</v>
      </c>
      <c r="H6" s="3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3"/>
      <c r="Q6">
        <v>3</v>
      </c>
    </row>
    <row r="7" spans="1:23" x14ac:dyDescent="0.2">
      <c r="A7">
        <v>6</v>
      </c>
      <c r="B7">
        <v>1</v>
      </c>
      <c r="C7" t="s">
        <v>154</v>
      </c>
      <c r="D7" t="s">
        <v>392</v>
      </c>
      <c r="E7" t="s">
        <v>2</v>
      </c>
      <c r="H7" s="3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K7" s="3"/>
      <c r="Q7">
        <v>3</v>
      </c>
    </row>
    <row r="8" spans="1:23" x14ac:dyDescent="0.2">
      <c r="A8">
        <v>7</v>
      </c>
      <c r="B8">
        <v>2</v>
      </c>
      <c r="C8" t="s">
        <v>372</v>
      </c>
      <c r="D8" t="s">
        <v>154</v>
      </c>
      <c r="E8" t="s">
        <v>2</v>
      </c>
      <c r="F8">
        <v>10</v>
      </c>
      <c r="H8" s="3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K8" s="3"/>
      <c r="Q8">
        <v>1</v>
      </c>
    </row>
    <row r="9" spans="1:23" x14ac:dyDescent="0.2">
      <c r="A9">
        <v>8</v>
      </c>
      <c r="B9">
        <v>2</v>
      </c>
      <c r="C9" t="s">
        <v>1</v>
      </c>
      <c r="D9" t="s">
        <v>4</v>
      </c>
      <c r="E9" t="s">
        <v>2</v>
      </c>
      <c r="F9">
        <v>10</v>
      </c>
      <c r="H9" s="3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K9" s="3"/>
      <c r="Q9">
        <v>1</v>
      </c>
    </row>
    <row r="10" spans="1:23" x14ac:dyDescent="0.2">
      <c r="A10">
        <v>9</v>
      </c>
      <c r="B10">
        <v>2</v>
      </c>
      <c r="C10" t="s">
        <v>6</v>
      </c>
      <c r="D10" t="s">
        <v>392</v>
      </c>
      <c r="E10" t="s">
        <v>2</v>
      </c>
      <c r="F10">
        <v>10</v>
      </c>
      <c r="H10" s="3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K10" s="3"/>
      <c r="Q10">
        <v>2</v>
      </c>
    </row>
    <row r="11" spans="1:23" x14ac:dyDescent="0.2">
      <c r="A11">
        <v>10</v>
      </c>
      <c r="B11">
        <v>2</v>
      </c>
      <c r="C11" t="s">
        <v>6</v>
      </c>
      <c r="D11" t="s">
        <v>393</v>
      </c>
      <c r="E11" t="s">
        <v>2</v>
      </c>
      <c r="F11">
        <v>10</v>
      </c>
      <c r="H11" s="3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K11" s="3"/>
      <c r="Q11">
        <v>2</v>
      </c>
    </row>
    <row r="12" spans="1:23" x14ac:dyDescent="0.2">
      <c r="A12">
        <v>11</v>
      </c>
      <c r="B12">
        <v>2</v>
      </c>
      <c r="C12" t="s">
        <v>154</v>
      </c>
      <c r="D12" t="s">
        <v>6</v>
      </c>
      <c r="E12" t="s">
        <v>2</v>
      </c>
      <c r="F12">
        <v>10</v>
      </c>
      <c r="H12" s="3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K12" s="3"/>
      <c r="Q12">
        <v>3</v>
      </c>
    </row>
    <row r="13" spans="1:23" x14ac:dyDescent="0.2">
      <c r="A13">
        <v>12</v>
      </c>
      <c r="B13">
        <v>2</v>
      </c>
      <c r="C13" t="s">
        <v>7</v>
      </c>
      <c r="D13" t="s">
        <v>392</v>
      </c>
      <c r="E13" t="s">
        <v>2</v>
      </c>
      <c r="F13">
        <v>20</v>
      </c>
      <c r="H13" s="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K13" s="3"/>
      <c r="Q13">
        <v>4</v>
      </c>
    </row>
    <row r="14" spans="1:23" x14ac:dyDescent="0.2">
      <c r="A14">
        <v>13</v>
      </c>
      <c r="B14">
        <v>2</v>
      </c>
      <c r="C14" t="s">
        <v>4</v>
      </c>
      <c r="D14" t="s">
        <v>6</v>
      </c>
      <c r="E14" t="s">
        <v>2</v>
      </c>
      <c r="F14">
        <v>20</v>
      </c>
      <c r="H14" s="3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K14" s="3"/>
      <c r="Q14">
        <v>5</v>
      </c>
    </row>
    <row r="15" spans="1:23" x14ac:dyDescent="0.2">
      <c r="A15">
        <v>14</v>
      </c>
      <c r="B15">
        <v>2</v>
      </c>
      <c r="C15" t="s">
        <v>8</v>
      </c>
      <c r="D15" t="s">
        <v>392</v>
      </c>
      <c r="E15" t="s">
        <v>2</v>
      </c>
      <c r="F15">
        <v>20</v>
      </c>
      <c r="H15" s="3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K15" s="3"/>
      <c r="Q15">
        <v>6</v>
      </c>
    </row>
    <row r="16" spans="1:23" x14ac:dyDescent="0.2">
      <c r="A16">
        <v>15</v>
      </c>
      <c r="B16">
        <v>2</v>
      </c>
      <c r="C16" t="s">
        <v>9</v>
      </c>
      <c r="D16" t="s">
        <v>392</v>
      </c>
      <c r="E16" t="s">
        <v>2</v>
      </c>
      <c r="F16">
        <v>20</v>
      </c>
      <c r="H16" s="3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K16" s="3"/>
      <c r="Q16">
        <v>7</v>
      </c>
    </row>
    <row r="17" spans="1:17" x14ac:dyDescent="0.2">
      <c r="A17">
        <v>16</v>
      </c>
      <c r="B17">
        <v>2</v>
      </c>
      <c r="C17" t="s">
        <v>10</v>
      </c>
      <c r="D17" t="s">
        <v>392</v>
      </c>
      <c r="E17" t="s">
        <v>2</v>
      </c>
      <c r="F17">
        <v>20</v>
      </c>
      <c r="H17" s="3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K17" s="3"/>
      <c r="Q17">
        <v>8</v>
      </c>
    </row>
    <row r="18" spans="1:17" x14ac:dyDescent="0.2">
      <c r="A18">
        <v>17</v>
      </c>
      <c r="B18">
        <v>2</v>
      </c>
      <c r="C18" t="s">
        <v>11</v>
      </c>
      <c r="D18" t="s">
        <v>392</v>
      </c>
      <c r="E18" t="s">
        <v>2</v>
      </c>
      <c r="F18">
        <v>20</v>
      </c>
      <c r="H18" s="3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K18" s="3"/>
      <c r="Q18">
        <v>9</v>
      </c>
    </row>
    <row r="19" spans="1:17" x14ac:dyDescent="0.2">
      <c r="A19">
        <v>18</v>
      </c>
      <c r="B19">
        <v>1</v>
      </c>
      <c r="C19" t="s">
        <v>7</v>
      </c>
      <c r="E19" t="s">
        <v>2</v>
      </c>
      <c r="H19" s="3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K19" s="3"/>
      <c r="Q19">
        <v>4</v>
      </c>
    </row>
    <row r="20" spans="1:17" x14ac:dyDescent="0.2">
      <c r="A20">
        <v>19</v>
      </c>
      <c r="B20">
        <v>1</v>
      </c>
      <c r="C20" t="s">
        <v>4</v>
      </c>
      <c r="E20" t="s">
        <v>2</v>
      </c>
      <c r="H20" s="3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K20" s="3"/>
      <c r="Q20">
        <v>5</v>
      </c>
    </row>
    <row r="21" spans="1:17" x14ac:dyDescent="0.2">
      <c r="A21">
        <v>20</v>
      </c>
      <c r="B21">
        <v>1</v>
      </c>
      <c r="C21" t="s">
        <v>8</v>
      </c>
      <c r="E21" t="s">
        <v>2</v>
      </c>
      <c r="H21" s="3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K21" s="3"/>
      <c r="Q21">
        <v>6</v>
      </c>
    </row>
    <row r="22" spans="1:17" x14ac:dyDescent="0.2">
      <c r="A22">
        <v>21</v>
      </c>
      <c r="B22">
        <v>1</v>
      </c>
      <c r="C22" t="s">
        <v>9</v>
      </c>
      <c r="E22" t="s">
        <v>2</v>
      </c>
      <c r="H22" s="3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K22" s="3"/>
      <c r="Q22">
        <v>7</v>
      </c>
    </row>
    <row r="23" spans="1:17" x14ac:dyDescent="0.2">
      <c r="A23">
        <v>22</v>
      </c>
      <c r="B23">
        <v>1</v>
      </c>
      <c r="C23" t="s">
        <v>10</v>
      </c>
      <c r="E23" t="s">
        <v>2</v>
      </c>
      <c r="H23" s="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K23" s="3"/>
      <c r="Q23">
        <v>8</v>
      </c>
    </row>
    <row r="24" spans="1:17" x14ac:dyDescent="0.2">
      <c r="A24">
        <v>23</v>
      </c>
      <c r="B24">
        <v>1</v>
      </c>
      <c r="C24" t="s">
        <v>11</v>
      </c>
      <c r="E24" t="s">
        <v>2</v>
      </c>
      <c r="H24" s="3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K24" s="3"/>
      <c r="Q24">
        <v>9</v>
      </c>
    </row>
    <row r="25" spans="1:17" x14ac:dyDescent="0.2">
      <c r="A25">
        <v>24</v>
      </c>
      <c r="B25">
        <v>1</v>
      </c>
      <c r="C25" t="s">
        <v>12</v>
      </c>
      <c r="H25" s="3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K25" s="3"/>
      <c r="Q25">
        <v>10</v>
      </c>
    </row>
    <row r="26" spans="1:17" x14ac:dyDescent="0.2">
      <c r="A26">
        <v>25</v>
      </c>
      <c r="B26">
        <v>1</v>
      </c>
      <c r="C26" t="s">
        <v>13</v>
      </c>
      <c r="H26" s="3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K26" s="3"/>
      <c r="Q26">
        <v>11</v>
      </c>
    </row>
    <row r="27" spans="1:17" x14ac:dyDescent="0.2">
      <c r="A27">
        <v>26</v>
      </c>
      <c r="B27">
        <v>1</v>
      </c>
      <c r="C27" t="s">
        <v>14</v>
      </c>
      <c r="H27" s="3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K27" s="3"/>
      <c r="Q27">
        <v>12</v>
      </c>
    </row>
    <row r="28" spans="1:17" x14ac:dyDescent="0.2">
      <c r="A28">
        <v>27</v>
      </c>
      <c r="B28">
        <v>1</v>
      </c>
      <c r="C28" t="s">
        <v>373</v>
      </c>
      <c r="H28" s="3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K28" s="3"/>
      <c r="Q28">
        <v>90</v>
      </c>
    </row>
    <row r="29" spans="1:17" x14ac:dyDescent="0.2">
      <c r="A29">
        <v>28</v>
      </c>
      <c r="B29">
        <v>1</v>
      </c>
      <c r="C29" t="s">
        <v>15</v>
      </c>
      <c r="H29" s="3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K29" s="3"/>
      <c r="Q29">
        <v>14</v>
      </c>
    </row>
    <row r="30" spans="1:17" x14ac:dyDescent="0.2">
      <c r="A30">
        <v>29</v>
      </c>
      <c r="B30">
        <v>1</v>
      </c>
      <c r="C30" t="s">
        <v>16</v>
      </c>
      <c r="H30" s="3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K30" s="3"/>
      <c r="Q30">
        <v>15</v>
      </c>
    </row>
    <row r="31" spans="1:17" x14ac:dyDescent="0.2">
      <c r="A31">
        <v>30</v>
      </c>
      <c r="B31">
        <v>1</v>
      </c>
      <c r="C31" t="s">
        <v>17</v>
      </c>
      <c r="H31" s="3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K31" s="3"/>
      <c r="Q31">
        <v>16</v>
      </c>
    </row>
    <row r="32" spans="1:17" x14ac:dyDescent="0.2">
      <c r="A32">
        <v>31</v>
      </c>
      <c r="B32">
        <v>1</v>
      </c>
      <c r="C32" t="s">
        <v>18</v>
      </c>
      <c r="H32" s="3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K32" s="3"/>
      <c r="Q32">
        <v>17</v>
      </c>
    </row>
    <row r="33" spans="1:17" x14ac:dyDescent="0.2">
      <c r="A33">
        <v>32</v>
      </c>
      <c r="B33">
        <v>1</v>
      </c>
      <c r="C33" t="s">
        <v>19</v>
      </c>
      <c r="H33" s="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K33" s="3"/>
      <c r="Q33">
        <v>18</v>
      </c>
    </row>
    <row r="34" spans="1:17" x14ac:dyDescent="0.2">
      <c r="A34">
        <v>33</v>
      </c>
      <c r="B34">
        <v>1</v>
      </c>
      <c r="C34" t="s">
        <v>20</v>
      </c>
      <c r="E34" t="s">
        <v>2</v>
      </c>
      <c r="H34" s="3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K34" s="3"/>
      <c r="Q34">
        <v>19</v>
      </c>
    </row>
    <row r="35" spans="1:17" x14ac:dyDescent="0.2">
      <c r="A35">
        <v>34</v>
      </c>
      <c r="B35">
        <v>1</v>
      </c>
      <c r="C35" t="s">
        <v>21</v>
      </c>
      <c r="E35" t="s">
        <v>2</v>
      </c>
      <c r="H35" s="3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K35" s="3"/>
      <c r="Q35">
        <v>20</v>
      </c>
    </row>
    <row r="36" spans="1:17" x14ac:dyDescent="0.2">
      <c r="A36">
        <v>35</v>
      </c>
      <c r="B36">
        <v>1</v>
      </c>
      <c r="C36" t="s">
        <v>22</v>
      </c>
      <c r="E36" t="s">
        <v>2</v>
      </c>
      <c r="H36" s="3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K36" s="3"/>
      <c r="Q36">
        <v>21</v>
      </c>
    </row>
    <row r="37" spans="1:17" x14ac:dyDescent="0.2">
      <c r="A37">
        <v>36</v>
      </c>
      <c r="B37">
        <v>1</v>
      </c>
      <c r="C37" t="s">
        <v>23</v>
      </c>
      <c r="E37" t="s">
        <v>2</v>
      </c>
      <c r="H37" s="3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K37" s="3"/>
      <c r="Q37">
        <v>22</v>
      </c>
    </row>
    <row r="38" spans="1:17" x14ac:dyDescent="0.2">
      <c r="A38">
        <v>37</v>
      </c>
      <c r="B38">
        <v>1</v>
      </c>
      <c r="C38" t="s">
        <v>24</v>
      </c>
      <c r="E38" t="s">
        <v>2</v>
      </c>
      <c r="H38" s="3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K38" s="3"/>
      <c r="Q38">
        <v>23</v>
      </c>
    </row>
    <row r="39" spans="1:17" x14ac:dyDescent="0.2">
      <c r="A39">
        <v>38</v>
      </c>
      <c r="B39">
        <v>1</v>
      </c>
      <c r="C39" t="s">
        <v>25</v>
      </c>
      <c r="E39" t="s">
        <v>2</v>
      </c>
      <c r="H39" s="3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K39" s="3"/>
      <c r="Q39">
        <v>24</v>
      </c>
    </row>
    <row r="40" spans="1:17" x14ac:dyDescent="0.2">
      <c r="A40">
        <v>39</v>
      </c>
      <c r="B40">
        <v>1</v>
      </c>
      <c r="C40" t="s">
        <v>26</v>
      </c>
      <c r="E40" t="s">
        <v>2</v>
      </c>
      <c r="H40" s="3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K40" s="3"/>
      <c r="Q40">
        <v>25</v>
      </c>
    </row>
    <row r="41" spans="1:17" x14ac:dyDescent="0.2">
      <c r="A41">
        <v>40</v>
      </c>
      <c r="B41">
        <v>1</v>
      </c>
      <c r="C41" t="s">
        <v>27</v>
      </c>
      <c r="E41" t="s">
        <v>2</v>
      </c>
      <c r="H41" s="3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K41" s="3"/>
      <c r="Q41">
        <v>26</v>
      </c>
    </row>
    <row r="42" spans="1:17" x14ac:dyDescent="0.2">
      <c r="A42">
        <v>41</v>
      </c>
      <c r="B42">
        <v>1</v>
      </c>
      <c r="C42" t="s">
        <v>28</v>
      </c>
      <c r="E42" t="s">
        <v>2</v>
      </c>
      <c r="H42" s="3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K42" s="3"/>
      <c r="Q42">
        <v>27</v>
      </c>
    </row>
    <row r="43" spans="1:17" x14ac:dyDescent="0.2">
      <c r="A43">
        <v>42</v>
      </c>
      <c r="B43">
        <v>1</v>
      </c>
      <c r="C43" t="s">
        <v>29</v>
      </c>
      <c r="E43" t="s">
        <v>2</v>
      </c>
      <c r="H43" s="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K43" s="3"/>
      <c r="Q43">
        <v>28</v>
      </c>
    </row>
    <row r="44" spans="1:17" x14ac:dyDescent="0.2">
      <c r="A44">
        <v>43</v>
      </c>
      <c r="B44">
        <v>1</v>
      </c>
      <c r="C44" t="s">
        <v>30</v>
      </c>
      <c r="E44" t="s">
        <v>2</v>
      </c>
      <c r="H44" s="3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K44" s="3"/>
      <c r="Q44">
        <v>29</v>
      </c>
    </row>
    <row r="45" spans="1:17" x14ac:dyDescent="0.2">
      <c r="A45">
        <v>44</v>
      </c>
      <c r="B45">
        <v>1</v>
      </c>
      <c r="C45" t="s">
        <v>31</v>
      </c>
      <c r="E45" t="s">
        <v>2</v>
      </c>
      <c r="H45" s="3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K45" s="3"/>
      <c r="Q45">
        <v>30</v>
      </c>
    </row>
    <row r="46" spans="1:17" x14ac:dyDescent="0.2">
      <c r="A46">
        <v>45</v>
      </c>
      <c r="B46">
        <v>1</v>
      </c>
      <c r="C46" t="s">
        <v>32</v>
      </c>
      <c r="H46" s="3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K46" s="3"/>
      <c r="Q46">
        <v>31</v>
      </c>
    </row>
    <row r="47" spans="1:17" x14ac:dyDescent="0.2">
      <c r="A47">
        <v>46</v>
      </c>
      <c r="B47">
        <v>1</v>
      </c>
      <c r="C47" t="s">
        <v>33</v>
      </c>
      <c r="H47" s="3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K47" s="3"/>
      <c r="Q47">
        <v>32</v>
      </c>
    </row>
    <row r="48" spans="1:17" x14ac:dyDescent="0.2">
      <c r="A48">
        <v>47</v>
      </c>
      <c r="B48">
        <v>1</v>
      </c>
      <c r="C48" t="s">
        <v>34</v>
      </c>
      <c r="H48" s="3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K48" s="3"/>
      <c r="Q48">
        <v>33</v>
      </c>
    </row>
    <row r="49" spans="1:17" x14ac:dyDescent="0.2">
      <c r="A49">
        <v>48</v>
      </c>
      <c r="B49">
        <v>1</v>
      </c>
      <c r="C49" t="s">
        <v>35</v>
      </c>
      <c r="H49" s="3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K49" s="3"/>
      <c r="Q49">
        <v>34</v>
      </c>
    </row>
    <row r="50" spans="1:17" x14ac:dyDescent="0.2">
      <c r="A50">
        <v>49</v>
      </c>
      <c r="B50">
        <v>1</v>
      </c>
      <c r="C50" t="s">
        <v>36</v>
      </c>
      <c r="H50" s="3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K50" s="3"/>
      <c r="Q50">
        <v>35</v>
      </c>
    </row>
    <row r="51" spans="1:17" x14ac:dyDescent="0.2">
      <c r="A51">
        <v>50</v>
      </c>
      <c r="B51">
        <v>1</v>
      </c>
      <c r="C51" t="s">
        <v>37</v>
      </c>
      <c r="H51" s="3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K51" s="3"/>
      <c r="Q51">
        <v>36</v>
      </c>
    </row>
    <row r="52" spans="1:17" x14ac:dyDescent="0.2">
      <c r="A52">
        <v>51</v>
      </c>
      <c r="B52">
        <v>1</v>
      </c>
      <c r="C52" t="s">
        <v>38</v>
      </c>
      <c r="H52" s="3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K52" s="3"/>
      <c r="Q52">
        <v>37</v>
      </c>
    </row>
    <row r="53" spans="1:17" x14ac:dyDescent="0.2">
      <c r="A53">
        <v>52</v>
      </c>
      <c r="B53">
        <v>1</v>
      </c>
      <c r="C53" t="s">
        <v>39</v>
      </c>
      <c r="H53" s="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K53" s="3"/>
      <c r="Q53">
        <v>38</v>
      </c>
    </row>
    <row r="54" spans="1:17" x14ac:dyDescent="0.2">
      <c r="A54">
        <v>53</v>
      </c>
      <c r="B54">
        <v>1</v>
      </c>
      <c r="C54" t="s">
        <v>40</v>
      </c>
      <c r="H54" s="3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K54" s="3"/>
      <c r="Q54">
        <v>39</v>
      </c>
    </row>
    <row r="55" spans="1:17" x14ac:dyDescent="0.2">
      <c r="A55">
        <v>54</v>
      </c>
      <c r="B55">
        <v>1</v>
      </c>
      <c r="C55" t="s">
        <v>41</v>
      </c>
      <c r="H55" s="3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K55" s="3"/>
      <c r="Q55">
        <v>40</v>
      </c>
    </row>
    <row r="56" spans="1:17" x14ac:dyDescent="0.2">
      <c r="A56">
        <v>55</v>
      </c>
      <c r="B56">
        <v>1</v>
      </c>
      <c r="C56" t="s">
        <v>42</v>
      </c>
      <c r="H56" s="3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K56" s="3"/>
      <c r="Q56">
        <v>41</v>
      </c>
    </row>
    <row r="57" spans="1:17" x14ac:dyDescent="0.2">
      <c r="A57">
        <v>56</v>
      </c>
      <c r="B57">
        <v>1</v>
      </c>
      <c r="C57" t="s">
        <v>43</v>
      </c>
      <c r="H57" s="3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K57" s="3"/>
      <c r="Q57">
        <v>42</v>
      </c>
    </row>
    <row r="58" spans="1:17" x14ac:dyDescent="0.2">
      <c r="A58">
        <v>57</v>
      </c>
      <c r="B58">
        <v>1</v>
      </c>
      <c r="C58" t="s">
        <v>44</v>
      </c>
      <c r="H58" s="3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K58" s="3"/>
      <c r="Q58">
        <v>43</v>
      </c>
    </row>
    <row r="59" spans="1:17" x14ac:dyDescent="0.2">
      <c r="A59">
        <v>58</v>
      </c>
      <c r="B59">
        <v>1</v>
      </c>
      <c r="C59" t="s">
        <v>45</v>
      </c>
      <c r="H59" s="3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K59" s="3"/>
      <c r="Q59">
        <v>44</v>
      </c>
    </row>
    <row r="60" spans="1:17" x14ac:dyDescent="0.2">
      <c r="A60">
        <v>59</v>
      </c>
      <c r="B60">
        <v>1</v>
      </c>
      <c r="C60" t="s">
        <v>46</v>
      </c>
      <c r="H60" s="3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K60" s="3"/>
      <c r="Q60">
        <v>45</v>
      </c>
    </row>
    <row r="61" spans="1:17" x14ac:dyDescent="0.2">
      <c r="A61">
        <v>60</v>
      </c>
      <c r="B61">
        <v>1</v>
      </c>
      <c r="C61" t="s">
        <v>47</v>
      </c>
      <c r="H61" s="3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K61" s="3"/>
      <c r="Q61">
        <v>46</v>
      </c>
    </row>
    <row r="62" spans="1:17" x14ac:dyDescent="0.2">
      <c r="A62">
        <v>61</v>
      </c>
      <c r="B62">
        <v>1</v>
      </c>
      <c r="C62" t="s">
        <v>48</v>
      </c>
      <c r="H62" s="3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K62" s="3"/>
      <c r="Q62">
        <v>47</v>
      </c>
    </row>
    <row r="63" spans="1:17" x14ac:dyDescent="0.2">
      <c r="A63">
        <v>62</v>
      </c>
      <c r="B63">
        <v>1</v>
      </c>
      <c r="C63" t="s">
        <v>49</v>
      </c>
      <c r="H63" s="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K63" s="3"/>
      <c r="Q63">
        <v>48</v>
      </c>
    </row>
    <row r="64" spans="1:17" x14ac:dyDescent="0.2">
      <c r="A64">
        <v>63</v>
      </c>
      <c r="B64">
        <v>1</v>
      </c>
      <c r="C64" t="s">
        <v>50</v>
      </c>
      <c r="H64" s="3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K64" s="3"/>
      <c r="Q64">
        <v>49</v>
      </c>
    </row>
    <row r="65" spans="1:17" x14ac:dyDescent="0.2">
      <c r="A65">
        <v>64</v>
      </c>
      <c r="B65">
        <v>1</v>
      </c>
      <c r="C65" t="s">
        <v>51</v>
      </c>
      <c r="H65" s="3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K65" s="3"/>
      <c r="Q65">
        <v>50</v>
      </c>
    </row>
    <row r="66" spans="1:17" x14ac:dyDescent="0.2">
      <c r="A66">
        <v>65</v>
      </c>
      <c r="B66">
        <v>1</v>
      </c>
      <c r="C66" t="s">
        <v>52</v>
      </c>
      <c r="H66" s="3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K66" s="3"/>
      <c r="Q66">
        <v>51</v>
      </c>
    </row>
    <row r="67" spans="1:17" x14ac:dyDescent="0.2">
      <c r="A67">
        <v>66</v>
      </c>
      <c r="B67">
        <v>1</v>
      </c>
      <c r="C67" t="s">
        <v>53</v>
      </c>
      <c r="H67" s="3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K67" s="3"/>
      <c r="Q67">
        <v>52</v>
      </c>
    </row>
    <row r="68" spans="1:17" x14ac:dyDescent="0.2">
      <c r="A68">
        <v>67</v>
      </c>
      <c r="B68">
        <v>1</v>
      </c>
      <c r="C68" t="s">
        <v>54</v>
      </c>
      <c r="H68" s="3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K68" s="3"/>
      <c r="Q68">
        <v>53</v>
      </c>
    </row>
    <row r="69" spans="1:17" x14ac:dyDescent="0.2">
      <c r="A69">
        <v>68</v>
      </c>
      <c r="B69">
        <v>1</v>
      </c>
      <c r="C69" t="s">
        <v>55</v>
      </c>
      <c r="H69" s="3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K69" s="3"/>
      <c r="Q69">
        <v>54</v>
      </c>
    </row>
    <row r="70" spans="1:17" x14ac:dyDescent="0.2">
      <c r="A70">
        <v>69</v>
      </c>
      <c r="B70">
        <v>1</v>
      </c>
      <c r="C70" t="s">
        <v>56</v>
      </c>
      <c r="H70" s="3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K70" s="3"/>
      <c r="Q70">
        <v>55</v>
      </c>
    </row>
    <row r="71" spans="1:17" x14ac:dyDescent="0.2">
      <c r="A71">
        <v>70</v>
      </c>
      <c r="B71">
        <v>1</v>
      </c>
      <c r="C71" t="s">
        <v>57</v>
      </c>
      <c r="H71" s="3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K71" s="3"/>
      <c r="Q71">
        <v>56</v>
      </c>
    </row>
    <row r="72" spans="1:17" x14ac:dyDescent="0.2">
      <c r="A72">
        <v>71</v>
      </c>
      <c r="B72">
        <v>1</v>
      </c>
      <c r="C72" t="s">
        <v>58</v>
      </c>
      <c r="H72" s="3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K72" s="3"/>
      <c r="Q72">
        <v>57</v>
      </c>
    </row>
    <row r="73" spans="1:17" x14ac:dyDescent="0.2">
      <c r="A73">
        <v>72</v>
      </c>
      <c r="B73">
        <v>1</v>
      </c>
      <c r="C73" t="s">
        <v>59</v>
      </c>
      <c r="H73" s="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K73" s="3"/>
      <c r="Q73">
        <v>58</v>
      </c>
    </row>
    <row r="74" spans="1:17" x14ac:dyDescent="0.2">
      <c r="A74">
        <v>73</v>
      </c>
      <c r="B74">
        <v>1</v>
      </c>
      <c r="C74" t="s">
        <v>60</v>
      </c>
      <c r="H74" s="3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K74" s="3"/>
      <c r="Q74">
        <v>59</v>
      </c>
    </row>
    <row r="75" spans="1:17" x14ac:dyDescent="0.2">
      <c r="A75">
        <v>74</v>
      </c>
      <c r="B75">
        <v>1</v>
      </c>
      <c r="C75" t="s">
        <v>61</v>
      </c>
      <c r="H75" s="3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K75" s="3"/>
      <c r="Q75">
        <v>60</v>
      </c>
    </row>
    <row r="76" spans="1:17" x14ac:dyDescent="0.2">
      <c r="A76">
        <v>75</v>
      </c>
      <c r="B76">
        <v>1</v>
      </c>
      <c r="C76" t="s">
        <v>62</v>
      </c>
      <c r="H76" s="3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K76" s="3"/>
      <c r="Q76">
        <v>61</v>
      </c>
    </row>
    <row r="77" spans="1:17" x14ac:dyDescent="0.2">
      <c r="A77">
        <v>76</v>
      </c>
      <c r="B77">
        <v>1</v>
      </c>
      <c r="C77" t="s">
        <v>63</v>
      </c>
      <c r="H77" s="3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K77" s="3"/>
      <c r="Q77">
        <v>62</v>
      </c>
    </row>
    <row r="78" spans="1:17" x14ac:dyDescent="0.2">
      <c r="A78">
        <v>77</v>
      </c>
      <c r="B78">
        <v>1</v>
      </c>
      <c r="C78" t="s">
        <v>64</v>
      </c>
      <c r="H78" s="3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K78" s="3"/>
      <c r="Q78">
        <v>63</v>
      </c>
    </row>
    <row r="79" spans="1:17" x14ac:dyDescent="0.2">
      <c r="A79">
        <v>78</v>
      </c>
      <c r="B79">
        <v>1</v>
      </c>
      <c r="C79" t="s">
        <v>65</v>
      </c>
      <c r="H79" s="3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K79" s="3"/>
      <c r="Q79">
        <v>64</v>
      </c>
    </row>
    <row r="80" spans="1:17" x14ac:dyDescent="0.2">
      <c r="A80">
        <v>79</v>
      </c>
      <c r="B80">
        <v>1</v>
      </c>
      <c r="C80" t="s">
        <v>66</v>
      </c>
      <c r="H80" s="3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K80" s="3"/>
      <c r="Q80">
        <v>65</v>
      </c>
    </row>
    <row r="81" spans="1:17" x14ac:dyDescent="0.2">
      <c r="A81">
        <v>80</v>
      </c>
      <c r="B81">
        <v>1</v>
      </c>
      <c r="C81" t="s">
        <v>67</v>
      </c>
      <c r="H81" s="3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K81" s="3"/>
      <c r="Q81">
        <v>66</v>
      </c>
    </row>
    <row r="82" spans="1:17" x14ac:dyDescent="0.2">
      <c r="A82">
        <v>81</v>
      </c>
      <c r="B82">
        <v>1</v>
      </c>
      <c r="C82" t="s">
        <v>68</v>
      </c>
      <c r="H82" s="3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K82" s="3"/>
      <c r="Q82">
        <v>67</v>
      </c>
    </row>
    <row r="83" spans="1:17" x14ac:dyDescent="0.2">
      <c r="A83">
        <v>82</v>
      </c>
      <c r="B83">
        <v>1</v>
      </c>
      <c r="C83" t="s">
        <v>69</v>
      </c>
      <c r="H83" s="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K83" s="3"/>
      <c r="Q83">
        <v>68</v>
      </c>
    </row>
    <row r="84" spans="1:17" x14ac:dyDescent="0.2">
      <c r="A84">
        <v>83</v>
      </c>
      <c r="B84">
        <v>1</v>
      </c>
      <c r="C84" t="s">
        <v>70</v>
      </c>
      <c r="H84" s="3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K84" s="3"/>
      <c r="Q84">
        <v>69</v>
      </c>
    </row>
    <row r="85" spans="1:17" x14ac:dyDescent="0.2">
      <c r="A85">
        <v>84</v>
      </c>
      <c r="B85">
        <v>1</v>
      </c>
      <c r="C85" t="s">
        <v>71</v>
      </c>
      <c r="H85" s="3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K85" s="3"/>
      <c r="Q85">
        <v>70</v>
      </c>
    </row>
    <row r="86" spans="1:17" x14ac:dyDescent="0.2">
      <c r="A86">
        <v>85</v>
      </c>
      <c r="B86">
        <v>1</v>
      </c>
      <c r="C86" t="s">
        <v>72</v>
      </c>
      <c r="H86" s="3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K86" s="3"/>
      <c r="Q86">
        <v>71</v>
      </c>
    </row>
    <row r="87" spans="1:17" x14ac:dyDescent="0.2">
      <c r="A87">
        <v>86</v>
      </c>
      <c r="B87">
        <v>1</v>
      </c>
      <c r="C87" t="s">
        <v>73</v>
      </c>
      <c r="H87" s="3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K87" s="3"/>
      <c r="Q87">
        <v>72</v>
      </c>
    </row>
    <row r="88" spans="1:17" x14ac:dyDescent="0.2">
      <c r="A88">
        <v>87</v>
      </c>
      <c r="B88">
        <v>1</v>
      </c>
      <c r="C88" t="s">
        <v>74</v>
      </c>
      <c r="H88" s="3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K88" s="3"/>
      <c r="Q88">
        <v>73</v>
      </c>
    </row>
    <row r="89" spans="1:17" x14ac:dyDescent="0.2">
      <c r="A89">
        <v>88</v>
      </c>
      <c r="B89">
        <v>1</v>
      </c>
      <c r="C89" t="s">
        <v>75</v>
      </c>
      <c r="H89" s="3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K89" s="3"/>
      <c r="Q89">
        <v>74</v>
      </c>
    </row>
    <row r="90" spans="1:17" x14ac:dyDescent="0.2">
      <c r="A90">
        <v>89</v>
      </c>
      <c r="B90">
        <v>1</v>
      </c>
      <c r="C90" t="s">
        <v>76</v>
      </c>
      <c r="H90" s="3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K90" s="3"/>
      <c r="Q90">
        <v>75</v>
      </c>
    </row>
    <row r="91" spans="1:17" x14ac:dyDescent="0.2">
      <c r="A91">
        <v>90</v>
      </c>
      <c r="B91">
        <v>1</v>
      </c>
      <c r="C91" t="s">
        <v>77</v>
      </c>
      <c r="H91" s="3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K91" s="3"/>
      <c r="Q91">
        <v>76</v>
      </c>
    </row>
    <row r="92" spans="1:17" x14ac:dyDescent="0.2">
      <c r="A92">
        <v>91</v>
      </c>
      <c r="B92">
        <v>1</v>
      </c>
      <c r="C92" t="s">
        <v>78</v>
      </c>
      <c r="H92" s="3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K92" s="3"/>
      <c r="Q92">
        <v>77</v>
      </c>
    </row>
    <row r="93" spans="1:17" x14ac:dyDescent="0.2">
      <c r="A93">
        <v>92</v>
      </c>
      <c r="B93">
        <v>1</v>
      </c>
      <c r="C93" t="s">
        <v>79</v>
      </c>
      <c r="H93" s="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K93" s="3"/>
      <c r="Q93">
        <v>78</v>
      </c>
    </row>
    <row r="94" spans="1:17" x14ac:dyDescent="0.2">
      <c r="A94">
        <v>93</v>
      </c>
      <c r="B94">
        <v>1</v>
      </c>
      <c r="C94" t="s">
        <v>80</v>
      </c>
      <c r="H94" s="3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K94" s="3"/>
      <c r="Q94">
        <v>79</v>
      </c>
    </row>
    <row r="95" spans="1:17" x14ac:dyDescent="0.2">
      <c r="A95">
        <v>94</v>
      </c>
      <c r="B95">
        <v>1</v>
      </c>
      <c r="C95" t="s">
        <v>81</v>
      </c>
      <c r="H95" s="3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K95" s="3"/>
      <c r="Q95">
        <v>80</v>
      </c>
    </row>
    <row r="96" spans="1:17" x14ac:dyDescent="0.2">
      <c r="A96">
        <v>95</v>
      </c>
      <c r="B96">
        <v>1</v>
      </c>
      <c r="C96" t="s">
        <v>82</v>
      </c>
      <c r="H96" s="3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K96" s="3"/>
      <c r="Q96">
        <v>81</v>
      </c>
    </row>
    <row r="97" spans="1:17" x14ac:dyDescent="0.2">
      <c r="A97">
        <v>96</v>
      </c>
      <c r="B97">
        <v>1</v>
      </c>
      <c r="C97" t="s">
        <v>83</v>
      </c>
      <c r="H97" s="3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K97" s="3"/>
      <c r="Q97">
        <v>82</v>
      </c>
    </row>
    <row r="98" spans="1:17" x14ac:dyDescent="0.2">
      <c r="A98">
        <v>97</v>
      </c>
      <c r="B98">
        <v>1</v>
      </c>
      <c r="C98" t="s">
        <v>84</v>
      </c>
      <c r="H98" s="3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K98" s="3"/>
      <c r="Q98">
        <v>83</v>
      </c>
    </row>
    <row r="99" spans="1:17" x14ac:dyDescent="0.2">
      <c r="A99">
        <v>98</v>
      </c>
      <c r="B99">
        <v>1</v>
      </c>
      <c r="C99" t="s">
        <v>85</v>
      </c>
      <c r="H99" s="3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K99" s="3"/>
      <c r="Q99">
        <v>84</v>
      </c>
    </row>
    <row r="100" spans="1:17" x14ac:dyDescent="0.2">
      <c r="A100">
        <v>99</v>
      </c>
      <c r="B100">
        <v>1</v>
      </c>
      <c r="C100" t="s">
        <v>86</v>
      </c>
      <c r="H100" s="3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K100" s="3"/>
      <c r="Q100">
        <v>85</v>
      </c>
    </row>
    <row r="101" spans="1:17" x14ac:dyDescent="0.2">
      <c r="A101">
        <v>100</v>
      </c>
      <c r="B101">
        <v>1</v>
      </c>
      <c r="C101" t="s">
        <v>87</v>
      </c>
      <c r="H101" s="3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K101" s="3"/>
      <c r="Q101">
        <v>86</v>
      </c>
    </row>
    <row r="102" spans="1:17" x14ac:dyDescent="0.2">
      <c r="A102">
        <v>101</v>
      </c>
      <c r="B102">
        <v>1</v>
      </c>
      <c r="C102" t="s">
        <v>88</v>
      </c>
      <c r="H102" s="3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K102" s="3"/>
      <c r="Q102">
        <v>87</v>
      </c>
    </row>
    <row r="103" spans="1:17" x14ac:dyDescent="0.2">
      <c r="A103">
        <v>102</v>
      </c>
      <c r="B103">
        <v>1</v>
      </c>
      <c r="C103" t="s">
        <v>89</v>
      </c>
      <c r="H103" s="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K103" s="3"/>
      <c r="Q103">
        <v>88</v>
      </c>
    </row>
    <row r="104" spans="1:17" x14ac:dyDescent="0.2">
      <c r="A104">
        <v>103</v>
      </c>
      <c r="B104">
        <v>1</v>
      </c>
      <c r="C104" t="s">
        <v>90</v>
      </c>
      <c r="H104" s="3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K104" s="3"/>
      <c r="Q104">
        <v>89</v>
      </c>
    </row>
    <row r="105" spans="1:17" x14ac:dyDescent="0.2">
      <c r="A105">
        <v>104</v>
      </c>
      <c r="B105">
        <v>1</v>
      </c>
      <c r="C105" t="s">
        <v>91</v>
      </c>
      <c r="H105" s="3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K105" s="3"/>
      <c r="Q105">
        <v>90</v>
      </c>
    </row>
    <row r="106" spans="1:17" x14ac:dyDescent="0.2">
      <c r="A106">
        <v>105</v>
      </c>
      <c r="B106">
        <v>1</v>
      </c>
      <c r="C106" t="s">
        <v>92</v>
      </c>
      <c r="H106" s="3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K106" s="3"/>
      <c r="Q106">
        <v>91</v>
      </c>
    </row>
    <row r="107" spans="1:17" x14ac:dyDescent="0.2">
      <c r="A107">
        <v>106</v>
      </c>
      <c r="B107">
        <v>1</v>
      </c>
      <c r="C107" t="s">
        <v>93</v>
      </c>
      <c r="H107" s="3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K107" s="3"/>
      <c r="Q107">
        <v>92</v>
      </c>
    </row>
    <row r="108" spans="1:17" x14ac:dyDescent="0.2">
      <c r="A108">
        <v>107</v>
      </c>
      <c r="B108">
        <v>1</v>
      </c>
      <c r="C108" t="s">
        <v>94</v>
      </c>
      <c r="H108" s="3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K108" s="3"/>
      <c r="Q108">
        <v>93</v>
      </c>
    </row>
    <row r="109" spans="1:17" x14ac:dyDescent="0.2">
      <c r="A109">
        <v>108</v>
      </c>
      <c r="B109">
        <v>1</v>
      </c>
      <c r="C109" t="s">
        <v>95</v>
      </c>
      <c r="H109" s="3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K109" s="3"/>
      <c r="Q109">
        <v>94</v>
      </c>
    </row>
    <row r="110" spans="1:17" x14ac:dyDescent="0.2">
      <c r="A110">
        <v>109</v>
      </c>
      <c r="B110">
        <v>1</v>
      </c>
      <c r="C110" t="s">
        <v>96</v>
      </c>
      <c r="H110" s="3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K110" s="3"/>
      <c r="Q110">
        <v>95</v>
      </c>
    </row>
    <row r="111" spans="1:17" x14ac:dyDescent="0.2">
      <c r="A111">
        <v>110</v>
      </c>
      <c r="B111">
        <v>1</v>
      </c>
      <c r="C111" t="s">
        <v>97</v>
      </c>
      <c r="H111" s="3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K111" s="3"/>
      <c r="Q111">
        <v>96</v>
      </c>
    </row>
    <row r="112" spans="1:17" x14ac:dyDescent="0.2">
      <c r="A112">
        <v>111</v>
      </c>
      <c r="B112">
        <v>1</v>
      </c>
      <c r="C112" t="s">
        <v>98</v>
      </c>
      <c r="H112" s="3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K112" s="3"/>
      <c r="Q112">
        <v>97</v>
      </c>
    </row>
    <row r="113" spans="1:20" x14ac:dyDescent="0.2">
      <c r="A113">
        <v>112</v>
      </c>
      <c r="B113">
        <v>1</v>
      </c>
      <c r="C113" t="s">
        <v>99</v>
      </c>
      <c r="H113" s="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K113" s="3"/>
      <c r="Q113">
        <v>98</v>
      </c>
    </row>
    <row r="114" spans="1:20" x14ac:dyDescent="0.2">
      <c r="A114">
        <v>113</v>
      </c>
      <c r="B114">
        <v>1</v>
      </c>
      <c r="C114" t="s">
        <v>100</v>
      </c>
      <c r="H114" s="3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K114" s="3"/>
      <c r="Q114">
        <v>99</v>
      </c>
    </row>
    <row r="115" spans="1:20" x14ac:dyDescent="0.2">
      <c r="A115">
        <v>114</v>
      </c>
      <c r="B115">
        <v>1</v>
      </c>
      <c r="C115" t="s">
        <v>101</v>
      </c>
      <c r="H115" s="3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K115" s="3"/>
      <c r="Q115">
        <v>100</v>
      </c>
    </row>
    <row r="116" spans="1:20" x14ac:dyDescent="0.2">
      <c r="A116">
        <v>115</v>
      </c>
      <c r="B116">
        <v>1</v>
      </c>
      <c r="C116" t="s">
        <v>102</v>
      </c>
      <c r="H116" s="3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K116" s="3"/>
      <c r="Q116">
        <v>101</v>
      </c>
    </row>
    <row r="117" spans="1:20" x14ac:dyDescent="0.2">
      <c r="A117">
        <v>116</v>
      </c>
      <c r="B117">
        <v>3</v>
      </c>
      <c r="C117" t="s">
        <v>155</v>
      </c>
      <c r="H117" s="3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K117" s="3"/>
      <c r="Q117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156</v>
      </c>
      <c r="H118" s="3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K118" s="3"/>
      <c r="Q118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374</v>
      </c>
      <c r="H119" s="3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K119" s="3"/>
      <c r="Q119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157</v>
      </c>
      <c r="H120" s="3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K120" s="3"/>
      <c r="Q120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375</v>
      </c>
      <c r="H121" s="3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K121" s="3"/>
      <c r="Q12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158</v>
      </c>
      <c r="H122" s="3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K122" s="3"/>
      <c r="Q122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159</v>
      </c>
      <c r="G123" t="s">
        <v>400</v>
      </c>
      <c r="H123" s="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K123" s="3"/>
      <c r="Q12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376</v>
      </c>
      <c r="G124" t="s">
        <v>401</v>
      </c>
      <c r="H124" s="3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K124" s="3"/>
      <c r="Q124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377</v>
      </c>
      <c r="G125" t="s">
        <v>103</v>
      </c>
      <c r="H125" s="3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K125" s="3"/>
      <c r="Q125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160</v>
      </c>
      <c r="G126" t="s">
        <v>402</v>
      </c>
      <c r="H126" s="3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K126" s="3"/>
      <c r="Q126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161</v>
      </c>
      <c r="G127" t="s">
        <v>403</v>
      </c>
      <c r="H127" s="3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K127" s="3"/>
      <c r="Q127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162</v>
      </c>
      <c r="G128" t="s">
        <v>404</v>
      </c>
      <c r="H128" s="3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K128" s="3"/>
      <c r="Q128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163</v>
      </c>
      <c r="G129" t="s">
        <v>405</v>
      </c>
      <c r="H129" s="3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K129" s="3"/>
      <c r="Q129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164</v>
      </c>
      <c r="H130" s="3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K130" s="3"/>
      <c r="Q130">
        <v>102</v>
      </c>
    </row>
    <row r="131" spans="1:20" x14ac:dyDescent="0.2">
      <c r="A131">
        <v>130</v>
      </c>
      <c r="B131">
        <v>1</v>
      </c>
      <c r="C131" t="s">
        <v>104</v>
      </c>
      <c r="H131" s="3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K131" s="3"/>
      <c r="Q131">
        <v>103</v>
      </c>
    </row>
    <row r="132" spans="1:20" x14ac:dyDescent="0.2">
      <c r="A132">
        <v>131</v>
      </c>
      <c r="B132">
        <v>1</v>
      </c>
      <c r="C132" t="s">
        <v>105</v>
      </c>
      <c r="H132" s="3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K132" s="3"/>
      <c r="Q132">
        <v>104</v>
      </c>
    </row>
    <row r="133" spans="1:20" x14ac:dyDescent="0.2">
      <c r="A133">
        <v>132</v>
      </c>
      <c r="B133">
        <v>1</v>
      </c>
      <c r="C133" t="s">
        <v>106</v>
      </c>
      <c r="H133" s="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K133" s="3"/>
      <c r="Q133">
        <v>105</v>
      </c>
    </row>
    <row r="134" spans="1:20" x14ac:dyDescent="0.2">
      <c r="A134">
        <v>133</v>
      </c>
      <c r="B134">
        <v>1</v>
      </c>
      <c r="C134" t="s">
        <v>107</v>
      </c>
      <c r="H134" s="3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K134" s="3"/>
      <c r="Q134">
        <v>106</v>
      </c>
    </row>
    <row r="135" spans="1:20" x14ac:dyDescent="0.2">
      <c r="A135">
        <v>134</v>
      </c>
      <c r="B135">
        <v>1</v>
      </c>
      <c r="C135" t="s">
        <v>108</v>
      </c>
      <c r="H135" s="3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K135" s="3"/>
      <c r="Q135">
        <v>107</v>
      </c>
    </row>
    <row r="136" spans="1:20" x14ac:dyDescent="0.2">
      <c r="A136">
        <v>135</v>
      </c>
      <c r="B136">
        <v>1</v>
      </c>
      <c r="C136" t="s">
        <v>109</v>
      </c>
      <c r="H136" s="3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K136" s="3"/>
      <c r="Q136">
        <v>108</v>
      </c>
    </row>
    <row r="137" spans="1:20" x14ac:dyDescent="0.2">
      <c r="A137">
        <v>136</v>
      </c>
      <c r="B137">
        <v>1</v>
      </c>
      <c r="C137" t="s">
        <v>110</v>
      </c>
      <c r="H137" s="3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K137" s="3"/>
      <c r="Q137">
        <v>109</v>
      </c>
    </row>
    <row r="138" spans="1:20" x14ac:dyDescent="0.2">
      <c r="A138">
        <v>137</v>
      </c>
      <c r="B138">
        <v>1</v>
      </c>
      <c r="C138" t="s">
        <v>111</v>
      </c>
      <c r="H138" s="3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K138" s="3"/>
      <c r="Q138">
        <v>110</v>
      </c>
    </row>
    <row r="139" spans="1:20" x14ac:dyDescent="0.2">
      <c r="A139">
        <v>138</v>
      </c>
      <c r="B139">
        <v>1</v>
      </c>
      <c r="C139" t="s">
        <v>112</v>
      </c>
      <c r="H139" s="3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K139" s="3"/>
      <c r="Q139">
        <v>111</v>
      </c>
    </row>
    <row r="140" spans="1:20" x14ac:dyDescent="0.2">
      <c r="A140">
        <v>139</v>
      </c>
      <c r="B140">
        <v>1</v>
      </c>
      <c r="C140" t="s">
        <v>113</v>
      </c>
      <c r="H140" s="3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K140" s="3"/>
      <c r="Q140">
        <v>112</v>
      </c>
    </row>
    <row r="141" spans="1:20" x14ac:dyDescent="0.2">
      <c r="A141">
        <v>140</v>
      </c>
      <c r="B141">
        <v>1</v>
      </c>
      <c r="C141" t="s">
        <v>114</v>
      </c>
      <c r="H141" s="3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K141" s="3"/>
      <c r="Q141">
        <v>113</v>
      </c>
    </row>
    <row r="142" spans="1:20" x14ac:dyDescent="0.2">
      <c r="A142">
        <v>141</v>
      </c>
      <c r="B142">
        <v>1</v>
      </c>
      <c r="C142" t="s">
        <v>115</v>
      </c>
      <c r="H142" s="3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K142" s="3"/>
      <c r="Q142">
        <v>114</v>
      </c>
    </row>
    <row r="143" spans="1:20" x14ac:dyDescent="0.2">
      <c r="A143">
        <v>142</v>
      </c>
      <c r="B143">
        <v>1</v>
      </c>
      <c r="C143" t="s">
        <v>116</v>
      </c>
      <c r="H143" s="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K143" s="3"/>
      <c r="Q143">
        <v>115</v>
      </c>
    </row>
    <row r="144" spans="1:20" x14ac:dyDescent="0.2">
      <c r="A144">
        <v>143</v>
      </c>
      <c r="B144">
        <v>1</v>
      </c>
      <c r="C144" t="s">
        <v>117</v>
      </c>
      <c r="H144" s="3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K144" s="3"/>
      <c r="Q144">
        <v>116</v>
      </c>
    </row>
    <row r="145" spans="1:17" x14ac:dyDescent="0.2">
      <c r="A145">
        <v>144</v>
      </c>
      <c r="B145">
        <v>1</v>
      </c>
      <c r="C145" t="s">
        <v>118</v>
      </c>
      <c r="H145" s="3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K145" s="3"/>
      <c r="Q145">
        <v>117</v>
      </c>
    </row>
    <row r="146" spans="1:17" x14ac:dyDescent="0.2">
      <c r="A146">
        <v>145</v>
      </c>
      <c r="B146">
        <v>1</v>
      </c>
      <c r="C146" t="s">
        <v>119</v>
      </c>
      <c r="H146" s="3">
        <v>540</v>
      </c>
      <c r="I146">
        <v>0</v>
      </c>
      <c r="J146">
        <f>SUM(_xlfn.IFNA(LOOKUP(Q146,use_fish!A:A,use_fish!K:K),0),_xlfn.IFNA(LOOKUP(R146,use_fish!A:A,use_fish!K:K),0),_xlfn.IFNA(LOOKUP(S146,use_fish!A:A,use_fish!K:K),0),_xlfn.IFNA(LOOKUP(T146,use_fish!A:A,use_fish!K:K),0),_xlfn.IFNA(LOOKUP(U146,use_fish!A:A,use_fish!K:K),0),_xlfn.IFNA(LOOKUP(V146,use_fish!A:A,use_fish!K:K),0),_xlfn.IFNA(LOOKUP(W146,use_fish!A:A,use_fish!K:K),0),)</f>
        <v>0</v>
      </c>
      <c r="K146" s="3" t="s">
        <v>407</v>
      </c>
      <c r="Q146">
        <v>118</v>
      </c>
    </row>
    <row r="147" spans="1:17" x14ac:dyDescent="0.2">
      <c r="A147">
        <v>146</v>
      </c>
      <c r="B147">
        <v>1</v>
      </c>
      <c r="C147" t="s">
        <v>120</v>
      </c>
      <c r="H147" s="3">
        <v>540</v>
      </c>
      <c r="I147">
        <v>0</v>
      </c>
      <c r="J147">
        <f>SUM(_xlfn.IFNA(LOOKUP(Q147,use_fish!A:A,use_fish!K:K),0),_xlfn.IFNA(LOOKUP(R147,use_fish!A:A,use_fish!K:K),0),_xlfn.IFNA(LOOKUP(S147,use_fish!A:A,use_fish!K:K),0),_xlfn.IFNA(LOOKUP(T147,use_fish!A:A,use_fish!K:K),0),_xlfn.IFNA(LOOKUP(U147,use_fish!A:A,use_fish!K:K),0),_xlfn.IFNA(LOOKUP(V147,use_fish!A:A,use_fish!K:K),0),_xlfn.IFNA(LOOKUP(W147,use_fish!A:A,use_fish!K:K),0),)</f>
        <v>0</v>
      </c>
      <c r="K147" s="3" t="s">
        <v>408</v>
      </c>
      <c r="Q147">
        <v>119</v>
      </c>
    </row>
    <row r="148" spans="1:17" x14ac:dyDescent="0.2">
      <c r="A148">
        <v>147</v>
      </c>
      <c r="B148">
        <v>1</v>
      </c>
      <c r="C148" t="s">
        <v>121</v>
      </c>
      <c r="H148" s="3">
        <v>540</v>
      </c>
      <c r="I148">
        <v>0</v>
      </c>
      <c r="J148">
        <f>SUM(_xlfn.IFNA(LOOKUP(Q148,use_fish!A:A,use_fish!K:K),0),_xlfn.IFNA(LOOKUP(R148,use_fish!A:A,use_fish!K:K),0),_xlfn.IFNA(LOOKUP(S148,use_fish!A:A,use_fish!K:K),0),_xlfn.IFNA(LOOKUP(T148,use_fish!A:A,use_fish!K:K),0),_xlfn.IFNA(LOOKUP(U148,use_fish!A:A,use_fish!K:K),0),_xlfn.IFNA(LOOKUP(V148,use_fish!A:A,use_fish!K:K),0),_xlfn.IFNA(LOOKUP(W148,use_fish!A:A,use_fish!K:K),0),)</f>
        <v>0</v>
      </c>
      <c r="K148" s="3" t="s">
        <v>408</v>
      </c>
      <c r="Q148">
        <v>120</v>
      </c>
    </row>
    <row r="149" spans="1:17" x14ac:dyDescent="0.2">
      <c r="A149">
        <v>148</v>
      </c>
      <c r="B149">
        <v>1</v>
      </c>
      <c r="C149" t="s">
        <v>378</v>
      </c>
      <c r="H149" s="3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K149" s="3"/>
      <c r="Q149">
        <v>121</v>
      </c>
    </row>
    <row r="150" spans="1:17" x14ac:dyDescent="0.2">
      <c r="A150">
        <v>149</v>
      </c>
      <c r="B150">
        <v>1</v>
      </c>
      <c r="C150" t="s">
        <v>165</v>
      </c>
      <c r="H150" s="3" t="s">
        <v>406</v>
      </c>
      <c r="I150" s="3" t="s">
        <v>166</v>
      </c>
      <c r="J150">
        <f>SUM(_xlfn.IFNA(LOOKUP(Q150,use_fish!A:A,use_fish!K:K),0),_xlfn.IFNA(LOOKUP(R150,use_fish!A:A,use_fish!K:K),0),_xlfn.IFNA(LOOKUP(S150,use_fish!A:A,use_fish!K:K),0),_xlfn.IFNA(LOOKUP(T150,use_fish!A:A,use_fish!K:K),0),_xlfn.IFNA(LOOKUP(U150,use_fish!A:A,use_fish!K:K),0),_xlfn.IFNA(LOOKUP(V150,use_fish!A:A,use_fish!K:K),0),_xlfn.IFNA(LOOKUP(W150,use_fish!A:A,use_fish!K:K),0),)</f>
        <v>0</v>
      </c>
      <c r="K150" s="3"/>
      <c r="Q150">
        <v>123</v>
      </c>
    </row>
    <row r="151" spans="1:17" x14ac:dyDescent="0.2">
      <c r="A151">
        <v>150</v>
      </c>
      <c r="B151">
        <v>1</v>
      </c>
      <c r="C151" t="s">
        <v>167</v>
      </c>
      <c r="E151" t="s">
        <v>2</v>
      </c>
      <c r="H151" s="3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K151" s="3"/>
      <c r="Q151">
        <v>124</v>
      </c>
    </row>
    <row r="152" spans="1:17" x14ac:dyDescent="0.2">
      <c r="A152">
        <v>151</v>
      </c>
      <c r="B152">
        <v>1</v>
      </c>
      <c r="C152" t="s">
        <v>168</v>
      </c>
      <c r="E152" t="s">
        <v>2</v>
      </c>
      <c r="H152" s="3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K152" s="3"/>
      <c r="Q152">
        <v>125</v>
      </c>
    </row>
    <row r="153" spans="1:17" x14ac:dyDescent="0.2">
      <c r="A153">
        <v>152</v>
      </c>
      <c r="B153">
        <v>1</v>
      </c>
      <c r="C153" t="s">
        <v>169</v>
      </c>
      <c r="E153" t="s">
        <v>2</v>
      </c>
      <c r="H153" s="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K153" s="3"/>
      <c r="Q153">
        <v>126</v>
      </c>
    </row>
    <row r="154" spans="1:17" x14ac:dyDescent="0.2">
      <c r="A154">
        <v>153</v>
      </c>
      <c r="B154">
        <v>1</v>
      </c>
      <c r="C154" t="s">
        <v>170</v>
      </c>
      <c r="E154" t="s">
        <v>2</v>
      </c>
      <c r="H154" s="3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K154" s="3"/>
      <c r="Q154">
        <v>127</v>
      </c>
    </row>
    <row r="155" spans="1:17" x14ac:dyDescent="0.2">
      <c r="A155">
        <v>154</v>
      </c>
      <c r="B155">
        <v>1</v>
      </c>
      <c r="C155" t="s">
        <v>123</v>
      </c>
      <c r="E155" t="s">
        <v>2</v>
      </c>
      <c r="H155" s="3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K155" s="3"/>
      <c r="Q155">
        <v>128</v>
      </c>
    </row>
    <row r="156" spans="1:17" x14ac:dyDescent="0.2">
      <c r="A156">
        <v>155</v>
      </c>
      <c r="B156">
        <v>1</v>
      </c>
      <c r="C156" t="s">
        <v>379</v>
      </c>
      <c r="E156" t="s">
        <v>2</v>
      </c>
      <c r="H156" s="3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K156" s="3"/>
      <c r="Q156">
        <v>129</v>
      </c>
    </row>
    <row r="157" spans="1:17" x14ac:dyDescent="0.2">
      <c r="A157">
        <v>156</v>
      </c>
      <c r="B157">
        <v>1</v>
      </c>
      <c r="C157" t="s">
        <v>171</v>
      </c>
      <c r="E157" t="s">
        <v>2</v>
      </c>
      <c r="H157" s="3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K157" s="3"/>
      <c r="Q157">
        <v>130</v>
      </c>
    </row>
    <row r="158" spans="1:17" x14ac:dyDescent="0.2">
      <c r="A158">
        <v>157</v>
      </c>
      <c r="B158">
        <v>1</v>
      </c>
      <c r="C158" t="s">
        <v>172</v>
      </c>
      <c r="E158" t="s">
        <v>2</v>
      </c>
      <c r="H158" s="3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K158" s="3"/>
      <c r="Q158">
        <v>131</v>
      </c>
    </row>
    <row r="159" spans="1:17" x14ac:dyDescent="0.2">
      <c r="A159">
        <v>158</v>
      </c>
      <c r="B159">
        <v>1</v>
      </c>
      <c r="C159" t="s">
        <v>380</v>
      </c>
      <c r="E159" t="s">
        <v>2</v>
      </c>
      <c r="H159" s="3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K159" s="3"/>
      <c r="Q159">
        <v>132</v>
      </c>
    </row>
    <row r="160" spans="1:17" x14ac:dyDescent="0.2">
      <c r="A160">
        <v>159</v>
      </c>
      <c r="B160">
        <v>1</v>
      </c>
      <c r="C160" t="s">
        <v>381</v>
      </c>
      <c r="E160" t="s">
        <v>2</v>
      </c>
      <c r="H160" s="3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K160" s="3"/>
      <c r="Q160">
        <v>133</v>
      </c>
    </row>
    <row r="161" spans="1:17" x14ac:dyDescent="0.2">
      <c r="A161">
        <v>160</v>
      </c>
      <c r="B161">
        <v>1</v>
      </c>
      <c r="C161" t="s">
        <v>124</v>
      </c>
      <c r="E161" t="s">
        <v>2</v>
      </c>
      <c r="H161" s="3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K161" s="3"/>
      <c r="Q161">
        <v>134</v>
      </c>
    </row>
    <row r="162" spans="1:17" x14ac:dyDescent="0.2">
      <c r="A162">
        <v>161</v>
      </c>
      <c r="B162">
        <v>1</v>
      </c>
      <c r="C162" t="s">
        <v>125</v>
      </c>
      <c r="E162" t="s">
        <v>2</v>
      </c>
      <c r="H162" s="3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K162" s="3"/>
      <c r="Q162">
        <v>135</v>
      </c>
    </row>
    <row r="163" spans="1:17" x14ac:dyDescent="0.2">
      <c r="A163">
        <v>162</v>
      </c>
      <c r="B163">
        <v>1</v>
      </c>
      <c r="C163" t="s">
        <v>126</v>
      </c>
      <c r="H163" s="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K163" s="3"/>
      <c r="Q163">
        <v>136</v>
      </c>
    </row>
    <row r="164" spans="1:17" x14ac:dyDescent="0.2">
      <c r="A164">
        <v>163</v>
      </c>
      <c r="B164">
        <v>1</v>
      </c>
      <c r="C164" t="s">
        <v>127</v>
      </c>
      <c r="H164" s="3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K164" s="3"/>
      <c r="Q164">
        <v>137</v>
      </c>
    </row>
    <row r="165" spans="1:17" x14ac:dyDescent="0.2">
      <c r="A165">
        <v>164</v>
      </c>
      <c r="B165">
        <v>1</v>
      </c>
      <c r="C165" t="s">
        <v>128</v>
      </c>
      <c r="H165" s="3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K165" s="3"/>
      <c r="Q165">
        <v>138</v>
      </c>
    </row>
    <row r="166" spans="1:17" x14ac:dyDescent="0.2">
      <c r="A166">
        <v>165</v>
      </c>
      <c r="B166">
        <v>1</v>
      </c>
      <c r="C166" t="s">
        <v>129</v>
      </c>
      <c r="H166" s="3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K166" s="3"/>
      <c r="Q166">
        <v>139</v>
      </c>
    </row>
    <row r="167" spans="1:17" x14ac:dyDescent="0.2">
      <c r="A167">
        <v>166</v>
      </c>
      <c r="B167">
        <v>1</v>
      </c>
      <c r="C167" t="s">
        <v>130</v>
      </c>
      <c r="H167" s="3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K167" s="3"/>
      <c r="Q167">
        <v>140</v>
      </c>
    </row>
    <row r="168" spans="1:17" x14ac:dyDescent="0.2">
      <c r="A168">
        <v>167</v>
      </c>
      <c r="B168">
        <v>1</v>
      </c>
      <c r="C168" t="s">
        <v>131</v>
      </c>
      <c r="H168" s="3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K168" s="3"/>
      <c r="Q168">
        <v>141</v>
      </c>
    </row>
    <row r="169" spans="1:17" x14ac:dyDescent="0.2">
      <c r="A169">
        <v>168</v>
      </c>
      <c r="B169">
        <v>1</v>
      </c>
      <c r="C169" t="s">
        <v>132</v>
      </c>
      <c r="H169" s="3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K169" s="3"/>
      <c r="Q169">
        <v>142</v>
      </c>
    </row>
    <row r="170" spans="1:17" x14ac:dyDescent="0.2">
      <c r="A170">
        <v>169</v>
      </c>
      <c r="B170">
        <v>1</v>
      </c>
      <c r="C170" t="s">
        <v>133</v>
      </c>
      <c r="H170" s="3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K170" s="3"/>
      <c r="Q170">
        <v>143</v>
      </c>
    </row>
    <row r="171" spans="1:17" x14ac:dyDescent="0.2">
      <c r="A171">
        <v>170</v>
      </c>
      <c r="B171">
        <v>1</v>
      </c>
      <c r="C171" t="s">
        <v>134</v>
      </c>
      <c r="H171" s="3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K171" s="3"/>
      <c r="Q171">
        <v>144</v>
      </c>
    </row>
    <row r="172" spans="1:17" x14ac:dyDescent="0.2">
      <c r="A172">
        <v>171</v>
      </c>
      <c r="B172">
        <v>1</v>
      </c>
      <c r="C172" t="s">
        <v>382</v>
      </c>
      <c r="H172" s="3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K172" s="3"/>
      <c r="Q172">
        <v>145</v>
      </c>
    </row>
    <row r="173" spans="1:17" x14ac:dyDescent="0.2">
      <c r="A173">
        <v>172</v>
      </c>
      <c r="B173">
        <v>1</v>
      </c>
      <c r="C173" t="s">
        <v>135</v>
      </c>
      <c r="H173" s="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K173" s="3"/>
      <c r="Q173">
        <v>146</v>
      </c>
    </row>
    <row r="174" spans="1:17" x14ac:dyDescent="0.2">
      <c r="A174">
        <v>173</v>
      </c>
      <c r="B174">
        <v>1</v>
      </c>
      <c r="C174" t="s">
        <v>136</v>
      </c>
      <c r="H174" s="3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K174" s="3"/>
      <c r="Q174">
        <v>147</v>
      </c>
    </row>
    <row r="175" spans="1:17" x14ac:dyDescent="0.2">
      <c r="A175">
        <v>174</v>
      </c>
      <c r="B175">
        <v>1</v>
      </c>
      <c r="C175" t="s">
        <v>137</v>
      </c>
      <c r="H175" s="3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K175" s="3"/>
      <c r="Q175">
        <v>148</v>
      </c>
    </row>
    <row r="176" spans="1:17" x14ac:dyDescent="0.2">
      <c r="A176">
        <v>175</v>
      </c>
      <c r="B176">
        <v>1</v>
      </c>
      <c r="C176" t="s">
        <v>138</v>
      </c>
      <c r="H176" s="3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200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200</v>
      </c>
      <c r="J176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K176" s="3"/>
      <c r="Q176">
        <v>149</v>
      </c>
    </row>
    <row r="177" spans="1:17" x14ac:dyDescent="0.2">
      <c r="A177">
        <v>176</v>
      </c>
      <c r="B177">
        <v>1</v>
      </c>
      <c r="C177" t="s">
        <v>383</v>
      </c>
      <c r="H177" s="3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50</v>
      </c>
      <c r="J177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K177" s="3"/>
      <c r="Q177">
        <v>150</v>
      </c>
    </row>
    <row r="178" spans="1:17" x14ac:dyDescent="0.2">
      <c r="A178">
        <v>177</v>
      </c>
      <c r="B178">
        <v>1</v>
      </c>
      <c r="C178" t="s">
        <v>173</v>
      </c>
      <c r="H178" s="3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75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75</v>
      </c>
      <c r="J178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K178" s="3"/>
      <c r="Q178">
        <v>151</v>
      </c>
    </row>
    <row r="179" spans="1:17" x14ac:dyDescent="0.2">
      <c r="A179">
        <v>178</v>
      </c>
      <c r="B179">
        <v>1</v>
      </c>
      <c r="C179" t="s">
        <v>139</v>
      </c>
      <c r="H179" s="3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150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150</v>
      </c>
      <c r="J179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K179" s="3"/>
      <c r="Q179">
        <v>152</v>
      </c>
    </row>
    <row r="180" spans="1:17" x14ac:dyDescent="0.2">
      <c r="A180">
        <v>179</v>
      </c>
      <c r="B180">
        <v>1</v>
      </c>
      <c r="C180" t="s">
        <v>140</v>
      </c>
      <c r="H180" s="3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250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250</v>
      </c>
      <c r="J180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K180" s="3"/>
      <c r="Q180">
        <v>153</v>
      </c>
    </row>
    <row r="181" spans="1:17" x14ac:dyDescent="0.2">
      <c r="A181">
        <v>180</v>
      </c>
      <c r="B181">
        <v>1</v>
      </c>
      <c r="C181" t="s">
        <v>141</v>
      </c>
      <c r="H181" s="3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75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75</v>
      </c>
      <c r="J181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K181" s="3"/>
      <c r="Q181">
        <v>154</v>
      </c>
    </row>
    <row r="182" spans="1:17" x14ac:dyDescent="0.2">
      <c r="A182">
        <v>181</v>
      </c>
      <c r="B182">
        <v>1</v>
      </c>
      <c r="C182" t="s">
        <v>174</v>
      </c>
      <c r="H182" s="3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150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150</v>
      </c>
      <c r="J182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K182" s="3"/>
      <c r="Q182">
        <v>155</v>
      </c>
    </row>
    <row r="183" spans="1:17" x14ac:dyDescent="0.2">
      <c r="A183">
        <v>182</v>
      </c>
      <c r="B183">
        <v>1</v>
      </c>
      <c r="C183" t="s">
        <v>175</v>
      </c>
      <c r="H183" s="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25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25</v>
      </c>
      <c r="J18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K183" s="3"/>
      <c r="Q183">
        <v>156</v>
      </c>
    </row>
    <row r="184" spans="1:17" x14ac:dyDescent="0.2">
      <c r="A184">
        <v>183</v>
      </c>
      <c r="B184">
        <v>1</v>
      </c>
      <c r="C184" t="s">
        <v>176</v>
      </c>
      <c r="H184" s="3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38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38</v>
      </c>
      <c r="J184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K184" s="3"/>
      <c r="Q184">
        <v>157</v>
      </c>
    </row>
    <row r="185" spans="1:17" x14ac:dyDescent="0.2">
      <c r="A185">
        <v>184</v>
      </c>
      <c r="B185">
        <v>1</v>
      </c>
      <c r="C185" t="s">
        <v>142</v>
      </c>
      <c r="H185" s="3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50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50</v>
      </c>
      <c r="J185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K185" s="3"/>
      <c r="Q185">
        <v>158</v>
      </c>
    </row>
    <row r="186" spans="1:17" x14ac:dyDescent="0.2">
      <c r="A186">
        <v>185</v>
      </c>
      <c r="B186">
        <v>1</v>
      </c>
      <c r="C186" t="s">
        <v>177</v>
      </c>
      <c r="H186" s="3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65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65</v>
      </c>
      <c r="J186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K186" s="3"/>
      <c r="Q186">
        <v>159</v>
      </c>
    </row>
    <row r="187" spans="1:17" x14ac:dyDescent="0.2">
      <c r="A187">
        <v>186</v>
      </c>
      <c r="B187">
        <v>1</v>
      </c>
      <c r="C187" t="s">
        <v>178</v>
      </c>
      <c r="H187" s="3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75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75</v>
      </c>
      <c r="J187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K187" s="3"/>
      <c r="Q187">
        <v>160</v>
      </c>
    </row>
    <row r="188" spans="1:17" x14ac:dyDescent="0.2">
      <c r="A188">
        <v>187</v>
      </c>
      <c r="B188">
        <v>1</v>
      </c>
      <c r="C188" t="s">
        <v>179</v>
      </c>
      <c r="H188" s="3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125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125</v>
      </c>
      <c r="J188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K188" s="3"/>
      <c r="Q188">
        <v>161</v>
      </c>
    </row>
    <row r="189" spans="1:17" x14ac:dyDescent="0.2">
      <c r="A189">
        <v>188</v>
      </c>
      <c r="B189">
        <v>1</v>
      </c>
      <c r="C189" t="s">
        <v>180</v>
      </c>
      <c r="H189" s="3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200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200</v>
      </c>
      <c r="J189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K189" s="3"/>
      <c r="Q189">
        <v>162</v>
      </c>
    </row>
    <row r="190" spans="1:17" x14ac:dyDescent="0.2">
      <c r="A190">
        <v>189</v>
      </c>
      <c r="B190">
        <v>1</v>
      </c>
      <c r="C190" t="s">
        <v>384</v>
      </c>
      <c r="H190" s="3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275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275</v>
      </c>
      <c r="J190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K190" s="3"/>
      <c r="Q190">
        <v>163</v>
      </c>
    </row>
    <row r="191" spans="1:17" x14ac:dyDescent="0.2">
      <c r="A191">
        <v>190</v>
      </c>
      <c r="B191">
        <v>1</v>
      </c>
      <c r="C191" t="s">
        <v>385</v>
      </c>
      <c r="H191" s="3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16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16</v>
      </c>
      <c r="J191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K191" s="3"/>
      <c r="Q191" s="4">
        <v>164</v>
      </c>
    </row>
    <row r="192" spans="1:17" x14ac:dyDescent="0.2">
      <c r="A192">
        <v>191</v>
      </c>
      <c r="B192">
        <v>1</v>
      </c>
      <c r="C192" t="s">
        <v>181</v>
      </c>
      <c r="H192" s="3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21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21</v>
      </c>
      <c r="J192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K192" s="3"/>
      <c r="Q192" s="4">
        <v>165</v>
      </c>
    </row>
    <row r="193" spans="1:17" x14ac:dyDescent="0.2">
      <c r="A193">
        <v>192</v>
      </c>
      <c r="B193">
        <v>1</v>
      </c>
      <c r="C193" t="s">
        <v>182</v>
      </c>
      <c r="H193" s="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31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31</v>
      </c>
      <c r="J19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K193" s="3"/>
      <c r="Q193" s="4">
        <v>166</v>
      </c>
    </row>
    <row r="194" spans="1:17" x14ac:dyDescent="0.2">
      <c r="A194">
        <v>193</v>
      </c>
      <c r="B194">
        <v>1</v>
      </c>
      <c r="C194" t="s">
        <v>386</v>
      </c>
      <c r="H194" s="3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41</v>
      </c>
      <c r="I194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41</v>
      </c>
      <c r="J194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K194" s="3"/>
      <c r="Q194" s="4">
        <v>167</v>
      </c>
    </row>
    <row r="195" spans="1:17" x14ac:dyDescent="0.2">
      <c r="A195">
        <v>194</v>
      </c>
      <c r="B195">
        <v>1</v>
      </c>
      <c r="C195" t="s">
        <v>143</v>
      </c>
      <c r="H195" s="3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51</v>
      </c>
      <c r="I195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51</v>
      </c>
      <c r="J195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K195" s="3"/>
      <c r="Q195" s="4">
        <v>168</v>
      </c>
    </row>
    <row r="196" spans="1:17" x14ac:dyDescent="0.2">
      <c r="A196">
        <v>195</v>
      </c>
      <c r="B196">
        <v>1</v>
      </c>
      <c r="C196" t="s">
        <v>144</v>
      </c>
      <c r="H196" s="3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K196" s="3"/>
      <c r="Q196" s="4">
        <v>169</v>
      </c>
    </row>
    <row r="197" spans="1:17" x14ac:dyDescent="0.2">
      <c r="A197">
        <v>196</v>
      </c>
      <c r="B197">
        <v>1</v>
      </c>
      <c r="C197" t="s">
        <v>387</v>
      </c>
      <c r="H197" s="3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K197" s="3"/>
      <c r="Q197" s="4">
        <v>170</v>
      </c>
    </row>
    <row r="198" spans="1:17" x14ac:dyDescent="0.2">
      <c r="A198">
        <v>197</v>
      </c>
      <c r="B198">
        <v>1</v>
      </c>
      <c r="C198" t="s">
        <v>183</v>
      </c>
      <c r="H198" s="3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K198" s="3"/>
      <c r="Q198" s="4">
        <v>171</v>
      </c>
    </row>
    <row r="199" spans="1:17" x14ac:dyDescent="0.2">
      <c r="A199">
        <v>198</v>
      </c>
      <c r="B199">
        <v>1</v>
      </c>
      <c r="C199" t="s">
        <v>184</v>
      </c>
      <c r="H199" s="3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K199" s="3"/>
      <c r="Q199" s="4">
        <v>172</v>
      </c>
    </row>
    <row r="200" spans="1:17" x14ac:dyDescent="0.2">
      <c r="A200">
        <v>199</v>
      </c>
      <c r="B200">
        <v>1</v>
      </c>
      <c r="C200" t="s">
        <v>185</v>
      </c>
      <c r="H200" s="3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K200" s="3"/>
      <c r="Q200" s="4">
        <v>173</v>
      </c>
    </row>
    <row r="201" spans="1:17" x14ac:dyDescent="0.2">
      <c r="A201">
        <v>200</v>
      </c>
      <c r="B201">
        <v>1</v>
      </c>
      <c r="C201" t="s">
        <v>186</v>
      </c>
      <c r="H201" s="3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K201" s="3"/>
      <c r="Q201" s="4">
        <v>174</v>
      </c>
    </row>
    <row r="202" spans="1:17" x14ac:dyDescent="0.2">
      <c r="A202">
        <v>201</v>
      </c>
      <c r="B202">
        <v>1</v>
      </c>
      <c r="C202" t="s">
        <v>187</v>
      </c>
      <c r="H202" s="3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20</v>
      </c>
      <c r="I202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20</v>
      </c>
      <c r="J202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"/>
      <c r="Q202" s="4">
        <v>175</v>
      </c>
    </row>
    <row r="203" spans="1:17" x14ac:dyDescent="0.2">
      <c r="A203">
        <v>202</v>
      </c>
      <c r="B203">
        <v>1</v>
      </c>
      <c r="C203" t="s">
        <v>188</v>
      </c>
      <c r="H203" s="3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25</v>
      </c>
      <c r="I203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25</v>
      </c>
      <c r="J203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"/>
      <c r="Q203" s="4">
        <v>176</v>
      </c>
    </row>
    <row r="204" spans="1:17" x14ac:dyDescent="0.2">
      <c r="A204">
        <v>203</v>
      </c>
      <c r="B204">
        <v>1</v>
      </c>
      <c r="C204" t="s">
        <v>189</v>
      </c>
      <c r="H204" s="3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35</v>
      </c>
      <c r="I204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35</v>
      </c>
      <c r="J204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"/>
      <c r="Q204" s="4">
        <v>177</v>
      </c>
    </row>
    <row r="205" spans="1:17" x14ac:dyDescent="0.2">
      <c r="A205">
        <v>204</v>
      </c>
      <c r="B205">
        <v>1</v>
      </c>
      <c r="C205" t="s">
        <v>190</v>
      </c>
      <c r="H205" s="3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45</v>
      </c>
      <c r="I205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45</v>
      </c>
      <c r="J205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"/>
      <c r="Q205" s="4">
        <v>178</v>
      </c>
    </row>
    <row r="206" spans="1:17" x14ac:dyDescent="0.2">
      <c r="A206">
        <v>205</v>
      </c>
      <c r="B206">
        <v>1</v>
      </c>
      <c r="C206" t="s">
        <v>145</v>
      </c>
      <c r="H206" s="3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55</v>
      </c>
      <c r="I206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55</v>
      </c>
      <c r="J20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"/>
      <c r="Q206" s="4">
        <v>179</v>
      </c>
    </row>
    <row r="207" spans="1:17" x14ac:dyDescent="0.2">
      <c r="A207">
        <v>206</v>
      </c>
      <c r="B207">
        <v>1</v>
      </c>
      <c r="C207" t="s">
        <v>191</v>
      </c>
      <c r="H207" s="3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75</v>
      </c>
      <c r="I20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75</v>
      </c>
      <c r="J207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"/>
      <c r="Q207" s="4">
        <v>180</v>
      </c>
    </row>
    <row r="208" spans="1:17" x14ac:dyDescent="0.2">
      <c r="A208">
        <v>207</v>
      </c>
      <c r="B208">
        <v>1</v>
      </c>
      <c r="C208" t="s">
        <v>388</v>
      </c>
      <c r="H208" s="3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125</v>
      </c>
      <c r="I208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125</v>
      </c>
      <c r="J208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"/>
      <c r="Q208" s="4">
        <v>181</v>
      </c>
    </row>
    <row r="209" spans="1:17" x14ac:dyDescent="0.2">
      <c r="A209">
        <v>208</v>
      </c>
      <c r="B209">
        <v>1</v>
      </c>
      <c r="C209" t="s">
        <v>146</v>
      </c>
      <c r="H209" s="3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175</v>
      </c>
      <c r="I209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175</v>
      </c>
      <c r="J209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"/>
      <c r="P209" s="5"/>
      <c r="Q209" s="4">
        <v>182</v>
      </c>
    </row>
    <row r="210" spans="1:17" x14ac:dyDescent="0.2">
      <c r="A210">
        <v>209</v>
      </c>
      <c r="B210">
        <v>1</v>
      </c>
      <c r="C210" t="s">
        <v>389</v>
      </c>
      <c r="H210" s="3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25</v>
      </c>
      <c r="I210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25</v>
      </c>
      <c r="J210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3"/>
      <c r="Q210" s="4">
        <v>183</v>
      </c>
    </row>
    <row r="211" spans="1:17" x14ac:dyDescent="0.2">
      <c r="A211">
        <v>210</v>
      </c>
      <c r="B211">
        <v>1</v>
      </c>
      <c r="C211" t="s">
        <v>390</v>
      </c>
      <c r="H211" s="3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38</v>
      </c>
      <c r="I211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38</v>
      </c>
      <c r="J211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3"/>
      <c r="Q211" s="4">
        <v>184</v>
      </c>
    </row>
    <row r="212" spans="1:17" x14ac:dyDescent="0.2">
      <c r="A212">
        <v>211</v>
      </c>
      <c r="B212">
        <v>1</v>
      </c>
      <c r="C212" t="s">
        <v>192</v>
      </c>
      <c r="H212" s="3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3"/>
      <c r="Q212" s="4">
        <v>185</v>
      </c>
    </row>
    <row r="213" spans="1:17" x14ac:dyDescent="0.2">
      <c r="A213">
        <v>212</v>
      </c>
      <c r="B213">
        <v>1</v>
      </c>
      <c r="C213" t="s">
        <v>193</v>
      </c>
      <c r="H213" s="3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65</v>
      </c>
      <c r="I213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65</v>
      </c>
      <c r="J213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3"/>
      <c r="Q213" s="4">
        <v>186</v>
      </c>
    </row>
    <row r="214" spans="1:17" x14ac:dyDescent="0.2">
      <c r="A214">
        <v>213</v>
      </c>
      <c r="B214">
        <v>1</v>
      </c>
      <c r="C214" t="s">
        <v>419</v>
      </c>
      <c r="H214" s="3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75</v>
      </c>
      <c r="I214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75</v>
      </c>
      <c r="J214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Q214" s="4">
        <v>187</v>
      </c>
    </row>
    <row r="215" spans="1:17" x14ac:dyDescent="0.2">
      <c r="A215">
        <v>214</v>
      </c>
      <c r="B215">
        <v>1</v>
      </c>
      <c r="C215" t="s">
        <v>420</v>
      </c>
      <c r="H215" s="3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125</v>
      </c>
      <c r="I215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125</v>
      </c>
      <c r="J215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Q215" s="4">
        <v>188</v>
      </c>
    </row>
    <row r="216" spans="1:17" x14ac:dyDescent="0.2">
      <c r="A216">
        <v>215</v>
      </c>
      <c r="B216">
        <v>1</v>
      </c>
      <c r="C216" t="s">
        <v>421</v>
      </c>
      <c r="H216" s="3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175</v>
      </c>
      <c r="I216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175</v>
      </c>
      <c r="J216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Q216" s="4">
        <v>189</v>
      </c>
    </row>
    <row r="217" spans="1:17" x14ac:dyDescent="0.2">
      <c r="A217">
        <v>216</v>
      </c>
      <c r="B217">
        <v>1</v>
      </c>
      <c r="C217" t="s">
        <v>422</v>
      </c>
      <c r="H217" s="3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38</v>
      </c>
      <c r="I217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38</v>
      </c>
      <c r="J217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Q217" s="4">
        <v>190</v>
      </c>
    </row>
    <row r="218" spans="1:17" x14ac:dyDescent="0.2">
      <c r="A218">
        <v>217</v>
      </c>
      <c r="B218">
        <v>1</v>
      </c>
      <c r="C218" t="s">
        <v>423</v>
      </c>
      <c r="H218" s="3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50</v>
      </c>
      <c r="I218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50</v>
      </c>
      <c r="J218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Q218" s="4">
        <v>191</v>
      </c>
    </row>
    <row r="219" spans="1:17" x14ac:dyDescent="0.2">
      <c r="A219">
        <v>218</v>
      </c>
      <c r="B219">
        <v>1</v>
      </c>
      <c r="C219" t="s">
        <v>424</v>
      </c>
      <c r="H219" s="3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65</v>
      </c>
      <c r="I219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65</v>
      </c>
      <c r="J219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Q219" s="4">
        <v>192</v>
      </c>
    </row>
    <row r="220" spans="1:17" x14ac:dyDescent="0.2">
      <c r="A220">
        <v>219</v>
      </c>
      <c r="B220">
        <v>1</v>
      </c>
      <c r="C220" t="s">
        <v>430</v>
      </c>
      <c r="H220" s="3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75</v>
      </c>
      <c r="I220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75</v>
      </c>
      <c r="J220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Q220" s="4">
        <v>193</v>
      </c>
    </row>
    <row r="221" spans="1:17" x14ac:dyDescent="0.2">
      <c r="A221">
        <v>220</v>
      </c>
      <c r="B221">
        <v>1</v>
      </c>
      <c r="C221" t="s">
        <v>431</v>
      </c>
      <c r="H221" s="3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125</v>
      </c>
      <c r="I221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125</v>
      </c>
      <c r="J221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Q221" s="4">
        <v>194</v>
      </c>
    </row>
    <row r="222" spans="1:17" x14ac:dyDescent="0.2">
      <c r="A222">
        <v>221</v>
      </c>
      <c r="B222">
        <v>1</v>
      </c>
      <c r="C222" t="s">
        <v>432</v>
      </c>
      <c r="H222" s="3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175</v>
      </c>
      <c r="I222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175</v>
      </c>
      <c r="J222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Q222" s="4">
        <v>195</v>
      </c>
    </row>
    <row r="223" spans="1:17" x14ac:dyDescent="0.2">
      <c r="A223">
        <v>222</v>
      </c>
      <c r="B223">
        <v>1</v>
      </c>
      <c r="C223" t="s">
        <v>433</v>
      </c>
      <c r="H223" s="3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35</v>
      </c>
      <c r="I223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35</v>
      </c>
      <c r="J223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Q223" s="4">
        <v>196</v>
      </c>
    </row>
    <row r="224" spans="1:17" x14ac:dyDescent="0.2">
      <c r="A224">
        <v>223</v>
      </c>
      <c r="B224">
        <v>1</v>
      </c>
      <c r="C224" t="s">
        <v>434</v>
      </c>
      <c r="H224" s="3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45</v>
      </c>
      <c r="I224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45</v>
      </c>
      <c r="J224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Q224" s="4">
        <v>197</v>
      </c>
    </row>
    <row r="225" spans="1:17" x14ac:dyDescent="0.2">
      <c r="A225">
        <v>224</v>
      </c>
      <c r="B225">
        <v>1</v>
      </c>
      <c r="C225" t="s">
        <v>435</v>
      </c>
      <c r="H225" s="3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55</v>
      </c>
      <c r="I225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55</v>
      </c>
      <c r="J225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Q225" s="4">
        <v>198</v>
      </c>
    </row>
    <row r="226" spans="1:17" x14ac:dyDescent="0.2">
      <c r="A226">
        <v>225</v>
      </c>
      <c r="B226">
        <v>1</v>
      </c>
      <c r="C226" t="s">
        <v>436</v>
      </c>
      <c r="H226" s="3">
        <f>SUM(_xlfn.IFNA(LOOKUP(Q226,use_fish!A:A,use_fish!E:E),0),_xlfn.IFNA(LOOKUP(R226,use_fish!A:A,use_fish!E:E),0),_xlfn.IFNA(LOOKUP(S226,use_fish!A:A,use_fish!E:E),0),_xlfn.IFNA(LOOKUP(T226,use_fish!A:A,use_fish!E:E),0),_xlfn.IFNA(LOOKUP(U226,use_fish!A:A,use_fish!E:E),0),_xlfn.IFNA(LOOKUP(V226,use_fish!A:A,use_fish!E:E),0),_xlfn.IFNA(LOOKUP(W226,use_fish!A:A,use_fish!E:E),0),)</f>
        <v>65</v>
      </c>
      <c r="I226">
        <f>SUM(_xlfn.IFNA(LOOKUP(Q226,use_fish!A:A,use_fish!I:I),0),_xlfn.IFNA(LOOKUP(R226,use_fish!A:A,use_fish!I:I),0),_xlfn.IFNA(LOOKUP(S226,use_fish!A:A,use_fish!I:I),0),_xlfn.IFNA(LOOKUP(T226,use_fish!A:A,use_fish!I:I),0),_xlfn.IFNA(LOOKUP(U226,use_fish!A:A,use_fish!I:I),0),_xlfn.IFNA(LOOKUP(V226,use_fish!A:A,use_fish!I:I),0),_xlfn.IFNA(LOOKUP(W226,use_fish!A:A,use_fish!I:I),0),)</f>
        <v>65</v>
      </c>
      <c r="J226">
        <f>SUM(_xlfn.IFNA(LOOKUP(Q226,use_fish!A:A,use_fish!K:K),0),_xlfn.IFNA(LOOKUP(R226,use_fish!A:A,use_fish!K:K),0),_xlfn.IFNA(LOOKUP(S226,use_fish!A:A,use_fish!K:K),0),_xlfn.IFNA(LOOKUP(T226,use_fish!A:A,use_fish!K:K),0),_xlfn.IFNA(LOOKUP(U226,use_fish!A:A,use_fish!K:K),0),_xlfn.IFNA(LOOKUP(V226,use_fish!A:A,use_fish!K:K),0),_xlfn.IFNA(LOOKUP(W226,use_fish!A:A,use_fish!K:K),0),)</f>
        <v>0</v>
      </c>
      <c r="Q226" s="4">
        <v>199</v>
      </c>
    </row>
    <row r="227" spans="1:17" x14ac:dyDescent="0.2">
      <c r="A227">
        <v>226</v>
      </c>
      <c r="B227">
        <v>1</v>
      </c>
      <c r="C227" t="s">
        <v>447</v>
      </c>
      <c r="H227" s="3">
        <f>SUM(_xlfn.IFNA(LOOKUP(Q227,use_fish!A:A,use_fish!E:E),0),_xlfn.IFNA(LOOKUP(R227,use_fish!A:A,use_fish!E:E),0),_xlfn.IFNA(LOOKUP(S227,use_fish!A:A,use_fish!E:E),0),_xlfn.IFNA(LOOKUP(T227,use_fish!A:A,use_fish!E:E),0),_xlfn.IFNA(LOOKUP(U227,use_fish!A:A,use_fish!E:E),0),_xlfn.IFNA(LOOKUP(V227,use_fish!A:A,use_fish!E:E),0),_xlfn.IFNA(LOOKUP(W227,use_fish!A:A,use_fish!E:E),0),)</f>
        <v>75</v>
      </c>
      <c r="I227">
        <f>SUM(_xlfn.IFNA(LOOKUP(Q227,use_fish!A:A,use_fish!I:I),0),_xlfn.IFNA(LOOKUP(R227,use_fish!A:A,use_fish!I:I),0),_xlfn.IFNA(LOOKUP(S227,use_fish!A:A,use_fish!I:I),0),_xlfn.IFNA(LOOKUP(T227,use_fish!A:A,use_fish!I:I),0),_xlfn.IFNA(LOOKUP(U227,use_fish!A:A,use_fish!I:I),0),_xlfn.IFNA(LOOKUP(V227,use_fish!A:A,use_fish!I:I),0),_xlfn.IFNA(LOOKUP(W227,use_fish!A:A,use_fish!I:I),0),)</f>
        <v>75</v>
      </c>
      <c r="J227">
        <f>SUM(_xlfn.IFNA(LOOKUP(Q227,use_fish!A:A,use_fish!K:K),0),_xlfn.IFNA(LOOKUP(R227,use_fish!A:A,use_fish!K:K),0),_xlfn.IFNA(LOOKUP(S227,use_fish!A:A,use_fish!K:K),0),_xlfn.IFNA(LOOKUP(T227,use_fish!A:A,use_fish!K:K),0),_xlfn.IFNA(LOOKUP(U227,use_fish!A:A,use_fish!K:K),0),_xlfn.IFNA(LOOKUP(V227,use_fish!A:A,use_fish!K:K),0),_xlfn.IFNA(LOOKUP(W227,use_fish!A:A,use_fish!K:K),0),)</f>
        <v>0</v>
      </c>
      <c r="Q227" s="4">
        <v>200</v>
      </c>
    </row>
    <row r="228" spans="1:17" x14ac:dyDescent="0.2">
      <c r="A228">
        <v>227</v>
      </c>
      <c r="B228">
        <v>1</v>
      </c>
      <c r="C228" t="s">
        <v>448</v>
      </c>
      <c r="H228" s="3">
        <f>SUM(_xlfn.IFNA(LOOKUP(Q228,use_fish!A:A,use_fish!E:E),0),_xlfn.IFNA(LOOKUP(R228,use_fish!A:A,use_fish!E:E),0),_xlfn.IFNA(LOOKUP(S228,use_fish!A:A,use_fish!E:E),0),_xlfn.IFNA(LOOKUP(T228,use_fish!A:A,use_fish!E:E),0),_xlfn.IFNA(LOOKUP(U228,use_fish!A:A,use_fish!E:E),0),_xlfn.IFNA(LOOKUP(V228,use_fish!A:A,use_fish!E:E),0),_xlfn.IFNA(LOOKUP(W228,use_fish!A:A,use_fish!E:E),0),)</f>
        <v>125</v>
      </c>
      <c r="I228">
        <f>SUM(_xlfn.IFNA(LOOKUP(Q228,use_fish!A:A,use_fish!I:I),0),_xlfn.IFNA(LOOKUP(R228,use_fish!A:A,use_fish!I:I),0),_xlfn.IFNA(LOOKUP(S228,use_fish!A:A,use_fish!I:I),0),_xlfn.IFNA(LOOKUP(T228,use_fish!A:A,use_fish!I:I),0),_xlfn.IFNA(LOOKUP(U228,use_fish!A:A,use_fish!I:I),0),_xlfn.IFNA(LOOKUP(V228,use_fish!A:A,use_fish!I:I),0),_xlfn.IFNA(LOOKUP(W228,use_fish!A:A,use_fish!I:I),0),)</f>
        <v>125</v>
      </c>
      <c r="J228">
        <f>SUM(_xlfn.IFNA(LOOKUP(Q228,use_fish!A:A,use_fish!K:K),0),_xlfn.IFNA(LOOKUP(R228,use_fish!A:A,use_fish!K:K),0),_xlfn.IFNA(LOOKUP(S228,use_fish!A:A,use_fish!K:K),0),_xlfn.IFNA(LOOKUP(T228,use_fish!A:A,use_fish!K:K),0),_xlfn.IFNA(LOOKUP(U228,use_fish!A:A,use_fish!K:K),0),_xlfn.IFNA(LOOKUP(V228,use_fish!A:A,use_fish!K:K),0),_xlfn.IFNA(LOOKUP(W228,use_fish!A:A,use_fish!K:K),0),)</f>
        <v>0</v>
      </c>
      <c r="Q228" s="4">
        <v>201</v>
      </c>
    </row>
    <row r="229" spans="1:17" x14ac:dyDescent="0.2">
      <c r="A229">
        <v>228</v>
      </c>
      <c r="B229">
        <v>1</v>
      </c>
      <c r="C229" t="s">
        <v>449</v>
      </c>
      <c r="H229" s="3">
        <f>SUM(_xlfn.IFNA(LOOKUP(Q229,use_fish!A:A,use_fish!E:E),0),_xlfn.IFNA(LOOKUP(R229,use_fish!A:A,use_fish!E:E),0),_xlfn.IFNA(LOOKUP(S229,use_fish!A:A,use_fish!E:E),0),_xlfn.IFNA(LOOKUP(T229,use_fish!A:A,use_fish!E:E),0),_xlfn.IFNA(LOOKUP(U229,use_fish!A:A,use_fish!E:E),0),_xlfn.IFNA(LOOKUP(V229,use_fish!A:A,use_fish!E:E),0),_xlfn.IFNA(LOOKUP(W229,use_fish!A:A,use_fish!E:E),0),)</f>
        <v>175</v>
      </c>
      <c r="I229">
        <f>SUM(_xlfn.IFNA(LOOKUP(Q229,use_fish!A:A,use_fish!I:I),0),_xlfn.IFNA(LOOKUP(R229,use_fish!A:A,use_fish!I:I),0),_xlfn.IFNA(LOOKUP(S229,use_fish!A:A,use_fish!I:I),0),_xlfn.IFNA(LOOKUP(T229,use_fish!A:A,use_fish!I:I),0),_xlfn.IFNA(LOOKUP(U229,use_fish!A:A,use_fish!I:I),0),_xlfn.IFNA(LOOKUP(V229,use_fish!A:A,use_fish!I:I),0),_xlfn.IFNA(LOOKUP(W229,use_fish!A:A,use_fish!I:I),0),)</f>
        <v>175</v>
      </c>
      <c r="J229">
        <f>SUM(_xlfn.IFNA(LOOKUP(Q229,use_fish!A:A,use_fish!K:K),0),_xlfn.IFNA(LOOKUP(R229,use_fish!A:A,use_fish!K:K),0),_xlfn.IFNA(LOOKUP(S229,use_fish!A:A,use_fish!K:K),0),_xlfn.IFNA(LOOKUP(T229,use_fish!A:A,use_fish!K:K),0),_xlfn.IFNA(LOOKUP(U229,use_fish!A:A,use_fish!K:K),0),_xlfn.IFNA(LOOKUP(V229,use_fish!A:A,use_fish!K:K),0),_xlfn.IFNA(LOOKUP(W229,use_fish!A:A,use_fish!K:K),0),)</f>
        <v>0</v>
      </c>
      <c r="Q229" s="4">
        <v>202</v>
      </c>
    </row>
    <row r="230" spans="1:17" x14ac:dyDescent="0.2">
      <c r="A230">
        <v>229</v>
      </c>
      <c r="B230">
        <v>1</v>
      </c>
      <c r="C230" t="s">
        <v>450</v>
      </c>
      <c r="H230" s="3">
        <f>SUM(_xlfn.IFNA(LOOKUP(Q230,use_fish!A:A,use_fish!E:E),0),_xlfn.IFNA(LOOKUP(R230,use_fish!A:A,use_fish!E:E),0),_xlfn.IFNA(LOOKUP(S230,use_fish!A:A,use_fish!E:E),0),_xlfn.IFNA(LOOKUP(T230,use_fish!A:A,use_fish!E:E),0),_xlfn.IFNA(LOOKUP(U230,use_fish!A:A,use_fish!E:E),0),_xlfn.IFNA(LOOKUP(V230,use_fish!A:A,use_fish!E:E),0),_xlfn.IFNA(LOOKUP(W230,use_fish!A:A,use_fish!E:E),0),)</f>
        <v>25</v>
      </c>
      <c r="I230">
        <f>SUM(_xlfn.IFNA(LOOKUP(Q230,use_fish!A:A,use_fish!I:I),0),_xlfn.IFNA(LOOKUP(R230,use_fish!A:A,use_fish!I:I),0),_xlfn.IFNA(LOOKUP(S230,use_fish!A:A,use_fish!I:I),0),_xlfn.IFNA(LOOKUP(T230,use_fish!A:A,use_fish!I:I),0),_xlfn.IFNA(LOOKUP(U230,use_fish!A:A,use_fish!I:I),0),_xlfn.IFNA(LOOKUP(V230,use_fish!A:A,use_fish!I:I),0),_xlfn.IFNA(LOOKUP(W230,use_fish!A:A,use_fish!I:I),0),)</f>
        <v>25</v>
      </c>
      <c r="J230">
        <f>SUM(_xlfn.IFNA(LOOKUP(Q230,use_fish!A:A,use_fish!K:K),0),_xlfn.IFNA(LOOKUP(R230,use_fish!A:A,use_fish!K:K),0),_xlfn.IFNA(LOOKUP(S230,use_fish!A:A,use_fish!K:K),0),_xlfn.IFNA(LOOKUP(T230,use_fish!A:A,use_fish!K:K),0),_xlfn.IFNA(LOOKUP(U230,use_fish!A:A,use_fish!K:K),0),_xlfn.IFNA(LOOKUP(V230,use_fish!A:A,use_fish!K:K),0),_xlfn.IFNA(LOOKUP(W230,use_fish!A:A,use_fish!K:K),0),)</f>
        <v>0</v>
      </c>
      <c r="Q230" s="4">
        <v>203</v>
      </c>
    </row>
    <row r="231" spans="1:17" x14ac:dyDescent="0.2">
      <c r="A231">
        <v>230</v>
      </c>
      <c r="B231">
        <v>1</v>
      </c>
      <c r="C231" t="s">
        <v>451</v>
      </c>
      <c r="H231" s="3">
        <f>SUM(_xlfn.IFNA(LOOKUP(Q231,use_fish!A:A,use_fish!E:E),0),_xlfn.IFNA(LOOKUP(R231,use_fish!A:A,use_fish!E:E),0),_xlfn.IFNA(LOOKUP(S231,use_fish!A:A,use_fish!E:E),0),_xlfn.IFNA(LOOKUP(T231,use_fish!A:A,use_fish!E:E),0),_xlfn.IFNA(LOOKUP(U231,use_fish!A:A,use_fish!E:E),0),_xlfn.IFNA(LOOKUP(V231,use_fish!A:A,use_fish!E:E),0),_xlfn.IFNA(LOOKUP(W231,use_fish!A:A,use_fish!E:E),0),)</f>
        <v>38</v>
      </c>
      <c r="I231">
        <f>SUM(_xlfn.IFNA(LOOKUP(Q231,use_fish!A:A,use_fish!I:I),0),_xlfn.IFNA(LOOKUP(R231,use_fish!A:A,use_fish!I:I),0),_xlfn.IFNA(LOOKUP(S231,use_fish!A:A,use_fish!I:I),0),_xlfn.IFNA(LOOKUP(T231,use_fish!A:A,use_fish!I:I),0),_xlfn.IFNA(LOOKUP(U231,use_fish!A:A,use_fish!I:I),0),_xlfn.IFNA(LOOKUP(V231,use_fish!A:A,use_fish!I:I),0),_xlfn.IFNA(LOOKUP(W231,use_fish!A:A,use_fish!I:I),0),)</f>
        <v>38</v>
      </c>
      <c r="J231">
        <f>SUM(_xlfn.IFNA(LOOKUP(Q231,use_fish!A:A,use_fish!K:K),0),_xlfn.IFNA(LOOKUP(R231,use_fish!A:A,use_fish!K:K),0),_xlfn.IFNA(LOOKUP(S231,use_fish!A:A,use_fish!K:K),0),_xlfn.IFNA(LOOKUP(T231,use_fish!A:A,use_fish!K:K),0),_xlfn.IFNA(LOOKUP(U231,use_fish!A:A,use_fish!K:K),0),_xlfn.IFNA(LOOKUP(V231,use_fish!A:A,use_fish!K:K),0),_xlfn.IFNA(LOOKUP(W231,use_fish!A:A,use_fish!K:K),0),)</f>
        <v>0</v>
      </c>
      <c r="Q231" s="4">
        <v>204</v>
      </c>
    </row>
    <row r="232" spans="1:17" x14ac:dyDescent="0.2">
      <c r="A232">
        <v>231</v>
      </c>
      <c r="B232">
        <v>1</v>
      </c>
      <c r="C232" t="s">
        <v>452</v>
      </c>
      <c r="H232" s="3">
        <f>SUM(_xlfn.IFNA(LOOKUP(Q232,use_fish!A:A,use_fish!E:E),0),_xlfn.IFNA(LOOKUP(R232,use_fish!A:A,use_fish!E:E),0),_xlfn.IFNA(LOOKUP(S232,use_fish!A:A,use_fish!E:E),0),_xlfn.IFNA(LOOKUP(T232,use_fish!A:A,use_fish!E:E),0),_xlfn.IFNA(LOOKUP(U232,use_fish!A:A,use_fish!E:E),0),_xlfn.IFNA(LOOKUP(V232,use_fish!A:A,use_fish!E:E),0),_xlfn.IFNA(LOOKUP(W232,use_fish!A:A,use_fish!E:E),0),)</f>
        <v>50</v>
      </c>
      <c r="I232">
        <f>SUM(_xlfn.IFNA(LOOKUP(Q232,use_fish!A:A,use_fish!I:I),0),_xlfn.IFNA(LOOKUP(R232,use_fish!A:A,use_fish!I:I),0),_xlfn.IFNA(LOOKUP(S232,use_fish!A:A,use_fish!I:I),0),_xlfn.IFNA(LOOKUP(T232,use_fish!A:A,use_fish!I:I),0),_xlfn.IFNA(LOOKUP(U232,use_fish!A:A,use_fish!I:I),0),_xlfn.IFNA(LOOKUP(V232,use_fish!A:A,use_fish!I:I),0),_xlfn.IFNA(LOOKUP(W232,use_fish!A:A,use_fish!I:I),0),)</f>
        <v>50</v>
      </c>
      <c r="J232">
        <f>SUM(_xlfn.IFNA(LOOKUP(Q232,use_fish!A:A,use_fish!K:K),0),_xlfn.IFNA(LOOKUP(R232,use_fish!A:A,use_fish!K:K),0),_xlfn.IFNA(LOOKUP(S232,use_fish!A:A,use_fish!K:K),0),_xlfn.IFNA(LOOKUP(T232,use_fish!A:A,use_fish!K:K),0),_xlfn.IFNA(LOOKUP(U232,use_fish!A:A,use_fish!K:K),0),_xlfn.IFNA(LOOKUP(V232,use_fish!A:A,use_fish!K:K),0),_xlfn.IFNA(LOOKUP(W232,use_fish!A:A,use_fish!K:K),0),)</f>
        <v>0</v>
      </c>
      <c r="Q232" s="4">
        <v>205</v>
      </c>
    </row>
    <row r="233" spans="1:17" x14ac:dyDescent="0.2">
      <c r="A233">
        <v>232</v>
      </c>
      <c r="B233">
        <v>1</v>
      </c>
      <c r="C233" t="s">
        <v>453</v>
      </c>
      <c r="H233" s="3">
        <f>SUM(_xlfn.IFNA(LOOKUP(Q233,use_fish!A:A,use_fish!E:E),0),_xlfn.IFNA(LOOKUP(R233,use_fish!A:A,use_fish!E:E),0),_xlfn.IFNA(LOOKUP(S233,use_fish!A:A,use_fish!E:E),0),_xlfn.IFNA(LOOKUP(T233,use_fish!A:A,use_fish!E:E),0),_xlfn.IFNA(LOOKUP(U233,use_fish!A:A,use_fish!E:E),0),_xlfn.IFNA(LOOKUP(V233,use_fish!A:A,use_fish!E:E),0),_xlfn.IFNA(LOOKUP(W233,use_fish!A:A,use_fish!E:E),0),)</f>
        <v>65</v>
      </c>
      <c r="I233">
        <f>SUM(_xlfn.IFNA(LOOKUP(Q233,use_fish!A:A,use_fish!I:I),0),_xlfn.IFNA(LOOKUP(R233,use_fish!A:A,use_fish!I:I),0),_xlfn.IFNA(LOOKUP(S233,use_fish!A:A,use_fish!I:I),0),_xlfn.IFNA(LOOKUP(T233,use_fish!A:A,use_fish!I:I),0),_xlfn.IFNA(LOOKUP(U233,use_fish!A:A,use_fish!I:I),0),_xlfn.IFNA(LOOKUP(V233,use_fish!A:A,use_fish!I:I),0),_xlfn.IFNA(LOOKUP(W233,use_fish!A:A,use_fish!I:I),0),)</f>
        <v>65</v>
      </c>
      <c r="J233">
        <f>SUM(_xlfn.IFNA(LOOKUP(Q233,use_fish!A:A,use_fish!K:K),0),_xlfn.IFNA(LOOKUP(R233,use_fish!A:A,use_fish!K:K),0),_xlfn.IFNA(LOOKUP(S233,use_fish!A:A,use_fish!K:K),0),_xlfn.IFNA(LOOKUP(T233,use_fish!A:A,use_fish!K:K),0),_xlfn.IFNA(LOOKUP(U233,use_fish!A:A,use_fish!K:K),0),_xlfn.IFNA(LOOKUP(V233,use_fish!A:A,use_fish!K:K),0),_xlfn.IFNA(LOOKUP(W233,use_fish!A:A,use_fish!K:K),0),)</f>
        <v>0</v>
      </c>
      <c r="Q233" s="4">
        <v>206</v>
      </c>
    </row>
    <row r="234" spans="1:17" x14ac:dyDescent="0.2">
      <c r="A234">
        <v>233</v>
      </c>
      <c r="B234">
        <v>1</v>
      </c>
      <c r="C234" t="s">
        <v>458</v>
      </c>
      <c r="H234" s="3">
        <f>SUM(_xlfn.IFNA(LOOKUP(Q234,use_fish!A:A,use_fish!E:E),0),_xlfn.IFNA(LOOKUP(R234,use_fish!A:A,use_fish!E:E),0),_xlfn.IFNA(LOOKUP(S234,use_fish!A:A,use_fish!E:E),0),_xlfn.IFNA(LOOKUP(T234,use_fish!A:A,use_fish!E:E),0),_xlfn.IFNA(LOOKUP(U234,use_fish!A:A,use_fish!E:E),0),_xlfn.IFNA(LOOKUP(V234,use_fish!A:A,use_fish!E:E),0),_xlfn.IFNA(LOOKUP(W234,use_fish!A:A,use_fish!E:E),0),)</f>
        <v>25</v>
      </c>
      <c r="I234">
        <f>SUM(_xlfn.IFNA(LOOKUP(Q234,use_fish!A:A,use_fish!I:I),0),_xlfn.IFNA(LOOKUP(R234,use_fish!A:A,use_fish!I:I),0),_xlfn.IFNA(LOOKUP(S234,use_fish!A:A,use_fish!I:I),0),_xlfn.IFNA(LOOKUP(T234,use_fish!A:A,use_fish!I:I),0),_xlfn.IFNA(LOOKUP(U234,use_fish!A:A,use_fish!I:I),0),_xlfn.IFNA(LOOKUP(V234,use_fish!A:A,use_fish!I:I),0),_xlfn.IFNA(LOOKUP(W234,use_fish!A:A,use_fish!I:I),0),)</f>
        <v>25</v>
      </c>
      <c r="J234">
        <f>SUM(_xlfn.IFNA(LOOKUP(Q234,use_fish!A:A,use_fish!K:K),0),_xlfn.IFNA(LOOKUP(R234,use_fish!A:A,use_fish!K:K),0),_xlfn.IFNA(LOOKUP(S234,use_fish!A:A,use_fish!K:K),0),_xlfn.IFNA(LOOKUP(T234,use_fish!A:A,use_fish!K:K),0),_xlfn.IFNA(LOOKUP(U234,use_fish!A:A,use_fish!K:K),0),_xlfn.IFNA(LOOKUP(V234,use_fish!A:A,use_fish!K:K),0),_xlfn.IFNA(LOOKUP(W234,use_fish!A:A,use_fish!K:K),0),)</f>
        <v>0</v>
      </c>
      <c r="Q234" s="4">
        <v>207</v>
      </c>
    </row>
    <row r="235" spans="1:17" x14ac:dyDescent="0.2">
      <c r="A235">
        <v>234</v>
      </c>
      <c r="B235">
        <v>1</v>
      </c>
      <c r="C235" t="s">
        <v>459</v>
      </c>
      <c r="H235" s="3">
        <f>SUM(_xlfn.IFNA(LOOKUP(Q235,use_fish!A:A,use_fish!E:E),0),_xlfn.IFNA(LOOKUP(R235,use_fish!A:A,use_fish!E:E),0),_xlfn.IFNA(LOOKUP(S235,use_fish!A:A,use_fish!E:E),0),_xlfn.IFNA(LOOKUP(T235,use_fish!A:A,use_fish!E:E),0),_xlfn.IFNA(LOOKUP(U235,use_fish!A:A,use_fish!E:E),0),_xlfn.IFNA(LOOKUP(V235,use_fish!A:A,use_fish!E:E),0),_xlfn.IFNA(LOOKUP(W235,use_fish!A:A,use_fish!E:E),0),)</f>
        <v>35</v>
      </c>
      <c r="I235">
        <f>SUM(_xlfn.IFNA(LOOKUP(Q235,use_fish!A:A,use_fish!I:I),0),_xlfn.IFNA(LOOKUP(R235,use_fish!A:A,use_fish!I:I),0),_xlfn.IFNA(LOOKUP(S235,use_fish!A:A,use_fish!I:I),0),_xlfn.IFNA(LOOKUP(T235,use_fish!A:A,use_fish!I:I),0),_xlfn.IFNA(LOOKUP(U235,use_fish!A:A,use_fish!I:I),0),_xlfn.IFNA(LOOKUP(V235,use_fish!A:A,use_fish!I:I),0),_xlfn.IFNA(LOOKUP(W235,use_fish!A:A,use_fish!I:I),0),)</f>
        <v>35</v>
      </c>
      <c r="J235">
        <f>SUM(_xlfn.IFNA(LOOKUP(Q235,use_fish!A:A,use_fish!K:K),0),_xlfn.IFNA(LOOKUP(R235,use_fish!A:A,use_fish!K:K),0),_xlfn.IFNA(LOOKUP(S235,use_fish!A:A,use_fish!K:K),0),_xlfn.IFNA(LOOKUP(T235,use_fish!A:A,use_fish!K:K),0),_xlfn.IFNA(LOOKUP(U235,use_fish!A:A,use_fish!K:K),0),_xlfn.IFNA(LOOKUP(V235,use_fish!A:A,use_fish!K:K),0),_xlfn.IFNA(LOOKUP(W235,use_fish!A:A,use_fish!K:K),0),)</f>
        <v>0</v>
      </c>
      <c r="Q235" s="4">
        <v>208</v>
      </c>
    </row>
    <row r="236" spans="1:17" x14ac:dyDescent="0.2">
      <c r="A236">
        <v>235</v>
      </c>
      <c r="B236">
        <v>1</v>
      </c>
      <c r="C236" t="s">
        <v>460</v>
      </c>
      <c r="H236" s="3">
        <f>SUM(_xlfn.IFNA(LOOKUP(Q236,use_fish!A:A,use_fish!E:E),0),_xlfn.IFNA(LOOKUP(R236,use_fish!A:A,use_fish!E:E),0),_xlfn.IFNA(LOOKUP(S236,use_fish!A:A,use_fish!E:E),0),_xlfn.IFNA(LOOKUP(T236,use_fish!A:A,use_fish!E:E),0),_xlfn.IFNA(LOOKUP(U236,use_fish!A:A,use_fish!E:E),0),_xlfn.IFNA(LOOKUP(V236,use_fish!A:A,use_fish!E:E),0),_xlfn.IFNA(LOOKUP(W236,use_fish!A:A,use_fish!E:E),0),)</f>
        <v>45</v>
      </c>
      <c r="I236">
        <f>SUM(_xlfn.IFNA(LOOKUP(Q236,use_fish!A:A,use_fish!I:I),0),_xlfn.IFNA(LOOKUP(R236,use_fish!A:A,use_fish!I:I),0),_xlfn.IFNA(LOOKUP(S236,use_fish!A:A,use_fish!I:I),0),_xlfn.IFNA(LOOKUP(T236,use_fish!A:A,use_fish!I:I),0),_xlfn.IFNA(LOOKUP(U236,use_fish!A:A,use_fish!I:I),0),_xlfn.IFNA(LOOKUP(V236,use_fish!A:A,use_fish!I:I),0),_xlfn.IFNA(LOOKUP(W236,use_fish!A:A,use_fish!I:I),0),)</f>
        <v>45</v>
      </c>
      <c r="J236">
        <f>SUM(_xlfn.IFNA(LOOKUP(Q236,use_fish!A:A,use_fish!K:K),0),_xlfn.IFNA(LOOKUP(R236,use_fish!A:A,use_fish!K:K),0),_xlfn.IFNA(LOOKUP(S236,use_fish!A:A,use_fish!K:K),0),_xlfn.IFNA(LOOKUP(T236,use_fish!A:A,use_fish!K:K),0),_xlfn.IFNA(LOOKUP(U236,use_fish!A:A,use_fish!K:K),0),_xlfn.IFNA(LOOKUP(V236,use_fish!A:A,use_fish!K:K),0),_xlfn.IFNA(LOOKUP(W236,use_fish!A:A,use_fish!K:K),0),)</f>
        <v>0</v>
      </c>
      <c r="Q236" s="4">
        <v>209</v>
      </c>
    </row>
    <row r="237" spans="1:17" x14ac:dyDescent="0.2">
      <c r="A237">
        <v>236</v>
      </c>
      <c r="B237">
        <v>1</v>
      </c>
      <c r="C237" t="s">
        <v>461</v>
      </c>
      <c r="H237" s="3">
        <f>SUM(_xlfn.IFNA(LOOKUP(Q237,use_fish!A:A,use_fish!E:E),0),_xlfn.IFNA(LOOKUP(R237,use_fish!A:A,use_fish!E:E),0),_xlfn.IFNA(LOOKUP(S237,use_fish!A:A,use_fish!E:E),0),_xlfn.IFNA(LOOKUP(T237,use_fish!A:A,use_fish!E:E),0),_xlfn.IFNA(LOOKUP(U237,use_fish!A:A,use_fish!E:E),0),_xlfn.IFNA(LOOKUP(V237,use_fish!A:A,use_fish!E:E),0),_xlfn.IFNA(LOOKUP(W237,use_fish!A:A,use_fish!E:E),0),)</f>
        <v>55</v>
      </c>
      <c r="I237">
        <f>SUM(_xlfn.IFNA(LOOKUP(Q237,use_fish!A:A,use_fish!I:I),0),_xlfn.IFNA(LOOKUP(R237,use_fish!A:A,use_fish!I:I),0),_xlfn.IFNA(LOOKUP(S237,use_fish!A:A,use_fish!I:I),0),_xlfn.IFNA(LOOKUP(T237,use_fish!A:A,use_fish!I:I),0),_xlfn.IFNA(LOOKUP(U237,use_fish!A:A,use_fish!I:I),0),_xlfn.IFNA(LOOKUP(V237,use_fish!A:A,use_fish!I:I),0),_xlfn.IFNA(LOOKUP(W237,use_fish!A:A,use_fish!I:I),0),)</f>
        <v>55</v>
      </c>
      <c r="J237">
        <f>SUM(_xlfn.IFNA(LOOKUP(Q237,use_fish!A:A,use_fish!K:K),0),_xlfn.IFNA(LOOKUP(R237,use_fish!A:A,use_fish!K:K),0),_xlfn.IFNA(LOOKUP(S237,use_fish!A:A,use_fish!K:K),0),_xlfn.IFNA(LOOKUP(T237,use_fish!A:A,use_fish!K:K),0),_xlfn.IFNA(LOOKUP(U237,use_fish!A:A,use_fish!K:K),0),_xlfn.IFNA(LOOKUP(V237,use_fish!A:A,use_fish!K:K),0),_xlfn.IFNA(LOOKUP(W237,use_fish!A:A,use_fish!K:K),0),)</f>
        <v>0</v>
      </c>
      <c r="L237" t="s">
        <v>463</v>
      </c>
      <c r="Q237" s="4">
        <v>210</v>
      </c>
    </row>
    <row r="238" spans="1:17" x14ac:dyDescent="0.2">
      <c r="A238">
        <v>237</v>
      </c>
      <c r="B238">
        <v>1</v>
      </c>
      <c r="C238" t="s">
        <v>462</v>
      </c>
      <c r="H238" s="3">
        <f>SUM(_xlfn.IFNA(LOOKUP(Q238,use_fish!A:A,use_fish!E:E),0),_xlfn.IFNA(LOOKUP(R238,use_fish!A:A,use_fish!E:E),0),_xlfn.IFNA(LOOKUP(S238,use_fish!A:A,use_fish!E:E),0),_xlfn.IFNA(LOOKUP(T238,use_fish!A:A,use_fish!E:E),0),_xlfn.IFNA(LOOKUP(U238,use_fish!A:A,use_fish!E:E),0),_xlfn.IFNA(LOOKUP(V238,use_fish!A:A,use_fish!E:E),0),_xlfn.IFNA(LOOKUP(W238,use_fish!A:A,use_fish!E:E),0),)</f>
        <v>65</v>
      </c>
      <c r="I238">
        <f>SUM(_xlfn.IFNA(LOOKUP(Q238,use_fish!A:A,use_fish!I:I),0),_xlfn.IFNA(LOOKUP(R238,use_fish!A:A,use_fish!I:I),0),_xlfn.IFNA(LOOKUP(S238,use_fish!A:A,use_fish!I:I),0),_xlfn.IFNA(LOOKUP(T238,use_fish!A:A,use_fish!I:I),0),_xlfn.IFNA(LOOKUP(U238,use_fish!A:A,use_fish!I:I),0),_xlfn.IFNA(LOOKUP(V238,use_fish!A:A,use_fish!I:I),0),_xlfn.IFNA(LOOKUP(W238,use_fish!A:A,use_fish!I:I),0),)</f>
        <v>65</v>
      </c>
      <c r="J238">
        <f>SUM(_xlfn.IFNA(LOOKUP(Q238,use_fish!A:A,use_fish!K:K),0),_xlfn.IFNA(LOOKUP(R238,use_fish!A:A,use_fish!K:K),0),_xlfn.IFNA(LOOKUP(S238,use_fish!A:A,use_fish!K:K),0),_xlfn.IFNA(LOOKUP(T238,use_fish!A:A,use_fish!K:K),0),_xlfn.IFNA(LOOKUP(U238,use_fish!A:A,use_fish!K:K),0),_xlfn.IFNA(LOOKUP(V238,use_fish!A:A,use_fish!K:K),0),_xlfn.IFNA(LOOKUP(W238,use_fish!A:A,use_fish!K:K),0),)</f>
        <v>0</v>
      </c>
      <c r="Q238" s="4">
        <v>211</v>
      </c>
    </row>
    <row r="239" spans="1:17" x14ac:dyDescent="0.2">
      <c r="A239">
        <v>238</v>
      </c>
      <c r="B239">
        <v>1</v>
      </c>
      <c r="C239" t="s">
        <v>470</v>
      </c>
      <c r="H239" s="3">
        <f>SUM(_xlfn.IFNA(LOOKUP(Q239,use_fish!A:A,use_fish!E:E),0),_xlfn.IFNA(LOOKUP(R239,use_fish!A:A,use_fish!E:E),0),_xlfn.IFNA(LOOKUP(S239,use_fish!A:A,use_fish!E:E),0),_xlfn.IFNA(LOOKUP(T239,use_fish!A:A,use_fish!E:E),0),_xlfn.IFNA(LOOKUP(U239,use_fish!A:A,use_fish!E:E),0),_xlfn.IFNA(LOOKUP(V239,use_fish!A:A,use_fish!E:E),0),_xlfn.IFNA(LOOKUP(W239,use_fish!A:A,use_fish!E:E),0),)</f>
        <v>75</v>
      </c>
      <c r="I239">
        <f>SUM(_xlfn.IFNA(LOOKUP(Q239,use_fish!A:A,use_fish!I:I),0),_xlfn.IFNA(LOOKUP(R239,use_fish!A:A,use_fish!I:I),0),_xlfn.IFNA(LOOKUP(S239,use_fish!A:A,use_fish!I:I),0),_xlfn.IFNA(LOOKUP(T239,use_fish!A:A,use_fish!I:I),0),_xlfn.IFNA(LOOKUP(U239,use_fish!A:A,use_fish!I:I),0),_xlfn.IFNA(LOOKUP(V239,use_fish!A:A,use_fish!I:I),0),_xlfn.IFNA(LOOKUP(W239,use_fish!A:A,use_fish!I:I),0),)</f>
        <v>75</v>
      </c>
      <c r="J239">
        <f>SUM(_xlfn.IFNA(LOOKUP(Q239,use_fish!A:A,use_fish!K:K),0),_xlfn.IFNA(LOOKUP(R239,use_fish!A:A,use_fish!K:K),0),_xlfn.IFNA(LOOKUP(S239,use_fish!A:A,use_fish!K:K),0),_xlfn.IFNA(LOOKUP(T239,use_fish!A:A,use_fish!K:K),0),_xlfn.IFNA(LOOKUP(U239,use_fish!A:A,use_fish!K:K),0),_xlfn.IFNA(LOOKUP(V239,use_fish!A:A,use_fish!K:K),0),_xlfn.IFNA(LOOKUP(W239,use_fish!A:A,use_fish!K:K),0),)</f>
        <v>0</v>
      </c>
      <c r="Q239" s="4">
        <v>212</v>
      </c>
    </row>
    <row r="240" spans="1:17" x14ac:dyDescent="0.2">
      <c r="A240">
        <v>239</v>
      </c>
      <c r="B240">
        <v>1</v>
      </c>
      <c r="C240" t="s">
        <v>471</v>
      </c>
      <c r="H240" s="3">
        <f>SUM(_xlfn.IFNA(LOOKUP(Q240,use_fish!A:A,use_fish!E:E),0),_xlfn.IFNA(LOOKUP(R240,use_fish!A:A,use_fish!E:E),0),_xlfn.IFNA(LOOKUP(S240,use_fish!A:A,use_fish!E:E),0),_xlfn.IFNA(LOOKUP(T240,use_fish!A:A,use_fish!E:E),0),_xlfn.IFNA(LOOKUP(U240,use_fish!A:A,use_fish!E:E),0),_xlfn.IFNA(LOOKUP(V240,use_fish!A:A,use_fish!E:E),0),_xlfn.IFNA(LOOKUP(W240,use_fish!A:A,use_fish!E:E),0),)</f>
        <v>125</v>
      </c>
      <c r="I240">
        <f>SUM(_xlfn.IFNA(LOOKUP(Q240,use_fish!A:A,use_fish!I:I),0),_xlfn.IFNA(LOOKUP(R240,use_fish!A:A,use_fish!I:I),0),_xlfn.IFNA(LOOKUP(S240,use_fish!A:A,use_fish!I:I),0),_xlfn.IFNA(LOOKUP(T240,use_fish!A:A,use_fish!I:I),0),_xlfn.IFNA(LOOKUP(U240,use_fish!A:A,use_fish!I:I),0),_xlfn.IFNA(LOOKUP(V240,use_fish!A:A,use_fish!I:I),0),_xlfn.IFNA(LOOKUP(W240,use_fish!A:A,use_fish!I:I),0),)</f>
        <v>125</v>
      </c>
      <c r="J240">
        <f>SUM(_xlfn.IFNA(LOOKUP(Q240,use_fish!A:A,use_fish!K:K),0),_xlfn.IFNA(LOOKUP(R240,use_fish!A:A,use_fish!K:K),0),_xlfn.IFNA(LOOKUP(S240,use_fish!A:A,use_fish!K:K),0),_xlfn.IFNA(LOOKUP(T240,use_fish!A:A,use_fish!K:K),0),_xlfn.IFNA(LOOKUP(U240,use_fish!A:A,use_fish!K:K),0),_xlfn.IFNA(LOOKUP(V240,use_fish!A:A,use_fish!K:K),0),_xlfn.IFNA(LOOKUP(W240,use_fish!A:A,use_fish!K:K),0),)</f>
        <v>0</v>
      </c>
      <c r="Q240" s="4">
        <v>213</v>
      </c>
    </row>
    <row r="241" spans="1:17" x14ac:dyDescent="0.2">
      <c r="A241">
        <v>240</v>
      </c>
      <c r="B241">
        <v>1</v>
      </c>
      <c r="C241" t="s">
        <v>472</v>
      </c>
      <c r="H241" s="3">
        <f>SUM(_xlfn.IFNA(LOOKUP(Q241,use_fish!A:A,use_fish!E:E),0),_xlfn.IFNA(LOOKUP(R241,use_fish!A:A,use_fish!E:E),0),_xlfn.IFNA(LOOKUP(S241,use_fish!A:A,use_fish!E:E),0),_xlfn.IFNA(LOOKUP(T241,use_fish!A:A,use_fish!E:E),0),_xlfn.IFNA(LOOKUP(U241,use_fish!A:A,use_fish!E:E),0),_xlfn.IFNA(LOOKUP(V241,use_fish!A:A,use_fish!E:E),0),_xlfn.IFNA(LOOKUP(W241,use_fish!A:A,use_fish!E:E),0),)</f>
        <v>200</v>
      </c>
      <c r="I241">
        <f>SUM(_xlfn.IFNA(LOOKUP(Q241,use_fish!A:A,use_fish!I:I),0),_xlfn.IFNA(LOOKUP(R241,use_fish!A:A,use_fish!I:I),0),_xlfn.IFNA(LOOKUP(S241,use_fish!A:A,use_fish!I:I),0),_xlfn.IFNA(LOOKUP(T241,use_fish!A:A,use_fish!I:I),0),_xlfn.IFNA(LOOKUP(U241,use_fish!A:A,use_fish!I:I),0),_xlfn.IFNA(LOOKUP(V241,use_fish!A:A,use_fish!I:I),0),_xlfn.IFNA(LOOKUP(W241,use_fish!A:A,use_fish!I:I),0),)</f>
        <v>200</v>
      </c>
      <c r="J241">
        <f>SUM(_xlfn.IFNA(LOOKUP(Q241,use_fish!A:A,use_fish!K:K),0),_xlfn.IFNA(LOOKUP(R241,use_fish!A:A,use_fish!K:K),0),_xlfn.IFNA(LOOKUP(S241,use_fish!A:A,use_fish!K:K),0),_xlfn.IFNA(LOOKUP(T241,use_fish!A:A,use_fish!K:K),0),_xlfn.IFNA(LOOKUP(U241,use_fish!A:A,use_fish!K:K),0),_xlfn.IFNA(LOOKUP(V241,use_fish!A:A,use_fish!K:K),0),_xlfn.IFNA(LOOKUP(W241,use_fish!A:A,use_fish!K:K),0),)</f>
        <v>0</v>
      </c>
      <c r="Q241" s="4">
        <v>214</v>
      </c>
    </row>
    <row r="242" spans="1:17" x14ac:dyDescent="0.2">
      <c r="A242">
        <v>241</v>
      </c>
      <c r="B242">
        <v>1</v>
      </c>
      <c r="C242" t="s">
        <v>473</v>
      </c>
      <c r="H242" s="3">
        <f>SUM(_xlfn.IFNA(LOOKUP(Q242,use_fish!A:A,use_fish!E:E),0),_xlfn.IFNA(LOOKUP(R242,use_fish!A:A,use_fish!E:E),0),_xlfn.IFNA(LOOKUP(S242,use_fish!A:A,use_fish!E:E),0),_xlfn.IFNA(LOOKUP(T242,use_fish!A:A,use_fish!E:E),0),_xlfn.IFNA(LOOKUP(U242,use_fish!A:A,use_fish!E:E),0),_xlfn.IFNA(LOOKUP(V242,use_fish!A:A,use_fish!E:E),0),_xlfn.IFNA(LOOKUP(W242,use_fish!A:A,use_fish!E:E),0),)</f>
        <v>275</v>
      </c>
      <c r="I242">
        <f>SUM(_xlfn.IFNA(LOOKUP(Q242,use_fish!A:A,use_fish!I:I),0),_xlfn.IFNA(LOOKUP(R242,use_fish!A:A,use_fish!I:I),0),_xlfn.IFNA(LOOKUP(S242,use_fish!A:A,use_fish!I:I),0),_xlfn.IFNA(LOOKUP(T242,use_fish!A:A,use_fish!I:I),0),_xlfn.IFNA(LOOKUP(U242,use_fish!A:A,use_fish!I:I),0),_xlfn.IFNA(LOOKUP(V242,use_fish!A:A,use_fish!I:I),0),_xlfn.IFNA(LOOKUP(W242,use_fish!A:A,use_fish!I:I),0),)</f>
        <v>275</v>
      </c>
      <c r="J242">
        <f>SUM(_xlfn.IFNA(LOOKUP(Q242,use_fish!A:A,use_fish!K:K),0),_xlfn.IFNA(LOOKUP(R242,use_fish!A:A,use_fish!K:K),0),_xlfn.IFNA(LOOKUP(S242,use_fish!A:A,use_fish!K:K),0),_xlfn.IFNA(LOOKUP(T242,use_fish!A:A,use_fish!K:K),0),_xlfn.IFNA(LOOKUP(U242,use_fish!A:A,use_fish!K:K),0),_xlfn.IFNA(LOOKUP(V242,use_fish!A:A,use_fish!K:K),0),_xlfn.IFNA(LOOKUP(W242,use_fish!A:A,use_fish!K:K),0),)</f>
        <v>0</v>
      </c>
      <c r="Q242" s="4">
        <v>215</v>
      </c>
    </row>
    <row r="243" spans="1:17" x14ac:dyDescent="0.2">
      <c r="A243">
        <v>242</v>
      </c>
      <c r="B243">
        <v>1</v>
      </c>
      <c r="C243" t="s">
        <v>474</v>
      </c>
      <c r="H243" s="3">
        <f>SUM(_xlfn.IFNA(LOOKUP(Q243,use_fish!A:A,use_fish!E:E),0),_xlfn.IFNA(LOOKUP(R243,use_fish!A:A,use_fish!E:E),0),_xlfn.IFNA(LOOKUP(S243,use_fish!A:A,use_fish!E:E),0),_xlfn.IFNA(LOOKUP(T243,use_fish!A:A,use_fish!E:E),0),_xlfn.IFNA(LOOKUP(U243,use_fish!A:A,use_fish!E:E),0),_xlfn.IFNA(LOOKUP(V243,use_fish!A:A,use_fish!E:E),0),_xlfn.IFNA(LOOKUP(W243,use_fish!A:A,use_fish!E:E),0),)</f>
        <v>35</v>
      </c>
      <c r="I243">
        <f>SUM(_xlfn.IFNA(LOOKUP(Q243,use_fish!A:A,use_fish!I:I),0),_xlfn.IFNA(LOOKUP(R243,use_fish!A:A,use_fish!I:I),0),_xlfn.IFNA(LOOKUP(S243,use_fish!A:A,use_fish!I:I),0),_xlfn.IFNA(LOOKUP(T243,use_fish!A:A,use_fish!I:I),0),_xlfn.IFNA(LOOKUP(U243,use_fish!A:A,use_fish!I:I),0),_xlfn.IFNA(LOOKUP(V243,use_fish!A:A,use_fish!I:I),0),_xlfn.IFNA(LOOKUP(W243,use_fish!A:A,use_fish!I:I),0),)</f>
        <v>35</v>
      </c>
      <c r="J243">
        <f>SUM(_xlfn.IFNA(LOOKUP(Q243,use_fish!A:A,use_fish!K:K),0),_xlfn.IFNA(LOOKUP(R243,use_fish!A:A,use_fish!K:K),0),_xlfn.IFNA(LOOKUP(S243,use_fish!A:A,use_fish!K:K),0),_xlfn.IFNA(LOOKUP(T243,use_fish!A:A,use_fish!K:K),0),_xlfn.IFNA(LOOKUP(U243,use_fish!A:A,use_fish!K:K),0),_xlfn.IFNA(LOOKUP(V243,use_fish!A:A,use_fish!K:K),0),_xlfn.IFNA(LOOKUP(W243,use_fish!A:A,use_fish!K:K),0),)</f>
        <v>0</v>
      </c>
      <c r="Q243" s="4">
        <v>216</v>
      </c>
    </row>
    <row r="244" spans="1:17" x14ac:dyDescent="0.2">
      <c r="A244">
        <v>243</v>
      </c>
      <c r="B244">
        <v>1</v>
      </c>
      <c r="C244" t="s">
        <v>475</v>
      </c>
      <c r="H244" s="3">
        <f>SUM(_xlfn.IFNA(LOOKUP(Q244,use_fish!A:A,use_fish!E:E),0),_xlfn.IFNA(LOOKUP(R244,use_fish!A:A,use_fish!E:E),0),_xlfn.IFNA(LOOKUP(S244,use_fish!A:A,use_fish!E:E),0),_xlfn.IFNA(LOOKUP(T244,use_fish!A:A,use_fish!E:E),0),_xlfn.IFNA(LOOKUP(U244,use_fish!A:A,use_fish!E:E),0),_xlfn.IFNA(LOOKUP(V244,use_fish!A:A,use_fish!E:E),0),_xlfn.IFNA(LOOKUP(W244,use_fish!A:A,use_fish!E:E),0),)</f>
        <v>45</v>
      </c>
      <c r="I244">
        <f>SUM(_xlfn.IFNA(LOOKUP(Q244,use_fish!A:A,use_fish!I:I),0),_xlfn.IFNA(LOOKUP(R244,use_fish!A:A,use_fish!I:I),0),_xlfn.IFNA(LOOKUP(S244,use_fish!A:A,use_fish!I:I),0),_xlfn.IFNA(LOOKUP(T244,use_fish!A:A,use_fish!I:I),0),_xlfn.IFNA(LOOKUP(U244,use_fish!A:A,use_fish!I:I),0),_xlfn.IFNA(LOOKUP(V244,use_fish!A:A,use_fish!I:I),0),_xlfn.IFNA(LOOKUP(W244,use_fish!A:A,use_fish!I:I),0),)</f>
        <v>45</v>
      </c>
      <c r="J244">
        <f>SUM(_xlfn.IFNA(LOOKUP(Q244,use_fish!A:A,use_fish!K:K),0),_xlfn.IFNA(LOOKUP(R244,use_fish!A:A,use_fish!K:K),0),_xlfn.IFNA(LOOKUP(S244,use_fish!A:A,use_fish!K:K),0),_xlfn.IFNA(LOOKUP(T244,use_fish!A:A,use_fish!K:K),0),_xlfn.IFNA(LOOKUP(U244,use_fish!A:A,use_fish!K:K),0),_xlfn.IFNA(LOOKUP(V244,use_fish!A:A,use_fish!K:K),0),_xlfn.IFNA(LOOKUP(W244,use_fish!A:A,use_fish!K:K),0),)</f>
        <v>0</v>
      </c>
      <c r="Q244" s="4">
        <v>217</v>
      </c>
    </row>
    <row r="245" spans="1:17" x14ac:dyDescent="0.2">
      <c r="A245">
        <v>244</v>
      </c>
      <c r="B245">
        <v>1</v>
      </c>
      <c r="C245" t="s">
        <v>476</v>
      </c>
      <c r="H245" s="3">
        <f>SUM(_xlfn.IFNA(LOOKUP(Q245,use_fish!A:A,use_fish!E:E),0),_xlfn.IFNA(LOOKUP(R245,use_fish!A:A,use_fish!E:E),0),_xlfn.IFNA(LOOKUP(S245,use_fish!A:A,use_fish!E:E),0),_xlfn.IFNA(LOOKUP(T245,use_fish!A:A,use_fish!E:E),0),_xlfn.IFNA(LOOKUP(U245,use_fish!A:A,use_fish!E:E),0),_xlfn.IFNA(LOOKUP(V245,use_fish!A:A,use_fish!E:E),0),_xlfn.IFNA(LOOKUP(W245,use_fish!A:A,use_fish!E:E),0),)</f>
        <v>55</v>
      </c>
      <c r="I245">
        <f>SUM(_xlfn.IFNA(LOOKUP(Q245,use_fish!A:A,use_fish!I:I),0),_xlfn.IFNA(LOOKUP(R245,use_fish!A:A,use_fish!I:I),0),_xlfn.IFNA(LOOKUP(S245,use_fish!A:A,use_fish!I:I),0),_xlfn.IFNA(LOOKUP(T245,use_fish!A:A,use_fish!I:I),0),_xlfn.IFNA(LOOKUP(U245,use_fish!A:A,use_fish!I:I),0),_xlfn.IFNA(LOOKUP(V245,use_fish!A:A,use_fish!I:I),0),_xlfn.IFNA(LOOKUP(W245,use_fish!A:A,use_fish!I:I),0),)</f>
        <v>55</v>
      </c>
      <c r="J245">
        <f>SUM(_xlfn.IFNA(LOOKUP(Q245,use_fish!A:A,use_fish!K:K),0),_xlfn.IFNA(LOOKUP(R245,use_fish!A:A,use_fish!K:K),0),_xlfn.IFNA(LOOKUP(S245,use_fish!A:A,use_fish!K:K),0),_xlfn.IFNA(LOOKUP(T245,use_fish!A:A,use_fish!K:K),0),_xlfn.IFNA(LOOKUP(U245,use_fish!A:A,use_fish!K:K),0),_xlfn.IFNA(LOOKUP(V245,use_fish!A:A,use_fish!K:K),0),_xlfn.IFNA(LOOKUP(W245,use_fish!A:A,use_fish!K:K),0),)</f>
        <v>0</v>
      </c>
      <c r="Q245" s="4">
        <v>218</v>
      </c>
    </row>
    <row r="246" spans="1:17" x14ac:dyDescent="0.2">
      <c r="A246">
        <v>245</v>
      </c>
      <c r="B246">
        <v>1</v>
      </c>
      <c r="C246" t="s">
        <v>477</v>
      </c>
      <c r="H246" s="3">
        <f>SUM(_xlfn.IFNA(LOOKUP(Q246,use_fish!A:A,use_fish!E:E),0),_xlfn.IFNA(LOOKUP(R246,use_fish!A:A,use_fish!E:E),0),_xlfn.IFNA(LOOKUP(S246,use_fish!A:A,use_fish!E:E),0),_xlfn.IFNA(LOOKUP(T246,use_fish!A:A,use_fish!E:E),0),_xlfn.IFNA(LOOKUP(U246,use_fish!A:A,use_fish!E:E),0),_xlfn.IFNA(LOOKUP(V246,use_fish!A:A,use_fish!E:E),0),_xlfn.IFNA(LOOKUP(W246,use_fish!A:A,use_fish!E:E),0),)</f>
        <v>65</v>
      </c>
      <c r="I246">
        <f>SUM(_xlfn.IFNA(LOOKUP(Q246,use_fish!A:A,use_fish!I:I),0),_xlfn.IFNA(LOOKUP(R246,use_fish!A:A,use_fish!I:I),0),_xlfn.IFNA(LOOKUP(S246,use_fish!A:A,use_fish!I:I),0),_xlfn.IFNA(LOOKUP(T246,use_fish!A:A,use_fish!I:I),0),_xlfn.IFNA(LOOKUP(U246,use_fish!A:A,use_fish!I:I),0),_xlfn.IFNA(LOOKUP(V246,use_fish!A:A,use_fish!I:I),0),_xlfn.IFNA(LOOKUP(W246,use_fish!A:A,use_fish!I:I),0),)</f>
        <v>65</v>
      </c>
      <c r="J246">
        <f>SUM(_xlfn.IFNA(LOOKUP(Q246,use_fish!A:A,use_fish!K:K),0),_xlfn.IFNA(LOOKUP(R246,use_fish!A:A,use_fish!K:K),0),_xlfn.IFNA(LOOKUP(S246,use_fish!A:A,use_fish!K:K),0),_xlfn.IFNA(LOOKUP(T246,use_fish!A:A,use_fish!K:K),0),_xlfn.IFNA(LOOKUP(U246,use_fish!A:A,use_fish!K:K),0),_xlfn.IFNA(LOOKUP(V246,use_fish!A:A,use_fish!K:K),0),_xlfn.IFNA(LOOKUP(W246,use_fish!A:A,use_fish!K:K),0),)</f>
        <v>0</v>
      </c>
      <c r="Q246" s="4">
        <v>219</v>
      </c>
    </row>
    <row r="247" spans="1:17" x14ac:dyDescent="0.2">
      <c r="A247">
        <v>246</v>
      </c>
      <c r="B247">
        <v>1</v>
      </c>
      <c r="C247" t="s">
        <v>481</v>
      </c>
      <c r="H247" s="3">
        <f>SUM(_xlfn.IFNA(LOOKUP(Q247,use_fish!A:A,use_fish!E:E),0),_xlfn.IFNA(LOOKUP(R247,use_fish!A:A,use_fish!E:E),0),_xlfn.IFNA(LOOKUP(S247,use_fish!A:A,use_fish!E:E),0),_xlfn.IFNA(LOOKUP(T247,use_fish!A:A,use_fish!E:E),0),_xlfn.IFNA(LOOKUP(U247,use_fish!A:A,use_fish!E:E),0),_xlfn.IFNA(LOOKUP(V247,use_fish!A:A,use_fish!E:E),0),_xlfn.IFNA(LOOKUP(W247,use_fish!A:A,use_fish!E:E),0),)</f>
        <v>75</v>
      </c>
      <c r="I247">
        <f>SUM(_xlfn.IFNA(LOOKUP(Q247,use_fish!A:A,use_fish!I:I),0),_xlfn.IFNA(LOOKUP(R247,use_fish!A:A,use_fish!I:I),0),_xlfn.IFNA(LOOKUP(S247,use_fish!A:A,use_fish!I:I),0),_xlfn.IFNA(LOOKUP(T247,use_fish!A:A,use_fish!I:I),0),_xlfn.IFNA(LOOKUP(U247,use_fish!A:A,use_fish!I:I),0),_xlfn.IFNA(LOOKUP(V247,use_fish!A:A,use_fish!I:I),0),_xlfn.IFNA(LOOKUP(W247,use_fish!A:A,use_fish!I:I),0),)</f>
        <v>75</v>
      </c>
      <c r="J247">
        <f>SUM(_xlfn.IFNA(LOOKUP(Q247,use_fish!A:A,use_fish!K:K),0),_xlfn.IFNA(LOOKUP(R247,use_fish!A:A,use_fish!K:K),0),_xlfn.IFNA(LOOKUP(S247,use_fish!A:A,use_fish!K:K),0),_xlfn.IFNA(LOOKUP(T247,use_fish!A:A,use_fish!K:K),0),_xlfn.IFNA(LOOKUP(U247,use_fish!A:A,use_fish!K:K),0),_xlfn.IFNA(LOOKUP(V247,use_fish!A:A,use_fish!K:K),0),_xlfn.IFNA(LOOKUP(W247,use_fish!A:A,use_fish!K:K),0),)</f>
        <v>0</v>
      </c>
      <c r="Q247" s="4">
        <v>220</v>
      </c>
    </row>
    <row r="248" spans="1:17" x14ac:dyDescent="0.2">
      <c r="A248">
        <v>247</v>
      </c>
      <c r="B248">
        <v>1</v>
      </c>
      <c r="C248" t="s">
        <v>482</v>
      </c>
      <c r="H248" s="3">
        <f>SUM(_xlfn.IFNA(LOOKUP(Q248,use_fish!A:A,use_fish!E:E),0),_xlfn.IFNA(LOOKUP(R248,use_fish!A:A,use_fish!E:E),0),_xlfn.IFNA(LOOKUP(S248,use_fish!A:A,use_fish!E:E),0),_xlfn.IFNA(LOOKUP(T248,use_fish!A:A,use_fish!E:E),0),_xlfn.IFNA(LOOKUP(U248,use_fish!A:A,use_fish!E:E),0),_xlfn.IFNA(LOOKUP(V248,use_fish!A:A,use_fish!E:E),0),_xlfn.IFNA(LOOKUP(W248,use_fish!A:A,use_fish!E:E),0),)</f>
        <v>125</v>
      </c>
      <c r="I248">
        <f>SUM(_xlfn.IFNA(LOOKUP(Q248,use_fish!A:A,use_fish!I:I),0),_xlfn.IFNA(LOOKUP(R248,use_fish!A:A,use_fish!I:I),0),_xlfn.IFNA(LOOKUP(S248,use_fish!A:A,use_fish!I:I),0),_xlfn.IFNA(LOOKUP(T248,use_fish!A:A,use_fish!I:I),0),_xlfn.IFNA(LOOKUP(U248,use_fish!A:A,use_fish!I:I),0),_xlfn.IFNA(LOOKUP(V248,use_fish!A:A,use_fish!I:I),0),_xlfn.IFNA(LOOKUP(W248,use_fish!A:A,use_fish!I:I),0),)</f>
        <v>125</v>
      </c>
      <c r="J248">
        <f>SUM(_xlfn.IFNA(LOOKUP(Q248,use_fish!A:A,use_fish!K:K),0),_xlfn.IFNA(LOOKUP(R248,use_fish!A:A,use_fish!K:K),0),_xlfn.IFNA(LOOKUP(S248,use_fish!A:A,use_fish!K:K),0),_xlfn.IFNA(LOOKUP(T248,use_fish!A:A,use_fish!K:K),0),_xlfn.IFNA(LOOKUP(U248,use_fish!A:A,use_fish!K:K),0),_xlfn.IFNA(LOOKUP(V248,use_fish!A:A,use_fish!K:K),0),_xlfn.IFNA(LOOKUP(W248,use_fish!A:A,use_fish!K:K),0),)</f>
        <v>0</v>
      </c>
      <c r="Q248" s="4">
        <v>221</v>
      </c>
    </row>
    <row r="249" spans="1:17" x14ac:dyDescent="0.2">
      <c r="A249">
        <v>248</v>
      </c>
      <c r="B249">
        <v>1</v>
      </c>
      <c r="C249" t="s">
        <v>483</v>
      </c>
      <c r="H249" s="3">
        <f>SUM(_xlfn.IFNA(LOOKUP(Q249,use_fish!A:A,use_fish!E:E),0),_xlfn.IFNA(LOOKUP(R249,use_fish!A:A,use_fish!E:E),0),_xlfn.IFNA(LOOKUP(S249,use_fish!A:A,use_fish!E:E),0),_xlfn.IFNA(LOOKUP(T249,use_fish!A:A,use_fish!E:E),0),_xlfn.IFNA(LOOKUP(U249,use_fish!A:A,use_fish!E:E),0),_xlfn.IFNA(LOOKUP(V249,use_fish!A:A,use_fish!E:E),0),_xlfn.IFNA(LOOKUP(W249,use_fish!A:A,use_fish!E:E),0),)</f>
        <v>175</v>
      </c>
      <c r="I249">
        <f>SUM(_xlfn.IFNA(LOOKUP(Q249,use_fish!A:A,use_fish!I:I),0),_xlfn.IFNA(LOOKUP(R249,use_fish!A:A,use_fish!I:I),0),_xlfn.IFNA(LOOKUP(S249,use_fish!A:A,use_fish!I:I),0),_xlfn.IFNA(LOOKUP(T249,use_fish!A:A,use_fish!I:I),0),_xlfn.IFNA(LOOKUP(U249,use_fish!A:A,use_fish!I:I),0),_xlfn.IFNA(LOOKUP(V249,use_fish!A:A,use_fish!I:I),0),_xlfn.IFNA(LOOKUP(W249,use_fish!A:A,use_fish!I:I),0),)</f>
        <v>175</v>
      </c>
      <c r="J249">
        <f>SUM(_xlfn.IFNA(LOOKUP(Q249,use_fish!A:A,use_fish!K:K),0),_xlfn.IFNA(LOOKUP(R249,use_fish!A:A,use_fish!K:K),0),_xlfn.IFNA(LOOKUP(S249,use_fish!A:A,use_fish!K:K),0),_xlfn.IFNA(LOOKUP(T249,use_fish!A:A,use_fish!K:K),0),_xlfn.IFNA(LOOKUP(U249,use_fish!A:A,use_fish!K:K),0),_xlfn.IFNA(LOOKUP(V249,use_fish!A:A,use_fish!K:K),0),_xlfn.IFNA(LOOKUP(W249,use_fish!A:A,use_fish!K:K),0),)</f>
        <v>0</v>
      </c>
      <c r="Q249" s="4">
        <v>222</v>
      </c>
    </row>
    <row r="250" spans="1:17" x14ac:dyDescent="0.2">
      <c r="A250">
        <v>249</v>
      </c>
      <c r="B250">
        <v>1</v>
      </c>
      <c r="C250" t="s">
        <v>484</v>
      </c>
      <c r="H250" s="3">
        <f>SUM(_xlfn.IFNA(LOOKUP(Q250,use_fish!A:A,use_fish!E:E),0),_xlfn.IFNA(LOOKUP(R250,use_fish!A:A,use_fish!E:E),0),_xlfn.IFNA(LOOKUP(S250,use_fish!A:A,use_fish!E:E),0),_xlfn.IFNA(LOOKUP(T250,use_fish!A:A,use_fish!E:E),0),_xlfn.IFNA(LOOKUP(U250,use_fish!A:A,use_fish!E:E),0),_xlfn.IFNA(LOOKUP(V250,use_fish!A:A,use_fish!E:E),0),_xlfn.IFNA(LOOKUP(W250,use_fish!A:A,use_fish!E:E),0),)</f>
        <v>35</v>
      </c>
      <c r="I250">
        <f>SUM(_xlfn.IFNA(LOOKUP(Q250,use_fish!A:A,use_fish!I:I),0),_xlfn.IFNA(LOOKUP(R250,use_fish!A:A,use_fish!I:I),0),_xlfn.IFNA(LOOKUP(S250,use_fish!A:A,use_fish!I:I),0),_xlfn.IFNA(LOOKUP(T250,use_fish!A:A,use_fish!I:I),0),_xlfn.IFNA(LOOKUP(U250,use_fish!A:A,use_fish!I:I),0),_xlfn.IFNA(LOOKUP(V250,use_fish!A:A,use_fish!I:I),0),_xlfn.IFNA(LOOKUP(W250,use_fish!A:A,use_fish!I:I),0),)</f>
        <v>35</v>
      </c>
      <c r="J250">
        <f>SUM(_xlfn.IFNA(LOOKUP(Q250,use_fish!A:A,use_fish!K:K),0),_xlfn.IFNA(LOOKUP(R250,use_fish!A:A,use_fish!K:K),0),_xlfn.IFNA(LOOKUP(S250,use_fish!A:A,use_fish!K:K),0),_xlfn.IFNA(LOOKUP(T250,use_fish!A:A,use_fish!K:K),0),_xlfn.IFNA(LOOKUP(U250,use_fish!A:A,use_fish!K:K),0),_xlfn.IFNA(LOOKUP(V250,use_fish!A:A,use_fish!K:K),0),_xlfn.IFNA(LOOKUP(W250,use_fish!A:A,use_fish!K:K),0),)</f>
        <v>0</v>
      </c>
      <c r="Q250" s="4">
        <v>223</v>
      </c>
    </row>
    <row r="251" spans="1:17" x14ac:dyDescent="0.2">
      <c r="A251">
        <v>250</v>
      </c>
      <c r="B251">
        <v>1</v>
      </c>
      <c r="C251" t="s">
        <v>485</v>
      </c>
      <c r="H251" s="3">
        <f>SUM(_xlfn.IFNA(LOOKUP(Q251,use_fish!A:A,use_fish!E:E),0),_xlfn.IFNA(LOOKUP(R251,use_fish!A:A,use_fish!E:E),0),_xlfn.IFNA(LOOKUP(S251,use_fish!A:A,use_fish!E:E),0),_xlfn.IFNA(LOOKUP(T251,use_fish!A:A,use_fish!E:E),0),_xlfn.IFNA(LOOKUP(U251,use_fish!A:A,use_fish!E:E),0),_xlfn.IFNA(LOOKUP(V251,use_fish!A:A,use_fish!E:E),0),_xlfn.IFNA(LOOKUP(W251,use_fish!A:A,use_fish!E:E),0),)</f>
        <v>45</v>
      </c>
      <c r="I251">
        <f>SUM(_xlfn.IFNA(LOOKUP(Q251,use_fish!A:A,use_fish!I:I),0),_xlfn.IFNA(LOOKUP(R251,use_fish!A:A,use_fish!I:I),0),_xlfn.IFNA(LOOKUP(S251,use_fish!A:A,use_fish!I:I),0),_xlfn.IFNA(LOOKUP(T251,use_fish!A:A,use_fish!I:I),0),_xlfn.IFNA(LOOKUP(U251,use_fish!A:A,use_fish!I:I),0),_xlfn.IFNA(LOOKUP(V251,use_fish!A:A,use_fish!I:I),0),_xlfn.IFNA(LOOKUP(W251,use_fish!A:A,use_fish!I:I),0),)</f>
        <v>45</v>
      </c>
      <c r="J251">
        <f>SUM(_xlfn.IFNA(LOOKUP(Q251,use_fish!A:A,use_fish!K:K),0),_xlfn.IFNA(LOOKUP(R251,use_fish!A:A,use_fish!K:K),0),_xlfn.IFNA(LOOKUP(S251,use_fish!A:A,use_fish!K:K),0),_xlfn.IFNA(LOOKUP(T251,use_fish!A:A,use_fish!K:K),0),_xlfn.IFNA(LOOKUP(U251,use_fish!A:A,use_fish!K:K),0),_xlfn.IFNA(LOOKUP(V251,use_fish!A:A,use_fish!K:K),0),_xlfn.IFNA(LOOKUP(W251,use_fish!A:A,use_fish!K:K),0),)</f>
        <v>0</v>
      </c>
      <c r="Q251" s="4">
        <v>224</v>
      </c>
    </row>
    <row r="252" spans="1:17" x14ac:dyDescent="0.2">
      <c r="A252">
        <v>251</v>
      </c>
      <c r="B252">
        <v>1</v>
      </c>
      <c r="C252" t="s">
        <v>486</v>
      </c>
      <c r="H252" s="3">
        <f>SUM(_xlfn.IFNA(LOOKUP(Q252,use_fish!A:A,use_fish!E:E),0),_xlfn.IFNA(LOOKUP(R252,use_fish!A:A,use_fish!E:E),0),_xlfn.IFNA(LOOKUP(S252,use_fish!A:A,use_fish!E:E),0),_xlfn.IFNA(LOOKUP(T252,use_fish!A:A,use_fish!E:E),0),_xlfn.IFNA(LOOKUP(U252,use_fish!A:A,use_fish!E:E),0),_xlfn.IFNA(LOOKUP(V252,use_fish!A:A,use_fish!E:E),0),_xlfn.IFNA(LOOKUP(W252,use_fish!A:A,use_fish!E:E),0),)</f>
        <v>55</v>
      </c>
      <c r="I252">
        <f>SUM(_xlfn.IFNA(LOOKUP(Q252,use_fish!A:A,use_fish!I:I),0),_xlfn.IFNA(LOOKUP(R252,use_fish!A:A,use_fish!I:I),0),_xlfn.IFNA(LOOKUP(S252,use_fish!A:A,use_fish!I:I),0),_xlfn.IFNA(LOOKUP(T252,use_fish!A:A,use_fish!I:I),0),_xlfn.IFNA(LOOKUP(U252,use_fish!A:A,use_fish!I:I),0),_xlfn.IFNA(LOOKUP(V252,use_fish!A:A,use_fish!I:I),0),_xlfn.IFNA(LOOKUP(W252,use_fish!A:A,use_fish!I:I),0),)</f>
        <v>55</v>
      </c>
      <c r="J252">
        <f>SUM(_xlfn.IFNA(LOOKUP(Q252,use_fish!A:A,use_fish!K:K),0),_xlfn.IFNA(LOOKUP(R252,use_fish!A:A,use_fish!K:K),0),_xlfn.IFNA(LOOKUP(S252,use_fish!A:A,use_fish!K:K),0),_xlfn.IFNA(LOOKUP(T252,use_fish!A:A,use_fish!K:K),0),_xlfn.IFNA(LOOKUP(U252,use_fish!A:A,use_fish!K:K),0),_xlfn.IFNA(LOOKUP(V252,use_fish!A:A,use_fish!K:K),0),_xlfn.IFNA(LOOKUP(W252,use_fish!A:A,use_fish!K:K),0),)</f>
        <v>0</v>
      </c>
      <c r="Q252" s="4">
        <v>225</v>
      </c>
    </row>
    <row r="253" spans="1:17" x14ac:dyDescent="0.2">
      <c r="A253">
        <v>252</v>
      </c>
      <c r="B253">
        <v>1</v>
      </c>
      <c r="C253" t="s">
        <v>487</v>
      </c>
      <c r="H253" s="3">
        <f>SUM(_xlfn.IFNA(LOOKUP(Q253,use_fish!A:A,use_fish!E:E),0),_xlfn.IFNA(LOOKUP(R253,use_fish!A:A,use_fish!E:E),0),_xlfn.IFNA(LOOKUP(S253,use_fish!A:A,use_fish!E:E),0),_xlfn.IFNA(LOOKUP(T253,use_fish!A:A,use_fish!E:E),0),_xlfn.IFNA(LOOKUP(U253,use_fish!A:A,use_fish!E:E),0),_xlfn.IFNA(LOOKUP(V253,use_fish!A:A,use_fish!E:E),0),_xlfn.IFNA(LOOKUP(W253,use_fish!A:A,use_fish!E:E),0),)</f>
        <v>65</v>
      </c>
      <c r="I253">
        <f>SUM(_xlfn.IFNA(LOOKUP(Q253,use_fish!A:A,use_fish!I:I),0),_xlfn.IFNA(LOOKUP(R253,use_fish!A:A,use_fish!I:I),0),_xlfn.IFNA(LOOKUP(S253,use_fish!A:A,use_fish!I:I),0),_xlfn.IFNA(LOOKUP(T253,use_fish!A:A,use_fish!I:I),0),_xlfn.IFNA(LOOKUP(U253,use_fish!A:A,use_fish!I:I),0),_xlfn.IFNA(LOOKUP(V253,use_fish!A:A,use_fish!I:I),0),_xlfn.IFNA(LOOKUP(W253,use_fish!A:A,use_fish!I:I),0),)</f>
        <v>65</v>
      </c>
      <c r="J253">
        <f>SUM(_xlfn.IFNA(LOOKUP(Q253,use_fish!A:A,use_fish!K:K),0),_xlfn.IFNA(LOOKUP(R253,use_fish!A:A,use_fish!K:K),0),_xlfn.IFNA(LOOKUP(S253,use_fish!A:A,use_fish!K:K),0),_xlfn.IFNA(LOOKUP(T253,use_fish!A:A,use_fish!K:K),0),_xlfn.IFNA(LOOKUP(U253,use_fish!A:A,use_fish!K:K),0),_xlfn.IFNA(LOOKUP(V253,use_fish!A:A,use_fish!K:K),0),_xlfn.IFNA(LOOKUP(W253,use_fish!A:A,use_fish!K:K),0),)</f>
        <v>0</v>
      </c>
      <c r="Q253" s="4">
        <v>226</v>
      </c>
    </row>
    <row r="254" spans="1:17" x14ac:dyDescent="0.2">
      <c r="A254">
        <v>253</v>
      </c>
      <c r="B254">
        <v>1</v>
      </c>
      <c r="C254" t="s">
        <v>490</v>
      </c>
      <c r="H254" s="3">
        <f>SUM(_xlfn.IFNA(LOOKUP(Q254,use_fish!A:A,use_fish!E:E),0),_xlfn.IFNA(LOOKUP(R254,use_fish!A:A,use_fish!E:E),0),_xlfn.IFNA(LOOKUP(S254,use_fish!A:A,use_fish!E:E),0),_xlfn.IFNA(LOOKUP(T254,use_fish!A:A,use_fish!E:E),0),_xlfn.IFNA(LOOKUP(U254,use_fish!A:A,use_fish!E:E),0),_xlfn.IFNA(LOOKUP(V254,use_fish!A:A,use_fish!E:E),0),_xlfn.IFNA(LOOKUP(W254,use_fish!A:A,use_fish!E:E),0),)</f>
        <v>20</v>
      </c>
      <c r="I254">
        <f>SUM(_xlfn.IFNA(LOOKUP(Q254,use_fish!A:A,use_fish!I:I),0),_xlfn.IFNA(LOOKUP(R254,use_fish!A:A,use_fish!I:I),0),_xlfn.IFNA(LOOKUP(S254,use_fish!A:A,use_fish!I:I),0),_xlfn.IFNA(LOOKUP(T254,use_fish!A:A,use_fish!I:I),0),_xlfn.IFNA(LOOKUP(U254,use_fish!A:A,use_fish!I:I),0),_xlfn.IFNA(LOOKUP(V254,use_fish!A:A,use_fish!I:I),0),_xlfn.IFNA(LOOKUP(W254,use_fish!A:A,use_fish!I:I),0),)</f>
        <v>20</v>
      </c>
      <c r="J254">
        <f>SUM(_xlfn.IFNA(LOOKUP(Q254,use_fish!A:A,use_fish!K:K),0),_xlfn.IFNA(LOOKUP(R254,use_fish!A:A,use_fish!K:K),0),_xlfn.IFNA(LOOKUP(S254,use_fish!A:A,use_fish!K:K),0),_xlfn.IFNA(LOOKUP(T254,use_fish!A:A,use_fish!K:K),0),_xlfn.IFNA(LOOKUP(U254,use_fish!A:A,use_fish!K:K),0),_xlfn.IFNA(LOOKUP(V254,use_fish!A:A,use_fish!K:K),0),_xlfn.IFNA(LOOKUP(W254,use_fish!A:A,use_fish!K:K),0),)</f>
        <v>0</v>
      </c>
      <c r="Q254" s="4">
        <v>227</v>
      </c>
    </row>
    <row r="255" spans="1:17" x14ac:dyDescent="0.2">
      <c r="A255">
        <v>254</v>
      </c>
      <c r="B255">
        <v>1</v>
      </c>
      <c r="C255" t="s">
        <v>491</v>
      </c>
      <c r="H255" s="3">
        <f>SUM(_xlfn.IFNA(LOOKUP(Q255,use_fish!A:A,use_fish!E:E),0),_xlfn.IFNA(LOOKUP(R255,use_fish!A:A,use_fish!E:E),0),_xlfn.IFNA(LOOKUP(S255,use_fish!A:A,use_fish!E:E),0),_xlfn.IFNA(LOOKUP(T255,use_fish!A:A,use_fish!E:E),0),_xlfn.IFNA(LOOKUP(U255,use_fish!A:A,use_fish!E:E),0),_xlfn.IFNA(LOOKUP(V255,use_fish!A:A,use_fish!E:E),0),_xlfn.IFNA(LOOKUP(W255,use_fish!A:A,use_fish!E:E),0),)</f>
        <v>25</v>
      </c>
      <c r="I255">
        <f>SUM(_xlfn.IFNA(LOOKUP(Q255,use_fish!A:A,use_fish!I:I),0),_xlfn.IFNA(LOOKUP(R255,use_fish!A:A,use_fish!I:I),0),_xlfn.IFNA(LOOKUP(S255,use_fish!A:A,use_fish!I:I),0),_xlfn.IFNA(LOOKUP(T255,use_fish!A:A,use_fish!I:I),0),_xlfn.IFNA(LOOKUP(U255,use_fish!A:A,use_fish!I:I),0),_xlfn.IFNA(LOOKUP(V255,use_fish!A:A,use_fish!I:I),0),_xlfn.IFNA(LOOKUP(W255,use_fish!A:A,use_fish!I:I),0),)</f>
        <v>25</v>
      </c>
      <c r="J255">
        <f>SUM(_xlfn.IFNA(LOOKUP(Q255,use_fish!A:A,use_fish!K:K),0),_xlfn.IFNA(LOOKUP(R255,use_fish!A:A,use_fish!K:K),0),_xlfn.IFNA(LOOKUP(S255,use_fish!A:A,use_fish!K:K),0),_xlfn.IFNA(LOOKUP(T255,use_fish!A:A,use_fish!K:K),0),_xlfn.IFNA(LOOKUP(U255,use_fish!A:A,use_fish!K:K),0),_xlfn.IFNA(LOOKUP(V255,use_fish!A:A,use_fish!K:K),0),_xlfn.IFNA(LOOKUP(W255,use_fish!A:A,use_fish!K:K),0),)</f>
        <v>0</v>
      </c>
      <c r="Q255" s="4">
        <v>228</v>
      </c>
    </row>
    <row r="256" spans="1:17" x14ac:dyDescent="0.2">
      <c r="A256">
        <v>255</v>
      </c>
      <c r="B256">
        <v>1</v>
      </c>
      <c r="C256" t="s">
        <v>492</v>
      </c>
      <c r="H256" s="3">
        <f>SUM(_xlfn.IFNA(LOOKUP(Q256,use_fish!A:A,use_fish!E:E),0),_xlfn.IFNA(LOOKUP(R256,use_fish!A:A,use_fish!E:E),0),_xlfn.IFNA(LOOKUP(S256,use_fish!A:A,use_fish!E:E),0),_xlfn.IFNA(LOOKUP(T256,use_fish!A:A,use_fish!E:E),0),_xlfn.IFNA(LOOKUP(U256,use_fish!A:A,use_fish!E:E),0),_xlfn.IFNA(LOOKUP(V256,use_fish!A:A,use_fish!E:E),0),_xlfn.IFNA(LOOKUP(W256,use_fish!A:A,use_fish!E:E),0),)</f>
        <v>35</v>
      </c>
      <c r="I256">
        <f>SUM(_xlfn.IFNA(LOOKUP(Q256,use_fish!A:A,use_fish!I:I),0),_xlfn.IFNA(LOOKUP(R256,use_fish!A:A,use_fish!I:I),0),_xlfn.IFNA(LOOKUP(S256,use_fish!A:A,use_fish!I:I),0),_xlfn.IFNA(LOOKUP(T256,use_fish!A:A,use_fish!I:I),0),_xlfn.IFNA(LOOKUP(U256,use_fish!A:A,use_fish!I:I),0),_xlfn.IFNA(LOOKUP(V256,use_fish!A:A,use_fish!I:I),0),_xlfn.IFNA(LOOKUP(W256,use_fish!A:A,use_fish!I:I),0),)</f>
        <v>35</v>
      </c>
      <c r="J256">
        <f>SUM(_xlfn.IFNA(LOOKUP(Q256,use_fish!A:A,use_fish!K:K),0),_xlfn.IFNA(LOOKUP(R256,use_fish!A:A,use_fish!K:K),0),_xlfn.IFNA(LOOKUP(S256,use_fish!A:A,use_fish!K:K),0),_xlfn.IFNA(LOOKUP(T256,use_fish!A:A,use_fish!K:K),0),_xlfn.IFNA(LOOKUP(U256,use_fish!A:A,use_fish!K:K),0),_xlfn.IFNA(LOOKUP(V256,use_fish!A:A,use_fish!K:K),0),_xlfn.IFNA(LOOKUP(W256,use_fish!A:A,use_fish!K:K),0),)</f>
        <v>0</v>
      </c>
      <c r="Q256" s="4">
        <v>229</v>
      </c>
    </row>
    <row r="257" spans="1:17" x14ac:dyDescent="0.2">
      <c r="A257">
        <v>256</v>
      </c>
      <c r="B257">
        <v>1</v>
      </c>
      <c r="C257" t="s">
        <v>493</v>
      </c>
      <c r="H257" s="3">
        <f>SUM(_xlfn.IFNA(LOOKUP(Q257,use_fish!A:A,use_fish!E:E),0),_xlfn.IFNA(LOOKUP(R257,use_fish!A:A,use_fish!E:E),0),_xlfn.IFNA(LOOKUP(S257,use_fish!A:A,use_fish!E:E),0),_xlfn.IFNA(LOOKUP(T257,use_fish!A:A,use_fish!E:E),0),_xlfn.IFNA(LOOKUP(U257,use_fish!A:A,use_fish!E:E),0),_xlfn.IFNA(LOOKUP(V257,use_fish!A:A,use_fish!E:E),0),_xlfn.IFNA(LOOKUP(W257,use_fish!A:A,use_fish!E:E),0),)</f>
        <v>45</v>
      </c>
      <c r="I257">
        <f>SUM(_xlfn.IFNA(LOOKUP(Q257,use_fish!A:A,use_fish!I:I),0),_xlfn.IFNA(LOOKUP(R257,use_fish!A:A,use_fish!I:I),0),_xlfn.IFNA(LOOKUP(S257,use_fish!A:A,use_fish!I:I),0),_xlfn.IFNA(LOOKUP(T257,use_fish!A:A,use_fish!I:I),0),_xlfn.IFNA(LOOKUP(U257,use_fish!A:A,use_fish!I:I),0),_xlfn.IFNA(LOOKUP(V257,use_fish!A:A,use_fish!I:I),0),_xlfn.IFNA(LOOKUP(W257,use_fish!A:A,use_fish!I:I),0),)</f>
        <v>45</v>
      </c>
      <c r="J257">
        <f>SUM(_xlfn.IFNA(LOOKUP(Q257,use_fish!A:A,use_fish!K:K),0),_xlfn.IFNA(LOOKUP(R257,use_fish!A:A,use_fish!K:K),0),_xlfn.IFNA(LOOKUP(S257,use_fish!A:A,use_fish!K:K),0),_xlfn.IFNA(LOOKUP(T257,use_fish!A:A,use_fish!K:K),0),_xlfn.IFNA(LOOKUP(U257,use_fish!A:A,use_fish!K:K),0),_xlfn.IFNA(LOOKUP(V257,use_fish!A:A,use_fish!K:K),0),_xlfn.IFNA(LOOKUP(W257,use_fish!A:A,use_fish!K:K),0),)</f>
        <v>0</v>
      </c>
      <c r="Q257" s="4">
        <v>230</v>
      </c>
    </row>
    <row r="258" spans="1:17" x14ac:dyDescent="0.2">
      <c r="A258">
        <v>257</v>
      </c>
      <c r="B258">
        <v>1</v>
      </c>
      <c r="C258" t="s">
        <v>494</v>
      </c>
      <c r="H258" s="3">
        <f>SUM(_xlfn.IFNA(LOOKUP(Q258,use_fish!A:A,use_fish!E:E),0),_xlfn.IFNA(LOOKUP(R258,use_fish!A:A,use_fish!E:E),0),_xlfn.IFNA(LOOKUP(S258,use_fish!A:A,use_fish!E:E),0),_xlfn.IFNA(LOOKUP(T258,use_fish!A:A,use_fish!E:E),0),_xlfn.IFNA(LOOKUP(U258,use_fish!A:A,use_fish!E:E),0),_xlfn.IFNA(LOOKUP(V258,use_fish!A:A,use_fish!E:E),0),_xlfn.IFNA(LOOKUP(W258,use_fish!A:A,use_fish!E:E),0),)</f>
        <v>55</v>
      </c>
      <c r="I258">
        <f>SUM(_xlfn.IFNA(LOOKUP(Q258,use_fish!A:A,use_fish!I:I),0),_xlfn.IFNA(LOOKUP(R258,use_fish!A:A,use_fish!I:I),0),_xlfn.IFNA(LOOKUP(S258,use_fish!A:A,use_fish!I:I),0),_xlfn.IFNA(LOOKUP(T258,use_fish!A:A,use_fish!I:I),0),_xlfn.IFNA(LOOKUP(U258,use_fish!A:A,use_fish!I:I),0),_xlfn.IFNA(LOOKUP(V258,use_fish!A:A,use_fish!I:I),0),_xlfn.IFNA(LOOKUP(W258,use_fish!A:A,use_fish!I:I),0),)</f>
        <v>55</v>
      </c>
      <c r="J258">
        <f>SUM(_xlfn.IFNA(LOOKUP(Q258,use_fish!A:A,use_fish!K:K),0),_xlfn.IFNA(LOOKUP(R258,use_fish!A:A,use_fish!K:K),0),_xlfn.IFNA(LOOKUP(S258,use_fish!A:A,use_fish!K:K),0),_xlfn.IFNA(LOOKUP(T258,use_fish!A:A,use_fish!K:K),0),_xlfn.IFNA(LOOKUP(U258,use_fish!A:A,use_fish!K:K),0),_xlfn.IFNA(LOOKUP(V258,use_fish!A:A,use_fish!K:K),0),_xlfn.IFNA(LOOKUP(W258,use_fish!A:A,use_fish!K:K),0),)</f>
        <v>0</v>
      </c>
      <c r="Q258" s="4">
        <v>231</v>
      </c>
    </row>
    <row r="259" spans="1:17" x14ac:dyDescent="0.2">
      <c r="A259">
        <v>258</v>
      </c>
      <c r="B259">
        <v>1</v>
      </c>
      <c r="C259" t="s">
        <v>495</v>
      </c>
      <c r="H259" s="3">
        <f>SUM(_xlfn.IFNA(LOOKUP(Q259,use_fish!A:A,use_fish!E:E),0),_xlfn.IFNA(LOOKUP(R259,use_fish!A:A,use_fish!E:E),0),_xlfn.IFNA(LOOKUP(S259,use_fish!A:A,use_fish!E:E),0),_xlfn.IFNA(LOOKUP(T259,use_fish!A:A,use_fish!E:E),0),_xlfn.IFNA(LOOKUP(U259,use_fish!A:A,use_fish!E:E),0),_xlfn.IFNA(LOOKUP(V259,use_fish!A:A,use_fish!E:E),0),_xlfn.IFNA(LOOKUP(W259,use_fish!A:A,use_fish!E:E),0),)</f>
        <v>65</v>
      </c>
      <c r="I259">
        <f>SUM(_xlfn.IFNA(LOOKUP(Q259,use_fish!A:A,use_fish!I:I),0),_xlfn.IFNA(LOOKUP(R259,use_fish!A:A,use_fish!I:I),0),_xlfn.IFNA(LOOKUP(S259,use_fish!A:A,use_fish!I:I),0),_xlfn.IFNA(LOOKUP(T259,use_fish!A:A,use_fish!I:I),0),_xlfn.IFNA(LOOKUP(U259,use_fish!A:A,use_fish!I:I),0),_xlfn.IFNA(LOOKUP(V259,use_fish!A:A,use_fish!I:I),0),_xlfn.IFNA(LOOKUP(W259,use_fish!A:A,use_fish!I:I),0),)</f>
        <v>65</v>
      </c>
      <c r="J259">
        <f>SUM(_xlfn.IFNA(LOOKUP(Q259,use_fish!A:A,use_fish!K:K),0),_xlfn.IFNA(LOOKUP(R259,use_fish!A:A,use_fish!K:K),0),_xlfn.IFNA(LOOKUP(S259,use_fish!A:A,use_fish!K:K),0),_xlfn.IFNA(LOOKUP(T259,use_fish!A:A,use_fish!K:K),0),_xlfn.IFNA(LOOKUP(U259,use_fish!A:A,use_fish!K:K),0),_xlfn.IFNA(LOOKUP(V259,use_fish!A:A,use_fish!K:K),0),_xlfn.IFNA(LOOKUP(W259,use_fish!A:A,use_fish!K:K),0),)</f>
        <v>0</v>
      </c>
      <c r="Q259" s="4">
        <v>232</v>
      </c>
    </row>
    <row r="260" spans="1:17" s="18" customFormat="1" x14ac:dyDescent="0.2">
      <c r="A260" s="18">
        <v>259</v>
      </c>
      <c r="B260" s="18">
        <v>1</v>
      </c>
      <c r="C260" s="18" t="s">
        <v>498</v>
      </c>
      <c r="H260" s="17">
        <f>SUM(_xlfn.IFNA(LOOKUP(Q260,use_fish!A:A,use_fish!E:E),0),_xlfn.IFNA(LOOKUP(R260,use_fish!A:A,use_fish!E:E),0),_xlfn.IFNA(LOOKUP(S260,use_fish!A:A,use_fish!E:E),0),_xlfn.IFNA(LOOKUP(T260,use_fish!A:A,use_fish!E:E),0),_xlfn.IFNA(LOOKUP(U260,use_fish!A:A,use_fish!E:E),0),_xlfn.IFNA(LOOKUP(V260,use_fish!A:A,use_fish!E:E),0),_xlfn.IFNA(LOOKUP(W260,use_fish!A:A,use_fish!E:E),0),)</f>
        <v>150</v>
      </c>
      <c r="I260" s="18">
        <f>SUM(_xlfn.IFNA(LOOKUP(Q260,use_fish!A:A,use_fish!I:I),0),_xlfn.IFNA(LOOKUP(R260,use_fish!A:A,use_fish!I:I),0),_xlfn.IFNA(LOOKUP(S260,use_fish!A:A,use_fish!I:I),0),_xlfn.IFNA(LOOKUP(T260,use_fish!A:A,use_fish!I:I),0),_xlfn.IFNA(LOOKUP(U260,use_fish!A:A,use_fish!I:I),0),_xlfn.IFNA(LOOKUP(V260,use_fish!A:A,use_fish!I:I),0),_xlfn.IFNA(LOOKUP(W260,use_fish!A:A,use_fish!I:I),0),)</f>
        <v>150</v>
      </c>
      <c r="J260" s="18">
        <f>SUM(_xlfn.IFNA(LOOKUP(Q260,use_fish!A:A,use_fish!K:K),0),_xlfn.IFNA(LOOKUP(R260,use_fish!A:A,use_fish!K:K),0),_xlfn.IFNA(LOOKUP(S260,use_fish!A:A,use_fish!K:K),0),_xlfn.IFNA(LOOKUP(T260,use_fish!A:A,use_fish!K:K),0),_xlfn.IFNA(LOOKUP(U260,use_fish!A:A,use_fish!K:K),0),_xlfn.IFNA(LOOKUP(V260,use_fish!A:A,use_fish!K:K),0),_xlfn.IFNA(LOOKUP(W260,use_fish!A:A,use_fish!K:K),0),)</f>
        <v>0</v>
      </c>
      <c r="Q260" s="29">
        <v>233</v>
      </c>
    </row>
    <row r="261" spans="1:17" s="18" customFormat="1" x14ac:dyDescent="0.2">
      <c r="A261" s="18">
        <v>260</v>
      </c>
      <c r="B261" s="18">
        <v>1</v>
      </c>
      <c r="C261" s="18" t="s">
        <v>499</v>
      </c>
      <c r="H261" s="17">
        <f>SUM(_xlfn.IFNA(LOOKUP(Q261,use_fish!A:A,use_fish!E:E),0),_xlfn.IFNA(LOOKUP(R261,use_fish!A:A,use_fish!E:E),0),_xlfn.IFNA(LOOKUP(S261,use_fish!A:A,use_fish!E:E),0),_xlfn.IFNA(LOOKUP(T261,use_fish!A:A,use_fish!E:E),0),_xlfn.IFNA(LOOKUP(U261,use_fish!A:A,use_fish!E:E),0),_xlfn.IFNA(LOOKUP(V261,use_fish!A:A,use_fish!E:E),0),_xlfn.IFNA(LOOKUP(W261,use_fish!A:A,use_fish!E:E),0),)</f>
        <v>0</v>
      </c>
      <c r="I261" s="18">
        <f>SUM(_xlfn.IFNA(LOOKUP(Q261,use_fish!A:A,use_fish!I:I),0),_xlfn.IFNA(LOOKUP(R261,use_fish!A:A,use_fish!I:I),0),_xlfn.IFNA(LOOKUP(S261,use_fish!A:A,use_fish!I:I),0),_xlfn.IFNA(LOOKUP(T261,use_fish!A:A,use_fish!I:I),0),_xlfn.IFNA(LOOKUP(U261,use_fish!A:A,use_fish!I:I),0),_xlfn.IFNA(LOOKUP(V261,use_fish!A:A,use_fish!I:I),0),_xlfn.IFNA(LOOKUP(W261,use_fish!A:A,use_fish!I:I),0),)</f>
        <v>0</v>
      </c>
      <c r="J261" s="18">
        <f>SUM(_xlfn.IFNA(LOOKUP(Q261,use_fish!A:A,use_fish!K:K),0),_xlfn.IFNA(LOOKUP(R261,use_fish!A:A,use_fish!K:K),0),_xlfn.IFNA(LOOKUP(S261,use_fish!A:A,use_fish!K:K),0),_xlfn.IFNA(LOOKUP(T261,use_fish!A:A,use_fish!K:K),0),_xlfn.IFNA(LOOKUP(U261,use_fish!A:A,use_fish!K:K),0),_xlfn.IFNA(LOOKUP(V261,use_fish!A:A,use_fish!K:K),0),_xlfn.IFNA(LOOKUP(W261,use_fish!A:A,use_fish!K:K),0),)</f>
        <v>0</v>
      </c>
      <c r="Q261" s="29">
        <v>234</v>
      </c>
    </row>
    <row r="262" spans="1:17" x14ac:dyDescent="0.2">
      <c r="A262">
        <v>261</v>
      </c>
      <c r="B262" s="18">
        <v>1</v>
      </c>
      <c r="C262" s="18" t="s">
        <v>505</v>
      </c>
      <c r="D262" s="18"/>
      <c r="E262" s="18"/>
      <c r="F262" s="18"/>
      <c r="G262" s="18"/>
      <c r="H262" s="17">
        <f>SUM(_xlfn.IFNA(LOOKUP(Q262,use_fish!A:A,use_fish!E:E),0),_xlfn.IFNA(LOOKUP(R262,use_fish!A:A,use_fish!E:E),0),_xlfn.IFNA(LOOKUP(S262,use_fish!A:A,use_fish!E:E),0),_xlfn.IFNA(LOOKUP(T262,use_fish!A:A,use_fish!E:E),0),_xlfn.IFNA(LOOKUP(U262,use_fish!A:A,use_fish!E:E),0),_xlfn.IFNA(LOOKUP(V262,use_fish!A:A,use_fish!E:E),0),_xlfn.IFNA(LOOKUP(W262,use_fish!A:A,use_fish!E:E),0),)</f>
        <v>75</v>
      </c>
      <c r="I262" s="18">
        <f>SUM(_xlfn.IFNA(LOOKUP(Q262,use_fish!A:A,use_fish!I:I),0),_xlfn.IFNA(LOOKUP(R262,use_fish!A:A,use_fish!I:I),0),_xlfn.IFNA(LOOKUP(S262,use_fish!A:A,use_fish!I:I),0),_xlfn.IFNA(LOOKUP(T262,use_fish!A:A,use_fish!I:I),0),_xlfn.IFNA(LOOKUP(U262,use_fish!A:A,use_fish!I:I),0),_xlfn.IFNA(LOOKUP(V262,use_fish!A:A,use_fish!I:I),0),_xlfn.IFNA(LOOKUP(W262,use_fish!A:A,use_fish!I:I),0),)</f>
        <v>75</v>
      </c>
      <c r="J262" s="18">
        <f>SUM(_xlfn.IFNA(LOOKUP(Q262,use_fish!A:A,use_fish!K:K),0),_xlfn.IFNA(LOOKUP(R262,use_fish!A:A,use_fish!K:K),0),_xlfn.IFNA(LOOKUP(S262,use_fish!A:A,use_fish!K:K),0),_xlfn.IFNA(LOOKUP(T262,use_fish!A:A,use_fish!K:K),0),_xlfn.IFNA(LOOKUP(U262,use_fish!A:A,use_fish!K:K),0),_xlfn.IFNA(LOOKUP(V262,use_fish!A:A,use_fish!K:K),0),_xlfn.IFNA(LOOKUP(W262,use_fish!A:A,use_fish!K:K),0),)</f>
        <v>0</v>
      </c>
      <c r="K262" s="18"/>
      <c r="L262" s="18"/>
      <c r="M262" s="18"/>
      <c r="N262" s="18"/>
      <c r="O262" s="18"/>
      <c r="P262" s="18"/>
      <c r="Q262" s="4">
        <v>235</v>
      </c>
    </row>
    <row r="263" spans="1:17" x14ac:dyDescent="0.2">
      <c r="A263" s="18">
        <v>262</v>
      </c>
      <c r="B263" s="18">
        <v>1</v>
      </c>
      <c r="C263" s="18" t="s">
        <v>506</v>
      </c>
      <c r="D263" s="18"/>
      <c r="E263" s="18"/>
      <c r="F263" s="18"/>
      <c r="G263" s="18"/>
      <c r="H263" s="17">
        <f>SUM(_xlfn.IFNA(LOOKUP(Q263,use_fish!A:A,use_fish!E:E),0),_xlfn.IFNA(LOOKUP(R263,use_fish!A:A,use_fish!E:E),0),_xlfn.IFNA(LOOKUP(S263,use_fish!A:A,use_fish!E:E),0),_xlfn.IFNA(LOOKUP(T263,use_fish!A:A,use_fish!E:E),0),_xlfn.IFNA(LOOKUP(U263,use_fish!A:A,use_fish!E:E),0),_xlfn.IFNA(LOOKUP(V263,use_fish!A:A,use_fish!E:E),0),_xlfn.IFNA(LOOKUP(W263,use_fish!A:A,use_fish!E:E),0),)</f>
        <v>125</v>
      </c>
      <c r="I263" s="18">
        <f>SUM(_xlfn.IFNA(LOOKUP(Q263,use_fish!A:A,use_fish!I:I),0),_xlfn.IFNA(LOOKUP(R263,use_fish!A:A,use_fish!I:I),0),_xlfn.IFNA(LOOKUP(S263,use_fish!A:A,use_fish!I:I),0),_xlfn.IFNA(LOOKUP(T263,use_fish!A:A,use_fish!I:I),0),_xlfn.IFNA(LOOKUP(U263,use_fish!A:A,use_fish!I:I),0),_xlfn.IFNA(LOOKUP(V263,use_fish!A:A,use_fish!I:I),0),_xlfn.IFNA(LOOKUP(W263,use_fish!A:A,use_fish!I:I),0),)</f>
        <v>125</v>
      </c>
      <c r="J263" s="18">
        <f>SUM(_xlfn.IFNA(LOOKUP(Q263,use_fish!A:A,use_fish!K:K),0),_xlfn.IFNA(LOOKUP(R263,use_fish!A:A,use_fish!K:K),0),_xlfn.IFNA(LOOKUP(S263,use_fish!A:A,use_fish!K:K),0),_xlfn.IFNA(LOOKUP(T263,use_fish!A:A,use_fish!K:K),0),_xlfn.IFNA(LOOKUP(U263,use_fish!A:A,use_fish!K:K),0),_xlfn.IFNA(LOOKUP(V263,use_fish!A:A,use_fish!K:K),0),_xlfn.IFNA(LOOKUP(W263,use_fish!A:A,use_fish!K:K),0),)</f>
        <v>0</v>
      </c>
      <c r="K263" s="18"/>
      <c r="L263" s="18"/>
      <c r="M263" s="18"/>
      <c r="N263" s="18"/>
      <c r="O263" s="18"/>
      <c r="P263" s="18"/>
      <c r="Q263" s="29">
        <v>236</v>
      </c>
    </row>
    <row r="264" spans="1:17" x14ac:dyDescent="0.2">
      <c r="A264" s="18">
        <v>263</v>
      </c>
      <c r="B264" s="18">
        <v>1</v>
      </c>
      <c r="C264" s="18" t="s">
        <v>507</v>
      </c>
      <c r="H264" s="17">
        <f>SUM(_xlfn.IFNA(LOOKUP(Q264,use_fish!A:A,use_fish!E:E),0),_xlfn.IFNA(LOOKUP(R264,use_fish!A:A,use_fish!E:E),0),_xlfn.IFNA(LOOKUP(S264,use_fish!A:A,use_fish!E:E),0),_xlfn.IFNA(LOOKUP(T264,use_fish!A:A,use_fish!E:E),0),_xlfn.IFNA(LOOKUP(U264,use_fish!A:A,use_fish!E:E),0),_xlfn.IFNA(LOOKUP(V264,use_fish!A:A,use_fish!E:E),0),_xlfn.IFNA(LOOKUP(W264,use_fish!A:A,use_fish!E:E),0),)</f>
        <v>175</v>
      </c>
      <c r="I264" s="18">
        <f>SUM(_xlfn.IFNA(LOOKUP(Q264,use_fish!A:A,use_fish!I:I),0),_xlfn.IFNA(LOOKUP(R264,use_fish!A:A,use_fish!I:I),0),_xlfn.IFNA(LOOKUP(S264,use_fish!A:A,use_fish!I:I),0),_xlfn.IFNA(LOOKUP(T264,use_fish!A:A,use_fish!I:I),0),_xlfn.IFNA(LOOKUP(U264,use_fish!A:A,use_fish!I:I),0),_xlfn.IFNA(LOOKUP(V264,use_fish!A:A,use_fish!I:I),0),_xlfn.IFNA(LOOKUP(W264,use_fish!A:A,use_fish!I:I),0),)</f>
        <v>175</v>
      </c>
      <c r="J264" s="18">
        <f>SUM(_xlfn.IFNA(LOOKUP(Q264,use_fish!A:A,use_fish!K:K),0),_xlfn.IFNA(LOOKUP(R264,use_fish!A:A,use_fish!K:K),0),_xlfn.IFNA(LOOKUP(S264,use_fish!A:A,use_fish!K:K),0),_xlfn.IFNA(LOOKUP(T264,use_fish!A:A,use_fish!K:K),0),_xlfn.IFNA(LOOKUP(U264,use_fish!A:A,use_fish!K:K),0),_xlfn.IFNA(LOOKUP(V264,use_fish!A:A,use_fish!K:K),0),_xlfn.IFNA(LOOKUP(W264,use_fish!A:A,use_fish!K:K),0),)</f>
        <v>0</v>
      </c>
      <c r="Q264" s="29">
        <v>237</v>
      </c>
    </row>
    <row r="265" spans="1:17" x14ac:dyDescent="0.2">
      <c r="A265">
        <v>264</v>
      </c>
      <c r="B265" s="18">
        <v>1</v>
      </c>
      <c r="C265" s="18" t="s">
        <v>508</v>
      </c>
      <c r="H265" s="17">
        <f>SUM(_xlfn.IFNA(LOOKUP(Q265,use_fish!A:A,use_fish!E:E),0),_xlfn.IFNA(LOOKUP(R265,use_fish!A:A,use_fish!E:E),0),_xlfn.IFNA(LOOKUP(S265,use_fish!A:A,use_fish!E:E),0),_xlfn.IFNA(LOOKUP(T265,use_fish!A:A,use_fish!E:E),0),_xlfn.IFNA(LOOKUP(U265,use_fish!A:A,use_fish!E:E),0),_xlfn.IFNA(LOOKUP(V265,use_fish!A:A,use_fish!E:E),0),_xlfn.IFNA(LOOKUP(W265,use_fish!A:A,use_fish!E:E),0),)</f>
        <v>35</v>
      </c>
      <c r="I265" s="18">
        <f>SUM(_xlfn.IFNA(LOOKUP(Q265,use_fish!A:A,use_fish!I:I),0),_xlfn.IFNA(LOOKUP(R265,use_fish!A:A,use_fish!I:I),0),_xlfn.IFNA(LOOKUP(S265,use_fish!A:A,use_fish!I:I),0),_xlfn.IFNA(LOOKUP(T265,use_fish!A:A,use_fish!I:I),0),_xlfn.IFNA(LOOKUP(U265,use_fish!A:A,use_fish!I:I),0),_xlfn.IFNA(LOOKUP(V265,use_fish!A:A,use_fish!I:I),0),_xlfn.IFNA(LOOKUP(W265,use_fish!A:A,use_fish!I:I),0),)</f>
        <v>35</v>
      </c>
      <c r="J265" s="18">
        <f>SUM(_xlfn.IFNA(LOOKUP(Q265,use_fish!A:A,use_fish!K:K),0),_xlfn.IFNA(LOOKUP(R265,use_fish!A:A,use_fish!K:K),0),_xlfn.IFNA(LOOKUP(S265,use_fish!A:A,use_fish!K:K),0),_xlfn.IFNA(LOOKUP(T265,use_fish!A:A,use_fish!K:K),0),_xlfn.IFNA(LOOKUP(U265,use_fish!A:A,use_fish!K:K),0),_xlfn.IFNA(LOOKUP(V265,use_fish!A:A,use_fish!K:K),0),_xlfn.IFNA(LOOKUP(W265,use_fish!A:A,use_fish!K:K),0),)</f>
        <v>0</v>
      </c>
      <c r="Q265" s="4">
        <v>238</v>
      </c>
    </row>
    <row r="266" spans="1:17" x14ac:dyDescent="0.2">
      <c r="A266" s="18">
        <v>265</v>
      </c>
      <c r="B266" s="18">
        <v>1</v>
      </c>
      <c r="C266" s="18" t="s">
        <v>509</v>
      </c>
      <c r="H266" s="17">
        <f>SUM(_xlfn.IFNA(LOOKUP(Q266,use_fish!A:A,use_fish!E:E),0),_xlfn.IFNA(LOOKUP(R266,use_fish!A:A,use_fish!E:E),0),_xlfn.IFNA(LOOKUP(S266,use_fish!A:A,use_fish!E:E),0),_xlfn.IFNA(LOOKUP(T266,use_fish!A:A,use_fish!E:E),0),_xlfn.IFNA(LOOKUP(U266,use_fish!A:A,use_fish!E:E),0),_xlfn.IFNA(LOOKUP(V266,use_fish!A:A,use_fish!E:E),0),_xlfn.IFNA(LOOKUP(W266,use_fish!A:A,use_fish!E:E),0),)</f>
        <v>45</v>
      </c>
      <c r="I266" s="18">
        <f>SUM(_xlfn.IFNA(LOOKUP(Q266,use_fish!A:A,use_fish!I:I),0),_xlfn.IFNA(LOOKUP(R266,use_fish!A:A,use_fish!I:I),0),_xlfn.IFNA(LOOKUP(S266,use_fish!A:A,use_fish!I:I),0),_xlfn.IFNA(LOOKUP(T266,use_fish!A:A,use_fish!I:I),0),_xlfn.IFNA(LOOKUP(U266,use_fish!A:A,use_fish!I:I),0),_xlfn.IFNA(LOOKUP(V266,use_fish!A:A,use_fish!I:I),0),_xlfn.IFNA(LOOKUP(W266,use_fish!A:A,use_fish!I:I),0),)</f>
        <v>45</v>
      </c>
      <c r="J266" s="18">
        <f>SUM(_xlfn.IFNA(LOOKUP(Q266,use_fish!A:A,use_fish!K:K),0),_xlfn.IFNA(LOOKUP(R266,use_fish!A:A,use_fish!K:K),0),_xlfn.IFNA(LOOKUP(S266,use_fish!A:A,use_fish!K:K),0),_xlfn.IFNA(LOOKUP(T266,use_fish!A:A,use_fish!K:K),0),_xlfn.IFNA(LOOKUP(U266,use_fish!A:A,use_fish!K:K),0),_xlfn.IFNA(LOOKUP(V266,use_fish!A:A,use_fish!K:K),0),_xlfn.IFNA(LOOKUP(W266,use_fish!A:A,use_fish!K:K),0),)</f>
        <v>0</v>
      </c>
      <c r="Q266" s="29">
        <v>239</v>
      </c>
    </row>
    <row r="267" spans="1:17" x14ac:dyDescent="0.2">
      <c r="A267" s="18">
        <v>266</v>
      </c>
      <c r="B267" s="18">
        <v>1</v>
      </c>
      <c r="C267" s="18" t="s">
        <v>510</v>
      </c>
      <c r="H267" s="17">
        <f>SUM(_xlfn.IFNA(LOOKUP(Q267,use_fish!A:A,use_fish!E:E),0),_xlfn.IFNA(LOOKUP(R267,use_fish!A:A,use_fish!E:E),0),_xlfn.IFNA(LOOKUP(S267,use_fish!A:A,use_fish!E:E),0),_xlfn.IFNA(LOOKUP(T267,use_fish!A:A,use_fish!E:E),0),_xlfn.IFNA(LOOKUP(U267,use_fish!A:A,use_fish!E:E),0),_xlfn.IFNA(LOOKUP(V267,use_fish!A:A,use_fish!E:E),0),_xlfn.IFNA(LOOKUP(W267,use_fish!A:A,use_fish!E:E),0),)</f>
        <v>55</v>
      </c>
      <c r="I267" s="18">
        <f>SUM(_xlfn.IFNA(LOOKUP(Q267,use_fish!A:A,use_fish!I:I),0),_xlfn.IFNA(LOOKUP(R267,use_fish!A:A,use_fish!I:I),0),_xlfn.IFNA(LOOKUP(S267,use_fish!A:A,use_fish!I:I),0),_xlfn.IFNA(LOOKUP(T267,use_fish!A:A,use_fish!I:I),0),_xlfn.IFNA(LOOKUP(U267,use_fish!A:A,use_fish!I:I),0),_xlfn.IFNA(LOOKUP(V267,use_fish!A:A,use_fish!I:I),0),_xlfn.IFNA(LOOKUP(W267,use_fish!A:A,use_fish!I:I),0),)</f>
        <v>55</v>
      </c>
      <c r="J267" s="18">
        <f>SUM(_xlfn.IFNA(LOOKUP(Q267,use_fish!A:A,use_fish!K:K),0),_xlfn.IFNA(LOOKUP(R267,use_fish!A:A,use_fish!K:K),0),_xlfn.IFNA(LOOKUP(S267,use_fish!A:A,use_fish!K:K),0),_xlfn.IFNA(LOOKUP(T267,use_fish!A:A,use_fish!K:K),0),_xlfn.IFNA(LOOKUP(U267,use_fish!A:A,use_fish!K:K),0),_xlfn.IFNA(LOOKUP(V267,use_fish!A:A,use_fish!K:K),0),_xlfn.IFNA(LOOKUP(W267,use_fish!A:A,use_fish!K:K),0),)</f>
        <v>0</v>
      </c>
      <c r="Q267" s="29">
        <v>240</v>
      </c>
    </row>
    <row r="268" spans="1:17" x14ac:dyDescent="0.2">
      <c r="A268">
        <v>267</v>
      </c>
      <c r="B268" s="18">
        <v>1</v>
      </c>
      <c r="C268" s="18" t="s">
        <v>511</v>
      </c>
      <c r="H268" s="17">
        <f>SUM(_xlfn.IFNA(LOOKUP(Q268,use_fish!A:A,use_fish!E:E),0),_xlfn.IFNA(LOOKUP(R268,use_fish!A:A,use_fish!E:E),0),_xlfn.IFNA(LOOKUP(S268,use_fish!A:A,use_fish!E:E),0),_xlfn.IFNA(LOOKUP(T268,use_fish!A:A,use_fish!E:E),0),_xlfn.IFNA(LOOKUP(U268,use_fish!A:A,use_fish!E:E),0),_xlfn.IFNA(LOOKUP(V268,use_fish!A:A,use_fish!E:E),0),_xlfn.IFNA(LOOKUP(W268,use_fish!A:A,use_fish!E:E),0),)</f>
        <v>65</v>
      </c>
      <c r="I268" s="18">
        <f>SUM(_xlfn.IFNA(LOOKUP(Q268,use_fish!A:A,use_fish!I:I),0),_xlfn.IFNA(LOOKUP(R268,use_fish!A:A,use_fish!I:I),0),_xlfn.IFNA(LOOKUP(S268,use_fish!A:A,use_fish!I:I),0),_xlfn.IFNA(LOOKUP(T268,use_fish!A:A,use_fish!I:I),0),_xlfn.IFNA(LOOKUP(U268,use_fish!A:A,use_fish!I:I),0),_xlfn.IFNA(LOOKUP(V268,use_fish!A:A,use_fish!I:I),0),_xlfn.IFNA(LOOKUP(W268,use_fish!A:A,use_fish!I:I),0),)</f>
        <v>65</v>
      </c>
      <c r="J268" s="18">
        <f>SUM(_xlfn.IFNA(LOOKUP(Q268,use_fish!A:A,use_fish!K:K),0),_xlfn.IFNA(LOOKUP(R268,use_fish!A:A,use_fish!K:K),0),_xlfn.IFNA(LOOKUP(S268,use_fish!A:A,use_fish!K:K),0),_xlfn.IFNA(LOOKUP(T268,use_fish!A:A,use_fish!K:K),0),_xlfn.IFNA(LOOKUP(U268,use_fish!A:A,use_fish!K:K),0),_xlfn.IFNA(LOOKUP(V268,use_fish!A:A,use_fish!K:K),0),_xlfn.IFNA(LOOKUP(W268,use_fish!A:A,use_fish!K:K),0),)</f>
        <v>0</v>
      </c>
      <c r="Q268" s="4">
        <v>241</v>
      </c>
    </row>
    <row r="269" spans="1:17" x14ac:dyDescent="0.2">
      <c r="A269">
        <v>268</v>
      </c>
      <c r="B269" s="18">
        <v>1</v>
      </c>
      <c r="C269" s="18" t="s">
        <v>513</v>
      </c>
      <c r="H269" s="17">
        <f>SUM(_xlfn.IFNA(LOOKUP(Q269,use_fish!A:A,use_fish!E:E),0),_xlfn.IFNA(LOOKUP(R269,use_fish!A:A,use_fish!E:E),0),_xlfn.IFNA(LOOKUP(S269,use_fish!A:A,use_fish!E:E),0),_xlfn.IFNA(LOOKUP(T269,use_fish!A:A,use_fish!E:E),0),_xlfn.IFNA(LOOKUP(U269,use_fish!A:A,use_fish!E:E),0),_xlfn.IFNA(LOOKUP(V269,use_fish!A:A,use_fish!E:E),0),_xlfn.IFNA(LOOKUP(W269,use_fish!A:A,use_fish!E:E),0),)</f>
        <v>75</v>
      </c>
      <c r="I269" s="18">
        <f>SUM(_xlfn.IFNA(LOOKUP(Q269,use_fish!A:A,use_fish!I:I),0),_xlfn.IFNA(LOOKUP(R269,use_fish!A:A,use_fish!I:I),0),_xlfn.IFNA(LOOKUP(S269,use_fish!A:A,use_fish!I:I),0),_xlfn.IFNA(LOOKUP(T269,use_fish!A:A,use_fish!I:I),0),_xlfn.IFNA(LOOKUP(U269,use_fish!A:A,use_fish!I:I),0),_xlfn.IFNA(LOOKUP(V269,use_fish!A:A,use_fish!I:I),0),_xlfn.IFNA(LOOKUP(W269,use_fish!A:A,use_fish!I:I),0),)</f>
        <v>75</v>
      </c>
      <c r="J269" s="18">
        <f>SUM(_xlfn.IFNA(LOOKUP(Q269,use_fish!A:A,use_fish!K:K),0),_xlfn.IFNA(LOOKUP(R269,use_fish!A:A,use_fish!K:K),0),_xlfn.IFNA(LOOKUP(S269,use_fish!A:A,use_fish!K:K),0),_xlfn.IFNA(LOOKUP(T269,use_fish!A:A,use_fish!K:K),0),_xlfn.IFNA(LOOKUP(U269,use_fish!A:A,use_fish!K:K),0),_xlfn.IFNA(LOOKUP(V269,use_fish!A:A,use_fish!K:K),0),_xlfn.IFNA(LOOKUP(W269,use_fish!A:A,use_fish!K:K),0),)</f>
        <v>0</v>
      </c>
      <c r="Q269" s="29">
        <v>242</v>
      </c>
    </row>
    <row r="270" spans="1:17" x14ac:dyDescent="0.2">
      <c r="A270" s="18">
        <v>269</v>
      </c>
      <c r="B270" s="18">
        <v>1</v>
      </c>
      <c r="C270" s="18" t="s">
        <v>514</v>
      </c>
      <c r="H270" s="17">
        <f>SUM(_xlfn.IFNA(LOOKUP(Q270,use_fish!A:A,use_fish!E:E),0),_xlfn.IFNA(LOOKUP(R270,use_fish!A:A,use_fish!E:E),0),_xlfn.IFNA(LOOKUP(S270,use_fish!A:A,use_fish!E:E),0),_xlfn.IFNA(LOOKUP(T270,use_fish!A:A,use_fish!E:E),0),_xlfn.IFNA(LOOKUP(U270,use_fish!A:A,use_fish!E:E),0),_xlfn.IFNA(LOOKUP(V270,use_fish!A:A,use_fish!E:E),0),_xlfn.IFNA(LOOKUP(W270,use_fish!A:A,use_fish!E:E),0),)</f>
        <v>125</v>
      </c>
      <c r="I270" s="18">
        <f>SUM(_xlfn.IFNA(LOOKUP(Q270,use_fish!A:A,use_fish!I:I),0),_xlfn.IFNA(LOOKUP(R270,use_fish!A:A,use_fish!I:I),0),_xlfn.IFNA(LOOKUP(S270,use_fish!A:A,use_fish!I:I),0),_xlfn.IFNA(LOOKUP(T270,use_fish!A:A,use_fish!I:I),0),_xlfn.IFNA(LOOKUP(U270,use_fish!A:A,use_fish!I:I),0),_xlfn.IFNA(LOOKUP(V270,use_fish!A:A,use_fish!I:I),0),_xlfn.IFNA(LOOKUP(W270,use_fish!A:A,use_fish!I:I),0),)</f>
        <v>125</v>
      </c>
      <c r="J270" s="18">
        <f>SUM(_xlfn.IFNA(LOOKUP(Q270,use_fish!A:A,use_fish!K:K),0),_xlfn.IFNA(LOOKUP(R270,use_fish!A:A,use_fish!K:K),0),_xlfn.IFNA(LOOKUP(S270,use_fish!A:A,use_fish!K:K),0),_xlfn.IFNA(LOOKUP(T270,use_fish!A:A,use_fish!K:K),0),_xlfn.IFNA(LOOKUP(U270,use_fish!A:A,use_fish!K:K),0),_xlfn.IFNA(LOOKUP(V270,use_fish!A:A,use_fish!K:K),0),_xlfn.IFNA(LOOKUP(W270,use_fish!A:A,use_fish!K:K),0),)</f>
        <v>0</v>
      </c>
      <c r="Q270" s="29">
        <v>243</v>
      </c>
    </row>
    <row r="271" spans="1:17" x14ac:dyDescent="0.2">
      <c r="A271" s="18">
        <v>270</v>
      </c>
      <c r="B271" s="18">
        <v>1</v>
      </c>
      <c r="C271" s="18" t="s">
        <v>515</v>
      </c>
      <c r="H271" s="17">
        <f>SUM(_xlfn.IFNA(LOOKUP(Q271,use_fish!A:A,use_fish!E:E),0),_xlfn.IFNA(LOOKUP(R271,use_fish!A:A,use_fish!E:E),0),_xlfn.IFNA(LOOKUP(S271,use_fish!A:A,use_fish!E:E),0),_xlfn.IFNA(LOOKUP(T271,use_fish!A:A,use_fish!E:E),0),_xlfn.IFNA(LOOKUP(U271,use_fish!A:A,use_fish!E:E),0),_xlfn.IFNA(LOOKUP(V271,use_fish!A:A,use_fish!E:E),0),_xlfn.IFNA(LOOKUP(W271,use_fish!A:A,use_fish!E:E),0),)</f>
        <v>175</v>
      </c>
      <c r="I271" s="18">
        <f>SUM(_xlfn.IFNA(LOOKUP(Q271,use_fish!A:A,use_fish!I:I),0),_xlfn.IFNA(LOOKUP(R271,use_fish!A:A,use_fish!I:I),0),_xlfn.IFNA(LOOKUP(S271,use_fish!A:A,use_fish!I:I),0),_xlfn.IFNA(LOOKUP(T271,use_fish!A:A,use_fish!I:I),0),_xlfn.IFNA(LOOKUP(U271,use_fish!A:A,use_fish!I:I),0),_xlfn.IFNA(LOOKUP(V271,use_fish!A:A,use_fish!I:I),0),_xlfn.IFNA(LOOKUP(W271,use_fish!A:A,use_fish!I:I),0),)</f>
        <v>175</v>
      </c>
      <c r="J271" s="18">
        <f>SUM(_xlfn.IFNA(LOOKUP(Q271,use_fish!A:A,use_fish!K:K),0),_xlfn.IFNA(LOOKUP(R271,use_fish!A:A,use_fish!K:K),0),_xlfn.IFNA(LOOKUP(S271,use_fish!A:A,use_fish!K:K),0),_xlfn.IFNA(LOOKUP(T271,use_fish!A:A,use_fish!K:K),0),_xlfn.IFNA(LOOKUP(U271,use_fish!A:A,use_fish!K:K),0),_xlfn.IFNA(LOOKUP(V271,use_fish!A:A,use_fish!K:K),0),_xlfn.IFNA(LOOKUP(W271,use_fish!A:A,use_fish!K:K),0),)</f>
        <v>0</v>
      </c>
      <c r="Q271" s="4">
        <v>244</v>
      </c>
    </row>
    <row r="272" spans="1:17" x14ac:dyDescent="0.2">
      <c r="A272">
        <v>271</v>
      </c>
      <c r="B272" s="18">
        <v>1</v>
      </c>
      <c r="C272" s="18" t="s">
        <v>516</v>
      </c>
      <c r="H272" s="17">
        <f>SUM(_xlfn.IFNA(LOOKUP(Q272,use_fish!A:A,use_fish!E:E),0),_xlfn.IFNA(LOOKUP(R272,use_fish!A:A,use_fish!E:E),0),_xlfn.IFNA(LOOKUP(S272,use_fish!A:A,use_fish!E:E),0),_xlfn.IFNA(LOOKUP(T272,use_fish!A:A,use_fish!E:E),0),_xlfn.IFNA(LOOKUP(U272,use_fish!A:A,use_fish!E:E),0),_xlfn.IFNA(LOOKUP(V272,use_fish!A:A,use_fish!E:E),0),_xlfn.IFNA(LOOKUP(W272,use_fish!A:A,use_fish!E:E),0),)</f>
        <v>35</v>
      </c>
      <c r="I272" s="18">
        <f>SUM(_xlfn.IFNA(LOOKUP(Q272,use_fish!A:A,use_fish!I:I),0),_xlfn.IFNA(LOOKUP(R272,use_fish!A:A,use_fish!I:I),0),_xlfn.IFNA(LOOKUP(S272,use_fish!A:A,use_fish!I:I),0),_xlfn.IFNA(LOOKUP(T272,use_fish!A:A,use_fish!I:I),0),_xlfn.IFNA(LOOKUP(U272,use_fish!A:A,use_fish!I:I),0),_xlfn.IFNA(LOOKUP(V272,use_fish!A:A,use_fish!I:I),0),_xlfn.IFNA(LOOKUP(W272,use_fish!A:A,use_fish!I:I),0),)</f>
        <v>35</v>
      </c>
      <c r="J272" s="18">
        <f>SUM(_xlfn.IFNA(LOOKUP(Q272,use_fish!A:A,use_fish!K:K),0),_xlfn.IFNA(LOOKUP(R272,use_fish!A:A,use_fish!K:K),0),_xlfn.IFNA(LOOKUP(S272,use_fish!A:A,use_fish!K:K),0),_xlfn.IFNA(LOOKUP(T272,use_fish!A:A,use_fish!K:K),0),_xlfn.IFNA(LOOKUP(U272,use_fish!A:A,use_fish!K:K),0),_xlfn.IFNA(LOOKUP(V272,use_fish!A:A,use_fish!K:K),0),_xlfn.IFNA(LOOKUP(W272,use_fish!A:A,use_fish!K:K),0),)</f>
        <v>0</v>
      </c>
      <c r="Q272" s="29">
        <v>245</v>
      </c>
    </row>
    <row r="273" spans="1:17" x14ac:dyDescent="0.2">
      <c r="A273">
        <v>272</v>
      </c>
      <c r="B273" s="18">
        <v>1</v>
      </c>
      <c r="C273" s="18" t="s">
        <v>517</v>
      </c>
      <c r="H273" s="17">
        <f>SUM(_xlfn.IFNA(LOOKUP(Q273,use_fish!A:A,use_fish!E:E),0),_xlfn.IFNA(LOOKUP(R273,use_fish!A:A,use_fish!E:E),0),_xlfn.IFNA(LOOKUP(S273,use_fish!A:A,use_fish!E:E),0),_xlfn.IFNA(LOOKUP(T273,use_fish!A:A,use_fish!E:E),0),_xlfn.IFNA(LOOKUP(U273,use_fish!A:A,use_fish!E:E),0),_xlfn.IFNA(LOOKUP(V273,use_fish!A:A,use_fish!E:E),0),_xlfn.IFNA(LOOKUP(W273,use_fish!A:A,use_fish!E:E),0),)</f>
        <v>45</v>
      </c>
      <c r="I273" s="18">
        <f>SUM(_xlfn.IFNA(LOOKUP(Q273,use_fish!A:A,use_fish!I:I),0),_xlfn.IFNA(LOOKUP(R273,use_fish!A:A,use_fish!I:I),0),_xlfn.IFNA(LOOKUP(S273,use_fish!A:A,use_fish!I:I),0),_xlfn.IFNA(LOOKUP(T273,use_fish!A:A,use_fish!I:I),0),_xlfn.IFNA(LOOKUP(U273,use_fish!A:A,use_fish!I:I),0),_xlfn.IFNA(LOOKUP(V273,use_fish!A:A,use_fish!I:I),0),_xlfn.IFNA(LOOKUP(W273,use_fish!A:A,use_fish!I:I),0),)</f>
        <v>45</v>
      </c>
      <c r="J273" s="18">
        <f>SUM(_xlfn.IFNA(LOOKUP(Q273,use_fish!A:A,use_fish!K:K),0),_xlfn.IFNA(LOOKUP(R273,use_fish!A:A,use_fish!K:K),0),_xlfn.IFNA(LOOKUP(S273,use_fish!A:A,use_fish!K:K),0),_xlfn.IFNA(LOOKUP(T273,use_fish!A:A,use_fish!K:K),0),_xlfn.IFNA(LOOKUP(U273,use_fish!A:A,use_fish!K:K),0),_xlfn.IFNA(LOOKUP(V273,use_fish!A:A,use_fish!K:K),0),_xlfn.IFNA(LOOKUP(W273,use_fish!A:A,use_fish!K:K),0),)</f>
        <v>0</v>
      </c>
      <c r="Q273" s="29">
        <v>246</v>
      </c>
    </row>
    <row r="274" spans="1:17" x14ac:dyDescent="0.2">
      <c r="A274" s="18">
        <v>273</v>
      </c>
      <c r="B274" s="18">
        <v>1</v>
      </c>
      <c r="C274" s="18" t="s">
        <v>518</v>
      </c>
      <c r="H274" s="17">
        <f>SUM(_xlfn.IFNA(LOOKUP(Q274,use_fish!A:A,use_fish!E:E),0),_xlfn.IFNA(LOOKUP(R274,use_fish!A:A,use_fish!E:E),0),_xlfn.IFNA(LOOKUP(S274,use_fish!A:A,use_fish!E:E),0),_xlfn.IFNA(LOOKUP(T274,use_fish!A:A,use_fish!E:E),0),_xlfn.IFNA(LOOKUP(U274,use_fish!A:A,use_fish!E:E),0),_xlfn.IFNA(LOOKUP(V274,use_fish!A:A,use_fish!E:E),0),_xlfn.IFNA(LOOKUP(W274,use_fish!A:A,use_fish!E:E),0),)</f>
        <v>55</v>
      </c>
      <c r="I274" s="18">
        <f>SUM(_xlfn.IFNA(LOOKUP(Q274,use_fish!A:A,use_fish!I:I),0),_xlfn.IFNA(LOOKUP(R274,use_fish!A:A,use_fish!I:I),0),_xlfn.IFNA(LOOKUP(S274,use_fish!A:A,use_fish!I:I),0),_xlfn.IFNA(LOOKUP(T274,use_fish!A:A,use_fish!I:I),0),_xlfn.IFNA(LOOKUP(U274,use_fish!A:A,use_fish!I:I),0),_xlfn.IFNA(LOOKUP(V274,use_fish!A:A,use_fish!I:I),0),_xlfn.IFNA(LOOKUP(W274,use_fish!A:A,use_fish!I:I),0),)</f>
        <v>55</v>
      </c>
      <c r="J274" s="18">
        <f>SUM(_xlfn.IFNA(LOOKUP(Q274,use_fish!A:A,use_fish!K:K),0),_xlfn.IFNA(LOOKUP(R274,use_fish!A:A,use_fish!K:K),0),_xlfn.IFNA(LOOKUP(S274,use_fish!A:A,use_fish!K:K),0),_xlfn.IFNA(LOOKUP(T274,use_fish!A:A,use_fish!K:K),0),_xlfn.IFNA(LOOKUP(U274,use_fish!A:A,use_fish!K:K),0),_xlfn.IFNA(LOOKUP(V274,use_fish!A:A,use_fish!K:K),0),_xlfn.IFNA(LOOKUP(W274,use_fish!A:A,use_fish!K:K),0),)</f>
        <v>0</v>
      </c>
      <c r="Q274" s="4">
        <v>247</v>
      </c>
    </row>
    <row r="275" spans="1:17" x14ac:dyDescent="0.2">
      <c r="A275" s="18">
        <v>274</v>
      </c>
      <c r="B275" s="18">
        <v>1</v>
      </c>
      <c r="C275" s="18" t="s">
        <v>519</v>
      </c>
      <c r="H275" s="17">
        <f>SUM(_xlfn.IFNA(LOOKUP(Q275,use_fish!A:A,use_fish!E:E),0),_xlfn.IFNA(LOOKUP(R275,use_fish!A:A,use_fish!E:E),0),_xlfn.IFNA(LOOKUP(S275,use_fish!A:A,use_fish!E:E),0),_xlfn.IFNA(LOOKUP(T275,use_fish!A:A,use_fish!E:E),0),_xlfn.IFNA(LOOKUP(U275,use_fish!A:A,use_fish!E:E),0),_xlfn.IFNA(LOOKUP(V275,use_fish!A:A,use_fish!E:E),0),_xlfn.IFNA(LOOKUP(W275,use_fish!A:A,use_fish!E:E),0),)</f>
        <v>65</v>
      </c>
      <c r="I275" s="18">
        <f>SUM(_xlfn.IFNA(LOOKUP(Q275,use_fish!A:A,use_fish!I:I),0),_xlfn.IFNA(LOOKUP(R275,use_fish!A:A,use_fish!I:I),0),_xlfn.IFNA(LOOKUP(S275,use_fish!A:A,use_fish!I:I),0),_xlfn.IFNA(LOOKUP(T275,use_fish!A:A,use_fish!I:I),0),_xlfn.IFNA(LOOKUP(U275,use_fish!A:A,use_fish!I:I),0),_xlfn.IFNA(LOOKUP(V275,use_fish!A:A,use_fish!I:I),0),_xlfn.IFNA(LOOKUP(W275,use_fish!A:A,use_fish!I:I),0),)</f>
        <v>65</v>
      </c>
      <c r="J275" s="18">
        <f>SUM(_xlfn.IFNA(LOOKUP(Q275,use_fish!A:A,use_fish!K:K),0),_xlfn.IFNA(LOOKUP(R275,use_fish!A:A,use_fish!K:K),0),_xlfn.IFNA(LOOKUP(S275,use_fish!A:A,use_fish!K:K),0),_xlfn.IFNA(LOOKUP(T275,use_fish!A:A,use_fish!K:K),0),_xlfn.IFNA(LOOKUP(U275,use_fish!A:A,use_fish!K:K),0),_xlfn.IFNA(LOOKUP(V275,use_fish!A:A,use_fish!K:K),0),_xlfn.IFNA(LOOKUP(W275,use_fish!A:A,use_fish!K:K),0),)</f>
        <v>0</v>
      </c>
      <c r="Q275" s="29">
        <v>248</v>
      </c>
    </row>
    <row r="276" spans="1:17" x14ac:dyDescent="0.2">
      <c r="A276">
        <v>275</v>
      </c>
      <c r="B276" s="18">
        <v>1</v>
      </c>
      <c r="C276" s="18" t="s">
        <v>522</v>
      </c>
      <c r="H276" s="17">
        <f>SUM(_xlfn.IFNA(LOOKUP(Q276,use_fish!A:A,use_fish!E:E),0),_xlfn.IFNA(LOOKUP(R276,use_fish!A:A,use_fish!E:E),0),_xlfn.IFNA(LOOKUP(S276,use_fish!A:A,use_fish!E:E),0),_xlfn.IFNA(LOOKUP(T276,use_fish!A:A,use_fish!E:E),0),_xlfn.IFNA(LOOKUP(U276,use_fish!A:A,use_fish!E:E),0),_xlfn.IFNA(LOOKUP(V276,use_fish!A:A,use_fish!E:E),0),_xlfn.IFNA(LOOKUP(W276,use_fish!A:A,use_fish!E:E),0),)</f>
        <v>75</v>
      </c>
      <c r="I276" s="18">
        <f>SUM(_xlfn.IFNA(LOOKUP(Q276,use_fish!A:A,use_fish!I:I),0),_xlfn.IFNA(LOOKUP(R276,use_fish!A:A,use_fish!I:I),0),_xlfn.IFNA(LOOKUP(S276,use_fish!A:A,use_fish!I:I),0),_xlfn.IFNA(LOOKUP(T276,use_fish!A:A,use_fish!I:I),0),_xlfn.IFNA(LOOKUP(U276,use_fish!A:A,use_fish!I:I),0),_xlfn.IFNA(LOOKUP(V276,use_fish!A:A,use_fish!I:I),0),_xlfn.IFNA(LOOKUP(W276,use_fish!A:A,use_fish!I:I),0),)</f>
        <v>75</v>
      </c>
      <c r="J276" s="18">
        <f>SUM(_xlfn.IFNA(LOOKUP(Q276,use_fish!A:A,use_fish!K:K),0),_xlfn.IFNA(LOOKUP(R276,use_fish!A:A,use_fish!K:K),0),_xlfn.IFNA(LOOKUP(S276,use_fish!A:A,use_fish!K:K),0),_xlfn.IFNA(LOOKUP(T276,use_fish!A:A,use_fish!K:K),0),_xlfn.IFNA(LOOKUP(U276,use_fish!A:A,use_fish!K:K),0),_xlfn.IFNA(LOOKUP(V276,use_fish!A:A,use_fish!K:K),0),_xlfn.IFNA(LOOKUP(W276,use_fish!A:A,use_fish!K:K),0),)</f>
        <v>0</v>
      </c>
      <c r="Q276" s="29">
        <v>249</v>
      </c>
    </row>
    <row r="277" spans="1:17" x14ac:dyDescent="0.2">
      <c r="A277" s="18">
        <v>276</v>
      </c>
      <c r="B277" s="18">
        <v>1</v>
      </c>
      <c r="C277" s="18" t="s">
        <v>523</v>
      </c>
      <c r="H277" s="17">
        <f>SUM(_xlfn.IFNA(LOOKUP(Q277,use_fish!A:A,use_fish!E:E),0),_xlfn.IFNA(LOOKUP(R277,use_fish!A:A,use_fish!E:E),0),_xlfn.IFNA(LOOKUP(S277,use_fish!A:A,use_fish!E:E),0),_xlfn.IFNA(LOOKUP(T277,use_fish!A:A,use_fish!E:E),0),_xlfn.IFNA(LOOKUP(U277,use_fish!A:A,use_fish!E:E),0),_xlfn.IFNA(LOOKUP(V277,use_fish!A:A,use_fish!E:E),0),_xlfn.IFNA(LOOKUP(W277,use_fish!A:A,use_fish!E:E),0),)</f>
        <v>125</v>
      </c>
      <c r="I277" s="18">
        <f>SUM(_xlfn.IFNA(LOOKUP(Q277,use_fish!A:A,use_fish!I:I),0),_xlfn.IFNA(LOOKUP(R277,use_fish!A:A,use_fish!I:I),0),_xlfn.IFNA(LOOKUP(S277,use_fish!A:A,use_fish!I:I),0),_xlfn.IFNA(LOOKUP(T277,use_fish!A:A,use_fish!I:I),0),_xlfn.IFNA(LOOKUP(U277,use_fish!A:A,use_fish!I:I),0),_xlfn.IFNA(LOOKUP(V277,use_fish!A:A,use_fish!I:I),0),_xlfn.IFNA(LOOKUP(W277,use_fish!A:A,use_fish!I:I),0),)</f>
        <v>125</v>
      </c>
      <c r="J277" s="18">
        <f>SUM(_xlfn.IFNA(LOOKUP(Q277,use_fish!A:A,use_fish!K:K),0),_xlfn.IFNA(LOOKUP(R277,use_fish!A:A,use_fish!K:K),0),_xlfn.IFNA(LOOKUP(S277,use_fish!A:A,use_fish!K:K),0),_xlfn.IFNA(LOOKUP(T277,use_fish!A:A,use_fish!K:K),0),_xlfn.IFNA(LOOKUP(U277,use_fish!A:A,use_fish!K:K),0),_xlfn.IFNA(LOOKUP(V277,use_fish!A:A,use_fish!K:K),0),_xlfn.IFNA(LOOKUP(W277,use_fish!A:A,use_fish!K:K),0),)</f>
        <v>0</v>
      </c>
      <c r="Q277" s="29">
        <v>250</v>
      </c>
    </row>
    <row r="278" spans="1:17" x14ac:dyDescent="0.2">
      <c r="A278" s="18">
        <v>277</v>
      </c>
      <c r="B278" s="18">
        <v>1</v>
      </c>
      <c r="C278" s="18" t="s">
        <v>524</v>
      </c>
      <c r="H278" s="17">
        <f>SUM(_xlfn.IFNA(LOOKUP(Q278,use_fish!A:A,use_fish!E:E),0),_xlfn.IFNA(LOOKUP(R278,use_fish!A:A,use_fish!E:E),0),_xlfn.IFNA(LOOKUP(S278,use_fish!A:A,use_fish!E:E),0),_xlfn.IFNA(LOOKUP(T278,use_fish!A:A,use_fish!E:E),0),_xlfn.IFNA(LOOKUP(U278,use_fish!A:A,use_fish!E:E),0),_xlfn.IFNA(LOOKUP(V278,use_fish!A:A,use_fish!E:E),0),_xlfn.IFNA(LOOKUP(W278,use_fish!A:A,use_fish!E:E),0),)</f>
        <v>175</v>
      </c>
      <c r="I278" s="18">
        <f>SUM(_xlfn.IFNA(LOOKUP(Q278,use_fish!A:A,use_fish!I:I),0),_xlfn.IFNA(LOOKUP(R278,use_fish!A:A,use_fish!I:I),0),_xlfn.IFNA(LOOKUP(S278,use_fish!A:A,use_fish!I:I),0),_xlfn.IFNA(LOOKUP(T278,use_fish!A:A,use_fish!I:I),0),_xlfn.IFNA(LOOKUP(U278,use_fish!A:A,use_fish!I:I),0),_xlfn.IFNA(LOOKUP(V278,use_fish!A:A,use_fish!I:I),0),_xlfn.IFNA(LOOKUP(W278,use_fish!A:A,use_fish!I:I),0),)</f>
        <v>175</v>
      </c>
      <c r="J278" s="18">
        <f>SUM(_xlfn.IFNA(LOOKUP(Q278,use_fish!A:A,use_fish!K:K),0),_xlfn.IFNA(LOOKUP(R278,use_fish!A:A,use_fish!K:K),0),_xlfn.IFNA(LOOKUP(S278,use_fish!A:A,use_fish!K:K),0),_xlfn.IFNA(LOOKUP(T278,use_fish!A:A,use_fish!K:K),0),_xlfn.IFNA(LOOKUP(U278,use_fish!A:A,use_fish!K:K),0),_xlfn.IFNA(LOOKUP(V278,use_fish!A:A,use_fish!K:K),0),_xlfn.IFNA(LOOKUP(W278,use_fish!A:A,use_fish!K:K),0),)</f>
        <v>0</v>
      </c>
      <c r="Q278" s="4">
        <v>251</v>
      </c>
    </row>
    <row r="279" spans="1:17" x14ac:dyDescent="0.2">
      <c r="A279">
        <v>278</v>
      </c>
      <c r="B279" s="18">
        <v>1</v>
      </c>
      <c r="C279" s="18" t="s">
        <v>525</v>
      </c>
      <c r="H279" s="17">
        <f>SUM(_xlfn.IFNA(LOOKUP(Q279,use_fish!A:A,use_fish!E:E),0),_xlfn.IFNA(LOOKUP(R279,use_fish!A:A,use_fish!E:E),0),_xlfn.IFNA(LOOKUP(S279,use_fish!A:A,use_fish!E:E),0),_xlfn.IFNA(LOOKUP(T279,use_fish!A:A,use_fish!E:E),0),_xlfn.IFNA(LOOKUP(U279,use_fish!A:A,use_fish!E:E),0),_xlfn.IFNA(LOOKUP(V279,use_fish!A:A,use_fish!E:E),0),_xlfn.IFNA(LOOKUP(W279,use_fish!A:A,use_fish!E:E),0),)</f>
        <v>38</v>
      </c>
      <c r="I279" s="18">
        <f>SUM(_xlfn.IFNA(LOOKUP(Q279,use_fish!A:A,use_fish!I:I),0),_xlfn.IFNA(LOOKUP(R279,use_fish!A:A,use_fish!I:I),0),_xlfn.IFNA(LOOKUP(S279,use_fish!A:A,use_fish!I:I),0),_xlfn.IFNA(LOOKUP(T279,use_fish!A:A,use_fish!I:I),0),_xlfn.IFNA(LOOKUP(U279,use_fish!A:A,use_fish!I:I),0),_xlfn.IFNA(LOOKUP(V279,use_fish!A:A,use_fish!I:I),0),_xlfn.IFNA(LOOKUP(W279,use_fish!A:A,use_fish!I:I),0),)</f>
        <v>38</v>
      </c>
      <c r="J279" s="18">
        <f>SUM(_xlfn.IFNA(LOOKUP(Q279,use_fish!A:A,use_fish!K:K),0),_xlfn.IFNA(LOOKUP(R279,use_fish!A:A,use_fish!K:K),0),_xlfn.IFNA(LOOKUP(S279,use_fish!A:A,use_fish!K:K),0),_xlfn.IFNA(LOOKUP(T279,use_fish!A:A,use_fish!K:K),0),_xlfn.IFNA(LOOKUP(U279,use_fish!A:A,use_fish!K:K),0),_xlfn.IFNA(LOOKUP(V279,use_fish!A:A,use_fish!K:K),0),_xlfn.IFNA(LOOKUP(W279,use_fish!A:A,use_fish!K:K),0),)</f>
        <v>0</v>
      </c>
      <c r="Q279" s="29">
        <v>252</v>
      </c>
    </row>
    <row r="280" spans="1:17" x14ac:dyDescent="0.2">
      <c r="A280" s="18">
        <v>279</v>
      </c>
      <c r="B280" s="18">
        <v>1</v>
      </c>
      <c r="C280" s="18" t="s">
        <v>526</v>
      </c>
      <c r="H280" s="17">
        <f>SUM(_xlfn.IFNA(LOOKUP(Q280,use_fish!A:A,use_fish!E:E),0),_xlfn.IFNA(LOOKUP(R280,use_fish!A:A,use_fish!E:E),0),_xlfn.IFNA(LOOKUP(S280,use_fish!A:A,use_fish!E:E),0),_xlfn.IFNA(LOOKUP(T280,use_fish!A:A,use_fish!E:E),0),_xlfn.IFNA(LOOKUP(U280,use_fish!A:A,use_fish!E:E),0),_xlfn.IFNA(LOOKUP(V280,use_fish!A:A,use_fish!E:E),0),_xlfn.IFNA(LOOKUP(W280,use_fish!A:A,use_fish!E:E),0),)</f>
        <v>48</v>
      </c>
      <c r="I280" s="18">
        <f>SUM(_xlfn.IFNA(LOOKUP(Q280,use_fish!A:A,use_fish!I:I),0),_xlfn.IFNA(LOOKUP(R280,use_fish!A:A,use_fish!I:I),0),_xlfn.IFNA(LOOKUP(S280,use_fish!A:A,use_fish!I:I),0),_xlfn.IFNA(LOOKUP(T280,use_fish!A:A,use_fish!I:I),0),_xlfn.IFNA(LOOKUP(U280,use_fish!A:A,use_fish!I:I),0),_xlfn.IFNA(LOOKUP(V280,use_fish!A:A,use_fish!I:I),0),_xlfn.IFNA(LOOKUP(W280,use_fish!A:A,use_fish!I:I),0),)</f>
        <v>48</v>
      </c>
      <c r="J280" s="18">
        <f>SUM(_xlfn.IFNA(LOOKUP(Q280,use_fish!A:A,use_fish!K:K),0),_xlfn.IFNA(LOOKUP(R280,use_fish!A:A,use_fish!K:K),0),_xlfn.IFNA(LOOKUP(S280,use_fish!A:A,use_fish!K:K),0),_xlfn.IFNA(LOOKUP(T280,use_fish!A:A,use_fish!K:K),0),_xlfn.IFNA(LOOKUP(U280,use_fish!A:A,use_fish!K:K),0),_xlfn.IFNA(LOOKUP(V280,use_fish!A:A,use_fish!K:K),0),_xlfn.IFNA(LOOKUP(W280,use_fish!A:A,use_fish!K:K),0),)</f>
        <v>0</v>
      </c>
      <c r="Q280" s="29">
        <v>253</v>
      </c>
    </row>
    <row r="281" spans="1:17" x14ac:dyDescent="0.2">
      <c r="A281" s="18">
        <v>280</v>
      </c>
      <c r="B281" s="18">
        <v>1</v>
      </c>
      <c r="C281" s="18" t="s">
        <v>527</v>
      </c>
      <c r="H281" s="17">
        <f>SUM(_xlfn.IFNA(LOOKUP(Q281,use_fish!A:A,use_fish!E:E),0),_xlfn.IFNA(LOOKUP(R281,use_fish!A:A,use_fish!E:E),0),_xlfn.IFNA(LOOKUP(S281,use_fish!A:A,use_fish!E:E),0),_xlfn.IFNA(LOOKUP(T281,use_fish!A:A,use_fish!E:E),0),_xlfn.IFNA(LOOKUP(U281,use_fish!A:A,use_fish!E:E),0),_xlfn.IFNA(LOOKUP(V281,use_fish!A:A,use_fish!E:E),0),_xlfn.IFNA(LOOKUP(W281,use_fish!A:A,use_fish!E:E),0),)</f>
        <v>60</v>
      </c>
      <c r="I281" s="18">
        <f>SUM(_xlfn.IFNA(LOOKUP(Q281,use_fish!A:A,use_fish!I:I),0),_xlfn.IFNA(LOOKUP(R281,use_fish!A:A,use_fish!I:I),0),_xlfn.IFNA(LOOKUP(S281,use_fish!A:A,use_fish!I:I),0),_xlfn.IFNA(LOOKUP(T281,use_fish!A:A,use_fish!I:I),0),_xlfn.IFNA(LOOKUP(U281,use_fish!A:A,use_fish!I:I),0),_xlfn.IFNA(LOOKUP(V281,use_fish!A:A,use_fish!I:I),0),_xlfn.IFNA(LOOKUP(W281,use_fish!A:A,use_fish!I:I),0),)</f>
        <v>60</v>
      </c>
      <c r="J281" s="18">
        <f>SUM(_xlfn.IFNA(LOOKUP(Q281,use_fish!A:A,use_fish!K:K),0),_xlfn.IFNA(LOOKUP(R281,use_fish!A:A,use_fish!K:K),0),_xlfn.IFNA(LOOKUP(S281,use_fish!A:A,use_fish!K:K),0),_xlfn.IFNA(LOOKUP(T281,use_fish!A:A,use_fish!K:K),0),_xlfn.IFNA(LOOKUP(U281,use_fish!A:A,use_fish!K:K),0),_xlfn.IFNA(LOOKUP(V281,use_fish!A:A,use_fish!K:K),0),_xlfn.IFNA(LOOKUP(W281,use_fish!A:A,use_fish!K:K),0),)</f>
        <v>0</v>
      </c>
      <c r="Q281" s="29">
        <v>254</v>
      </c>
    </row>
    <row r="282" spans="1:17" x14ac:dyDescent="0.2">
      <c r="A282">
        <v>281</v>
      </c>
      <c r="B282" s="18">
        <v>1</v>
      </c>
      <c r="C282" s="18" t="s">
        <v>528</v>
      </c>
      <c r="H282" s="17">
        <f>SUM(_xlfn.IFNA(LOOKUP(Q282,use_fish!A:A,use_fish!E:E),0),_xlfn.IFNA(LOOKUP(R282,use_fish!A:A,use_fish!E:E),0),_xlfn.IFNA(LOOKUP(S282,use_fish!A:A,use_fish!E:E),0),_xlfn.IFNA(LOOKUP(T282,use_fish!A:A,use_fish!E:E),0),_xlfn.IFNA(LOOKUP(U282,use_fish!A:A,use_fish!E:E),0),_xlfn.IFNA(LOOKUP(V282,use_fish!A:A,use_fish!E:E),0),_xlfn.IFNA(LOOKUP(W282,use_fish!A:A,use_fish!E:E),0),)</f>
        <v>70</v>
      </c>
      <c r="I282" s="18">
        <f>SUM(_xlfn.IFNA(LOOKUP(Q282,use_fish!A:A,use_fish!I:I),0),_xlfn.IFNA(LOOKUP(R282,use_fish!A:A,use_fish!I:I),0),_xlfn.IFNA(LOOKUP(S282,use_fish!A:A,use_fish!I:I),0),_xlfn.IFNA(LOOKUP(T282,use_fish!A:A,use_fish!I:I),0),_xlfn.IFNA(LOOKUP(U282,use_fish!A:A,use_fish!I:I),0),_xlfn.IFNA(LOOKUP(V282,use_fish!A:A,use_fish!I:I),0),_xlfn.IFNA(LOOKUP(W282,use_fish!A:A,use_fish!I:I),0),)</f>
        <v>70</v>
      </c>
      <c r="J282" s="18">
        <f>SUM(_xlfn.IFNA(LOOKUP(Q282,use_fish!A:A,use_fish!K:K),0),_xlfn.IFNA(LOOKUP(R282,use_fish!A:A,use_fish!K:K),0),_xlfn.IFNA(LOOKUP(S282,use_fish!A:A,use_fish!K:K),0),_xlfn.IFNA(LOOKUP(T282,use_fish!A:A,use_fish!K:K),0),_xlfn.IFNA(LOOKUP(U282,use_fish!A:A,use_fish!K:K),0),_xlfn.IFNA(LOOKUP(V282,use_fish!A:A,use_fish!K:K),0),_xlfn.IFNA(LOOKUP(W282,use_fish!A:A,use_fish!K:K),0),)</f>
        <v>0</v>
      </c>
      <c r="Q282" s="4">
        <v>255</v>
      </c>
    </row>
    <row r="283" spans="1:17" x14ac:dyDescent="0.2">
      <c r="A283" s="18">
        <v>282</v>
      </c>
      <c r="B283" s="18">
        <v>1</v>
      </c>
      <c r="C283" s="18" t="s">
        <v>530</v>
      </c>
      <c r="H283" s="17">
        <f>SUM(_xlfn.IFNA(LOOKUP(Q283,[1]use_fish!A:A,[1]use_fish!E:E),0),_xlfn.IFNA(LOOKUP(R283,[1]use_fish!A:A,[1]use_fish!E:E),0),_xlfn.IFNA(LOOKUP(S283,[1]use_fish!A:A,[1]use_fish!E:E),0),_xlfn.IFNA(LOOKUP(T283,[1]use_fish!A:A,[1]use_fish!E:E),0),_xlfn.IFNA(LOOKUP(U283,[1]use_fish!A:A,[1]use_fish!E:E),0),_xlfn.IFNA(LOOKUP(V283,[1]use_fish!A:A,[1]use_fish!E:E),0),_xlfn.IFNA(LOOKUP(W283,[1]use_fish!A:A,[1]use_fish!E:E),0),)</f>
        <v>75</v>
      </c>
      <c r="I283" s="18">
        <f>SUM(_xlfn.IFNA(LOOKUP(Q283,[1]use_fish!A:A,[1]use_fish!I:I),0),_xlfn.IFNA(LOOKUP(R283,[1]use_fish!A:A,[1]use_fish!I:I),0),_xlfn.IFNA(LOOKUP(S283,[1]use_fish!A:A,[1]use_fish!I:I),0),_xlfn.IFNA(LOOKUP(T283,[1]use_fish!A:A,[1]use_fish!I:I),0),_xlfn.IFNA(LOOKUP(U283,[1]use_fish!A:A,[1]use_fish!I:I),0),_xlfn.IFNA(LOOKUP(V283,[1]use_fish!A:A,[1]use_fish!I:I),0),_xlfn.IFNA(LOOKUP(W283,[1]use_fish!A:A,[1]use_fish!I:I),0),)</f>
        <v>75</v>
      </c>
      <c r="J283" s="18">
        <f>SUM(_xlfn.IFNA(LOOKUP(Q283,[1]use_fish!A:A,[1]use_fish!K:K),0),_xlfn.IFNA(LOOKUP(R283,[1]use_fish!A:A,[1]use_fish!K:K),0),_xlfn.IFNA(LOOKUP(S283,[1]use_fish!A:A,[1]use_fish!K:K),0),_xlfn.IFNA(LOOKUP(T283,[1]use_fish!A:A,[1]use_fish!K:K),0),_xlfn.IFNA(LOOKUP(U283,[1]use_fish!A:A,[1]use_fish!K:K),0),_xlfn.IFNA(LOOKUP(V283,[1]use_fish!A:A,[1]use_fish!K:K),0),_xlfn.IFNA(LOOKUP(W283,[1]use_fish!A:A,[1]use_fish!K:K),0),)</f>
        <v>0</v>
      </c>
      <c r="Q283" s="29">
        <v>256</v>
      </c>
    </row>
    <row r="284" spans="1:17" x14ac:dyDescent="0.2">
      <c r="A284" s="18">
        <v>283</v>
      </c>
      <c r="B284" s="18">
        <v>1</v>
      </c>
      <c r="C284" s="18" t="s">
        <v>532</v>
      </c>
      <c r="H284" s="17">
        <f>SUM(_xlfn.IFNA(LOOKUP(Q284,use_fish!A:A,use_fish!E:E),0),_xlfn.IFNA(LOOKUP(R284,use_fish!A:A,use_fish!E:E),0),_xlfn.IFNA(LOOKUP(S284,use_fish!A:A,use_fish!E:E),0),_xlfn.IFNA(LOOKUP(T284,use_fish!A:A,use_fish!E:E),0),_xlfn.IFNA(LOOKUP(U284,use_fish!A:A,use_fish!E:E),0),_xlfn.IFNA(LOOKUP(V284,use_fish!A:A,use_fish!E:E),0),_xlfn.IFNA(LOOKUP(W284,use_fish!A:A,use_fish!E:E),0),)</f>
        <v>125</v>
      </c>
      <c r="I284" s="18">
        <f>SUM(_xlfn.IFNA(LOOKUP(Q284,use_fish!A:A,use_fish!I:I),0),_xlfn.IFNA(LOOKUP(R284,use_fish!A:A,use_fish!I:I),0),_xlfn.IFNA(LOOKUP(S284,use_fish!A:A,use_fish!I:I),0),_xlfn.IFNA(LOOKUP(T284,use_fish!A:A,use_fish!I:I),0),_xlfn.IFNA(LOOKUP(U284,use_fish!A:A,use_fish!I:I),0),_xlfn.IFNA(LOOKUP(V284,use_fish!A:A,use_fish!I:I),0),_xlfn.IFNA(LOOKUP(W284,use_fish!A:A,use_fish!I:I),0),)</f>
        <v>125</v>
      </c>
      <c r="J284" s="18">
        <f>SUM(_xlfn.IFNA(LOOKUP(Q284,use_fish!A:A,use_fish!K:K),0),_xlfn.IFNA(LOOKUP(R284,use_fish!A:A,use_fish!K:K),0),_xlfn.IFNA(LOOKUP(S284,use_fish!A:A,use_fish!K:K),0),_xlfn.IFNA(LOOKUP(T284,use_fish!A:A,use_fish!K:K),0),_xlfn.IFNA(LOOKUP(U284,use_fish!A:A,use_fish!K:K),0),_xlfn.IFNA(LOOKUP(V284,use_fish!A:A,use_fish!K:K),0),_xlfn.IFNA(LOOKUP(W284,use_fish!A:A,use_fish!K:K),0),)</f>
        <v>0</v>
      </c>
      <c r="Q284" s="29">
        <v>257</v>
      </c>
    </row>
    <row r="285" spans="1:17" x14ac:dyDescent="0.2">
      <c r="A285">
        <v>284</v>
      </c>
      <c r="B285" s="18">
        <v>1</v>
      </c>
      <c r="C285" s="18" t="s">
        <v>533</v>
      </c>
      <c r="H285" s="17">
        <f>SUM(_xlfn.IFNA(LOOKUP(Q285,use_fish!A:A,use_fish!E:E),0),_xlfn.IFNA(LOOKUP(R285,use_fish!A:A,use_fish!E:E),0),_xlfn.IFNA(LOOKUP(S285,use_fish!A:A,use_fish!E:E),0),_xlfn.IFNA(LOOKUP(T285,use_fish!A:A,use_fish!E:E),0),_xlfn.IFNA(LOOKUP(U285,use_fish!A:A,use_fish!E:E),0),_xlfn.IFNA(LOOKUP(V285,use_fish!A:A,use_fish!E:E),0),_xlfn.IFNA(LOOKUP(W285,use_fish!A:A,use_fish!E:E),0),)</f>
        <v>175</v>
      </c>
      <c r="I285" s="18">
        <f>SUM(_xlfn.IFNA(LOOKUP(Q285,use_fish!A:A,use_fish!I:I),0),_xlfn.IFNA(LOOKUP(R285,use_fish!A:A,use_fish!I:I),0),_xlfn.IFNA(LOOKUP(S285,use_fish!A:A,use_fish!I:I),0),_xlfn.IFNA(LOOKUP(T285,use_fish!A:A,use_fish!I:I),0),_xlfn.IFNA(LOOKUP(U285,use_fish!A:A,use_fish!I:I),0),_xlfn.IFNA(LOOKUP(V285,use_fish!A:A,use_fish!I:I),0),_xlfn.IFNA(LOOKUP(W285,use_fish!A:A,use_fish!I:I),0),)</f>
        <v>175</v>
      </c>
      <c r="J285" s="18">
        <f>SUM(_xlfn.IFNA(LOOKUP(Q285,use_fish!A:A,use_fish!K:K),0),_xlfn.IFNA(LOOKUP(R285,use_fish!A:A,use_fish!K:K),0),_xlfn.IFNA(LOOKUP(S285,use_fish!A:A,use_fish!K:K),0),_xlfn.IFNA(LOOKUP(T285,use_fish!A:A,use_fish!K:K),0),_xlfn.IFNA(LOOKUP(U285,use_fish!A:A,use_fish!K:K),0),_xlfn.IFNA(LOOKUP(V285,use_fish!A:A,use_fish!K:K),0),_xlfn.IFNA(LOOKUP(W285,use_fish!A:A,use_fish!K:K),0),)</f>
        <v>0</v>
      </c>
      <c r="Q285" s="4">
        <v>258</v>
      </c>
    </row>
    <row r="286" spans="1:17" x14ac:dyDescent="0.2">
      <c r="A286" s="18">
        <v>285</v>
      </c>
      <c r="B286" s="23">
        <v>1</v>
      </c>
      <c r="C286" s="23" t="s">
        <v>534</v>
      </c>
      <c r="D286" s="23"/>
      <c r="E286" s="23"/>
      <c r="F286" s="23"/>
      <c r="G286" s="23"/>
      <c r="H286" s="32">
        <f>SUM(_xlfn.IFNA(LOOKUP(Q286,use_fish!A:A,use_fish!E:E),0),_xlfn.IFNA(LOOKUP(R286,use_fish!A:A,use_fish!E:E),0),_xlfn.IFNA(LOOKUP(S286,use_fish!A:A,use_fish!E:E),0),_xlfn.IFNA(LOOKUP(T286,use_fish!A:A,use_fish!E:E),0),_xlfn.IFNA(LOOKUP(U286,use_fish!A:A,use_fish!E:E),0),_xlfn.IFNA(LOOKUP(V286,use_fish!A:A,use_fish!E:E),0),_xlfn.IFNA(LOOKUP(W286,use_fish!A:A,use_fish!E:E),0),)</f>
        <v>300</v>
      </c>
      <c r="I286" s="23">
        <f>SUM(_xlfn.IFNA(LOOKUP(Q286,use_fish!A:A,use_fish!I:I),0),_xlfn.IFNA(LOOKUP(R286,use_fish!A:A,use_fish!I:I),0),_xlfn.IFNA(LOOKUP(S286,use_fish!A:A,use_fish!I:I),0),_xlfn.IFNA(LOOKUP(T286,use_fish!A:A,use_fish!I:I),0),_xlfn.IFNA(LOOKUP(U286,use_fish!A:A,use_fish!I:I),0),_xlfn.IFNA(LOOKUP(V286,use_fish!A:A,use_fish!I:I),0),_xlfn.IFNA(LOOKUP(W286,use_fish!A:A,use_fish!I:I),0),)</f>
        <v>300</v>
      </c>
      <c r="J286" s="23">
        <f>SUM(_xlfn.IFNA(LOOKUP(Q286,use_fish!A:A,use_fish!K:K),0),_xlfn.IFNA(LOOKUP(R286,use_fish!A:A,use_fish!K:K),0),_xlfn.IFNA(LOOKUP(S286,use_fish!A:A,use_fish!K:K),0),_xlfn.IFNA(LOOKUP(T286,use_fish!A:A,use_fish!K:K),0),_xlfn.IFNA(LOOKUP(U286,use_fish!A:A,use_fish!K:K),0),_xlfn.IFNA(LOOKUP(V286,use_fish!A:A,use_fish!K:K),0),_xlfn.IFNA(LOOKUP(W286,use_fish!A:A,use_fish!K:K),0),)</f>
        <v>0</v>
      </c>
      <c r="K286" s="23"/>
      <c r="L286" s="23"/>
      <c r="M286" s="23"/>
      <c r="N286" s="23"/>
      <c r="O286" s="23"/>
      <c r="P286" s="23"/>
      <c r="Q286" s="33">
        <v>259</v>
      </c>
    </row>
    <row r="287" spans="1:17" x14ac:dyDescent="0.2">
      <c r="A287">
        <v>286</v>
      </c>
      <c r="B287" s="40">
        <v>1</v>
      </c>
      <c r="C287" s="40" t="s">
        <v>553</v>
      </c>
      <c r="D287" s="40"/>
      <c r="E287" s="40"/>
      <c r="F287" s="40"/>
      <c r="G287" s="40"/>
      <c r="H287" s="38">
        <f>SUM(_xlfn.IFNA(LOOKUP(Q287,use_fish!A:A,use_fish!E:E),0),_xlfn.IFNA(LOOKUP(R287,use_fish!A:A,use_fish!E:E),0),_xlfn.IFNA(LOOKUP(S287,use_fish!A:A,use_fish!E:E),0),_xlfn.IFNA(LOOKUP(T287,use_fish!A:A,use_fish!E:E),0),_xlfn.IFNA(LOOKUP(U287,use_fish!A:A,use_fish!E:E),0),_xlfn.IFNA(LOOKUP(V287,use_fish!A:A,use_fish!E:E),0),_xlfn.IFNA(LOOKUP(W287,use_fish!A:A,use_fish!E:E),0),)</f>
        <v>200</v>
      </c>
      <c r="I287" s="40">
        <f>SUM(_xlfn.IFNA(LOOKUP(Q287,use_fish!A:A,use_fish!I:I),0),_xlfn.IFNA(LOOKUP(R287,use_fish!A:A,use_fish!I:I),0),_xlfn.IFNA(LOOKUP(S287,use_fish!A:A,use_fish!I:I),0),_xlfn.IFNA(LOOKUP(T287,use_fish!A:A,use_fish!I:I),0),_xlfn.IFNA(LOOKUP(U287,use_fish!A:A,use_fish!I:I),0),_xlfn.IFNA(LOOKUP(V287,use_fish!A:A,use_fish!I:I),0),_xlfn.IFNA(LOOKUP(W287,use_fish!A:A,use_fish!I:I),0),)</f>
        <v>200</v>
      </c>
      <c r="J287" s="40">
        <f>SUM(_xlfn.IFNA(LOOKUP(Q287,use_fish!A:A,use_fish!K:K),0),_xlfn.IFNA(LOOKUP(R287,use_fish!A:A,use_fish!K:K),0),_xlfn.IFNA(LOOKUP(S287,use_fish!A:A,use_fish!K:K),0),_xlfn.IFNA(LOOKUP(T287,use_fish!A:A,use_fish!K:K),0),_xlfn.IFNA(LOOKUP(U287,use_fish!A:A,use_fish!K:K),0),_xlfn.IFNA(LOOKUP(V287,use_fish!A:A,use_fish!K:K),0),_xlfn.IFNA(LOOKUP(W287,use_fish!A:A,use_fish!K:K),0),)</f>
        <v>0</v>
      </c>
      <c r="K287" s="40"/>
      <c r="L287" s="40"/>
      <c r="M287" s="40"/>
      <c r="N287" s="40"/>
      <c r="O287" s="40"/>
      <c r="P287" s="40"/>
      <c r="Q287" s="43">
        <v>260</v>
      </c>
    </row>
    <row r="288" spans="1:17" x14ac:dyDescent="0.2">
      <c r="A288" s="18">
        <v>287</v>
      </c>
      <c r="B288" s="40">
        <v>1</v>
      </c>
      <c r="C288" s="40" t="s">
        <v>554</v>
      </c>
      <c r="D288" s="40"/>
      <c r="E288" s="40"/>
      <c r="F288" s="40"/>
      <c r="G288" s="40"/>
      <c r="H288" s="38">
        <f>SUM(_xlfn.IFNA(LOOKUP(Q288,use_fish!A:A,use_fish!E:E),0),_xlfn.IFNA(LOOKUP(R288,use_fish!A:A,use_fish!E:E),0),_xlfn.IFNA(LOOKUP(S288,use_fish!A:A,use_fish!E:E),0),_xlfn.IFNA(LOOKUP(T288,use_fish!A:A,use_fish!E:E),0),_xlfn.IFNA(LOOKUP(U288,use_fish!A:A,use_fish!E:E),0),_xlfn.IFNA(LOOKUP(V288,use_fish!A:A,use_fish!E:E),0),_xlfn.IFNA(LOOKUP(W288,use_fish!A:A,use_fish!E:E),0),)</f>
        <v>200</v>
      </c>
      <c r="I288" s="40">
        <f>SUM(_xlfn.IFNA(LOOKUP(Q288,use_fish!A:A,use_fish!I:I),0),_xlfn.IFNA(LOOKUP(R288,use_fish!A:A,use_fish!I:I),0),_xlfn.IFNA(LOOKUP(S288,use_fish!A:A,use_fish!I:I),0),_xlfn.IFNA(LOOKUP(T288,use_fish!A:A,use_fish!I:I),0),_xlfn.IFNA(LOOKUP(U288,use_fish!A:A,use_fish!I:I),0),_xlfn.IFNA(LOOKUP(V288,use_fish!A:A,use_fish!I:I),0),_xlfn.IFNA(LOOKUP(W288,use_fish!A:A,use_fish!I:I),0),)</f>
        <v>20</v>
      </c>
      <c r="J288" s="40">
        <f>SUM(_xlfn.IFNA(LOOKUP(Q288,use_fish!A:A,use_fish!K:K),0),_xlfn.IFNA(LOOKUP(R288,use_fish!A:A,use_fish!K:K),0),_xlfn.IFNA(LOOKUP(S288,use_fish!A:A,use_fish!K:K),0),_xlfn.IFNA(LOOKUP(T288,use_fish!A:A,use_fish!K:K),0),_xlfn.IFNA(LOOKUP(U288,use_fish!A:A,use_fish!K:K),0),_xlfn.IFNA(LOOKUP(V288,use_fish!A:A,use_fish!K:K),0),_xlfn.IFNA(LOOKUP(W288,use_fish!A:A,use_fish!K:K),0),)</f>
        <v>0</v>
      </c>
      <c r="K288" s="40"/>
      <c r="L288" s="40"/>
      <c r="M288" s="40"/>
      <c r="N288" s="40"/>
      <c r="O288" s="40"/>
      <c r="P288" s="40"/>
      <c r="Q288" s="43">
        <v>261</v>
      </c>
    </row>
    <row r="289" spans="1:17" x14ac:dyDescent="0.2">
      <c r="A289" s="18">
        <v>288</v>
      </c>
      <c r="B289" s="40">
        <v>1</v>
      </c>
      <c r="C289" s="40" t="s">
        <v>555</v>
      </c>
      <c r="D289" s="40"/>
      <c r="E289" s="40"/>
      <c r="F289" s="40"/>
      <c r="G289" s="40"/>
      <c r="H289" s="38">
        <f>SUM(_xlfn.IFNA(LOOKUP(Q289,use_fish!A:A,use_fish!E:E),0),_xlfn.IFNA(LOOKUP(R289,use_fish!A:A,use_fish!E:E),0),_xlfn.IFNA(LOOKUP(S289,use_fish!A:A,use_fish!E:E),0),_xlfn.IFNA(LOOKUP(T289,use_fish!A:A,use_fish!E:E),0),_xlfn.IFNA(LOOKUP(U289,use_fish!A:A,use_fish!E:E),0),_xlfn.IFNA(LOOKUP(V289,use_fish!A:A,use_fish!E:E),0),_xlfn.IFNA(LOOKUP(W289,use_fish!A:A,use_fish!E:E),0),)</f>
        <v>300</v>
      </c>
      <c r="I289" s="40">
        <f>SUM(_xlfn.IFNA(LOOKUP(Q289,use_fish!A:A,use_fish!I:I),0),_xlfn.IFNA(LOOKUP(R289,use_fish!A:A,use_fish!I:I),0),_xlfn.IFNA(LOOKUP(S289,use_fish!A:A,use_fish!I:I),0),_xlfn.IFNA(LOOKUP(T289,use_fish!A:A,use_fish!I:I),0),_xlfn.IFNA(LOOKUP(U289,use_fish!A:A,use_fish!I:I),0),_xlfn.IFNA(LOOKUP(V289,use_fish!A:A,use_fish!I:I),0),_xlfn.IFNA(LOOKUP(W289,use_fish!A:A,use_fish!I:I),0),)</f>
        <v>300</v>
      </c>
      <c r="J289" s="40">
        <f>SUM(_xlfn.IFNA(LOOKUP(Q289,use_fish!A:A,use_fish!K:K),0),_xlfn.IFNA(LOOKUP(R289,use_fish!A:A,use_fish!K:K),0),_xlfn.IFNA(LOOKUP(S289,use_fish!A:A,use_fish!K:K),0),_xlfn.IFNA(LOOKUP(T289,use_fish!A:A,use_fish!K:K),0),_xlfn.IFNA(LOOKUP(U289,use_fish!A:A,use_fish!K:K),0),_xlfn.IFNA(LOOKUP(V289,use_fish!A:A,use_fish!K:K),0),_xlfn.IFNA(LOOKUP(W289,use_fish!A:A,use_fish!K:K),0),)</f>
        <v>0</v>
      </c>
      <c r="K289" s="40"/>
      <c r="L289" s="40"/>
      <c r="M289" s="40"/>
      <c r="N289" s="40"/>
      <c r="O289" s="40"/>
      <c r="P289" s="40"/>
      <c r="Q289" s="43">
        <v>262</v>
      </c>
    </row>
    <row r="290" spans="1:17" s="18" customFormat="1" x14ac:dyDescent="0.2">
      <c r="A290" s="18">
        <v>289</v>
      </c>
      <c r="B290" s="18">
        <v>1</v>
      </c>
      <c r="C290" s="18" t="s">
        <v>575</v>
      </c>
      <c r="H290" s="17">
        <f>SUM(_xlfn.IFNA(LOOKUP(Q290,use_fish!A:A,use_fish!E:E),0),_xlfn.IFNA(LOOKUP(R290,use_fish!A:A,use_fish!E:E),0),_xlfn.IFNA(LOOKUP(S290,use_fish!A:A,use_fish!E:E),0),_xlfn.IFNA(LOOKUP(T290,use_fish!A:A,use_fish!E:E),0),_xlfn.IFNA(LOOKUP(U290,use_fish!A:A,use_fish!E:E),0),_xlfn.IFNA(LOOKUP(V290,use_fish!A:A,use_fish!E:E),0),_xlfn.IFNA(LOOKUP(W290,use_fish!A:A,use_fish!E:E),0),)</f>
        <v>75</v>
      </c>
      <c r="I290" s="18">
        <f>SUM(_xlfn.IFNA(LOOKUP(Q290,use_fish!A:A,use_fish!I:I),0),_xlfn.IFNA(LOOKUP(R290,use_fish!A:A,use_fish!I:I),0),_xlfn.IFNA(LOOKUP(S290,use_fish!A:A,use_fish!I:I),0),_xlfn.IFNA(LOOKUP(T290,use_fish!A:A,use_fish!I:I),0),_xlfn.IFNA(LOOKUP(U290,use_fish!A:A,use_fish!I:I),0),_xlfn.IFNA(LOOKUP(V290,use_fish!A:A,use_fish!I:I),0),_xlfn.IFNA(LOOKUP(W290,use_fish!A:A,use_fish!I:I),0),)</f>
        <v>75</v>
      </c>
      <c r="J290" s="18">
        <f>SUM(_xlfn.IFNA(LOOKUP(Q290,use_fish!A:A,use_fish!K:K),0),_xlfn.IFNA(LOOKUP(R290,use_fish!A:A,use_fish!K:K),0),_xlfn.IFNA(LOOKUP(S290,use_fish!A:A,use_fish!K:K),0),_xlfn.IFNA(LOOKUP(T290,use_fish!A:A,use_fish!K:K),0),_xlfn.IFNA(LOOKUP(U290,use_fish!A:A,use_fish!K:K),0),_xlfn.IFNA(LOOKUP(V290,use_fish!A:A,use_fish!K:K),0),_xlfn.IFNA(LOOKUP(W290,use_fish!A:A,use_fish!K:K),0),)</f>
        <v>0</v>
      </c>
      <c r="Q290" s="29">
        <v>263</v>
      </c>
    </row>
    <row r="291" spans="1:17" x14ac:dyDescent="0.2">
      <c r="A291" s="18">
        <v>290</v>
      </c>
      <c r="B291" s="18">
        <v>1</v>
      </c>
      <c r="C291" s="18" t="s">
        <v>576</v>
      </c>
      <c r="D291" s="18"/>
      <c r="E291" s="18"/>
      <c r="F291" s="18"/>
      <c r="G291" s="18"/>
      <c r="H291" s="17">
        <f>SUM(_xlfn.IFNA(LOOKUP(Q291,use_fish!A:A,use_fish!E:E),0),_xlfn.IFNA(LOOKUP(R291,use_fish!A:A,use_fish!E:E),0),_xlfn.IFNA(LOOKUP(S291,use_fish!A:A,use_fish!E:E),0),_xlfn.IFNA(LOOKUP(T291,use_fish!A:A,use_fish!E:E),0),_xlfn.IFNA(LOOKUP(U291,use_fish!A:A,use_fish!E:E),0),_xlfn.IFNA(LOOKUP(V291,use_fish!A:A,use_fish!E:E),0),_xlfn.IFNA(LOOKUP(W291,use_fish!A:A,use_fish!E:E),0),)</f>
        <v>125</v>
      </c>
      <c r="I291" s="18">
        <f>SUM(_xlfn.IFNA(LOOKUP(Q291,use_fish!A:A,use_fish!I:I),0),_xlfn.IFNA(LOOKUP(R291,use_fish!A:A,use_fish!I:I),0),_xlfn.IFNA(LOOKUP(S291,use_fish!A:A,use_fish!I:I),0),_xlfn.IFNA(LOOKUP(T291,use_fish!A:A,use_fish!I:I),0),_xlfn.IFNA(LOOKUP(U291,use_fish!A:A,use_fish!I:I),0),_xlfn.IFNA(LOOKUP(V291,use_fish!A:A,use_fish!I:I),0),_xlfn.IFNA(LOOKUP(W291,use_fish!A:A,use_fish!I:I),0),)</f>
        <v>125</v>
      </c>
      <c r="J291" s="18">
        <f>SUM(_xlfn.IFNA(LOOKUP(Q291,use_fish!A:A,use_fish!K:K),0),_xlfn.IFNA(LOOKUP(R291,use_fish!A:A,use_fish!K:K),0),_xlfn.IFNA(LOOKUP(S291,use_fish!A:A,use_fish!K:K),0),_xlfn.IFNA(LOOKUP(T291,use_fish!A:A,use_fish!K:K),0),_xlfn.IFNA(LOOKUP(U291,use_fish!A:A,use_fish!K:K),0),_xlfn.IFNA(LOOKUP(V291,use_fish!A:A,use_fish!K:K),0),_xlfn.IFNA(LOOKUP(W291,use_fish!A:A,use_fish!K:K),0),)</f>
        <v>0</v>
      </c>
      <c r="K291" s="18"/>
      <c r="L291" s="18"/>
      <c r="M291" s="18"/>
      <c r="N291" s="18"/>
      <c r="O291" s="18"/>
      <c r="P291" s="18"/>
      <c r="Q291" s="29">
        <v>264</v>
      </c>
    </row>
    <row r="292" spans="1:17" x14ac:dyDescent="0.2">
      <c r="A292" s="18">
        <v>291</v>
      </c>
      <c r="B292" s="18">
        <v>1</v>
      </c>
      <c r="C292" s="18" t="s">
        <v>577</v>
      </c>
      <c r="D292" s="18"/>
      <c r="E292" s="18"/>
      <c r="F292" s="18"/>
      <c r="G292" s="18"/>
      <c r="H292" s="17">
        <f>SUM(_xlfn.IFNA(LOOKUP(Q292,use_fish!A:A,use_fish!E:E),0),_xlfn.IFNA(LOOKUP(R292,use_fish!A:A,use_fish!E:E),0),_xlfn.IFNA(LOOKUP(S292,use_fish!A:A,use_fish!E:E),0),_xlfn.IFNA(LOOKUP(T292,use_fish!A:A,use_fish!E:E),0),_xlfn.IFNA(LOOKUP(U292,use_fish!A:A,use_fish!E:E),0),_xlfn.IFNA(LOOKUP(V292,use_fish!A:A,use_fish!E:E),0),_xlfn.IFNA(LOOKUP(W292,use_fish!A:A,use_fish!E:E),0),)</f>
        <v>175</v>
      </c>
      <c r="I292" s="18">
        <f>SUM(_xlfn.IFNA(LOOKUP(Q292,use_fish!A:A,use_fish!I:I),0),_xlfn.IFNA(LOOKUP(R292,use_fish!A:A,use_fish!I:I),0),_xlfn.IFNA(LOOKUP(S292,use_fish!A:A,use_fish!I:I),0),_xlfn.IFNA(LOOKUP(T292,use_fish!A:A,use_fish!I:I),0),_xlfn.IFNA(LOOKUP(U292,use_fish!A:A,use_fish!I:I),0),_xlfn.IFNA(LOOKUP(V292,use_fish!A:A,use_fish!I:I),0),_xlfn.IFNA(LOOKUP(W292,use_fish!A:A,use_fish!I:I),0),)</f>
        <v>175</v>
      </c>
      <c r="J292" s="18">
        <f>SUM(_xlfn.IFNA(LOOKUP(Q292,use_fish!A:A,use_fish!K:K),0),_xlfn.IFNA(LOOKUP(R292,use_fish!A:A,use_fish!K:K),0),_xlfn.IFNA(LOOKUP(S292,use_fish!A:A,use_fish!K:K),0),_xlfn.IFNA(LOOKUP(T292,use_fish!A:A,use_fish!K:K),0),_xlfn.IFNA(LOOKUP(U292,use_fish!A:A,use_fish!K:K),0),_xlfn.IFNA(LOOKUP(V292,use_fish!A:A,use_fish!K:K),0),_xlfn.IFNA(LOOKUP(W292,use_fish!A:A,use_fish!K:K),0),)</f>
        <v>0</v>
      </c>
      <c r="K292" s="18"/>
      <c r="L292" s="18"/>
      <c r="M292" s="18"/>
      <c r="N292" s="18"/>
      <c r="O292" s="18"/>
      <c r="P292" s="18"/>
      <c r="Q292" s="29">
        <v>265</v>
      </c>
    </row>
    <row r="293" spans="1:17" s="18" customFormat="1" x14ac:dyDescent="0.2">
      <c r="A293" s="18">
        <v>292</v>
      </c>
      <c r="B293" s="18">
        <v>1</v>
      </c>
      <c r="C293" s="18" t="s">
        <v>578</v>
      </c>
      <c r="H293" s="17">
        <f>SUM(_xlfn.IFNA(LOOKUP(Q293,use_fish!A:A,use_fish!E:E),0),_xlfn.IFNA(LOOKUP(R293,use_fish!A:A,use_fish!E:E),0),_xlfn.IFNA(LOOKUP(S293,use_fish!A:A,use_fish!E:E),0),_xlfn.IFNA(LOOKUP(T293,use_fish!A:A,use_fish!E:E),0),_xlfn.IFNA(LOOKUP(U293,use_fish!A:A,use_fish!E:E),0),_xlfn.IFNA(LOOKUP(V293,use_fish!A:A,use_fish!E:E),0),_xlfn.IFNA(LOOKUP(W293,use_fish!A:A,use_fish!E:E),0),)</f>
        <v>75</v>
      </c>
      <c r="I293" s="18">
        <f>SUM(_xlfn.IFNA(LOOKUP(Q293,use_fish!A:A,use_fish!I:I),0),_xlfn.IFNA(LOOKUP(R293,use_fish!A:A,use_fish!I:I),0),_xlfn.IFNA(LOOKUP(S293,use_fish!A:A,use_fish!I:I),0),_xlfn.IFNA(LOOKUP(T293,use_fish!A:A,use_fish!I:I),0),_xlfn.IFNA(LOOKUP(U293,use_fish!A:A,use_fish!I:I),0),_xlfn.IFNA(LOOKUP(V293,use_fish!A:A,use_fish!I:I),0),_xlfn.IFNA(LOOKUP(W293,use_fish!A:A,use_fish!I:I),0),)</f>
        <v>75</v>
      </c>
      <c r="J293" s="18">
        <f>SUM(_xlfn.IFNA(LOOKUP(Q293,use_fish!A:A,use_fish!K:K),0),_xlfn.IFNA(LOOKUP(R293,use_fish!A:A,use_fish!K:K),0),_xlfn.IFNA(LOOKUP(S293,use_fish!A:A,use_fish!K:K),0),_xlfn.IFNA(LOOKUP(T293,use_fish!A:A,use_fish!K:K),0),_xlfn.IFNA(LOOKUP(U293,use_fish!A:A,use_fish!K:K),0),_xlfn.IFNA(LOOKUP(V293,use_fish!A:A,use_fish!K:K),0),_xlfn.IFNA(LOOKUP(W293,use_fish!A:A,use_fish!K:K),0),)</f>
        <v>0</v>
      </c>
      <c r="Q293" s="29">
        <v>266</v>
      </c>
    </row>
    <row r="294" spans="1:17" x14ac:dyDescent="0.2">
      <c r="A294" s="18">
        <v>293</v>
      </c>
      <c r="B294" s="18">
        <v>1</v>
      </c>
      <c r="C294" s="18" t="s">
        <v>579</v>
      </c>
      <c r="D294" s="18"/>
      <c r="E294" s="18"/>
      <c r="F294" s="18"/>
      <c r="G294" s="18"/>
      <c r="H294" s="17">
        <f>SUM(_xlfn.IFNA(LOOKUP(Q294,use_fish!A:A,use_fish!E:E),0),_xlfn.IFNA(LOOKUP(R294,use_fish!A:A,use_fish!E:E),0),_xlfn.IFNA(LOOKUP(S294,use_fish!A:A,use_fish!E:E),0),_xlfn.IFNA(LOOKUP(T294,use_fish!A:A,use_fish!E:E),0),_xlfn.IFNA(LOOKUP(U294,use_fish!A:A,use_fish!E:E),0),_xlfn.IFNA(LOOKUP(V294,use_fish!A:A,use_fish!E:E),0),_xlfn.IFNA(LOOKUP(W294,use_fish!A:A,use_fish!E:E),0),)</f>
        <v>125</v>
      </c>
      <c r="I294" s="18">
        <f>SUM(_xlfn.IFNA(LOOKUP(Q294,use_fish!A:A,use_fish!I:I),0),_xlfn.IFNA(LOOKUP(R294,use_fish!A:A,use_fish!I:I),0),_xlfn.IFNA(LOOKUP(S294,use_fish!A:A,use_fish!I:I),0),_xlfn.IFNA(LOOKUP(T294,use_fish!A:A,use_fish!I:I),0),_xlfn.IFNA(LOOKUP(U294,use_fish!A:A,use_fish!I:I),0),_xlfn.IFNA(LOOKUP(V294,use_fish!A:A,use_fish!I:I),0),_xlfn.IFNA(LOOKUP(W294,use_fish!A:A,use_fish!I:I),0),)</f>
        <v>125</v>
      </c>
      <c r="J294" s="18">
        <f>SUM(_xlfn.IFNA(LOOKUP(Q294,use_fish!A:A,use_fish!K:K),0),_xlfn.IFNA(LOOKUP(R294,use_fish!A:A,use_fish!K:K),0),_xlfn.IFNA(LOOKUP(S294,use_fish!A:A,use_fish!K:K),0),_xlfn.IFNA(LOOKUP(T294,use_fish!A:A,use_fish!K:K),0),_xlfn.IFNA(LOOKUP(U294,use_fish!A:A,use_fish!K:K),0),_xlfn.IFNA(LOOKUP(V294,use_fish!A:A,use_fish!K:K),0),_xlfn.IFNA(LOOKUP(W294,use_fish!A:A,use_fish!K:K),0),)</f>
        <v>0</v>
      </c>
      <c r="K294" s="18"/>
      <c r="L294" s="18"/>
      <c r="M294" s="18"/>
      <c r="N294" s="18"/>
      <c r="O294" s="18"/>
      <c r="P294" s="18"/>
      <c r="Q294" s="29">
        <v>267</v>
      </c>
    </row>
    <row r="295" spans="1:17" x14ac:dyDescent="0.2">
      <c r="A295" s="18">
        <v>294</v>
      </c>
      <c r="B295" s="18">
        <v>1</v>
      </c>
      <c r="C295" s="18" t="s">
        <v>580</v>
      </c>
      <c r="D295" s="18"/>
      <c r="E295" s="18"/>
      <c r="F295" s="18"/>
      <c r="G295" s="18"/>
      <c r="H295" s="17">
        <f>SUM(_xlfn.IFNA(LOOKUP(Q295,use_fish!A:A,use_fish!E:E),0),_xlfn.IFNA(LOOKUP(R295,use_fish!A:A,use_fish!E:E),0),_xlfn.IFNA(LOOKUP(S295,use_fish!A:A,use_fish!E:E),0),_xlfn.IFNA(LOOKUP(T295,use_fish!A:A,use_fish!E:E),0),_xlfn.IFNA(LOOKUP(U295,use_fish!A:A,use_fish!E:E),0),_xlfn.IFNA(LOOKUP(V295,use_fish!A:A,use_fish!E:E),0),_xlfn.IFNA(LOOKUP(W295,use_fish!A:A,use_fish!E:E),0),)</f>
        <v>175</v>
      </c>
      <c r="I295" s="18">
        <f>SUM(_xlfn.IFNA(LOOKUP(Q295,use_fish!A:A,use_fish!I:I),0),_xlfn.IFNA(LOOKUP(R295,use_fish!A:A,use_fish!I:I),0),_xlfn.IFNA(LOOKUP(S295,use_fish!A:A,use_fish!I:I),0),_xlfn.IFNA(LOOKUP(T295,use_fish!A:A,use_fish!I:I),0),_xlfn.IFNA(LOOKUP(U295,use_fish!A:A,use_fish!I:I),0),_xlfn.IFNA(LOOKUP(V295,use_fish!A:A,use_fish!I:I),0),_xlfn.IFNA(LOOKUP(W295,use_fish!A:A,use_fish!I:I),0),)</f>
        <v>175</v>
      </c>
      <c r="J295" s="18">
        <f>SUM(_xlfn.IFNA(LOOKUP(Q295,use_fish!A:A,use_fish!K:K),0),_xlfn.IFNA(LOOKUP(R295,use_fish!A:A,use_fish!K:K),0),_xlfn.IFNA(LOOKUP(S295,use_fish!A:A,use_fish!K:K),0),_xlfn.IFNA(LOOKUP(T295,use_fish!A:A,use_fish!K:K),0),_xlfn.IFNA(LOOKUP(U295,use_fish!A:A,use_fish!K:K),0),_xlfn.IFNA(LOOKUP(V295,use_fish!A:A,use_fish!K:K),0),_xlfn.IFNA(LOOKUP(W295,use_fish!A:A,use_fish!K:K),0),)</f>
        <v>0</v>
      </c>
      <c r="K295" s="18"/>
      <c r="L295" s="18"/>
      <c r="M295" s="18"/>
      <c r="N295" s="18"/>
      <c r="O295" s="18"/>
      <c r="P295" s="18"/>
      <c r="Q295" s="29">
        <v>268</v>
      </c>
    </row>
    <row r="296" spans="1:17" s="18" customFormat="1" x14ac:dyDescent="0.2">
      <c r="A296" s="18">
        <v>295</v>
      </c>
      <c r="B296" s="18">
        <v>1</v>
      </c>
      <c r="C296" s="18" t="s">
        <v>581</v>
      </c>
      <c r="H296" s="17">
        <f>SUM(_xlfn.IFNA(LOOKUP(Q296,use_fish!A:A,use_fish!E:E),0),_xlfn.IFNA(LOOKUP(R296,use_fish!A:A,use_fish!E:E),0),_xlfn.IFNA(LOOKUP(S296,use_fish!A:A,use_fish!E:E),0),_xlfn.IFNA(LOOKUP(T296,use_fish!A:A,use_fish!E:E),0),_xlfn.IFNA(LOOKUP(U296,use_fish!A:A,use_fish!E:E),0),_xlfn.IFNA(LOOKUP(V296,use_fish!A:A,use_fish!E:E),0),_xlfn.IFNA(LOOKUP(W296,use_fish!A:A,use_fish!E:E),0),)</f>
        <v>75</v>
      </c>
      <c r="I296" s="18">
        <f>SUM(_xlfn.IFNA(LOOKUP(Q296,use_fish!A:A,use_fish!I:I),0),_xlfn.IFNA(LOOKUP(R296,use_fish!A:A,use_fish!I:I),0),_xlfn.IFNA(LOOKUP(S296,use_fish!A:A,use_fish!I:I),0),_xlfn.IFNA(LOOKUP(T296,use_fish!A:A,use_fish!I:I),0),_xlfn.IFNA(LOOKUP(U296,use_fish!A:A,use_fish!I:I),0),_xlfn.IFNA(LOOKUP(V296,use_fish!A:A,use_fish!I:I),0),_xlfn.IFNA(LOOKUP(W296,use_fish!A:A,use_fish!I:I),0),)</f>
        <v>75</v>
      </c>
      <c r="J296" s="18">
        <f>SUM(_xlfn.IFNA(LOOKUP(Q296,use_fish!A:A,use_fish!K:K),0),_xlfn.IFNA(LOOKUP(R296,use_fish!A:A,use_fish!K:K),0),_xlfn.IFNA(LOOKUP(S296,use_fish!A:A,use_fish!K:K),0),_xlfn.IFNA(LOOKUP(T296,use_fish!A:A,use_fish!K:K),0),_xlfn.IFNA(LOOKUP(U296,use_fish!A:A,use_fish!K:K),0),_xlfn.IFNA(LOOKUP(V296,use_fish!A:A,use_fish!K:K),0),_xlfn.IFNA(LOOKUP(W296,use_fish!A:A,use_fish!K:K),0),)</f>
        <v>0</v>
      </c>
      <c r="Q296" s="29">
        <v>269</v>
      </c>
    </row>
    <row r="297" spans="1:17" x14ac:dyDescent="0.2">
      <c r="A297" s="18">
        <v>296</v>
      </c>
      <c r="B297" s="18">
        <v>1</v>
      </c>
      <c r="C297" s="18" t="s">
        <v>582</v>
      </c>
      <c r="D297" s="18"/>
      <c r="E297" s="18"/>
      <c r="F297" s="18"/>
      <c r="G297" s="18"/>
      <c r="H297" s="17">
        <f>SUM(_xlfn.IFNA(LOOKUP(Q297,use_fish!A:A,use_fish!E:E),0),_xlfn.IFNA(LOOKUP(R297,use_fish!A:A,use_fish!E:E),0),_xlfn.IFNA(LOOKUP(S297,use_fish!A:A,use_fish!E:E),0),_xlfn.IFNA(LOOKUP(T297,use_fish!A:A,use_fish!E:E),0),_xlfn.IFNA(LOOKUP(U297,use_fish!A:A,use_fish!E:E),0),_xlfn.IFNA(LOOKUP(V297,use_fish!A:A,use_fish!E:E),0),_xlfn.IFNA(LOOKUP(W297,use_fish!A:A,use_fish!E:E),0),)</f>
        <v>125</v>
      </c>
      <c r="I297" s="18">
        <f>SUM(_xlfn.IFNA(LOOKUP(Q297,use_fish!A:A,use_fish!I:I),0),_xlfn.IFNA(LOOKUP(R297,use_fish!A:A,use_fish!I:I),0),_xlfn.IFNA(LOOKUP(S297,use_fish!A:A,use_fish!I:I),0),_xlfn.IFNA(LOOKUP(T297,use_fish!A:A,use_fish!I:I),0),_xlfn.IFNA(LOOKUP(U297,use_fish!A:A,use_fish!I:I),0),_xlfn.IFNA(LOOKUP(V297,use_fish!A:A,use_fish!I:I),0),_xlfn.IFNA(LOOKUP(W297,use_fish!A:A,use_fish!I:I),0),)</f>
        <v>125</v>
      </c>
      <c r="J297" s="18">
        <f>SUM(_xlfn.IFNA(LOOKUP(Q297,use_fish!A:A,use_fish!K:K),0),_xlfn.IFNA(LOOKUP(R297,use_fish!A:A,use_fish!K:K),0),_xlfn.IFNA(LOOKUP(S297,use_fish!A:A,use_fish!K:K),0),_xlfn.IFNA(LOOKUP(T297,use_fish!A:A,use_fish!K:K),0),_xlfn.IFNA(LOOKUP(U297,use_fish!A:A,use_fish!K:K),0),_xlfn.IFNA(LOOKUP(V297,use_fish!A:A,use_fish!K:K),0),_xlfn.IFNA(LOOKUP(W297,use_fish!A:A,use_fish!K:K),0),)</f>
        <v>0</v>
      </c>
      <c r="K297" s="18"/>
      <c r="L297" s="18"/>
      <c r="M297" s="18"/>
      <c r="N297" s="18"/>
      <c r="O297" s="18"/>
      <c r="P297" s="18"/>
      <c r="Q297" s="29">
        <v>270</v>
      </c>
    </row>
    <row r="298" spans="1:17" x14ac:dyDescent="0.2">
      <c r="A298" s="18">
        <v>297</v>
      </c>
      <c r="B298" s="18">
        <v>1</v>
      </c>
      <c r="C298" s="18" t="s">
        <v>583</v>
      </c>
      <c r="D298" s="18"/>
      <c r="E298" s="18"/>
      <c r="F298" s="18"/>
      <c r="G298" s="18"/>
      <c r="H298" s="17">
        <f>SUM(_xlfn.IFNA(LOOKUP(Q298,use_fish!A:A,use_fish!E:E),0),_xlfn.IFNA(LOOKUP(R298,use_fish!A:A,use_fish!E:E),0),_xlfn.IFNA(LOOKUP(S298,use_fish!A:A,use_fish!E:E),0),_xlfn.IFNA(LOOKUP(T298,use_fish!A:A,use_fish!E:E),0),_xlfn.IFNA(LOOKUP(U298,use_fish!A:A,use_fish!E:E),0),_xlfn.IFNA(LOOKUP(V298,use_fish!A:A,use_fish!E:E),0),_xlfn.IFNA(LOOKUP(W298,use_fish!A:A,use_fish!E:E),0),)</f>
        <v>175</v>
      </c>
      <c r="I298" s="18">
        <f>SUM(_xlfn.IFNA(LOOKUP(Q298,use_fish!A:A,use_fish!I:I),0),_xlfn.IFNA(LOOKUP(R298,use_fish!A:A,use_fish!I:I),0),_xlfn.IFNA(LOOKUP(S298,use_fish!A:A,use_fish!I:I),0),_xlfn.IFNA(LOOKUP(T298,use_fish!A:A,use_fish!I:I),0),_xlfn.IFNA(LOOKUP(U298,use_fish!A:A,use_fish!I:I),0),_xlfn.IFNA(LOOKUP(V298,use_fish!A:A,use_fish!I:I),0),_xlfn.IFNA(LOOKUP(W298,use_fish!A:A,use_fish!I:I),0),)</f>
        <v>175</v>
      </c>
      <c r="J298" s="18">
        <f>SUM(_xlfn.IFNA(LOOKUP(Q298,use_fish!A:A,use_fish!K:K),0),_xlfn.IFNA(LOOKUP(R298,use_fish!A:A,use_fish!K:K),0),_xlfn.IFNA(LOOKUP(S298,use_fish!A:A,use_fish!K:K),0),_xlfn.IFNA(LOOKUP(T298,use_fish!A:A,use_fish!K:K),0),_xlfn.IFNA(LOOKUP(U298,use_fish!A:A,use_fish!K:K),0),_xlfn.IFNA(LOOKUP(V298,use_fish!A:A,use_fish!K:K),0),_xlfn.IFNA(LOOKUP(W298,use_fish!A:A,use_fish!K:K),0),)</f>
        <v>0</v>
      </c>
      <c r="K298" s="18"/>
      <c r="L298" s="18"/>
      <c r="M298" s="18"/>
      <c r="N298" s="18"/>
      <c r="O298" s="18"/>
      <c r="P298" s="18"/>
      <c r="Q298" s="29">
        <v>271</v>
      </c>
    </row>
    <row r="299" spans="1:17" s="18" customFormat="1" x14ac:dyDescent="0.2">
      <c r="A299" s="18">
        <v>298</v>
      </c>
      <c r="B299" s="18">
        <v>1</v>
      </c>
      <c r="C299" s="18" t="s">
        <v>584</v>
      </c>
      <c r="H299" s="17">
        <f>SUM(_xlfn.IFNA(LOOKUP(Q299,use_fish!A:A,use_fish!E:E),0),_xlfn.IFNA(LOOKUP(R299,use_fish!A:A,use_fish!E:E),0),_xlfn.IFNA(LOOKUP(S299,use_fish!A:A,use_fish!E:E),0),_xlfn.IFNA(LOOKUP(T299,use_fish!A:A,use_fish!E:E),0),_xlfn.IFNA(LOOKUP(U299,use_fish!A:A,use_fish!E:E),0),_xlfn.IFNA(LOOKUP(V299,use_fish!A:A,use_fish!E:E),0),_xlfn.IFNA(LOOKUP(W299,use_fish!A:A,use_fish!E:E),0),)</f>
        <v>75</v>
      </c>
      <c r="I299" s="18">
        <f>SUM(_xlfn.IFNA(LOOKUP(Q299,use_fish!A:A,use_fish!I:I),0),_xlfn.IFNA(LOOKUP(R299,use_fish!A:A,use_fish!I:I),0),_xlfn.IFNA(LOOKUP(S299,use_fish!A:A,use_fish!I:I),0),_xlfn.IFNA(LOOKUP(T299,use_fish!A:A,use_fish!I:I),0),_xlfn.IFNA(LOOKUP(U299,use_fish!A:A,use_fish!I:I),0),_xlfn.IFNA(LOOKUP(V299,use_fish!A:A,use_fish!I:I),0),_xlfn.IFNA(LOOKUP(W299,use_fish!A:A,use_fish!I:I),0),)</f>
        <v>75</v>
      </c>
      <c r="J299" s="18">
        <f>SUM(_xlfn.IFNA(LOOKUP(Q299,use_fish!A:A,use_fish!K:K),0),_xlfn.IFNA(LOOKUP(R299,use_fish!A:A,use_fish!K:K),0),_xlfn.IFNA(LOOKUP(S299,use_fish!A:A,use_fish!K:K),0),_xlfn.IFNA(LOOKUP(T299,use_fish!A:A,use_fish!K:K),0),_xlfn.IFNA(LOOKUP(U299,use_fish!A:A,use_fish!K:K),0),_xlfn.IFNA(LOOKUP(V299,use_fish!A:A,use_fish!K:K),0),_xlfn.IFNA(LOOKUP(W299,use_fish!A:A,use_fish!K:K),0),)</f>
        <v>0</v>
      </c>
      <c r="Q299" s="29">
        <v>272</v>
      </c>
    </row>
    <row r="300" spans="1:17" x14ac:dyDescent="0.2">
      <c r="A300" s="18">
        <v>299</v>
      </c>
      <c r="B300" s="18">
        <v>1</v>
      </c>
      <c r="C300" s="18" t="s">
        <v>585</v>
      </c>
      <c r="D300" s="18"/>
      <c r="E300" s="18"/>
      <c r="F300" s="18"/>
      <c r="G300" s="18"/>
      <c r="H300" s="17">
        <f>SUM(_xlfn.IFNA(LOOKUP(Q300,use_fish!A:A,use_fish!E:E),0),_xlfn.IFNA(LOOKUP(R300,use_fish!A:A,use_fish!E:E),0),_xlfn.IFNA(LOOKUP(S300,use_fish!A:A,use_fish!E:E),0),_xlfn.IFNA(LOOKUP(T300,use_fish!A:A,use_fish!E:E),0),_xlfn.IFNA(LOOKUP(U300,use_fish!A:A,use_fish!E:E),0),_xlfn.IFNA(LOOKUP(V300,use_fish!A:A,use_fish!E:E),0),_xlfn.IFNA(LOOKUP(W300,use_fish!A:A,use_fish!E:E),0),)</f>
        <v>125</v>
      </c>
      <c r="I300" s="18">
        <f>SUM(_xlfn.IFNA(LOOKUP(Q300,use_fish!A:A,use_fish!I:I),0),_xlfn.IFNA(LOOKUP(R300,use_fish!A:A,use_fish!I:I),0),_xlfn.IFNA(LOOKUP(S300,use_fish!A:A,use_fish!I:I),0),_xlfn.IFNA(LOOKUP(T300,use_fish!A:A,use_fish!I:I),0),_xlfn.IFNA(LOOKUP(U300,use_fish!A:A,use_fish!I:I),0),_xlfn.IFNA(LOOKUP(V300,use_fish!A:A,use_fish!I:I),0),_xlfn.IFNA(LOOKUP(W300,use_fish!A:A,use_fish!I:I),0),)</f>
        <v>125</v>
      </c>
      <c r="J300" s="18">
        <f>SUM(_xlfn.IFNA(LOOKUP(Q300,use_fish!A:A,use_fish!K:K),0),_xlfn.IFNA(LOOKUP(R300,use_fish!A:A,use_fish!K:K),0),_xlfn.IFNA(LOOKUP(S300,use_fish!A:A,use_fish!K:K),0),_xlfn.IFNA(LOOKUP(T300,use_fish!A:A,use_fish!K:K),0),_xlfn.IFNA(LOOKUP(U300,use_fish!A:A,use_fish!K:K),0),_xlfn.IFNA(LOOKUP(V300,use_fish!A:A,use_fish!K:K),0),_xlfn.IFNA(LOOKUP(W300,use_fish!A:A,use_fish!K:K),0),)</f>
        <v>0</v>
      </c>
      <c r="K300" s="18"/>
      <c r="L300" s="18"/>
      <c r="M300" s="18"/>
      <c r="N300" s="18"/>
      <c r="O300" s="18"/>
      <c r="P300" s="18"/>
      <c r="Q300" s="29">
        <v>273</v>
      </c>
    </row>
    <row r="301" spans="1:17" x14ac:dyDescent="0.2">
      <c r="A301" s="18">
        <v>300</v>
      </c>
      <c r="B301" s="18">
        <v>1</v>
      </c>
      <c r="C301" s="18" t="s">
        <v>586</v>
      </c>
      <c r="D301" s="18"/>
      <c r="E301" s="18"/>
      <c r="F301" s="18"/>
      <c r="G301" s="18"/>
      <c r="H301" s="17">
        <f>SUM(_xlfn.IFNA(LOOKUP(Q301,use_fish!A:A,use_fish!E:E),0),_xlfn.IFNA(LOOKUP(R301,use_fish!A:A,use_fish!E:E),0),_xlfn.IFNA(LOOKUP(S301,use_fish!A:A,use_fish!E:E),0),_xlfn.IFNA(LOOKUP(T301,use_fish!A:A,use_fish!E:E),0),_xlfn.IFNA(LOOKUP(U301,use_fish!A:A,use_fish!E:E),0),_xlfn.IFNA(LOOKUP(V301,use_fish!A:A,use_fish!E:E),0),_xlfn.IFNA(LOOKUP(W301,use_fish!A:A,use_fish!E:E),0),)</f>
        <v>175</v>
      </c>
      <c r="I301" s="18">
        <f>SUM(_xlfn.IFNA(LOOKUP(Q301,use_fish!A:A,use_fish!I:I),0),_xlfn.IFNA(LOOKUP(R301,use_fish!A:A,use_fish!I:I),0),_xlfn.IFNA(LOOKUP(S301,use_fish!A:A,use_fish!I:I),0),_xlfn.IFNA(LOOKUP(T301,use_fish!A:A,use_fish!I:I),0),_xlfn.IFNA(LOOKUP(U301,use_fish!A:A,use_fish!I:I),0),_xlfn.IFNA(LOOKUP(V301,use_fish!A:A,use_fish!I:I),0),_xlfn.IFNA(LOOKUP(W301,use_fish!A:A,use_fish!I:I),0),)</f>
        <v>175</v>
      </c>
      <c r="J301" s="18">
        <f>SUM(_xlfn.IFNA(LOOKUP(Q301,use_fish!A:A,use_fish!K:K),0),_xlfn.IFNA(LOOKUP(R301,use_fish!A:A,use_fish!K:K),0),_xlfn.IFNA(LOOKUP(S301,use_fish!A:A,use_fish!K:K),0),_xlfn.IFNA(LOOKUP(T301,use_fish!A:A,use_fish!K:K),0),_xlfn.IFNA(LOOKUP(U301,use_fish!A:A,use_fish!K:K),0),_xlfn.IFNA(LOOKUP(V301,use_fish!A:A,use_fish!K:K),0),_xlfn.IFNA(LOOKUP(W301,use_fish!A:A,use_fish!K:K),0),)</f>
        <v>0</v>
      </c>
      <c r="K301" s="18"/>
      <c r="L301" s="18"/>
      <c r="M301" s="18"/>
      <c r="N301" s="18"/>
      <c r="O301" s="18"/>
      <c r="P301" s="18"/>
      <c r="Q301" s="29">
        <v>274</v>
      </c>
    </row>
    <row r="302" spans="1:17" s="18" customFormat="1" x14ac:dyDescent="0.2">
      <c r="A302" s="18">
        <v>301</v>
      </c>
      <c r="B302" s="18">
        <v>1</v>
      </c>
      <c r="C302" s="18" t="s">
        <v>587</v>
      </c>
      <c r="H302" s="17">
        <f>SUM(_xlfn.IFNA(LOOKUP(Q302,use_fish!A:A,use_fish!E:E),0),_xlfn.IFNA(LOOKUP(R302,use_fish!A:A,use_fish!E:E),0),_xlfn.IFNA(LOOKUP(S302,use_fish!A:A,use_fish!E:E),0),_xlfn.IFNA(LOOKUP(T302,use_fish!A:A,use_fish!E:E),0),_xlfn.IFNA(LOOKUP(U302,use_fish!A:A,use_fish!E:E),0),_xlfn.IFNA(LOOKUP(V302,use_fish!A:A,use_fish!E:E),0),_xlfn.IFNA(LOOKUP(W302,use_fish!A:A,use_fish!E:E),0),)</f>
        <v>75</v>
      </c>
      <c r="I302" s="18">
        <f>SUM(_xlfn.IFNA(LOOKUP(Q302,use_fish!A:A,use_fish!I:I),0),_xlfn.IFNA(LOOKUP(R302,use_fish!A:A,use_fish!I:I),0),_xlfn.IFNA(LOOKUP(S302,use_fish!A:A,use_fish!I:I),0),_xlfn.IFNA(LOOKUP(T302,use_fish!A:A,use_fish!I:I),0),_xlfn.IFNA(LOOKUP(U302,use_fish!A:A,use_fish!I:I),0),_xlfn.IFNA(LOOKUP(V302,use_fish!A:A,use_fish!I:I),0),_xlfn.IFNA(LOOKUP(W302,use_fish!A:A,use_fish!I:I),0),)</f>
        <v>75</v>
      </c>
      <c r="J302" s="18">
        <f>SUM(_xlfn.IFNA(LOOKUP(Q302,use_fish!A:A,use_fish!K:K),0),_xlfn.IFNA(LOOKUP(R302,use_fish!A:A,use_fish!K:K),0),_xlfn.IFNA(LOOKUP(S302,use_fish!A:A,use_fish!K:K),0),_xlfn.IFNA(LOOKUP(T302,use_fish!A:A,use_fish!K:K),0),_xlfn.IFNA(LOOKUP(U302,use_fish!A:A,use_fish!K:K),0),_xlfn.IFNA(LOOKUP(V302,use_fish!A:A,use_fish!K:K),0),_xlfn.IFNA(LOOKUP(W302,use_fish!A:A,use_fish!K:K),0),)</f>
        <v>0</v>
      </c>
      <c r="Q302" s="29">
        <v>275</v>
      </c>
    </row>
    <row r="303" spans="1:17" x14ac:dyDescent="0.2">
      <c r="A303" s="18">
        <v>302</v>
      </c>
      <c r="B303" s="18">
        <v>1</v>
      </c>
      <c r="C303" s="18" t="s">
        <v>588</v>
      </c>
      <c r="D303" s="18"/>
      <c r="E303" s="18"/>
      <c r="F303" s="18"/>
      <c r="G303" s="18"/>
      <c r="H303" s="17">
        <f>SUM(_xlfn.IFNA(LOOKUP(Q303,use_fish!A:A,use_fish!E:E),0),_xlfn.IFNA(LOOKUP(R303,use_fish!A:A,use_fish!E:E),0),_xlfn.IFNA(LOOKUP(S303,use_fish!A:A,use_fish!E:E),0),_xlfn.IFNA(LOOKUP(T303,use_fish!A:A,use_fish!E:E),0),_xlfn.IFNA(LOOKUP(U303,use_fish!A:A,use_fish!E:E),0),_xlfn.IFNA(LOOKUP(V303,use_fish!A:A,use_fish!E:E),0),_xlfn.IFNA(LOOKUP(W303,use_fish!A:A,use_fish!E:E),0),)</f>
        <v>125</v>
      </c>
      <c r="I303" s="18">
        <f>SUM(_xlfn.IFNA(LOOKUP(Q303,use_fish!A:A,use_fish!I:I),0),_xlfn.IFNA(LOOKUP(R303,use_fish!A:A,use_fish!I:I),0),_xlfn.IFNA(LOOKUP(S303,use_fish!A:A,use_fish!I:I),0),_xlfn.IFNA(LOOKUP(T303,use_fish!A:A,use_fish!I:I),0),_xlfn.IFNA(LOOKUP(U303,use_fish!A:A,use_fish!I:I),0),_xlfn.IFNA(LOOKUP(V303,use_fish!A:A,use_fish!I:I),0),_xlfn.IFNA(LOOKUP(W303,use_fish!A:A,use_fish!I:I),0),)</f>
        <v>125</v>
      </c>
      <c r="J303" s="18">
        <f>SUM(_xlfn.IFNA(LOOKUP(Q303,use_fish!A:A,use_fish!K:K),0),_xlfn.IFNA(LOOKUP(R303,use_fish!A:A,use_fish!K:K),0),_xlfn.IFNA(LOOKUP(S303,use_fish!A:A,use_fish!K:K),0),_xlfn.IFNA(LOOKUP(T303,use_fish!A:A,use_fish!K:K),0),_xlfn.IFNA(LOOKUP(U303,use_fish!A:A,use_fish!K:K),0),_xlfn.IFNA(LOOKUP(V303,use_fish!A:A,use_fish!K:K),0),_xlfn.IFNA(LOOKUP(W303,use_fish!A:A,use_fish!K:K),0),)</f>
        <v>0</v>
      </c>
      <c r="K303" s="18"/>
      <c r="L303" s="18"/>
      <c r="M303" s="18"/>
      <c r="N303" s="18"/>
      <c r="O303" s="18"/>
      <c r="P303" s="18"/>
      <c r="Q303" s="29">
        <v>276</v>
      </c>
    </row>
    <row r="304" spans="1:17" x14ac:dyDescent="0.2">
      <c r="A304" s="18">
        <v>303</v>
      </c>
      <c r="B304" s="18">
        <v>1</v>
      </c>
      <c r="C304" s="18" t="s">
        <v>589</v>
      </c>
      <c r="D304" s="18"/>
      <c r="E304" s="18"/>
      <c r="F304" s="18"/>
      <c r="G304" s="18"/>
      <c r="H304" s="17">
        <f>SUM(_xlfn.IFNA(LOOKUP(Q304,use_fish!A:A,use_fish!E:E),0),_xlfn.IFNA(LOOKUP(R304,use_fish!A:A,use_fish!E:E),0),_xlfn.IFNA(LOOKUP(S304,use_fish!A:A,use_fish!E:E),0),_xlfn.IFNA(LOOKUP(T304,use_fish!A:A,use_fish!E:E),0),_xlfn.IFNA(LOOKUP(U304,use_fish!A:A,use_fish!E:E),0),_xlfn.IFNA(LOOKUP(V304,use_fish!A:A,use_fish!E:E),0),_xlfn.IFNA(LOOKUP(W304,use_fish!A:A,use_fish!E:E),0),)</f>
        <v>175</v>
      </c>
      <c r="I304" s="18">
        <f>SUM(_xlfn.IFNA(LOOKUP(Q304,use_fish!A:A,use_fish!I:I),0),_xlfn.IFNA(LOOKUP(R304,use_fish!A:A,use_fish!I:I),0),_xlfn.IFNA(LOOKUP(S304,use_fish!A:A,use_fish!I:I),0),_xlfn.IFNA(LOOKUP(T304,use_fish!A:A,use_fish!I:I),0),_xlfn.IFNA(LOOKUP(U304,use_fish!A:A,use_fish!I:I),0),_xlfn.IFNA(LOOKUP(V304,use_fish!A:A,use_fish!I:I),0),_xlfn.IFNA(LOOKUP(W304,use_fish!A:A,use_fish!I:I),0),)</f>
        <v>175</v>
      </c>
      <c r="J304" s="18">
        <f>SUM(_xlfn.IFNA(LOOKUP(Q304,use_fish!A:A,use_fish!K:K),0),_xlfn.IFNA(LOOKUP(R304,use_fish!A:A,use_fish!K:K),0),_xlfn.IFNA(LOOKUP(S304,use_fish!A:A,use_fish!K:K),0),_xlfn.IFNA(LOOKUP(T304,use_fish!A:A,use_fish!K:K),0),_xlfn.IFNA(LOOKUP(U304,use_fish!A:A,use_fish!K:K),0),_xlfn.IFNA(LOOKUP(V304,use_fish!A:A,use_fish!K:K),0),_xlfn.IFNA(LOOKUP(W304,use_fish!A:A,use_fish!K:K),0),)</f>
        <v>0</v>
      </c>
      <c r="K304" s="18"/>
      <c r="L304" s="18"/>
      <c r="M304" s="18"/>
      <c r="N304" s="18"/>
      <c r="O304" s="18"/>
      <c r="P304" s="18"/>
      <c r="Q304" s="29">
        <v>277</v>
      </c>
    </row>
    <row r="305" spans="1:17" s="18" customFormat="1" x14ac:dyDescent="0.2">
      <c r="A305" s="18">
        <v>304</v>
      </c>
      <c r="B305" s="18">
        <v>1</v>
      </c>
      <c r="C305" s="18" t="s">
        <v>594</v>
      </c>
      <c r="H305" s="17">
        <f>SUM(_xlfn.IFNA(LOOKUP(Q305,use_fish!A:A,use_fish!E:E),0),_xlfn.IFNA(LOOKUP(R305,use_fish!A:A,use_fish!E:E),0),_xlfn.IFNA(LOOKUP(S305,use_fish!A:A,use_fish!E:E),0),_xlfn.IFNA(LOOKUP(T305,use_fish!A:A,use_fish!E:E),0),_xlfn.IFNA(LOOKUP(U305,use_fish!A:A,use_fish!E:E),0),_xlfn.IFNA(LOOKUP(V305,use_fish!A:A,use_fish!E:E),0),_xlfn.IFNA(LOOKUP(W305,use_fish!A:A,use_fish!E:E),0),)</f>
        <v>45</v>
      </c>
      <c r="I305" s="18">
        <f>SUM(_xlfn.IFNA(LOOKUP(Q305,use_fish!A:A,use_fish!I:I),0),_xlfn.IFNA(LOOKUP(R305,use_fish!A:A,use_fish!I:I),0),_xlfn.IFNA(LOOKUP(S305,use_fish!A:A,use_fish!I:I),0),_xlfn.IFNA(LOOKUP(T305,use_fish!A:A,use_fish!I:I),0),_xlfn.IFNA(LOOKUP(U305,use_fish!A:A,use_fish!I:I),0),_xlfn.IFNA(LOOKUP(V305,use_fish!A:A,use_fish!I:I),0),_xlfn.IFNA(LOOKUP(W305,use_fish!A:A,use_fish!I:I),0),)</f>
        <v>45</v>
      </c>
      <c r="J305" s="18">
        <f>SUM(_xlfn.IFNA(LOOKUP(Q305,use_fish!A:A,use_fish!K:K),0),_xlfn.IFNA(LOOKUP(R305,use_fish!A:A,use_fish!K:K),0),_xlfn.IFNA(LOOKUP(S305,use_fish!A:A,use_fish!K:K),0),_xlfn.IFNA(LOOKUP(T305,use_fish!A:A,use_fish!K:K),0),_xlfn.IFNA(LOOKUP(U305,use_fish!A:A,use_fish!K:K),0),_xlfn.IFNA(LOOKUP(V305,use_fish!A:A,use_fish!K:K),0),_xlfn.IFNA(LOOKUP(W305,use_fish!A:A,use_fish!K:K),0),)</f>
        <v>0</v>
      </c>
      <c r="Q305" s="29">
        <v>278</v>
      </c>
    </row>
    <row r="306" spans="1:17" s="18" customFormat="1" x14ac:dyDescent="0.2">
      <c r="A306" s="18">
        <v>305</v>
      </c>
      <c r="B306" s="18">
        <v>1</v>
      </c>
      <c r="C306" s="18" t="s">
        <v>595</v>
      </c>
      <c r="H306" s="17">
        <f>SUM(_xlfn.IFNA(LOOKUP(Q306,use_fish!A:A,use_fish!E:E),0),_xlfn.IFNA(LOOKUP(R306,use_fish!A:A,use_fish!E:E),0),_xlfn.IFNA(LOOKUP(S306,use_fish!A:A,use_fish!E:E),0),_xlfn.IFNA(LOOKUP(T306,use_fish!A:A,use_fish!E:E),0),_xlfn.IFNA(LOOKUP(U306,use_fish!A:A,use_fish!E:E),0),_xlfn.IFNA(LOOKUP(V306,use_fish!A:A,use_fish!E:E),0),_xlfn.IFNA(LOOKUP(W306,use_fish!A:A,use_fish!E:E),0),)</f>
        <v>45</v>
      </c>
      <c r="I306" s="18">
        <f>SUM(_xlfn.IFNA(LOOKUP(Q306,use_fish!A:A,use_fish!I:I),0),_xlfn.IFNA(LOOKUP(R306,use_fish!A:A,use_fish!I:I),0),_xlfn.IFNA(LOOKUP(S306,use_fish!A:A,use_fish!I:I),0),_xlfn.IFNA(LOOKUP(T306,use_fish!A:A,use_fish!I:I),0),_xlfn.IFNA(LOOKUP(U306,use_fish!A:A,use_fish!I:I),0),_xlfn.IFNA(LOOKUP(V306,use_fish!A:A,use_fish!I:I),0),_xlfn.IFNA(LOOKUP(W306,use_fish!A:A,use_fish!I:I),0),)</f>
        <v>45</v>
      </c>
      <c r="J306" s="18">
        <f>SUM(_xlfn.IFNA(LOOKUP(Q306,use_fish!A:A,use_fish!K:K),0),_xlfn.IFNA(LOOKUP(R306,use_fish!A:A,use_fish!K:K),0),_xlfn.IFNA(LOOKUP(S306,use_fish!A:A,use_fish!K:K),0),_xlfn.IFNA(LOOKUP(T306,use_fish!A:A,use_fish!K:K),0),_xlfn.IFNA(LOOKUP(U306,use_fish!A:A,use_fish!K:K),0),_xlfn.IFNA(LOOKUP(V306,use_fish!A:A,use_fish!K:K),0),_xlfn.IFNA(LOOKUP(W306,use_fish!A:A,use_fish!K:K),0),)</f>
        <v>0</v>
      </c>
      <c r="Q306" s="29">
        <v>279</v>
      </c>
    </row>
    <row r="307" spans="1:17" s="18" customFormat="1" x14ac:dyDescent="0.2">
      <c r="A307" s="18">
        <v>306</v>
      </c>
      <c r="B307" s="18">
        <v>1</v>
      </c>
      <c r="C307" s="18" t="s">
        <v>596</v>
      </c>
      <c r="H307" s="17">
        <f>SUM(_xlfn.IFNA(LOOKUP(Q307,use_fish!A:A,use_fish!E:E),0),_xlfn.IFNA(LOOKUP(R307,use_fish!A:A,use_fish!E:E),0),_xlfn.IFNA(LOOKUP(S307,use_fish!A:A,use_fish!E:E),0),_xlfn.IFNA(LOOKUP(T307,use_fish!A:A,use_fish!E:E),0),_xlfn.IFNA(LOOKUP(U307,use_fish!A:A,use_fish!E:E),0),_xlfn.IFNA(LOOKUP(V307,use_fish!A:A,use_fish!E:E),0),_xlfn.IFNA(LOOKUP(W307,use_fish!A:A,use_fish!E:E),0),)</f>
        <v>45</v>
      </c>
      <c r="I307" s="18">
        <f>SUM(_xlfn.IFNA(LOOKUP(Q307,use_fish!A:A,use_fish!I:I),0),_xlfn.IFNA(LOOKUP(R307,use_fish!A:A,use_fish!I:I),0),_xlfn.IFNA(LOOKUP(S307,use_fish!A:A,use_fish!I:I),0),_xlfn.IFNA(LOOKUP(T307,use_fish!A:A,use_fish!I:I),0),_xlfn.IFNA(LOOKUP(U307,use_fish!A:A,use_fish!I:I),0),_xlfn.IFNA(LOOKUP(V307,use_fish!A:A,use_fish!I:I),0),_xlfn.IFNA(LOOKUP(W307,use_fish!A:A,use_fish!I:I),0),)</f>
        <v>45</v>
      </c>
      <c r="J307" s="18">
        <f>SUM(_xlfn.IFNA(LOOKUP(Q307,use_fish!A:A,use_fish!K:K),0),_xlfn.IFNA(LOOKUP(R307,use_fish!A:A,use_fish!K:K),0),_xlfn.IFNA(LOOKUP(S307,use_fish!A:A,use_fish!K:K),0),_xlfn.IFNA(LOOKUP(T307,use_fish!A:A,use_fish!K:K),0),_xlfn.IFNA(LOOKUP(U307,use_fish!A:A,use_fish!K:K),0),_xlfn.IFNA(LOOKUP(V307,use_fish!A:A,use_fish!K:K),0),_xlfn.IFNA(LOOKUP(W307,use_fish!A:A,use_fish!K:K),0),)</f>
        <v>0</v>
      </c>
      <c r="Q307" s="29">
        <v>280</v>
      </c>
    </row>
    <row r="308" spans="1:17" s="18" customFormat="1" x14ac:dyDescent="0.2">
      <c r="A308" s="18">
        <v>307</v>
      </c>
      <c r="B308" s="18">
        <v>1</v>
      </c>
      <c r="C308" s="18" t="s">
        <v>597</v>
      </c>
      <c r="H308" s="17">
        <f>SUM(_xlfn.IFNA(LOOKUP(Q308,use_fish!A:A,use_fish!E:E),0),_xlfn.IFNA(LOOKUP(R308,use_fish!A:A,use_fish!E:E),0),_xlfn.IFNA(LOOKUP(S308,use_fish!A:A,use_fish!E:E),0),_xlfn.IFNA(LOOKUP(T308,use_fish!A:A,use_fish!E:E),0),_xlfn.IFNA(LOOKUP(U308,use_fish!A:A,use_fish!E:E),0),_xlfn.IFNA(LOOKUP(V308,use_fish!A:A,use_fish!E:E),0),_xlfn.IFNA(LOOKUP(W308,use_fish!A:A,use_fish!E:E),0),)</f>
        <v>45</v>
      </c>
      <c r="I308" s="18">
        <f>SUM(_xlfn.IFNA(LOOKUP(Q308,use_fish!A:A,use_fish!I:I),0),_xlfn.IFNA(LOOKUP(R308,use_fish!A:A,use_fish!I:I),0),_xlfn.IFNA(LOOKUP(S308,use_fish!A:A,use_fish!I:I),0),_xlfn.IFNA(LOOKUP(T308,use_fish!A:A,use_fish!I:I),0),_xlfn.IFNA(LOOKUP(U308,use_fish!A:A,use_fish!I:I),0),_xlfn.IFNA(LOOKUP(V308,use_fish!A:A,use_fish!I:I),0),_xlfn.IFNA(LOOKUP(W308,use_fish!A:A,use_fish!I:I),0),)</f>
        <v>45</v>
      </c>
      <c r="J308" s="18">
        <f>SUM(_xlfn.IFNA(LOOKUP(Q308,use_fish!A:A,use_fish!K:K),0),_xlfn.IFNA(LOOKUP(R308,use_fish!A:A,use_fish!K:K),0),_xlfn.IFNA(LOOKUP(S308,use_fish!A:A,use_fish!K:K),0),_xlfn.IFNA(LOOKUP(T308,use_fish!A:A,use_fish!K:K),0),_xlfn.IFNA(LOOKUP(U308,use_fish!A:A,use_fish!K:K),0),_xlfn.IFNA(LOOKUP(V308,use_fish!A:A,use_fish!K:K),0),_xlfn.IFNA(LOOKUP(W308,use_fish!A:A,use_fish!K:K),0),)</f>
        <v>0</v>
      </c>
      <c r="Q308" s="29">
        <v>281</v>
      </c>
    </row>
    <row r="309" spans="1:17" s="18" customFormat="1" x14ac:dyDescent="0.2">
      <c r="A309" s="18">
        <v>308</v>
      </c>
      <c r="B309" s="18">
        <v>1</v>
      </c>
      <c r="C309" s="18" t="s">
        <v>598</v>
      </c>
      <c r="H309" s="17">
        <f>SUM(_xlfn.IFNA(LOOKUP(Q309,use_fish!A:A,use_fish!E:E),0),_xlfn.IFNA(LOOKUP(R309,use_fish!A:A,use_fish!E:E),0),_xlfn.IFNA(LOOKUP(S309,use_fish!A:A,use_fish!E:E),0),_xlfn.IFNA(LOOKUP(T309,use_fish!A:A,use_fish!E:E),0),_xlfn.IFNA(LOOKUP(U309,use_fish!A:A,use_fish!E:E),0),_xlfn.IFNA(LOOKUP(V309,use_fish!A:A,use_fish!E:E),0),_xlfn.IFNA(LOOKUP(W309,use_fish!A:A,use_fish!E:E),0),)</f>
        <v>45</v>
      </c>
      <c r="I309" s="18">
        <f>SUM(_xlfn.IFNA(LOOKUP(Q309,use_fish!A:A,use_fish!I:I),0),_xlfn.IFNA(LOOKUP(R309,use_fish!A:A,use_fish!I:I),0),_xlfn.IFNA(LOOKUP(S309,use_fish!A:A,use_fish!I:I),0),_xlfn.IFNA(LOOKUP(T309,use_fish!A:A,use_fish!I:I),0),_xlfn.IFNA(LOOKUP(U309,use_fish!A:A,use_fish!I:I),0),_xlfn.IFNA(LOOKUP(V309,use_fish!A:A,use_fish!I:I),0),_xlfn.IFNA(LOOKUP(W309,use_fish!A:A,use_fish!I:I),0),)</f>
        <v>45</v>
      </c>
      <c r="J309" s="18">
        <f>SUM(_xlfn.IFNA(LOOKUP(Q309,use_fish!A:A,use_fish!K:K),0),_xlfn.IFNA(LOOKUP(R309,use_fish!A:A,use_fish!K:K),0),_xlfn.IFNA(LOOKUP(S309,use_fish!A:A,use_fish!K:K),0),_xlfn.IFNA(LOOKUP(T309,use_fish!A:A,use_fish!K:K),0),_xlfn.IFNA(LOOKUP(U309,use_fish!A:A,use_fish!K:K),0),_xlfn.IFNA(LOOKUP(V309,use_fish!A:A,use_fish!K:K),0),_xlfn.IFNA(LOOKUP(W309,use_fish!A:A,use_fish!K:K),0),)</f>
        <v>0</v>
      </c>
      <c r="Q309" s="29">
        <v>282</v>
      </c>
    </row>
    <row r="310" spans="1:17" s="18" customFormat="1" x14ac:dyDescent="0.2">
      <c r="A310" s="18">
        <v>309</v>
      </c>
      <c r="B310" s="18">
        <v>1</v>
      </c>
      <c r="C310" s="18" t="s">
        <v>599</v>
      </c>
      <c r="H310" s="17">
        <f>SUM(_xlfn.IFNA(LOOKUP(Q310,use_fish!A:A,use_fish!E:E),0),_xlfn.IFNA(LOOKUP(R310,use_fish!A:A,use_fish!E:E),0),_xlfn.IFNA(LOOKUP(S310,use_fish!A:A,use_fish!E:E),0),_xlfn.IFNA(LOOKUP(T310,use_fish!A:A,use_fish!E:E),0),_xlfn.IFNA(LOOKUP(U310,use_fish!A:A,use_fish!E:E),0),_xlfn.IFNA(LOOKUP(V310,use_fish!A:A,use_fish!E:E),0),_xlfn.IFNA(LOOKUP(W310,use_fish!A:A,use_fish!E:E),0),)</f>
        <v>55</v>
      </c>
      <c r="I310" s="18">
        <f>SUM(_xlfn.IFNA(LOOKUP(Q310,use_fish!A:A,use_fish!I:I),0),_xlfn.IFNA(LOOKUP(R310,use_fish!A:A,use_fish!I:I),0),_xlfn.IFNA(LOOKUP(S310,use_fish!A:A,use_fish!I:I),0),_xlfn.IFNA(LOOKUP(T310,use_fish!A:A,use_fish!I:I),0),_xlfn.IFNA(LOOKUP(U310,use_fish!A:A,use_fish!I:I),0),_xlfn.IFNA(LOOKUP(V310,use_fish!A:A,use_fish!I:I),0),_xlfn.IFNA(LOOKUP(W310,use_fish!A:A,use_fish!I:I),0),)</f>
        <v>55</v>
      </c>
      <c r="J310" s="18">
        <f>SUM(_xlfn.IFNA(LOOKUP(Q310,use_fish!A:A,use_fish!K:K),0),_xlfn.IFNA(LOOKUP(R310,use_fish!A:A,use_fish!K:K),0),_xlfn.IFNA(LOOKUP(S310,use_fish!A:A,use_fish!K:K),0),_xlfn.IFNA(LOOKUP(T310,use_fish!A:A,use_fish!K:K),0),_xlfn.IFNA(LOOKUP(U310,use_fish!A:A,use_fish!K:K),0),_xlfn.IFNA(LOOKUP(V310,use_fish!A:A,use_fish!K:K),0),_xlfn.IFNA(LOOKUP(W310,use_fish!A:A,use_fish!K:K),0),)</f>
        <v>0</v>
      </c>
      <c r="Q310" s="29">
        <v>283</v>
      </c>
    </row>
    <row r="311" spans="1:17" s="18" customFormat="1" x14ac:dyDescent="0.2">
      <c r="A311" s="18">
        <v>310</v>
      </c>
      <c r="B311" s="18">
        <v>1</v>
      </c>
      <c r="C311" s="18" t="s">
        <v>600</v>
      </c>
      <c r="H311" s="17">
        <f>SUM(_xlfn.IFNA(LOOKUP(Q311,use_fish!A:A,use_fish!E:E),0),_xlfn.IFNA(LOOKUP(R311,use_fish!A:A,use_fish!E:E),0),_xlfn.IFNA(LOOKUP(S311,use_fish!A:A,use_fish!E:E),0),_xlfn.IFNA(LOOKUP(T311,use_fish!A:A,use_fish!E:E),0),_xlfn.IFNA(LOOKUP(U311,use_fish!A:A,use_fish!E:E),0),_xlfn.IFNA(LOOKUP(V311,use_fish!A:A,use_fish!E:E),0),_xlfn.IFNA(LOOKUP(W311,use_fish!A:A,use_fish!E:E),0),)</f>
        <v>55</v>
      </c>
      <c r="I311" s="18">
        <f>SUM(_xlfn.IFNA(LOOKUP(Q311,use_fish!A:A,use_fish!I:I),0),_xlfn.IFNA(LOOKUP(R311,use_fish!A:A,use_fish!I:I),0),_xlfn.IFNA(LOOKUP(S311,use_fish!A:A,use_fish!I:I),0),_xlfn.IFNA(LOOKUP(T311,use_fish!A:A,use_fish!I:I),0),_xlfn.IFNA(LOOKUP(U311,use_fish!A:A,use_fish!I:I),0),_xlfn.IFNA(LOOKUP(V311,use_fish!A:A,use_fish!I:I),0),_xlfn.IFNA(LOOKUP(W311,use_fish!A:A,use_fish!I:I),0),)</f>
        <v>55</v>
      </c>
      <c r="J311" s="18">
        <f>SUM(_xlfn.IFNA(LOOKUP(Q311,use_fish!A:A,use_fish!K:K),0),_xlfn.IFNA(LOOKUP(R311,use_fish!A:A,use_fish!K:K),0),_xlfn.IFNA(LOOKUP(S311,use_fish!A:A,use_fish!K:K),0),_xlfn.IFNA(LOOKUP(T311,use_fish!A:A,use_fish!K:K),0),_xlfn.IFNA(LOOKUP(U311,use_fish!A:A,use_fish!K:K),0),_xlfn.IFNA(LOOKUP(V311,use_fish!A:A,use_fish!K:K),0),_xlfn.IFNA(LOOKUP(W311,use_fish!A:A,use_fish!K:K),0),)</f>
        <v>0</v>
      </c>
      <c r="Q311" s="29">
        <v>284</v>
      </c>
    </row>
    <row r="312" spans="1:17" s="18" customFormat="1" x14ac:dyDescent="0.2">
      <c r="A312" s="18">
        <v>311</v>
      </c>
      <c r="B312" s="18">
        <v>1</v>
      </c>
      <c r="C312" s="18" t="s">
        <v>601</v>
      </c>
      <c r="H312" s="17">
        <f>SUM(_xlfn.IFNA(LOOKUP(Q312,use_fish!A:A,use_fish!E:E),0),_xlfn.IFNA(LOOKUP(R312,use_fish!A:A,use_fish!E:E),0),_xlfn.IFNA(LOOKUP(S312,use_fish!A:A,use_fish!E:E),0),_xlfn.IFNA(LOOKUP(T312,use_fish!A:A,use_fish!E:E),0),_xlfn.IFNA(LOOKUP(U312,use_fish!A:A,use_fish!E:E),0),_xlfn.IFNA(LOOKUP(V312,use_fish!A:A,use_fish!E:E),0),_xlfn.IFNA(LOOKUP(W312,use_fish!A:A,use_fish!E:E),0),)</f>
        <v>55</v>
      </c>
      <c r="I312" s="18">
        <f>SUM(_xlfn.IFNA(LOOKUP(Q312,use_fish!A:A,use_fish!I:I),0),_xlfn.IFNA(LOOKUP(R312,use_fish!A:A,use_fish!I:I),0),_xlfn.IFNA(LOOKUP(S312,use_fish!A:A,use_fish!I:I),0),_xlfn.IFNA(LOOKUP(T312,use_fish!A:A,use_fish!I:I),0),_xlfn.IFNA(LOOKUP(U312,use_fish!A:A,use_fish!I:I),0),_xlfn.IFNA(LOOKUP(V312,use_fish!A:A,use_fish!I:I),0),_xlfn.IFNA(LOOKUP(W312,use_fish!A:A,use_fish!I:I),0),)</f>
        <v>55</v>
      </c>
      <c r="J312" s="18">
        <f>SUM(_xlfn.IFNA(LOOKUP(Q312,use_fish!A:A,use_fish!K:K),0),_xlfn.IFNA(LOOKUP(R312,use_fish!A:A,use_fish!K:K),0),_xlfn.IFNA(LOOKUP(S312,use_fish!A:A,use_fish!K:K),0),_xlfn.IFNA(LOOKUP(T312,use_fish!A:A,use_fish!K:K),0),_xlfn.IFNA(LOOKUP(U312,use_fish!A:A,use_fish!K:K),0),_xlfn.IFNA(LOOKUP(V312,use_fish!A:A,use_fish!K:K),0),_xlfn.IFNA(LOOKUP(W312,use_fish!A:A,use_fish!K:K),0),)</f>
        <v>0</v>
      </c>
      <c r="Q312" s="29">
        <v>285</v>
      </c>
    </row>
    <row r="313" spans="1:17" s="18" customFormat="1" x14ac:dyDescent="0.2">
      <c r="A313" s="18">
        <v>312</v>
      </c>
      <c r="B313" s="18">
        <v>1</v>
      </c>
      <c r="C313" s="18" t="s">
        <v>602</v>
      </c>
      <c r="H313" s="17">
        <f>SUM(_xlfn.IFNA(LOOKUP(Q313,use_fish!A:A,use_fish!E:E),0),_xlfn.IFNA(LOOKUP(R313,use_fish!A:A,use_fish!E:E),0),_xlfn.IFNA(LOOKUP(S313,use_fish!A:A,use_fish!E:E),0),_xlfn.IFNA(LOOKUP(T313,use_fish!A:A,use_fish!E:E),0),_xlfn.IFNA(LOOKUP(U313,use_fish!A:A,use_fish!E:E),0),_xlfn.IFNA(LOOKUP(V313,use_fish!A:A,use_fish!E:E),0),_xlfn.IFNA(LOOKUP(W313,use_fish!A:A,use_fish!E:E),0),)</f>
        <v>55</v>
      </c>
      <c r="I313" s="18">
        <f>SUM(_xlfn.IFNA(LOOKUP(Q313,use_fish!A:A,use_fish!I:I),0),_xlfn.IFNA(LOOKUP(R313,use_fish!A:A,use_fish!I:I),0),_xlfn.IFNA(LOOKUP(S313,use_fish!A:A,use_fish!I:I),0),_xlfn.IFNA(LOOKUP(T313,use_fish!A:A,use_fish!I:I),0),_xlfn.IFNA(LOOKUP(U313,use_fish!A:A,use_fish!I:I),0),_xlfn.IFNA(LOOKUP(V313,use_fish!A:A,use_fish!I:I),0),_xlfn.IFNA(LOOKUP(W313,use_fish!A:A,use_fish!I:I),0),)</f>
        <v>55</v>
      </c>
      <c r="J313" s="18">
        <f>SUM(_xlfn.IFNA(LOOKUP(Q313,use_fish!A:A,use_fish!K:K),0),_xlfn.IFNA(LOOKUP(R313,use_fish!A:A,use_fish!K:K),0),_xlfn.IFNA(LOOKUP(S313,use_fish!A:A,use_fish!K:K),0),_xlfn.IFNA(LOOKUP(T313,use_fish!A:A,use_fish!K:K),0),_xlfn.IFNA(LOOKUP(U313,use_fish!A:A,use_fish!K:K),0),_xlfn.IFNA(LOOKUP(V313,use_fish!A:A,use_fish!K:K),0),_xlfn.IFNA(LOOKUP(W313,use_fish!A:A,use_fish!K:K),0),)</f>
        <v>0</v>
      </c>
      <c r="Q313" s="29">
        <v>286</v>
      </c>
    </row>
    <row r="314" spans="1:17" s="18" customFormat="1" x14ac:dyDescent="0.2">
      <c r="A314" s="18">
        <v>313</v>
      </c>
      <c r="B314" s="18">
        <v>1</v>
      </c>
      <c r="C314" s="18" t="s">
        <v>603</v>
      </c>
      <c r="H314" s="17">
        <f>SUM(_xlfn.IFNA(LOOKUP(Q314,use_fish!A:A,use_fish!E:E),0),_xlfn.IFNA(LOOKUP(R314,use_fish!A:A,use_fish!E:E),0),_xlfn.IFNA(LOOKUP(S314,use_fish!A:A,use_fish!E:E),0),_xlfn.IFNA(LOOKUP(T314,use_fish!A:A,use_fish!E:E),0),_xlfn.IFNA(LOOKUP(U314,use_fish!A:A,use_fish!E:E),0),_xlfn.IFNA(LOOKUP(V314,use_fish!A:A,use_fish!E:E),0),_xlfn.IFNA(LOOKUP(W314,use_fish!A:A,use_fish!E:E),0),)</f>
        <v>55</v>
      </c>
      <c r="I314" s="18">
        <f>SUM(_xlfn.IFNA(LOOKUP(Q314,use_fish!A:A,use_fish!I:I),0),_xlfn.IFNA(LOOKUP(R314,use_fish!A:A,use_fish!I:I),0),_xlfn.IFNA(LOOKUP(S314,use_fish!A:A,use_fish!I:I),0),_xlfn.IFNA(LOOKUP(T314,use_fish!A:A,use_fish!I:I),0),_xlfn.IFNA(LOOKUP(U314,use_fish!A:A,use_fish!I:I),0),_xlfn.IFNA(LOOKUP(V314,use_fish!A:A,use_fish!I:I),0),_xlfn.IFNA(LOOKUP(W314,use_fish!A:A,use_fish!I:I),0),)</f>
        <v>55</v>
      </c>
      <c r="J314" s="18">
        <f>SUM(_xlfn.IFNA(LOOKUP(Q314,use_fish!A:A,use_fish!K:K),0),_xlfn.IFNA(LOOKUP(R314,use_fish!A:A,use_fish!K:K),0),_xlfn.IFNA(LOOKUP(S314,use_fish!A:A,use_fish!K:K),0),_xlfn.IFNA(LOOKUP(T314,use_fish!A:A,use_fish!K:K),0),_xlfn.IFNA(LOOKUP(U314,use_fish!A:A,use_fish!K:K),0),_xlfn.IFNA(LOOKUP(V314,use_fish!A:A,use_fish!K:K),0),_xlfn.IFNA(LOOKUP(W314,use_fish!A:A,use_fish!K:K),0),)</f>
        <v>0</v>
      </c>
      <c r="Q314" s="29">
        <v>287</v>
      </c>
    </row>
    <row r="315" spans="1:17" s="18" customFormat="1" x14ac:dyDescent="0.2">
      <c r="A315" s="18">
        <v>314</v>
      </c>
      <c r="B315" s="18">
        <v>1</v>
      </c>
      <c r="C315" s="18" t="s">
        <v>604</v>
      </c>
      <c r="H315" s="17">
        <f>SUM(_xlfn.IFNA(LOOKUP(Q315,use_fish!A:A,use_fish!E:E),0),_xlfn.IFNA(LOOKUP(R315,use_fish!A:A,use_fish!E:E),0),_xlfn.IFNA(LOOKUP(S315,use_fish!A:A,use_fish!E:E),0),_xlfn.IFNA(LOOKUP(T315,use_fish!A:A,use_fish!E:E),0),_xlfn.IFNA(LOOKUP(U315,use_fish!A:A,use_fish!E:E),0),_xlfn.IFNA(LOOKUP(V315,use_fish!A:A,use_fish!E:E),0),_xlfn.IFNA(LOOKUP(W315,use_fish!A:A,use_fish!E:E),0),)</f>
        <v>65</v>
      </c>
      <c r="I315" s="18">
        <f>SUM(_xlfn.IFNA(LOOKUP(Q315,use_fish!A:A,use_fish!I:I),0),_xlfn.IFNA(LOOKUP(R315,use_fish!A:A,use_fish!I:I),0),_xlfn.IFNA(LOOKUP(S315,use_fish!A:A,use_fish!I:I),0),_xlfn.IFNA(LOOKUP(T315,use_fish!A:A,use_fish!I:I),0),_xlfn.IFNA(LOOKUP(U315,use_fish!A:A,use_fish!I:I),0),_xlfn.IFNA(LOOKUP(V315,use_fish!A:A,use_fish!I:I),0),_xlfn.IFNA(LOOKUP(W315,use_fish!A:A,use_fish!I:I),0),)</f>
        <v>65</v>
      </c>
      <c r="J315" s="18">
        <f>SUM(_xlfn.IFNA(LOOKUP(Q315,use_fish!A:A,use_fish!K:K),0),_xlfn.IFNA(LOOKUP(R315,use_fish!A:A,use_fish!K:K),0),_xlfn.IFNA(LOOKUP(S315,use_fish!A:A,use_fish!K:K),0),_xlfn.IFNA(LOOKUP(T315,use_fish!A:A,use_fish!K:K),0),_xlfn.IFNA(LOOKUP(U315,use_fish!A:A,use_fish!K:K),0),_xlfn.IFNA(LOOKUP(V315,use_fish!A:A,use_fish!K:K),0),_xlfn.IFNA(LOOKUP(W315,use_fish!A:A,use_fish!K:K),0),)</f>
        <v>0</v>
      </c>
      <c r="Q315" s="29">
        <v>288</v>
      </c>
    </row>
    <row r="316" spans="1:17" s="18" customFormat="1" x14ac:dyDescent="0.2">
      <c r="A316" s="18">
        <v>315</v>
      </c>
      <c r="B316" s="18">
        <v>1</v>
      </c>
      <c r="C316" s="18" t="s">
        <v>605</v>
      </c>
      <c r="H316" s="17">
        <f>SUM(_xlfn.IFNA(LOOKUP(Q316,use_fish!A:A,use_fish!E:E),0),_xlfn.IFNA(LOOKUP(R316,use_fish!A:A,use_fish!E:E),0),_xlfn.IFNA(LOOKUP(S316,use_fish!A:A,use_fish!E:E),0),_xlfn.IFNA(LOOKUP(T316,use_fish!A:A,use_fish!E:E),0),_xlfn.IFNA(LOOKUP(U316,use_fish!A:A,use_fish!E:E),0),_xlfn.IFNA(LOOKUP(V316,use_fish!A:A,use_fish!E:E),0),_xlfn.IFNA(LOOKUP(W316,use_fish!A:A,use_fish!E:E),0),)</f>
        <v>65</v>
      </c>
      <c r="I316" s="18">
        <f>SUM(_xlfn.IFNA(LOOKUP(Q316,use_fish!A:A,use_fish!I:I),0),_xlfn.IFNA(LOOKUP(R316,use_fish!A:A,use_fish!I:I),0),_xlfn.IFNA(LOOKUP(S316,use_fish!A:A,use_fish!I:I),0),_xlfn.IFNA(LOOKUP(T316,use_fish!A:A,use_fish!I:I),0),_xlfn.IFNA(LOOKUP(U316,use_fish!A:A,use_fish!I:I),0),_xlfn.IFNA(LOOKUP(V316,use_fish!A:A,use_fish!I:I),0),_xlfn.IFNA(LOOKUP(W316,use_fish!A:A,use_fish!I:I),0),)</f>
        <v>65</v>
      </c>
      <c r="J316" s="18">
        <f>SUM(_xlfn.IFNA(LOOKUP(Q316,use_fish!A:A,use_fish!K:K),0),_xlfn.IFNA(LOOKUP(R316,use_fish!A:A,use_fish!K:K),0),_xlfn.IFNA(LOOKUP(S316,use_fish!A:A,use_fish!K:K),0),_xlfn.IFNA(LOOKUP(T316,use_fish!A:A,use_fish!K:K),0),_xlfn.IFNA(LOOKUP(U316,use_fish!A:A,use_fish!K:K),0),_xlfn.IFNA(LOOKUP(V316,use_fish!A:A,use_fish!K:K),0),_xlfn.IFNA(LOOKUP(W316,use_fish!A:A,use_fish!K:K),0),)</f>
        <v>0</v>
      </c>
      <c r="Q316" s="29">
        <v>289</v>
      </c>
    </row>
    <row r="317" spans="1:17" s="18" customFormat="1" x14ac:dyDescent="0.2">
      <c r="A317" s="18">
        <v>316</v>
      </c>
      <c r="B317" s="18">
        <v>1</v>
      </c>
      <c r="C317" s="18" t="s">
        <v>606</v>
      </c>
      <c r="H317" s="17">
        <f>SUM(_xlfn.IFNA(LOOKUP(Q317,use_fish!A:A,use_fish!E:E),0),_xlfn.IFNA(LOOKUP(R317,use_fish!A:A,use_fish!E:E),0),_xlfn.IFNA(LOOKUP(S317,use_fish!A:A,use_fish!E:E),0),_xlfn.IFNA(LOOKUP(T317,use_fish!A:A,use_fish!E:E),0),_xlfn.IFNA(LOOKUP(U317,use_fish!A:A,use_fish!E:E),0),_xlfn.IFNA(LOOKUP(V317,use_fish!A:A,use_fish!E:E),0),_xlfn.IFNA(LOOKUP(W317,use_fish!A:A,use_fish!E:E),0),)</f>
        <v>65</v>
      </c>
      <c r="I317" s="18">
        <f>SUM(_xlfn.IFNA(LOOKUP(Q317,use_fish!A:A,use_fish!I:I),0),_xlfn.IFNA(LOOKUP(R317,use_fish!A:A,use_fish!I:I),0),_xlfn.IFNA(LOOKUP(S317,use_fish!A:A,use_fish!I:I),0),_xlfn.IFNA(LOOKUP(T317,use_fish!A:A,use_fish!I:I),0),_xlfn.IFNA(LOOKUP(U317,use_fish!A:A,use_fish!I:I),0),_xlfn.IFNA(LOOKUP(V317,use_fish!A:A,use_fish!I:I),0),_xlfn.IFNA(LOOKUP(W317,use_fish!A:A,use_fish!I:I),0),)</f>
        <v>65</v>
      </c>
      <c r="J317" s="18">
        <f>SUM(_xlfn.IFNA(LOOKUP(Q317,use_fish!A:A,use_fish!K:K),0),_xlfn.IFNA(LOOKUP(R317,use_fish!A:A,use_fish!K:K),0),_xlfn.IFNA(LOOKUP(S317,use_fish!A:A,use_fish!K:K),0),_xlfn.IFNA(LOOKUP(T317,use_fish!A:A,use_fish!K:K),0),_xlfn.IFNA(LOOKUP(U317,use_fish!A:A,use_fish!K:K),0),_xlfn.IFNA(LOOKUP(V317,use_fish!A:A,use_fish!K:K),0),_xlfn.IFNA(LOOKUP(W317,use_fish!A:A,use_fish!K:K),0),)</f>
        <v>0</v>
      </c>
      <c r="Q317" s="29">
        <v>290</v>
      </c>
    </row>
    <row r="318" spans="1:17" s="18" customFormat="1" x14ac:dyDescent="0.2">
      <c r="A318" s="18">
        <v>317</v>
      </c>
      <c r="B318" s="18">
        <v>1</v>
      </c>
      <c r="C318" s="18" t="s">
        <v>607</v>
      </c>
      <c r="H318" s="17">
        <f>SUM(_xlfn.IFNA(LOOKUP(Q318,use_fish!A:A,use_fish!E:E),0),_xlfn.IFNA(LOOKUP(R318,use_fish!A:A,use_fish!E:E),0),_xlfn.IFNA(LOOKUP(S318,use_fish!A:A,use_fish!E:E),0),_xlfn.IFNA(LOOKUP(T318,use_fish!A:A,use_fish!E:E),0),_xlfn.IFNA(LOOKUP(U318,use_fish!A:A,use_fish!E:E),0),_xlfn.IFNA(LOOKUP(V318,use_fish!A:A,use_fish!E:E),0),_xlfn.IFNA(LOOKUP(W318,use_fish!A:A,use_fish!E:E),0),)</f>
        <v>65</v>
      </c>
      <c r="I318" s="18">
        <f>SUM(_xlfn.IFNA(LOOKUP(Q318,use_fish!A:A,use_fish!I:I),0),_xlfn.IFNA(LOOKUP(R318,use_fish!A:A,use_fish!I:I),0),_xlfn.IFNA(LOOKUP(S318,use_fish!A:A,use_fish!I:I),0),_xlfn.IFNA(LOOKUP(T318,use_fish!A:A,use_fish!I:I),0),_xlfn.IFNA(LOOKUP(U318,use_fish!A:A,use_fish!I:I),0),_xlfn.IFNA(LOOKUP(V318,use_fish!A:A,use_fish!I:I),0),_xlfn.IFNA(LOOKUP(W318,use_fish!A:A,use_fish!I:I),0),)</f>
        <v>65</v>
      </c>
      <c r="J318" s="18">
        <f>SUM(_xlfn.IFNA(LOOKUP(Q318,use_fish!A:A,use_fish!K:K),0),_xlfn.IFNA(LOOKUP(R318,use_fish!A:A,use_fish!K:K),0),_xlfn.IFNA(LOOKUP(S318,use_fish!A:A,use_fish!K:K),0),_xlfn.IFNA(LOOKUP(T318,use_fish!A:A,use_fish!K:K),0),_xlfn.IFNA(LOOKUP(U318,use_fish!A:A,use_fish!K:K),0),_xlfn.IFNA(LOOKUP(V318,use_fish!A:A,use_fish!K:K),0),_xlfn.IFNA(LOOKUP(W318,use_fish!A:A,use_fish!K:K),0),)</f>
        <v>0</v>
      </c>
      <c r="Q318" s="29">
        <v>291</v>
      </c>
    </row>
    <row r="319" spans="1:17" s="18" customFormat="1" x14ac:dyDescent="0.2">
      <c r="A319" s="18">
        <v>318</v>
      </c>
      <c r="B319" s="18">
        <v>1</v>
      </c>
      <c r="C319" s="18" t="s">
        <v>608</v>
      </c>
      <c r="H319" s="17">
        <f>SUM(_xlfn.IFNA(LOOKUP(Q319,use_fish!A:A,use_fish!E:E),0),_xlfn.IFNA(LOOKUP(R319,use_fish!A:A,use_fish!E:E),0),_xlfn.IFNA(LOOKUP(S319,use_fish!A:A,use_fish!E:E),0),_xlfn.IFNA(LOOKUP(T319,use_fish!A:A,use_fish!E:E),0),_xlfn.IFNA(LOOKUP(U319,use_fish!A:A,use_fish!E:E),0),_xlfn.IFNA(LOOKUP(V319,use_fish!A:A,use_fish!E:E),0),_xlfn.IFNA(LOOKUP(W319,use_fish!A:A,use_fish!E:E),0),)</f>
        <v>65</v>
      </c>
      <c r="I319" s="18">
        <f>SUM(_xlfn.IFNA(LOOKUP(Q319,use_fish!A:A,use_fish!I:I),0),_xlfn.IFNA(LOOKUP(R319,use_fish!A:A,use_fish!I:I),0),_xlfn.IFNA(LOOKUP(S319,use_fish!A:A,use_fish!I:I),0),_xlfn.IFNA(LOOKUP(T319,use_fish!A:A,use_fish!I:I),0),_xlfn.IFNA(LOOKUP(U319,use_fish!A:A,use_fish!I:I),0),_xlfn.IFNA(LOOKUP(V319,use_fish!A:A,use_fish!I:I),0),_xlfn.IFNA(LOOKUP(W319,use_fish!A:A,use_fish!I:I),0),)</f>
        <v>65</v>
      </c>
      <c r="J319" s="18">
        <f>SUM(_xlfn.IFNA(LOOKUP(Q319,use_fish!A:A,use_fish!K:K),0),_xlfn.IFNA(LOOKUP(R319,use_fish!A:A,use_fish!K:K),0),_xlfn.IFNA(LOOKUP(S319,use_fish!A:A,use_fish!K:K),0),_xlfn.IFNA(LOOKUP(T319,use_fish!A:A,use_fish!K:K),0),_xlfn.IFNA(LOOKUP(U319,use_fish!A:A,use_fish!K:K),0),_xlfn.IFNA(LOOKUP(V319,use_fish!A:A,use_fish!K:K),0),_xlfn.IFNA(LOOKUP(W319,use_fish!A:A,use_fish!K:K),0),)</f>
        <v>0</v>
      </c>
      <c r="Q319" s="29">
        <v>292</v>
      </c>
    </row>
    <row r="320" spans="1:17" x14ac:dyDescent="0.2">
      <c r="A320" s="18">
        <v>319</v>
      </c>
      <c r="B320" s="18">
        <v>1</v>
      </c>
      <c r="C320" s="18" t="s">
        <v>615</v>
      </c>
      <c r="H320" s="17">
        <f>SUM(_xlfn.IFNA(LOOKUP(Q320,use_fish!A:A,use_fish!E:E),0),_xlfn.IFNA(LOOKUP(R320,use_fish!A:A,use_fish!E:E),0),_xlfn.IFNA(LOOKUP(S320,use_fish!A:A,use_fish!E:E),0),_xlfn.IFNA(LOOKUP(T320,use_fish!A:A,use_fish!E:E),0),_xlfn.IFNA(LOOKUP(U320,use_fish!A:A,use_fish!E:E),0),_xlfn.IFNA(LOOKUP(V320,use_fish!A:A,use_fish!E:E),0),_xlfn.IFNA(LOOKUP(W320,use_fish!A:A,use_fish!E:E),0),)</f>
        <v>150</v>
      </c>
      <c r="I320" s="18">
        <f>SUM(_xlfn.IFNA(LOOKUP(Q320,use_fish!A:A,use_fish!I:I),0),_xlfn.IFNA(LOOKUP(R320,use_fish!A:A,use_fish!I:I),0),_xlfn.IFNA(LOOKUP(S320,use_fish!A:A,use_fish!I:I),0),_xlfn.IFNA(LOOKUP(T320,use_fish!A:A,use_fish!I:I),0),_xlfn.IFNA(LOOKUP(U320,use_fish!A:A,use_fish!I:I),0),_xlfn.IFNA(LOOKUP(V320,use_fish!A:A,use_fish!I:I),0),_xlfn.IFNA(LOOKUP(W320,use_fish!A:A,use_fish!I:I),0),)</f>
        <v>150</v>
      </c>
      <c r="J320" s="18">
        <f>SUM(_xlfn.IFNA(LOOKUP(Q320,use_fish!A:A,use_fish!K:K),0),_xlfn.IFNA(LOOKUP(R320,use_fish!A:A,use_fish!K:K),0),_xlfn.IFNA(LOOKUP(S320,use_fish!A:A,use_fish!K:K),0),_xlfn.IFNA(LOOKUP(T320,use_fish!A:A,use_fish!K:K),0),_xlfn.IFNA(LOOKUP(U320,use_fish!A:A,use_fish!K:K),0),_xlfn.IFNA(LOOKUP(V320,use_fish!A:A,use_fish!K:K),0),_xlfn.IFNA(LOOKUP(W320,use_fish!A:A,use_fish!K:K),0),)</f>
        <v>0</v>
      </c>
      <c r="Q320" s="29">
        <v>293</v>
      </c>
    </row>
    <row r="321" spans="1:17" x14ac:dyDescent="0.2">
      <c r="A321" s="18">
        <v>320</v>
      </c>
      <c r="B321" s="18">
        <v>1</v>
      </c>
      <c r="C321" s="18" t="s">
        <v>616</v>
      </c>
      <c r="H321" s="17">
        <f>SUM(_xlfn.IFNA(LOOKUP(Q321,use_fish!A:A,use_fish!E:E),0),_xlfn.IFNA(LOOKUP(R321,use_fish!A:A,use_fish!E:E),0),_xlfn.IFNA(LOOKUP(S321,use_fish!A:A,use_fish!E:E),0),_xlfn.IFNA(LOOKUP(T321,use_fish!A:A,use_fish!E:E),0),_xlfn.IFNA(LOOKUP(U321,use_fish!A:A,use_fish!E:E),0),_xlfn.IFNA(LOOKUP(V321,use_fish!A:A,use_fish!E:E),0),_xlfn.IFNA(LOOKUP(W321,use_fish!A:A,use_fish!E:E),0),)</f>
        <v>200</v>
      </c>
      <c r="I321" s="18">
        <f>SUM(_xlfn.IFNA(LOOKUP(Q321,use_fish!A:A,use_fish!I:I),0),_xlfn.IFNA(LOOKUP(R321,use_fish!A:A,use_fish!I:I),0),_xlfn.IFNA(LOOKUP(S321,use_fish!A:A,use_fish!I:I),0),_xlfn.IFNA(LOOKUP(T321,use_fish!A:A,use_fish!I:I),0),_xlfn.IFNA(LOOKUP(U321,use_fish!A:A,use_fish!I:I),0),_xlfn.IFNA(LOOKUP(V321,use_fish!A:A,use_fish!I:I),0),_xlfn.IFNA(LOOKUP(W321,use_fish!A:A,use_fish!I:I),0),)</f>
        <v>200</v>
      </c>
      <c r="J321" s="18">
        <f>SUM(_xlfn.IFNA(LOOKUP(Q321,use_fish!A:A,use_fish!K:K),0),_xlfn.IFNA(LOOKUP(R321,use_fish!A:A,use_fish!K:K),0),_xlfn.IFNA(LOOKUP(S321,use_fish!A:A,use_fish!K:K),0),_xlfn.IFNA(LOOKUP(T321,use_fish!A:A,use_fish!K:K),0),_xlfn.IFNA(LOOKUP(U321,use_fish!A:A,use_fish!K:K),0),_xlfn.IFNA(LOOKUP(V321,use_fish!A:A,use_fish!K:K),0),_xlfn.IFNA(LOOKUP(W321,use_fish!A:A,use_fish!K:K),0),)</f>
        <v>0</v>
      </c>
      <c r="Q321" s="29">
        <v>294</v>
      </c>
    </row>
    <row r="322" spans="1:17" x14ac:dyDescent="0.2">
      <c r="A322" s="18">
        <v>321</v>
      </c>
      <c r="B322" s="18">
        <v>1</v>
      </c>
      <c r="C322" s="18" t="s">
        <v>617</v>
      </c>
      <c r="H322" s="17">
        <f>SUM(_xlfn.IFNA(LOOKUP(Q322,use_fish!A:A,use_fish!E:E),0),_xlfn.IFNA(LOOKUP(R322,use_fish!A:A,use_fish!E:E),0),_xlfn.IFNA(LOOKUP(S322,use_fish!A:A,use_fish!E:E),0),_xlfn.IFNA(LOOKUP(T322,use_fish!A:A,use_fish!E:E),0),_xlfn.IFNA(LOOKUP(U322,use_fish!A:A,use_fish!E:E),0),_xlfn.IFNA(LOOKUP(V322,use_fish!A:A,use_fish!E:E),0),_xlfn.IFNA(LOOKUP(W322,use_fish!A:A,use_fish!E:E),0),)</f>
        <v>250</v>
      </c>
      <c r="I322" s="18">
        <f>SUM(_xlfn.IFNA(LOOKUP(Q322,use_fish!A:A,use_fish!I:I),0),_xlfn.IFNA(LOOKUP(R322,use_fish!A:A,use_fish!I:I),0),_xlfn.IFNA(LOOKUP(S322,use_fish!A:A,use_fish!I:I),0),_xlfn.IFNA(LOOKUP(T322,use_fish!A:A,use_fish!I:I),0),_xlfn.IFNA(LOOKUP(U322,use_fish!A:A,use_fish!I:I),0),_xlfn.IFNA(LOOKUP(V322,use_fish!A:A,use_fish!I:I),0),_xlfn.IFNA(LOOKUP(W322,use_fish!A:A,use_fish!I:I),0),)</f>
        <v>250</v>
      </c>
      <c r="J322" s="18">
        <f>SUM(_xlfn.IFNA(LOOKUP(Q322,use_fish!A:A,use_fish!K:K),0),_xlfn.IFNA(LOOKUP(R322,use_fish!A:A,use_fish!K:K),0),_xlfn.IFNA(LOOKUP(S322,use_fish!A:A,use_fish!K:K),0),_xlfn.IFNA(LOOKUP(T322,use_fish!A:A,use_fish!K:K),0),_xlfn.IFNA(LOOKUP(U322,use_fish!A:A,use_fish!K:K),0),_xlfn.IFNA(LOOKUP(V322,use_fish!A:A,use_fish!K:K),0),_xlfn.IFNA(LOOKUP(W322,use_fish!A:A,use_fish!K:K),0),)</f>
        <v>0</v>
      </c>
      <c r="Q322" s="29">
        <v>295</v>
      </c>
    </row>
    <row r="323" spans="1:17" x14ac:dyDescent="0.2">
      <c r="A323" s="18">
        <v>322</v>
      </c>
      <c r="B323" s="18">
        <v>1</v>
      </c>
      <c r="C323" s="18" t="s">
        <v>618</v>
      </c>
      <c r="H323" s="17">
        <f>SUM(_xlfn.IFNA(LOOKUP(Q323,use_fish!A:A,use_fish!E:E),0),_xlfn.IFNA(LOOKUP(R323,use_fish!A:A,use_fish!E:E),0),_xlfn.IFNA(LOOKUP(S323,use_fish!A:A,use_fish!E:E),0),_xlfn.IFNA(LOOKUP(T323,use_fish!A:A,use_fish!E:E),0),_xlfn.IFNA(LOOKUP(U323,use_fish!A:A,use_fish!E:E),0),_xlfn.IFNA(LOOKUP(V323,use_fish!A:A,use_fish!E:E),0),_xlfn.IFNA(LOOKUP(W323,use_fish!A:A,use_fish!E:E),0),)</f>
        <v>35</v>
      </c>
      <c r="I323" s="18">
        <f>SUM(_xlfn.IFNA(LOOKUP(Q323,use_fish!A:A,use_fish!I:I),0),_xlfn.IFNA(LOOKUP(R323,use_fish!A:A,use_fish!I:I),0),_xlfn.IFNA(LOOKUP(S323,use_fish!A:A,use_fish!I:I),0),_xlfn.IFNA(LOOKUP(T323,use_fish!A:A,use_fish!I:I),0),_xlfn.IFNA(LOOKUP(U323,use_fish!A:A,use_fish!I:I),0),_xlfn.IFNA(LOOKUP(V323,use_fish!A:A,use_fish!I:I),0),_xlfn.IFNA(LOOKUP(W323,use_fish!A:A,use_fish!I:I),0),)</f>
        <v>35</v>
      </c>
      <c r="J323" s="18">
        <f>SUM(_xlfn.IFNA(LOOKUP(Q323,use_fish!A:A,use_fish!K:K),0),_xlfn.IFNA(LOOKUP(R323,use_fish!A:A,use_fish!K:K),0),_xlfn.IFNA(LOOKUP(S323,use_fish!A:A,use_fish!K:K),0),_xlfn.IFNA(LOOKUP(T323,use_fish!A:A,use_fish!K:K),0),_xlfn.IFNA(LOOKUP(U323,use_fish!A:A,use_fish!K:K),0),_xlfn.IFNA(LOOKUP(V323,use_fish!A:A,use_fish!K:K),0),_xlfn.IFNA(LOOKUP(W323,use_fish!A:A,use_fish!K:K),0),)</f>
        <v>0</v>
      </c>
      <c r="Q323" s="29">
        <v>296</v>
      </c>
    </row>
    <row r="324" spans="1:17" x14ac:dyDescent="0.2">
      <c r="A324" s="18">
        <v>323</v>
      </c>
      <c r="B324" s="18">
        <v>1</v>
      </c>
      <c r="C324" s="18" t="s">
        <v>619</v>
      </c>
      <c r="H324" s="17">
        <f>SUM(_xlfn.IFNA(LOOKUP(Q324,use_fish!A:A,use_fish!E:E),0),_xlfn.IFNA(LOOKUP(R324,use_fish!A:A,use_fish!E:E),0),_xlfn.IFNA(LOOKUP(S324,use_fish!A:A,use_fish!E:E),0),_xlfn.IFNA(LOOKUP(T324,use_fish!A:A,use_fish!E:E),0),_xlfn.IFNA(LOOKUP(U324,use_fish!A:A,use_fish!E:E),0),_xlfn.IFNA(LOOKUP(V324,use_fish!A:A,use_fish!E:E),0),_xlfn.IFNA(LOOKUP(W324,use_fish!A:A,use_fish!E:E),0),)</f>
        <v>45</v>
      </c>
      <c r="I324" s="18">
        <f>SUM(_xlfn.IFNA(LOOKUP(Q324,use_fish!A:A,use_fish!I:I),0),_xlfn.IFNA(LOOKUP(R324,use_fish!A:A,use_fish!I:I),0),_xlfn.IFNA(LOOKUP(S324,use_fish!A:A,use_fish!I:I),0),_xlfn.IFNA(LOOKUP(T324,use_fish!A:A,use_fish!I:I),0),_xlfn.IFNA(LOOKUP(U324,use_fish!A:A,use_fish!I:I),0),_xlfn.IFNA(LOOKUP(V324,use_fish!A:A,use_fish!I:I),0),_xlfn.IFNA(LOOKUP(W324,use_fish!A:A,use_fish!I:I),0),)</f>
        <v>45</v>
      </c>
      <c r="J324" s="18">
        <f>SUM(_xlfn.IFNA(LOOKUP(Q324,use_fish!A:A,use_fish!K:K),0),_xlfn.IFNA(LOOKUP(R324,use_fish!A:A,use_fish!K:K),0),_xlfn.IFNA(LOOKUP(S324,use_fish!A:A,use_fish!K:K),0),_xlfn.IFNA(LOOKUP(T324,use_fish!A:A,use_fish!K:K),0),_xlfn.IFNA(LOOKUP(U324,use_fish!A:A,use_fish!K:K),0),_xlfn.IFNA(LOOKUP(V324,use_fish!A:A,use_fish!K:K),0),_xlfn.IFNA(LOOKUP(W324,use_fish!A:A,use_fish!K:K),0),)</f>
        <v>0</v>
      </c>
      <c r="Q324" s="29">
        <v>297</v>
      </c>
    </row>
    <row r="325" spans="1:17" x14ac:dyDescent="0.2">
      <c r="A325" s="18">
        <v>324</v>
      </c>
      <c r="B325" s="18">
        <v>1</v>
      </c>
      <c r="C325" s="18" t="s">
        <v>620</v>
      </c>
      <c r="H325" s="17">
        <f>SUM(_xlfn.IFNA(LOOKUP(Q325,use_fish!A:A,use_fish!E:E),0),_xlfn.IFNA(LOOKUP(R325,use_fish!A:A,use_fish!E:E),0),_xlfn.IFNA(LOOKUP(S325,use_fish!A:A,use_fish!E:E),0),_xlfn.IFNA(LOOKUP(T325,use_fish!A:A,use_fish!E:E),0),_xlfn.IFNA(LOOKUP(U325,use_fish!A:A,use_fish!E:E),0),_xlfn.IFNA(LOOKUP(V325,use_fish!A:A,use_fish!E:E),0),_xlfn.IFNA(LOOKUP(W325,use_fish!A:A,use_fish!E:E),0),)</f>
        <v>55</v>
      </c>
      <c r="I325" s="18">
        <f>SUM(_xlfn.IFNA(LOOKUP(Q325,use_fish!A:A,use_fish!I:I),0),_xlfn.IFNA(LOOKUP(R325,use_fish!A:A,use_fish!I:I),0),_xlfn.IFNA(LOOKUP(S325,use_fish!A:A,use_fish!I:I),0),_xlfn.IFNA(LOOKUP(T325,use_fish!A:A,use_fish!I:I),0),_xlfn.IFNA(LOOKUP(U325,use_fish!A:A,use_fish!I:I),0),_xlfn.IFNA(LOOKUP(V325,use_fish!A:A,use_fish!I:I),0),_xlfn.IFNA(LOOKUP(W325,use_fish!A:A,use_fish!I:I),0),)</f>
        <v>55</v>
      </c>
      <c r="J325" s="18">
        <f>SUM(_xlfn.IFNA(LOOKUP(Q325,use_fish!A:A,use_fish!K:K),0),_xlfn.IFNA(LOOKUP(R325,use_fish!A:A,use_fish!K:K),0),_xlfn.IFNA(LOOKUP(S325,use_fish!A:A,use_fish!K:K),0),_xlfn.IFNA(LOOKUP(T325,use_fish!A:A,use_fish!K:K),0),_xlfn.IFNA(LOOKUP(U325,use_fish!A:A,use_fish!K:K),0),_xlfn.IFNA(LOOKUP(V325,use_fish!A:A,use_fish!K:K),0),_xlfn.IFNA(LOOKUP(W325,use_fish!A:A,use_fish!K:K),0),)</f>
        <v>0</v>
      </c>
      <c r="Q325" s="29">
        <v>298</v>
      </c>
    </row>
    <row r="326" spans="1:17" x14ac:dyDescent="0.2">
      <c r="A326" s="18">
        <v>325</v>
      </c>
      <c r="B326" s="18">
        <v>1</v>
      </c>
      <c r="C326" s="18" t="s">
        <v>621</v>
      </c>
      <c r="H326" s="17">
        <f>SUM(_xlfn.IFNA(LOOKUP(Q326,use_fish!A:A,use_fish!E:E),0),_xlfn.IFNA(LOOKUP(R326,use_fish!A:A,use_fish!E:E),0),_xlfn.IFNA(LOOKUP(S326,use_fish!A:A,use_fish!E:E),0),_xlfn.IFNA(LOOKUP(T326,use_fish!A:A,use_fish!E:E),0),_xlfn.IFNA(LOOKUP(U326,use_fish!A:A,use_fish!E:E),0),_xlfn.IFNA(LOOKUP(V326,use_fish!A:A,use_fish!E:E),0),_xlfn.IFNA(LOOKUP(W326,use_fish!A:A,use_fish!E:E),0),)</f>
        <v>65</v>
      </c>
      <c r="I326" s="18">
        <f>SUM(_xlfn.IFNA(LOOKUP(Q326,use_fish!A:A,use_fish!I:I),0),_xlfn.IFNA(LOOKUP(R326,use_fish!A:A,use_fish!I:I),0),_xlfn.IFNA(LOOKUP(S326,use_fish!A:A,use_fish!I:I),0),_xlfn.IFNA(LOOKUP(T326,use_fish!A:A,use_fish!I:I),0),_xlfn.IFNA(LOOKUP(U326,use_fish!A:A,use_fish!I:I),0),_xlfn.IFNA(LOOKUP(V326,use_fish!A:A,use_fish!I:I),0),_xlfn.IFNA(LOOKUP(W326,use_fish!A:A,use_fish!I:I),0),)</f>
        <v>65</v>
      </c>
      <c r="J326" s="18">
        <f>SUM(_xlfn.IFNA(LOOKUP(Q326,use_fish!A:A,use_fish!K:K),0),_xlfn.IFNA(LOOKUP(R326,use_fish!A:A,use_fish!K:K),0),_xlfn.IFNA(LOOKUP(S326,use_fish!A:A,use_fish!K:K),0),_xlfn.IFNA(LOOKUP(T326,use_fish!A:A,use_fish!K:K),0),_xlfn.IFNA(LOOKUP(U326,use_fish!A:A,use_fish!K:K),0),_xlfn.IFNA(LOOKUP(V326,use_fish!A:A,use_fish!K:K),0),_xlfn.IFNA(LOOKUP(W326,use_fish!A:A,use_fish!K:K),0),)</f>
        <v>0</v>
      </c>
      <c r="Q326" s="29">
        <v>299</v>
      </c>
    </row>
    <row r="327" spans="1:17" x14ac:dyDescent="0.2">
      <c r="A327" s="18">
        <v>326</v>
      </c>
      <c r="B327" s="18">
        <v>1</v>
      </c>
      <c r="C327" s="18" t="s">
        <v>626</v>
      </c>
      <c r="H327" s="17">
        <f>SUM(_xlfn.IFNA(LOOKUP(Q327,use_fish!A:A,use_fish!E:E),0),_xlfn.IFNA(LOOKUP(R327,use_fish!A:A,use_fish!E:E),0),_xlfn.IFNA(LOOKUP(S327,use_fish!A:A,use_fish!E:E),0),_xlfn.IFNA(LOOKUP(T327,use_fish!A:A,use_fish!E:E),0),_xlfn.IFNA(LOOKUP(U327,use_fish!A:A,use_fish!E:E),0),_xlfn.IFNA(LOOKUP(V327,use_fish!A:A,use_fish!E:E),0),_xlfn.IFNA(LOOKUP(W327,use_fish!A:A,use_fish!E:E),0),)</f>
        <v>150</v>
      </c>
      <c r="I327" s="18">
        <f>SUM(_xlfn.IFNA(LOOKUP(Q327,use_fish!A:A,use_fish!I:I),0),_xlfn.IFNA(LOOKUP(R327,use_fish!A:A,use_fish!I:I),0),_xlfn.IFNA(LOOKUP(S327,use_fish!A:A,use_fish!I:I),0),_xlfn.IFNA(LOOKUP(T327,use_fish!A:A,use_fish!I:I),0),_xlfn.IFNA(LOOKUP(U327,use_fish!A:A,use_fish!I:I),0),_xlfn.IFNA(LOOKUP(V327,use_fish!A:A,use_fish!I:I),0),_xlfn.IFNA(LOOKUP(W327,use_fish!A:A,use_fish!I:I),0),)</f>
        <v>150</v>
      </c>
      <c r="J327" s="18">
        <f>SUM(_xlfn.IFNA(LOOKUP(Q327,use_fish!A:A,use_fish!K:K),0),_xlfn.IFNA(LOOKUP(R327,use_fish!A:A,use_fish!K:K),0),_xlfn.IFNA(LOOKUP(S327,use_fish!A:A,use_fish!K:K),0),_xlfn.IFNA(LOOKUP(T327,use_fish!A:A,use_fish!K:K),0),_xlfn.IFNA(LOOKUP(U327,use_fish!A:A,use_fish!K:K),0),_xlfn.IFNA(LOOKUP(V327,use_fish!A:A,use_fish!K:K),0),_xlfn.IFNA(LOOKUP(W327,use_fish!A:A,use_fish!K:K),0),)</f>
        <v>0</v>
      </c>
      <c r="Q327" s="29">
        <v>300</v>
      </c>
    </row>
    <row r="328" spans="1:17" x14ac:dyDescent="0.2">
      <c r="A328" s="18">
        <v>327</v>
      </c>
      <c r="B328" s="18">
        <v>1</v>
      </c>
      <c r="C328" s="18" t="s">
        <v>627</v>
      </c>
      <c r="H328" s="17">
        <f>SUM(_xlfn.IFNA(LOOKUP(Q328,use_fish!A:A,use_fish!E:E),0),_xlfn.IFNA(LOOKUP(R328,use_fish!A:A,use_fish!E:E),0),_xlfn.IFNA(LOOKUP(S328,use_fish!A:A,use_fish!E:E),0),_xlfn.IFNA(LOOKUP(T328,use_fish!A:A,use_fish!E:E),0),_xlfn.IFNA(LOOKUP(U328,use_fish!A:A,use_fish!E:E),0),_xlfn.IFNA(LOOKUP(V328,use_fish!A:A,use_fish!E:E),0),_xlfn.IFNA(LOOKUP(W328,use_fish!A:A,use_fish!E:E),0),)</f>
        <v>200</v>
      </c>
      <c r="I328" s="18">
        <f>SUM(_xlfn.IFNA(LOOKUP(Q328,use_fish!A:A,use_fish!I:I),0),_xlfn.IFNA(LOOKUP(R328,use_fish!A:A,use_fish!I:I),0),_xlfn.IFNA(LOOKUP(S328,use_fish!A:A,use_fish!I:I),0),_xlfn.IFNA(LOOKUP(T328,use_fish!A:A,use_fish!I:I),0),_xlfn.IFNA(LOOKUP(U328,use_fish!A:A,use_fish!I:I),0),_xlfn.IFNA(LOOKUP(V328,use_fish!A:A,use_fish!I:I),0),_xlfn.IFNA(LOOKUP(W328,use_fish!A:A,use_fish!I:I),0),)</f>
        <v>200</v>
      </c>
      <c r="J328" s="18">
        <f>SUM(_xlfn.IFNA(LOOKUP(Q328,use_fish!A:A,use_fish!K:K),0),_xlfn.IFNA(LOOKUP(R328,use_fish!A:A,use_fish!K:K),0),_xlfn.IFNA(LOOKUP(S328,use_fish!A:A,use_fish!K:K),0),_xlfn.IFNA(LOOKUP(T328,use_fish!A:A,use_fish!K:K),0),_xlfn.IFNA(LOOKUP(U328,use_fish!A:A,use_fish!K:K),0),_xlfn.IFNA(LOOKUP(V328,use_fish!A:A,use_fish!K:K),0),_xlfn.IFNA(LOOKUP(W328,use_fish!A:A,use_fish!K:K),0),)</f>
        <v>0</v>
      </c>
      <c r="Q328" s="29">
        <v>301</v>
      </c>
    </row>
    <row r="329" spans="1:17" x14ac:dyDescent="0.2">
      <c r="A329" s="18">
        <v>328</v>
      </c>
      <c r="B329" s="18">
        <v>1</v>
      </c>
      <c r="C329" s="18" t="s">
        <v>628</v>
      </c>
      <c r="H329" s="17">
        <f>SUM(_xlfn.IFNA(LOOKUP(Q329,use_fish!A:A,use_fish!E:E),0),_xlfn.IFNA(LOOKUP(R329,use_fish!A:A,use_fish!E:E),0),_xlfn.IFNA(LOOKUP(S329,use_fish!A:A,use_fish!E:E),0),_xlfn.IFNA(LOOKUP(T329,use_fish!A:A,use_fish!E:E),0),_xlfn.IFNA(LOOKUP(U329,use_fish!A:A,use_fish!E:E),0),_xlfn.IFNA(LOOKUP(V329,use_fish!A:A,use_fish!E:E),0),_xlfn.IFNA(LOOKUP(W329,use_fish!A:A,use_fish!E:E),0),)</f>
        <v>250</v>
      </c>
      <c r="I329" s="18">
        <f>SUM(_xlfn.IFNA(LOOKUP(Q329,use_fish!A:A,use_fish!I:I),0),_xlfn.IFNA(LOOKUP(R329,use_fish!A:A,use_fish!I:I),0),_xlfn.IFNA(LOOKUP(S329,use_fish!A:A,use_fish!I:I),0),_xlfn.IFNA(LOOKUP(T329,use_fish!A:A,use_fish!I:I),0),_xlfn.IFNA(LOOKUP(U329,use_fish!A:A,use_fish!I:I),0),_xlfn.IFNA(LOOKUP(V329,use_fish!A:A,use_fish!I:I),0),_xlfn.IFNA(LOOKUP(W329,use_fish!A:A,use_fish!I:I),0),)</f>
        <v>250</v>
      </c>
      <c r="J329" s="18">
        <f>SUM(_xlfn.IFNA(LOOKUP(Q329,use_fish!A:A,use_fish!K:K),0),_xlfn.IFNA(LOOKUP(R329,use_fish!A:A,use_fish!K:K),0),_xlfn.IFNA(LOOKUP(S329,use_fish!A:A,use_fish!K:K),0),_xlfn.IFNA(LOOKUP(T329,use_fish!A:A,use_fish!K:K),0),_xlfn.IFNA(LOOKUP(U329,use_fish!A:A,use_fish!K:K),0),_xlfn.IFNA(LOOKUP(V329,use_fish!A:A,use_fish!K:K),0),_xlfn.IFNA(LOOKUP(W329,use_fish!A:A,use_fish!K:K),0),)</f>
        <v>0</v>
      </c>
      <c r="Q329" s="29">
        <v>302</v>
      </c>
    </row>
    <row r="330" spans="1:17" x14ac:dyDescent="0.2">
      <c r="A330" s="18">
        <v>329</v>
      </c>
      <c r="B330" s="18">
        <v>1</v>
      </c>
      <c r="C330" s="18" t="s">
        <v>629</v>
      </c>
      <c r="H330" s="17">
        <f>SUM(_xlfn.IFNA(LOOKUP(Q330,use_fish!A:A,use_fish!E:E),0),_xlfn.IFNA(LOOKUP(R330,use_fish!A:A,use_fish!E:E),0),_xlfn.IFNA(LOOKUP(S330,use_fish!A:A,use_fish!E:E),0),_xlfn.IFNA(LOOKUP(T330,use_fish!A:A,use_fish!E:E),0),_xlfn.IFNA(LOOKUP(U330,use_fish!A:A,use_fish!E:E),0),_xlfn.IFNA(LOOKUP(V330,use_fish!A:A,use_fish!E:E),0),_xlfn.IFNA(LOOKUP(W330,use_fish!A:A,use_fish!E:E),0),)</f>
        <v>35</v>
      </c>
      <c r="I330" s="18">
        <f>SUM(_xlfn.IFNA(LOOKUP(Q330,use_fish!A:A,use_fish!I:I),0),_xlfn.IFNA(LOOKUP(R330,use_fish!A:A,use_fish!I:I),0),_xlfn.IFNA(LOOKUP(S330,use_fish!A:A,use_fish!I:I),0),_xlfn.IFNA(LOOKUP(T330,use_fish!A:A,use_fish!I:I),0),_xlfn.IFNA(LOOKUP(U330,use_fish!A:A,use_fish!I:I),0),_xlfn.IFNA(LOOKUP(V330,use_fish!A:A,use_fish!I:I),0),_xlfn.IFNA(LOOKUP(W330,use_fish!A:A,use_fish!I:I),0),)</f>
        <v>35</v>
      </c>
      <c r="J330" s="18">
        <f>SUM(_xlfn.IFNA(LOOKUP(Q330,use_fish!A:A,use_fish!K:K),0),_xlfn.IFNA(LOOKUP(R330,use_fish!A:A,use_fish!K:K),0),_xlfn.IFNA(LOOKUP(S330,use_fish!A:A,use_fish!K:K),0),_xlfn.IFNA(LOOKUP(T330,use_fish!A:A,use_fish!K:K),0),_xlfn.IFNA(LOOKUP(U330,use_fish!A:A,use_fish!K:K),0),_xlfn.IFNA(LOOKUP(V330,use_fish!A:A,use_fish!K:K),0),_xlfn.IFNA(LOOKUP(W330,use_fish!A:A,use_fish!K:K),0),)</f>
        <v>0</v>
      </c>
      <c r="Q330" s="29">
        <v>303</v>
      </c>
    </row>
    <row r="331" spans="1:17" x14ac:dyDescent="0.2">
      <c r="A331" s="18">
        <v>330</v>
      </c>
      <c r="B331" s="18">
        <v>1</v>
      </c>
      <c r="C331" s="18" t="s">
        <v>630</v>
      </c>
      <c r="H331" s="17">
        <f>SUM(_xlfn.IFNA(LOOKUP(Q331,use_fish!A:A,use_fish!E:E),0),_xlfn.IFNA(LOOKUP(R331,use_fish!A:A,use_fish!E:E),0),_xlfn.IFNA(LOOKUP(S331,use_fish!A:A,use_fish!E:E),0),_xlfn.IFNA(LOOKUP(T331,use_fish!A:A,use_fish!E:E),0),_xlfn.IFNA(LOOKUP(U331,use_fish!A:A,use_fish!E:E),0),_xlfn.IFNA(LOOKUP(V331,use_fish!A:A,use_fish!E:E),0),_xlfn.IFNA(LOOKUP(W331,use_fish!A:A,use_fish!E:E),0),)</f>
        <v>45</v>
      </c>
      <c r="I331" s="18">
        <f>SUM(_xlfn.IFNA(LOOKUP(Q331,use_fish!A:A,use_fish!I:I),0),_xlfn.IFNA(LOOKUP(R331,use_fish!A:A,use_fish!I:I),0),_xlfn.IFNA(LOOKUP(S331,use_fish!A:A,use_fish!I:I),0),_xlfn.IFNA(LOOKUP(T331,use_fish!A:A,use_fish!I:I),0),_xlfn.IFNA(LOOKUP(U331,use_fish!A:A,use_fish!I:I),0),_xlfn.IFNA(LOOKUP(V331,use_fish!A:A,use_fish!I:I),0),_xlfn.IFNA(LOOKUP(W331,use_fish!A:A,use_fish!I:I),0),)</f>
        <v>45</v>
      </c>
      <c r="J331" s="18">
        <f>SUM(_xlfn.IFNA(LOOKUP(Q331,use_fish!A:A,use_fish!K:K),0),_xlfn.IFNA(LOOKUP(R331,use_fish!A:A,use_fish!K:K),0),_xlfn.IFNA(LOOKUP(S331,use_fish!A:A,use_fish!K:K),0),_xlfn.IFNA(LOOKUP(T331,use_fish!A:A,use_fish!K:K),0),_xlfn.IFNA(LOOKUP(U331,use_fish!A:A,use_fish!K:K),0),_xlfn.IFNA(LOOKUP(V331,use_fish!A:A,use_fish!K:K),0),_xlfn.IFNA(LOOKUP(W331,use_fish!A:A,use_fish!K:K),0),)</f>
        <v>0</v>
      </c>
      <c r="Q331" s="29">
        <v>304</v>
      </c>
    </row>
    <row r="332" spans="1:17" x14ac:dyDescent="0.2">
      <c r="A332" s="18">
        <v>331</v>
      </c>
      <c r="B332" s="18">
        <v>1</v>
      </c>
      <c r="C332" s="18" t="s">
        <v>631</v>
      </c>
      <c r="H332" s="17">
        <f>SUM(_xlfn.IFNA(LOOKUP(Q332,use_fish!A:A,use_fish!E:E),0),_xlfn.IFNA(LOOKUP(R332,use_fish!A:A,use_fish!E:E),0),_xlfn.IFNA(LOOKUP(S332,use_fish!A:A,use_fish!E:E),0),_xlfn.IFNA(LOOKUP(T332,use_fish!A:A,use_fish!E:E),0),_xlfn.IFNA(LOOKUP(U332,use_fish!A:A,use_fish!E:E),0),_xlfn.IFNA(LOOKUP(V332,use_fish!A:A,use_fish!E:E),0),_xlfn.IFNA(LOOKUP(W332,use_fish!A:A,use_fish!E:E),0),)</f>
        <v>55</v>
      </c>
      <c r="I332" s="18">
        <f>SUM(_xlfn.IFNA(LOOKUP(Q332,use_fish!A:A,use_fish!I:I),0),_xlfn.IFNA(LOOKUP(R332,use_fish!A:A,use_fish!I:I),0),_xlfn.IFNA(LOOKUP(S332,use_fish!A:A,use_fish!I:I),0),_xlfn.IFNA(LOOKUP(T332,use_fish!A:A,use_fish!I:I),0),_xlfn.IFNA(LOOKUP(U332,use_fish!A:A,use_fish!I:I),0),_xlfn.IFNA(LOOKUP(V332,use_fish!A:A,use_fish!I:I),0),_xlfn.IFNA(LOOKUP(W332,use_fish!A:A,use_fish!I:I),0),)</f>
        <v>55</v>
      </c>
      <c r="J332" s="18">
        <f>SUM(_xlfn.IFNA(LOOKUP(Q332,use_fish!A:A,use_fish!K:K),0),_xlfn.IFNA(LOOKUP(R332,use_fish!A:A,use_fish!K:K),0),_xlfn.IFNA(LOOKUP(S332,use_fish!A:A,use_fish!K:K),0),_xlfn.IFNA(LOOKUP(T332,use_fish!A:A,use_fish!K:K),0),_xlfn.IFNA(LOOKUP(U332,use_fish!A:A,use_fish!K:K),0),_xlfn.IFNA(LOOKUP(V332,use_fish!A:A,use_fish!K:K),0),_xlfn.IFNA(LOOKUP(W332,use_fish!A:A,use_fish!K:K),0),)</f>
        <v>0</v>
      </c>
      <c r="Q332" s="29">
        <v>305</v>
      </c>
    </row>
    <row r="333" spans="1:17" x14ac:dyDescent="0.2">
      <c r="A333" s="18">
        <v>332</v>
      </c>
      <c r="B333" s="18">
        <v>1</v>
      </c>
      <c r="C333" s="18" t="s">
        <v>632</v>
      </c>
      <c r="H333" s="17">
        <f>SUM(_xlfn.IFNA(LOOKUP(Q333,use_fish!A:A,use_fish!E:E),0),_xlfn.IFNA(LOOKUP(R333,use_fish!A:A,use_fish!E:E),0),_xlfn.IFNA(LOOKUP(S333,use_fish!A:A,use_fish!E:E),0),_xlfn.IFNA(LOOKUP(T333,use_fish!A:A,use_fish!E:E),0),_xlfn.IFNA(LOOKUP(U333,use_fish!A:A,use_fish!E:E),0),_xlfn.IFNA(LOOKUP(V333,use_fish!A:A,use_fish!E:E),0),_xlfn.IFNA(LOOKUP(W333,use_fish!A:A,use_fish!E:E),0),)</f>
        <v>65</v>
      </c>
      <c r="I333" s="18">
        <f>SUM(_xlfn.IFNA(LOOKUP(Q333,use_fish!A:A,use_fish!I:I),0),_xlfn.IFNA(LOOKUP(R333,use_fish!A:A,use_fish!I:I),0),_xlfn.IFNA(LOOKUP(S333,use_fish!A:A,use_fish!I:I),0),_xlfn.IFNA(LOOKUP(T333,use_fish!A:A,use_fish!I:I),0),_xlfn.IFNA(LOOKUP(U333,use_fish!A:A,use_fish!I:I),0),_xlfn.IFNA(LOOKUP(V333,use_fish!A:A,use_fish!I:I),0),_xlfn.IFNA(LOOKUP(W333,use_fish!A:A,use_fish!I:I),0),)</f>
        <v>65</v>
      </c>
      <c r="J333" s="18">
        <f>SUM(_xlfn.IFNA(LOOKUP(Q333,use_fish!A:A,use_fish!K:K),0),_xlfn.IFNA(LOOKUP(R333,use_fish!A:A,use_fish!K:K),0),_xlfn.IFNA(LOOKUP(S333,use_fish!A:A,use_fish!K:K),0),_xlfn.IFNA(LOOKUP(T333,use_fish!A:A,use_fish!K:K),0),_xlfn.IFNA(LOOKUP(U333,use_fish!A:A,use_fish!K:K),0),_xlfn.IFNA(LOOKUP(V333,use_fish!A:A,use_fish!K:K),0),_xlfn.IFNA(LOOKUP(W333,use_fish!A:A,use_fish!K:K),0),)</f>
        <v>0</v>
      </c>
      <c r="Q333" s="29">
        <v>306</v>
      </c>
    </row>
    <row r="334" spans="1:17" x14ac:dyDescent="0.2">
      <c r="A334" s="18">
        <v>333</v>
      </c>
      <c r="B334" s="18">
        <v>1</v>
      </c>
      <c r="C334" s="18" t="s">
        <v>638</v>
      </c>
      <c r="H334" s="17">
        <f>SUM(_xlfn.IFNA(LOOKUP(Q334,use_fish!A:A,use_fish!E:E),0),_xlfn.IFNA(LOOKUP(R334,use_fish!A:A,use_fish!E:E),0),_xlfn.IFNA(LOOKUP(S334,use_fish!A:A,use_fish!E:E),0),_xlfn.IFNA(LOOKUP(T334,use_fish!A:A,use_fish!E:E),0),_xlfn.IFNA(LOOKUP(U334,use_fish!A:A,use_fish!E:E),0),_xlfn.IFNA(LOOKUP(V334,use_fish!A:A,use_fish!E:E),0),_xlfn.IFNA(LOOKUP(W334,use_fish!A:A,use_fish!E:E),0),)</f>
        <v>150</v>
      </c>
      <c r="I334" s="18">
        <f>SUM(_xlfn.IFNA(LOOKUP(Q334,use_fish!A:A,use_fish!I:I),0),_xlfn.IFNA(LOOKUP(R334,use_fish!A:A,use_fish!I:I),0),_xlfn.IFNA(LOOKUP(S334,use_fish!A:A,use_fish!I:I),0),_xlfn.IFNA(LOOKUP(T334,use_fish!A:A,use_fish!I:I),0),_xlfn.IFNA(LOOKUP(U334,use_fish!A:A,use_fish!I:I),0),_xlfn.IFNA(LOOKUP(V334,use_fish!A:A,use_fish!I:I),0),_xlfn.IFNA(LOOKUP(W334,use_fish!A:A,use_fish!I:I),0),)</f>
        <v>150</v>
      </c>
      <c r="J334" s="18">
        <f>SUM(_xlfn.IFNA(LOOKUP(Q334,use_fish!A:A,use_fish!K:K),0),_xlfn.IFNA(LOOKUP(R334,use_fish!A:A,use_fish!K:K),0),_xlfn.IFNA(LOOKUP(S334,use_fish!A:A,use_fish!K:K),0),_xlfn.IFNA(LOOKUP(T334,use_fish!A:A,use_fish!K:K),0),_xlfn.IFNA(LOOKUP(U334,use_fish!A:A,use_fish!K:K),0),_xlfn.IFNA(LOOKUP(V334,use_fish!A:A,use_fish!K:K),0),_xlfn.IFNA(LOOKUP(W334,use_fish!A:A,use_fish!K:K),0),)</f>
        <v>0</v>
      </c>
      <c r="Q334" s="29">
        <v>307</v>
      </c>
    </row>
    <row r="335" spans="1:17" x14ac:dyDescent="0.2">
      <c r="A335" s="18">
        <v>334</v>
      </c>
      <c r="B335" s="18">
        <v>1</v>
      </c>
      <c r="C335" s="18" t="s">
        <v>639</v>
      </c>
      <c r="H335" s="17">
        <f>SUM(_xlfn.IFNA(LOOKUP(Q335,use_fish!A:A,use_fish!E:E),0),_xlfn.IFNA(LOOKUP(R335,use_fish!A:A,use_fish!E:E),0),_xlfn.IFNA(LOOKUP(S335,use_fish!A:A,use_fish!E:E),0),_xlfn.IFNA(LOOKUP(T335,use_fish!A:A,use_fish!E:E),0),_xlfn.IFNA(LOOKUP(U335,use_fish!A:A,use_fish!E:E),0),_xlfn.IFNA(LOOKUP(V335,use_fish!A:A,use_fish!E:E),0),_xlfn.IFNA(LOOKUP(W335,use_fish!A:A,use_fish!E:E),0),)</f>
        <v>200</v>
      </c>
      <c r="I335" s="18">
        <f>SUM(_xlfn.IFNA(LOOKUP(Q335,use_fish!A:A,use_fish!I:I),0),_xlfn.IFNA(LOOKUP(R335,use_fish!A:A,use_fish!I:I),0),_xlfn.IFNA(LOOKUP(S335,use_fish!A:A,use_fish!I:I),0),_xlfn.IFNA(LOOKUP(T335,use_fish!A:A,use_fish!I:I),0),_xlfn.IFNA(LOOKUP(U335,use_fish!A:A,use_fish!I:I),0),_xlfn.IFNA(LOOKUP(V335,use_fish!A:A,use_fish!I:I),0),_xlfn.IFNA(LOOKUP(W335,use_fish!A:A,use_fish!I:I),0),)</f>
        <v>200</v>
      </c>
      <c r="J335" s="18">
        <f>SUM(_xlfn.IFNA(LOOKUP(Q335,use_fish!A:A,use_fish!K:K),0),_xlfn.IFNA(LOOKUP(R335,use_fish!A:A,use_fish!K:K),0),_xlfn.IFNA(LOOKUP(S335,use_fish!A:A,use_fish!K:K),0),_xlfn.IFNA(LOOKUP(T335,use_fish!A:A,use_fish!K:K),0),_xlfn.IFNA(LOOKUP(U335,use_fish!A:A,use_fish!K:K),0),_xlfn.IFNA(LOOKUP(V335,use_fish!A:A,use_fish!K:K),0),_xlfn.IFNA(LOOKUP(W335,use_fish!A:A,use_fish!K:K),0),)</f>
        <v>0</v>
      </c>
      <c r="Q335" s="29">
        <v>308</v>
      </c>
    </row>
    <row r="336" spans="1:17" x14ac:dyDescent="0.2">
      <c r="A336" s="18">
        <v>335</v>
      </c>
      <c r="B336" s="18">
        <v>1</v>
      </c>
      <c r="C336" s="18" t="s">
        <v>640</v>
      </c>
      <c r="H336" s="17">
        <f>SUM(_xlfn.IFNA(LOOKUP(Q336,use_fish!A:A,use_fish!E:E),0),_xlfn.IFNA(LOOKUP(R336,use_fish!A:A,use_fish!E:E),0),_xlfn.IFNA(LOOKUP(S336,use_fish!A:A,use_fish!E:E),0),_xlfn.IFNA(LOOKUP(T336,use_fish!A:A,use_fish!E:E),0),_xlfn.IFNA(LOOKUP(U336,use_fish!A:A,use_fish!E:E),0),_xlfn.IFNA(LOOKUP(V336,use_fish!A:A,use_fish!E:E),0),_xlfn.IFNA(LOOKUP(W336,use_fish!A:A,use_fish!E:E),0),)</f>
        <v>250</v>
      </c>
      <c r="I336" s="18">
        <f>SUM(_xlfn.IFNA(LOOKUP(Q336,use_fish!A:A,use_fish!I:I),0),_xlfn.IFNA(LOOKUP(R336,use_fish!A:A,use_fish!I:I),0),_xlfn.IFNA(LOOKUP(S336,use_fish!A:A,use_fish!I:I),0),_xlfn.IFNA(LOOKUP(T336,use_fish!A:A,use_fish!I:I),0),_xlfn.IFNA(LOOKUP(U336,use_fish!A:A,use_fish!I:I),0),_xlfn.IFNA(LOOKUP(V336,use_fish!A:A,use_fish!I:I),0),_xlfn.IFNA(LOOKUP(W336,use_fish!A:A,use_fish!I:I),0),)</f>
        <v>250</v>
      </c>
      <c r="J336" s="18">
        <f>SUM(_xlfn.IFNA(LOOKUP(Q336,use_fish!A:A,use_fish!K:K),0),_xlfn.IFNA(LOOKUP(R336,use_fish!A:A,use_fish!K:K),0),_xlfn.IFNA(LOOKUP(S336,use_fish!A:A,use_fish!K:K),0),_xlfn.IFNA(LOOKUP(T336,use_fish!A:A,use_fish!K:K),0),_xlfn.IFNA(LOOKUP(U336,use_fish!A:A,use_fish!K:K),0),_xlfn.IFNA(LOOKUP(V336,use_fish!A:A,use_fish!K:K),0),_xlfn.IFNA(LOOKUP(W336,use_fish!A:A,use_fish!K:K),0),)</f>
        <v>0</v>
      </c>
      <c r="Q336" s="29">
        <v>309</v>
      </c>
    </row>
    <row r="337" spans="1:17" x14ac:dyDescent="0.2">
      <c r="A337" s="18">
        <v>336</v>
      </c>
      <c r="B337" s="18">
        <v>1</v>
      </c>
      <c r="C337" s="18" t="s">
        <v>641</v>
      </c>
      <c r="H337" s="17">
        <f>SUM(_xlfn.IFNA(LOOKUP(Q337,use_fish!A:A,use_fish!E:E),0),_xlfn.IFNA(LOOKUP(R337,use_fish!A:A,use_fish!E:E),0),_xlfn.IFNA(LOOKUP(S337,use_fish!A:A,use_fish!E:E),0),_xlfn.IFNA(LOOKUP(T337,use_fish!A:A,use_fish!E:E),0),_xlfn.IFNA(LOOKUP(U337,use_fish!A:A,use_fish!E:E),0),_xlfn.IFNA(LOOKUP(V337,use_fish!A:A,use_fish!E:E),0),_xlfn.IFNA(LOOKUP(W337,use_fish!A:A,use_fish!E:E),0),)</f>
        <v>35</v>
      </c>
      <c r="I337" s="18">
        <f>SUM(_xlfn.IFNA(LOOKUP(Q337,use_fish!A:A,use_fish!I:I),0),_xlfn.IFNA(LOOKUP(R337,use_fish!A:A,use_fish!I:I),0),_xlfn.IFNA(LOOKUP(S337,use_fish!A:A,use_fish!I:I),0),_xlfn.IFNA(LOOKUP(T337,use_fish!A:A,use_fish!I:I),0),_xlfn.IFNA(LOOKUP(U337,use_fish!A:A,use_fish!I:I),0),_xlfn.IFNA(LOOKUP(V337,use_fish!A:A,use_fish!I:I),0),_xlfn.IFNA(LOOKUP(W337,use_fish!A:A,use_fish!I:I),0),)</f>
        <v>35</v>
      </c>
      <c r="J337" s="18">
        <f>SUM(_xlfn.IFNA(LOOKUP(Q337,use_fish!A:A,use_fish!K:K),0),_xlfn.IFNA(LOOKUP(R337,use_fish!A:A,use_fish!K:K),0),_xlfn.IFNA(LOOKUP(S337,use_fish!A:A,use_fish!K:K),0),_xlfn.IFNA(LOOKUP(T337,use_fish!A:A,use_fish!K:K),0),_xlfn.IFNA(LOOKUP(U337,use_fish!A:A,use_fish!K:K),0),_xlfn.IFNA(LOOKUP(V337,use_fish!A:A,use_fish!K:K),0),_xlfn.IFNA(LOOKUP(W337,use_fish!A:A,use_fish!K:K),0),)</f>
        <v>0</v>
      </c>
      <c r="Q337" s="29">
        <v>310</v>
      </c>
    </row>
    <row r="338" spans="1:17" x14ac:dyDescent="0.2">
      <c r="A338" s="18">
        <v>337</v>
      </c>
      <c r="B338" s="18">
        <v>1</v>
      </c>
      <c r="C338" s="18" t="s">
        <v>642</v>
      </c>
      <c r="H338" s="17">
        <f>SUM(_xlfn.IFNA(LOOKUP(Q338,use_fish!A:A,use_fish!E:E),0),_xlfn.IFNA(LOOKUP(R338,use_fish!A:A,use_fish!E:E),0),_xlfn.IFNA(LOOKUP(S338,use_fish!A:A,use_fish!E:E),0),_xlfn.IFNA(LOOKUP(T338,use_fish!A:A,use_fish!E:E),0),_xlfn.IFNA(LOOKUP(U338,use_fish!A:A,use_fish!E:E),0),_xlfn.IFNA(LOOKUP(V338,use_fish!A:A,use_fish!E:E),0),_xlfn.IFNA(LOOKUP(W338,use_fish!A:A,use_fish!E:E),0),)</f>
        <v>45</v>
      </c>
      <c r="I338" s="18">
        <f>SUM(_xlfn.IFNA(LOOKUP(Q338,use_fish!A:A,use_fish!I:I),0),_xlfn.IFNA(LOOKUP(R338,use_fish!A:A,use_fish!I:I),0),_xlfn.IFNA(LOOKUP(S338,use_fish!A:A,use_fish!I:I),0),_xlfn.IFNA(LOOKUP(T338,use_fish!A:A,use_fish!I:I),0),_xlfn.IFNA(LOOKUP(U338,use_fish!A:A,use_fish!I:I),0),_xlfn.IFNA(LOOKUP(V338,use_fish!A:A,use_fish!I:I),0),_xlfn.IFNA(LOOKUP(W338,use_fish!A:A,use_fish!I:I),0),)</f>
        <v>45</v>
      </c>
      <c r="J338" s="18">
        <f>SUM(_xlfn.IFNA(LOOKUP(Q338,use_fish!A:A,use_fish!K:K),0),_xlfn.IFNA(LOOKUP(R338,use_fish!A:A,use_fish!K:K),0),_xlfn.IFNA(LOOKUP(S338,use_fish!A:A,use_fish!K:K),0),_xlfn.IFNA(LOOKUP(T338,use_fish!A:A,use_fish!K:K),0),_xlfn.IFNA(LOOKUP(U338,use_fish!A:A,use_fish!K:K),0),_xlfn.IFNA(LOOKUP(V338,use_fish!A:A,use_fish!K:K),0),_xlfn.IFNA(LOOKUP(W338,use_fish!A:A,use_fish!K:K),0),)</f>
        <v>0</v>
      </c>
      <c r="Q338" s="29">
        <v>311</v>
      </c>
    </row>
    <row r="339" spans="1:17" x14ac:dyDescent="0.2">
      <c r="A339" s="18">
        <v>338</v>
      </c>
      <c r="B339" s="18">
        <v>1</v>
      </c>
      <c r="C339" s="18" t="s">
        <v>643</v>
      </c>
      <c r="H339" s="17">
        <f>SUM(_xlfn.IFNA(LOOKUP(Q339,use_fish!A:A,use_fish!E:E),0),_xlfn.IFNA(LOOKUP(R339,use_fish!A:A,use_fish!E:E),0),_xlfn.IFNA(LOOKUP(S339,use_fish!A:A,use_fish!E:E),0),_xlfn.IFNA(LOOKUP(T339,use_fish!A:A,use_fish!E:E),0),_xlfn.IFNA(LOOKUP(U339,use_fish!A:A,use_fish!E:E),0),_xlfn.IFNA(LOOKUP(V339,use_fish!A:A,use_fish!E:E),0),_xlfn.IFNA(LOOKUP(W339,use_fish!A:A,use_fish!E:E),0),)</f>
        <v>55</v>
      </c>
      <c r="I339" s="18">
        <f>SUM(_xlfn.IFNA(LOOKUP(Q339,use_fish!A:A,use_fish!I:I),0),_xlfn.IFNA(LOOKUP(R339,use_fish!A:A,use_fish!I:I),0),_xlfn.IFNA(LOOKUP(S339,use_fish!A:A,use_fish!I:I),0),_xlfn.IFNA(LOOKUP(T339,use_fish!A:A,use_fish!I:I),0),_xlfn.IFNA(LOOKUP(U339,use_fish!A:A,use_fish!I:I),0),_xlfn.IFNA(LOOKUP(V339,use_fish!A:A,use_fish!I:I),0),_xlfn.IFNA(LOOKUP(W339,use_fish!A:A,use_fish!I:I),0),)</f>
        <v>55</v>
      </c>
      <c r="J339" s="18">
        <f>SUM(_xlfn.IFNA(LOOKUP(Q339,use_fish!A:A,use_fish!K:K),0),_xlfn.IFNA(LOOKUP(R339,use_fish!A:A,use_fish!K:K),0),_xlfn.IFNA(LOOKUP(S339,use_fish!A:A,use_fish!K:K),0),_xlfn.IFNA(LOOKUP(T339,use_fish!A:A,use_fish!K:K),0),_xlfn.IFNA(LOOKUP(U339,use_fish!A:A,use_fish!K:K),0),_xlfn.IFNA(LOOKUP(V339,use_fish!A:A,use_fish!K:K),0),_xlfn.IFNA(LOOKUP(W339,use_fish!A:A,use_fish!K:K),0),)</f>
        <v>0</v>
      </c>
      <c r="Q339" s="29">
        <v>312</v>
      </c>
    </row>
    <row r="340" spans="1:17" x14ac:dyDescent="0.2">
      <c r="A340" s="18">
        <v>339</v>
      </c>
      <c r="B340" s="18">
        <v>1</v>
      </c>
      <c r="C340" s="18" t="s">
        <v>644</v>
      </c>
      <c r="H340" s="17">
        <f>SUM(_xlfn.IFNA(LOOKUP(Q340,use_fish!A:A,use_fish!E:E),0),_xlfn.IFNA(LOOKUP(R340,use_fish!A:A,use_fish!E:E),0),_xlfn.IFNA(LOOKUP(S340,use_fish!A:A,use_fish!E:E),0),_xlfn.IFNA(LOOKUP(T340,use_fish!A:A,use_fish!E:E),0),_xlfn.IFNA(LOOKUP(U340,use_fish!A:A,use_fish!E:E),0),_xlfn.IFNA(LOOKUP(V340,use_fish!A:A,use_fish!E:E),0),_xlfn.IFNA(LOOKUP(W340,use_fish!A:A,use_fish!E:E),0),)</f>
        <v>65</v>
      </c>
      <c r="I340" s="18">
        <f>SUM(_xlfn.IFNA(LOOKUP(Q340,use_fish!A:A,use_fish!I:I),0),_xlfn.IFNA(LOOKUP(R340,use_fish!A:A,use_fish!I:I),0),_xlfn.IFNA(LOOKUP(S340,use_fish!A:A,use_fish!I:I),0),_xlfn.IFNA(LOOKUP(T340,use_fish!A:A,use_fish!I:I),0),_xlfn.IFNA(LOOKUP(U340,use_fish!A:A,use_fish!I:I),0),_xlfn.IFNA(LOOKUP(V340,use_fish!A:A,use_fish!I:I),0),_xlfn.IFNA(LOOKUP(W340,use_fish!A:A,use_fish!I:I),0),)</f>
        <v>65</v>
      </c>
      <c r="J340" s="18">
        <f>SUM(_xlfn.IFNA(LOOKUP(Q340,use_fish!A:A,use_fish!K:K),0),_xlfn.IFNA(LOOKUP(R340,use_fish!A:A,use_fish!K:K),0),_xlfn.IFNA(LOOKUP(S340,use_fish!A:A,use_fish!K:K),0),_xlfn.IFNA(LOOKUP(T340,use_fish!A:A,use_fish!K:K),0),_xlfn.IFNA(LOOKUP(U340,use_fish!A:A,use_fish!K:K),0),_xlfn.IFNA(LOOKUP(V340,use_fish!A:A,use_fish!K:K),0),_xlfn.IFNA(LOOKUP(W340,use_fish!A:A,use_fish!K:K),0),)</f>
        <v>0</v>
      </c>
      <c r="Q340" s="29">
        <v>313</v>
      </c>
    </row>
    <row r="341" spans="1:17" x14ac:dyDescent="0.2">
      <c r="A341" s="18">
        <v>340</v>
      </c>
      <c r="B341" s="18">
        <v>1</v>
      </c>
      <c r="C341" s="18" t="s">
        <v>646</v>
      </c>
      <c r="H341" s="17">
        <f>SUM(_xlfn.IFNA(LOOKUP(Q341,use_fish!A:A,use_fish!E:E),0),_xlfn.IFNA(LOOKUP(R341,use_fish!A:A,use_fish!E:E),0),_xlfn.IFNA(LOOKUP(S341,use_fish!A:A,use_fish!E:E),0),_xlfn.IFNA(LOOKUP(T341,use_fish!A:A,use_fish!E:E),0),_xlfn.IFNA(LOOKUP(U341,use_fish!A:A,use_fish!E:E),0),_xlfn.IFNA(LOOKUP(V341,use_fish!A:A,use_fish!E:E),0),_xlfn.IFNA(LOOKUP(W341,use_fish!A:A,use_fish!E:E),0),)</f>
        <v>150</v>
      </c>
      <c r="I341" s="18">
        <f>SUM(_xlfn.IFNA(LOOKUP(Q341,use_fish!A:A,use_fish!I:I),0),_xlfn.IFNA(LOOKUP(R341,use_fish!A:A,use_fish!I:I),0),_xlfn.IFNA(LOOKUP(S341,use_fish!A:A,use_fish!I:I),0),_xlfn.IFNA(LOOKUP(T341,use_fish!A:A,use_fish!I:I),0),_xlfn.IFNA(LOOKUP(U341,use_fish!A:A,use_fish!I:I),0),_xlfn.IFNA(LOOKUP(V341,use_fish!A:A,use_fish!I:I),0),_xlfn.IFNA(LOOKUP(W341,use_fish!A:A,use_fish!I:I),0),)</f>
        <v>150</v>
      </c>
      <c r="J341" s="18">
        <f>SUM(_xlfn.IFNA(LOOKUP(Q341,use_fish!A:A,use_fish!K:K),0),_xlfn.IFNA(LOOKUP(R341,use_fish!A:A,use_fish!K:K),0),_xlfn.IFNA(LOOKUP(S341,use_fish!A:A,use_fish!K:K),0),_xlfn.IFNA(LOOKUP(T341,use_fish!A:A,use_fish!K:K),0),_xlfn.IFNA(LOOKUP(U341,use_fish!A:A,use_fish!K:K),0),_xlfn.IFNA(LOOKUP(V341,use_fish!A:A,use_fish!K:K),0),_xlfn.IFNA(LOOKUP(W341,use_fish!A:A,use_fish!K:K),0),)</f>
        <v>0</v>
      </c>
      <c r="Q341" s="29">
        <v>314</v>
      </c>
    </row>
    <row r="342" spans="1:17" x14ac:dyDescent="0.2">
      <c r="A342" s="18">
        <v>341</v>
      </c>
      <c r="B342" s="18">
        <v>1</v>
      </c>
      <c r="C342" s="18" t="s">
        <v>647</v>
      </c>
      <c r="H342" s="17">
        <f>SUM(_xlfn.IFNA(LOOKUP(Q342,use_fish!A:A,use_fish!E:E),0),_xlfn.IFNA(LOOKUP(R342,use_fish!A:A,use_fish!E:E),0),_xlfn.IFNA(LOOKUP(S342,use_fish!A:A,use_fish!E:E),0),_xlfn.IFNA(LOOKUP(T342,use_fish!A:A,use_fish!E:E),0),_xlfn.IFNA(LOOKUP(U342,use_fish!A:A,use_fish!E:E),0),_xlfn.IFNA(LOOKUP(V342,use_fish!A:A,use_fish!E:E),0),_xlfn.IFNA(LOOKUP(W342,use_fish!A:A,use_fish!E:E),0),)</f>
        <v>200</v>
      </c>
      <c r="I342" s="18">
        <f>SUM(_xlfn.IFNA(LOOKUP(Q342,use_fish!A:A,use_fish!I:I),0),_xlfn.IFNA(LOOKUP(R342,use_fish!A:A,use_fish!I:I),0),_xlfn.IFNA(LOOKUP(S342,use_fish!A:A,use_fish!I:I),0),_xlfn.IFNA(LOOKUP(T342,use_fish!A:A,use_fish!I:I),0),_xlfn.IFNA(LOOKUP(U342,use_fish!A:A,use_fish!I:I),0),_xlfn.IFNA(LOOKUP(V342,use_fish!A:A,use_fish!I:I),0),_xlfn.IFNA(LOOKUP(W342,use_fish!A:A,use_fish!I:I),0),)</f>
        <v>200</v>
      </c>
      <c r="J342" s="18">
        <f>SUM(_xlfn.IFNA(LOOKUP(Q342,use_fish!A:A,use_fish!K:K),0),_xlfn.IFNA(LOOKUP(R342,use_fish!A:A,use_fish!K:K),0),_xlfn.IFNA(LOOKUP(S342,use_fish!A:A,use_fish!K:K),0),_xlfn.IFNA(LOOKUP(T342,use_fish!A:A,use_fish!K:K),0),_xlfn.IFNA(LOOKUP(U342,use_fish!A:A,use_fish!K:K),0),_xlfn.IFNA(LOOKUP(V342,use_fish!A:A,use_fish!K:K),0),_xlfn.IFNA(LOOKUP(W342,use_fish!A:A,use_fish!K:K),0),)</f>
        <v>0</v>
      </c>
      <c r="Q342" s="29">
        <v>315</v>
      </c>
    </row>
    <row r="343" spans="1:17" x14ac:dyDescent="0.2">
      <c r="A343" s="18">
        <v>342</v>
      </c>
      <c r="B343" s="18">
        <v>1</v>
      </c>
      <c r="C343" s="18" t="s">
        <v>648</v>
      </c>
      <c r="H343" s="17">
        <f>SUM(_xlfn.IFNA(LOOKUP(Q343,use_fish!A:A,use_fish!E:E),0),_xlfn.IFNA(LOOKUP(R343,use_fish!A:A,use_fish!E:E),0),_xlfn.IFNA(LOOKUP(S343,use_fish!A:A,use_fish!E:E),0),_xlfn.IFNA(LOOKUP(T343,use_fish!A:A,use_fish!E:E),0),_xlfn.IFNA(LOOKUP(U343,use_fish!A:A,use_fish!E:E),0),_xlfn.IFNA(LOOKUP(V343,use_fish!A:A,use_fish!E:E),0),_xlfn.IFNA(LOOKUP(W343,use_fish!A:A,use_fish!E:E),0),)</f>
        <v>250</v>
      </c>
      <c r="I343" s="18">
        <f>SUM(_xlfn.IFNA(LOOKUP(Q343,use_fish!A:A,use_fish!I:I),0),_xlfn.IFNA(LOOKUP(R343,use_fish!A:A,use_fish!I:I),0),_xlfn.IFNA(LOOKUP(S343,use_fish!A:A,use_fish!I:I),0),_xlfn.IFNA(LOOKUP(T343,use_fish!A:A,use_fish!I:I),0),_xlfn.IFNA(LOOKUP(U343,use_fish!A:A,use_fish!I:I),0),_xlfn.IFNA(LOOKUP(V343,use_fish!A:A,use_fish!I:I),0),_xlfn.IFNA(LOOKUP(W343,use_fish!A:A,use_fish!I:I),0),)</f>
        <v>250</v>
      </c>
      <c r="J343" s="18">
        <f>SUM(_xlfn.IFNA(LOOKUP(Q343,use_fish!A:A,use_fish!K:K),0),_xlfn.IFNA(LOOKUP(R343,use_fish!A:A,use_fish!K:K),0),_xlfn.IFNA(LOOKUP(S343,use_fish!A:A,use_fish!K:K),0),_xlfn.IFNA(LOOKUP(T343,use_fish!A:A,use_fish!K:K),0),_xlfn.IFNA(LOOKUP(U343,use_fish!A:A,use_fish!K:K),0),_xlfn.IFNA(LOOKUP(V343,use_fish!A:A,use_fish!K:K),0),_xlfn.IFNA(LOOKUP(W343,use_fish!A:A,use_fish!K:K),0),)</f>
        <v>0</v>
      </c>
      <c r="Q343" s="29">
        <v>316</v>
      </c>
    </row>
    <row r="344" spans="1:17" x14ac:dyDescent="0.2">
      <c r="A344" s="18">
        <v>343</v>
      </c>
      <c r="B344" s="18">
        <v>1</v>
      </c>
      <c r="C344" s="18" t="s">
        <v>649</v>
      </c>
      <c r="H344" s="17">
        <f>SUM(_xlfn.IFNA(LOOKUP(Q344,use_fish!A:A,use_fish!E:E),0),_xlfn.IFNA(LOOKUP(R344,use_fish!A:A,use_fish!E:E),0),_xlfn.IFNA(LOOKUP(S344,use_fish!A:A,use_fish!E:E),0),_xlfn.IFNA(LOOKUP(T344,use_fish!A:A,use_fish!E:E),0),_xlfn.IFNA(LOOKUP(U344,use_fish!A:A,use_fish!E:E),0),_xlfn.IFNA(LOOKUP(V344,use_fish!A:A,use_fish!E:E),0),_xlfn.IFNA(LOOKUP(W344,use_fish!A:A,use_fish!E:E),0),)</f>
        <v>35</v>
      </c>
      <c r="I344" s="18">
        <f>SUM(_xlfn.IFNA(LOOKUP(Q344,use_fish!A:A,use_fish!I:I),0),_xlfn.IFNA(LOOKUP(R344,use_fish!A:A,use_fish!I:I),0),_xlfn.IFNA(LOOKUP(S344,use_fish!A:A,use_fish!I:I),0),_xlfn.IFNA(LOOKUP(T344,use_fish!A:A,use_fish!I:I),0),_xlfn.IFNA(LOOKUP(U344,use_fish!A:A,use_fish!I:I),0),_xlfn.IFNA(LOOKUP(V344,use_fish!A:A,use_fish!I:I),0),_xlfn.IFNA(LOOKUP(W344,use_fish!A:A,use_fish!I:I),0),)</f>
        <v>35</v>
      </c>
      <c r="J344" s="18">
        <f>SUM(_xlfn.IFNA(LOOKUP(Q344,use_fish!A:A,use_fish!K:K),0),_xlfn.IFNA(LOOKUP(R344,use_fish!A:A,use_fish!K:K),0),_xlfn.IFNA(LOOKUP(S344,use_fish!A:A,use_fish!K:K),0),_xlfn.IFNA(LOOKUP(T344,use_fish!A:A,use_fish!K:K),0),_xlfn.IFNA(LOOKUP(U344,use_fish!A:A,use_fish!K:K),0),_xlfn.IFNA(LOOKUP(V344,use_fish!A:A,use_fish!K:K),0),_xlfn.IFNA(LOOKUP(W344,use_fish!A:A,use_fish!K:K),0),)</f>
        <v>0</v>
      </c>
      <c r="Q344" s="29">
        <v>317</v>
      </c>
    </row>
    <row r="345" spans="1:17" x14ac:dyDescent="0.2">
      <c r="A345" s="18">
        <v>344</v>
      </c>
      <c r="B345" s="18">
        <v>1</v>
      </c>
      <c r="C345" s="18" t="s">
        <v>650</v>
      </c>
      <c r="H345" s="17">
        <f>SUM(_xlfn.IFNA(LOOKUP(Q345,use_fish!A:A,use_fish!E:E),0),_xlfn.IFNA(LOOKUP(R345,use_fish!A:A,use_fish!E:E),0),_xlfn.IFNA(LOOKUP(S345,use_fish!A:A,use_fish!E:E),0),_xlfn.IFNA(LOOKUP(T345,use_fish!A:A,use_fish!E:E),0),_xlfn.IFNA(LOOKUP(U345,use_fish!A:A,use_fish!E:E),0),_xlfn.IFNA(LOOKUP(V345,use_fish!A:A,use_fish!E:E),0),_xlfn.IFNA(LOOKUP(W345,use_fish!A:A,use_fish!E:E),0),)</f>
        <v>45</v>
      </c>
      <c r="I345" s="18">
        <f>SUM(_xlfn.IFNA(LOOKUP(Q345,use_fish!A:A,use_fish!I:I),0),_xlfn.IFNA(LOOKUP(R345,use_fish!A:A,use_fish!I:I),0),_xlfn.IFNA(LOOKUP(S345,use_fish!A:A,use_fish!I:I),0),_xlfn.IFNA(LOOKUP(T345,use_fish!A:A,use_fish!I:I),0),_xlfn.IFNA(LOOKUP(U345,use_fish!A:A,use_fish!I:I),0),_xlfn.IFNA(LOOKUP(V345,use_fish!A:A,use_fish!I:I),0),_xlfn.IFNA(LOOKUP(W345,use_fish!A:A,use_fish!I:I),0),)</f>
        <v>45</v>
      </c>
      <c r="J345" s="18">
        <f>SUM(_xlfn.IFNA(LOOKUP(Q345,use_fish!A:A,use_fish!K:K),0),_xlfn.IFNA(LOOKUP(R345,use_fish!A:A,use_fish!K:K),0),_xlfn.IFNA(LOOKUP(S345,use_fish!A:A,use_fish!K:K),0),_xlfn.IFNA(LOOKUP(T345,use_fish!A:A,use_fish!K:K),0),_xlfn.IFNA(LOOKUP(U345,use_fish!A:A,use_fish!K:K),0),_xlfn.IFNA(LOOKUP(V345,use_fish!A:A,use_fish!K:K),0),_xlfn.IFNA(LOOKUP(W345,use_fish!A:A,use_fish!K:K),0),)</f>
        <v>0</v>
      </c>
      <c r="Q345" s="29">
        <v>318</v>
      </c>
    </row>
    <row r="346" spans="1:17" x14ac:dyDescent="0.2">
      <c r="A346" s="18">
        <v>345</v>
      </c>
      <c r="B346" s="18">
        <v>1</v>
      </c>
      <c r="C346" s="18" t="s">
        <v>651</v>
      </c>
      <c r="H346" s="17">
        <f>SUM(_xlfn.IFNA(LOOKUP(Q346,use_fish!A:A,use_fish!E:E),0),_xlfn.IFNA(LOOKUP(R346,use_fish!A:A,use_fish!E:E),0),_xlfn.IFNA(LOOKUP(S346,use_fish!A:A,use_fish!E:E),0),_xlfn.IFNA(LOOKUP(T346,use_fish!A:A,use_fish!E:E),0),_xlfn.IFNA(LOOKUP(U346,use_fish!A:A,use_fish!E:E),0),_xlfn.IFNA(LOOKUP(V346,use_fish!A:A,use_fish!E:E),0),_xlfn.IFNA(LOOKUP(W346,use_fish!A:A,use_fish!E:E),0),)</f>
        <v>55</v>
      </c>
      <c r="I346" s="18">
        <f>SUM(_xlfn.IFNA(LOOKUP(Q346,use_fish!A:A,use_fish!I:I),0),_xlfn.IFNA(LOOKUP(R346,use_fish!A:A,use_fish!I:I),0),_xlfn.IFNA(LOOKUP(S346,use_fish!A:A,use_fish!I:I),0),_xlfn.IFNA(LOOKUP(T346,use_fish!A:A,use_fish!I:I),0),_xlfn.IFNA(LOOKUP(U346,use_fish!A:A,use_fish!I:I),0),_xlfn.IFNA(LOOKUP(V346,use_fish!A:A,use_fish!I:I),0),_xlfn.IFNA(LOOKUP(W346,use_fish!A:A,use_fish!I:I),0),)</f>
        <v>55</v>
      </c>
      <c r="J346" s="18">
        <f>SUM(_xlfn.IFNA(LOOKUP(Q346,use_fish!A:A,use_fish!K:K),0),_xlfn.IFNA(LOOKUP(R346,use_fish!A:A,use_fish!K:K),0),_xlfn.IFNA(LOOKUP(S346,use_fish!A:A,use_fish!K:K),0),_xlfn.IFNA(LOOKUP(T346,use_fish!A:A,use_fish!K:K),0),_xlfn.IFNA(LOOKUP(U346,use_fish!A:A,use_fish!K:K),0),_xlfn.IFNA(LOOKUP(V346,use_fish!A:A,use_fish!K:K),0),_xlfn.IFNA(LOOKUP(W346,use_fish!A:A,use_fish!K:K),0),)</f>
        <v>0</v>
      </c>
      <c r="Q346" s="29">
        <v>319</v>
      </c>
    </row>
    <row r="347" spans="1:17" x14ac:dyDescent="0.2">
      <c r="A347" s="18">
        <v>346</v>
      </c>
      <c r="B347" s="18">
        <v>1</v>
      </c>
      <c r="C347" s="18" t="s">
        <v>652</v>
      </c>
      <c r="H347" s="17">
        <f>SUM(_xlfn.IFNA(LOOKUP(Q347,use_fish!A:A,use_fish!E:E),0),_xlfn.IFNA(LOOKUP(R347,use_fish!A:A,use_fish!E:E),0),_xlfn.IFNA(LOOKUP(S347,use_fish!A:A,use_fish!E:E),0),_xlfn.IFNA(LOOKUP(T347,use_fish!A:A,use_fish!E:E),0),_xlfn.IFNA(LOOKUP(U347,use_fish!A:A,use_fish!E:E),0),_xlfn.IFNA(LOOKUP(V347,use_fish!A:A,use_fish!E:E),0),_xlfn.IFNA(LOOKUP(W347,use_fish!A:A,use_fish!E:E),0),)</f>
        <v>65</v>
      </c>
      <c r="I347" s="18">
        <f>SUM(_xlfn.IFNA(LOOKUP(Q347,use_fish!A:A,use_fish!I:I),0),_xlfn.IFNA(LOOKUP(R347,use_fish!A:A,use_fish!I:I),0),_xlfn.IFNA(LOOKUP(S347,use_fish!A:A,use_fish!I:I),0),_xlfn.IFNA(LOOKUP(T347,use_fish!A:A,use_fish!I:I),0),_xlfn.IFNA(LOOKUP(U347,use_fish!A:A,use_fish!I:I),0),_xlfn.IFNA(LOOKUP(V347,use_fish!A:A,use_fish!I:I),0),_xlfn.IFNA(LOOKUP(W347,use_fish!A:A,use_fish!I:I),0),)</f>
        <v>65</v>
      </c>
      <c r="J347" s="18">
        <f>SUM(_xlfn.IFNA(LOOKUP(Q347,use_fish!A:A,use_fish!K:K),0),_xlfn.IFNA(LOOKUP(R347,use_fish!A:A,use_fish!K:K),0),_xlfn.IFNA(LOOKUP(S347,use_fish!A:A,use_fish!K:K),0),_xlfn.IFNA(LOOKUP(T347,use_fish!A:A,use_fish!K:K),0),_xlfn.IFNA(LOOKUP(U347,use_fish!A:A,use_fish!K:K),0),_xlfn.IFNA(LOOKUP(V347,use_fish!A:A,use_fish!K:K),0),_xlfn.IFNA(LOOKUP(W347,use_fish!A:A,use_fish!K:K),0),)</f>
        <v>0</v>
      </c>
      <c r="Q347" s="29">
        <v>320</v>
      </c>
    </row>
    <row r="348" spans="1:17" x14ac:dyDescent="0.2">
      <c r="A348" s="18">
        <v>347</v>
      </c>
      <c r="B348" s="18">
        <v>1</v>
      </c>
      <c r="C348" s="18" t="s">
        <v>654</v>
      </c>
      <c r="H348" s="17">
        <f>SUM(_xlfn.IFNA(LOOKUP(Q348,use_fish!A:A,use_fish!E:E),0),_xlfn.IFNA(LOOKUP(R348,use_fish!A:A,use_fish!E:E),0),_xlfn.IFNA(LOOKUP(S348,use_fish!A:A,use_fish!E:E),0),_xlfn.IFNA(LOOKUP(T348,use_fish!A:A,use_fish!E:E),0),_xlfn.IFNA(LOOKUP(U348,use_fish!A:A,use_fish!E:E),0),_xlfn.IFNA(LOOKUP(V348,use_fish!A:A,use_fish!E:E),0),_xlfn.IFNA(LOOKUP(W348,use_fish!A:A,use_fish!E:E),0),)</f>
        <v>150</v>
      </c>
      <c r="I348" s="18">
        <f>SUM(_xlfn.IFNA(LOOKUP(Q348,use_fish!A:A,use_fish!I:I),0),_xlfn.IFNA(LOOKUP(R348,use_fish!A:A,use_fish!I:I),0),_xlfn.IFNA(LOOKUP(S348,use_fish!A:A,use_fish!I:I),0),_xlfn.IFNA(LOOKUP(T348,use_fish!A:A,use_fish!I:I),0),_xlfn.IFNA(LOOKUP(U348,use_fish!A:A,use_fish!I:I),0),_xlfn.IFNA(LOOKUP(V348,use_fish!A:A,use_fish!I:I),0),_xlfn.IFNA(LOOKUP(W348,use_fish!A:A,use_fish!I:I),0),)</f>
        <v>150</v>
      </c>
      <c r="J348" s="18">
        <f>SUM(_xlfn.IFNA(LOOKUP(Q348,use_fish!A:A,use_fish!K:K),0),_xlfn.IFNA(LOOKUP(R348,use_fish!A:A,use_fish!K:K),0),_xlfn.IFNA(LOOKUP(S348,use_fish!A:A,use_fish!K:K),0),_xlfn.IFNA(LOOKUP(T348,use_fish!A:A,use_fish!K:K),0),_xlfn.IFNA(LOOKUP(U348,use_fish!A:A,use_fish!K:K),0),_xlfn.IFNA(LOOKUP(V348,use_fish!A:A,use_fish!K:K),0),_xlfn.IFNA(LOOKUP(W348,use_fish!A:A,use_fish!K:K),0),)</f>
        <v>0</v>
      </c>
      <c r="Q348" s="29">
        <v>321</v>
      </c>
    </row>
    <row r="349" spans="1:17" x14ac:dyDescent="0.2">
      <c r="A349" s="18">
        <v>348</v>
      </c>
      <c r="B349" s="18">
        <v>1</v>
      </c>
      <c r="C349" s="18" t="s">
        <v>655</v>
      </c>
      <c r="H349" s="17">
        <f>SUM(_xlfn.IFNA(LOOKUP(Q349,use_fish!A:A,use_fish!E:E),0),_xlfn.IFNA(LOOKUP(R349,use_fish!A:A,use_fish!E:E),0),_xlfn.IFNA(LOOKUP(S349,use_fish!A:A,use_fish!E:E),0),_xlfn.IFNA(LOOKUP(T349,use_fish!A:A,use_fish!E:E),0),_xlfn.IFNA(LOOKUP(U349,use_fish!A:A,use_fish!E:E),0),_xlfn.IFNA(LOOKUP(V349,use_fish!A:A,use_fish!E:E),0),_xlfn.IFNA(LOOKUP(W349,use_fish!A:A,use_fish!E:E),0),)</f>
        <v>200</v>
      </c>
      <c r="I349" s="18">
        <f>SUM(_xlfn.IFNA(LOOKUP(Q349,use_fish!A:A,use_fish!I:I),0),_xlfn.IFNA(LOOKUP(R349,use_fish!A:A,use_fish!I:I),0),_xlfn.IFNA(LOOKUP(S349,use_fish!A:A,use_fish!I:I),0),_xlfn.IFNA(LOOKUP(T349,use_fish!A:A,use_fish!I:I),0),_xlfn.IFNA(LOOKUP(U349,use_fish!A:A,use_fish!I:I),0),_xlfn.IFNA(LOOKUP(V349,use_fish!A:A,use_fish!I:I),0),_xlfn.IFNA(LOOKUP(W349,use_fish!A:A,use_fish!I:I),0),)</f>
        <v>200</v>
      </c>
      <c r="J349" s="18">
        <f>SUM(_xlfn.IFNA(LOOKUP(Q349,use_fish!A:A,use_fish!K:K),0),_xlfn.IFNA(LOOKUP(R349,use_fish!A:A,use_fish!K:K),0),_xlfn.IFNA(LOOKUP(S349,use_fish!A:A,use_fish!K:K),0),_xlfn.IFNA(LOOKUP(T349,use_fish!A:A,use_fish!K:K),0),_xlfn.IFNA(LOOKUP(U349,use_fish!A:A,use_fish!K:K),0),_xlfn.IFNA(LOOKUP(V349,use_fish!A:A,use_fish!K:K),0),_xlfn.IFNA(LOOKUP(W349,use_fish!A:A,use_fish!K:K),0),)</f>
        <v>0</v>
      </c>
      <c r="Q349" s="29">
        <v>322</v>
      </c>
    </row>
    <row r="350" spans="1:17" x14ac:dyDescent="0.2">
      <c r="A350" s="18">
        <v>349</v>
      </c>
      <c r="B350" s="18">
        <v>1</v>
      </c>
      <c r="C350" s="18" t="s">
        <v>656</v>
      </c>
      <c r="H350" s="17">
        <f>SUM(_xlfn.IFNA(LOOKUP(Q350,use_fish!A:A,use_fish!E:E),0),_xlfn.IFNA(LOOKUP(R350,use_fish!A:A,use_fish!E:E),0),_xlfn.IFNA(LOOKUP(S350,use_fish!A:A,use_fish!E:E),0),_xlfn.IFNA(LOOKUP(T350,use_fish!A:A,use_fish!E:E),0),_xlfn.IFNA(LOOKUP(U350,use_fish!A:A,use_fish!E:E),0),_xlfn.IFNA(LOOKUP(V350,use_fish!A:A,use_fish!E:E),0),_xlfn.IFNA(LOOKUP(W350,use_fish!A:A,use_fish!E:E),0),)</f>
        <v>250</v>
      </c>
      <c r="I350" s="18">
        <f>SUM(_xlfn.IFNA(LOOKUP(Q350,use_fish!A:A,use_fish!I:I),0),_xlfn.IFNA(LOOKUP(R350,use_fish!A:A,use_fish!I:I),0),_xlfn.IFNA(LOOKUP(S350,use_fish!A:A,use_fish!I:I),0),_xlfn.IFNA(LOOKUP(T350,use_fish!A:A,use_fish!I:I),0),_xlfn.IFNA(LOOKUP(U350,use_fish!A:A,use_fish!I:I),0),_xlfn.IFNA(LOOKUP(V350,use_fish!A:A,use_fish!I:I),0),_xlfn.IFNA(LOOKUP(W350,use_fish!A:A,use_fish!I:I),0),)</f>
        <v>250</v>
      </c>
      <c r="J350" s="18">
        <f>SUM(_xlfn.IFNA(LOOKUP(Q350,use_fish!A:A,use_fish!K:K),0),_xlfn.IFNA(LOOKUP(R350,use_fish!A:A,use_fish!K:K),0),_xlfn.IFNA(LOOKUP(S350,use_fish!A:A,use_fish!K:K),0),_xlfn.IFNA(LOOKUP(T350,use_fish!A:A,use_fish!K:K),0),_xlfn.IFNA(LOOKUP(U350,use_fish!A:A,use_fish!K:K),0),_xlfn.IFNA(LOOKUP(V350,use_fish!A:A,use_fish!K:K),0),_xlfn.IFNA(LOOKUP(W350,use_fish!A:A,use_fish!K:K),0),)</f>
        <v>0</v>
      </c>
      <c r="Q350" s="29">
        <v>323</v>
      </c>
    </row>
    <row r="351" spans="1:17" x14ac:dyDescent="0.2">
      <c r="A351" s="18">
        <v>350</v>
      </c>
      <c r="B351" s="18">
        <v>1</v>
      </c>
      <c r="C351" s="18" t="s">
        <v>657</v>
      </c>
      <c r="H351" s="17">
        <f>SUM(_xlfn.IFNA(LOOKUP(Q351,use_fish!A:A,use_fish!E:E),0),_xlfn.IFNA(LOOKUP(R351,use_fish!A:A,use_fish!E:E),0),_xlfn.IFNA(LOOKUP(S351,use_fish!A:A,use_fish!E:E),0),_xlfn.IFNA(LOOKUP(T351,use_fish!A:A,use_fish!E:E),0),_xlfn.IFNA(LOOKUP(U351,use_fish!A:A,use_fish!E:E),0),_xlfn.IFNA(LOOKUP(V351,use_fish!A:A,use_fish!E:E),0),_xlfn.IFNA(LOOKUP(W351,use_fish!A:A,use_fish!E:E),0),)</f>
        <v>35</v>
      </c>
      <c r="I351" s="18">
        <f>SUM(_xlfn.IFNA(LOOKUP(Q351,use_fish!A:A,use_fish!I:I),0),_xlfn.IFNA(LOOKUP(R351,use_fish!A:A,use_fish!I:I),0),_xlfn.IFNA(LOOKUP(S351,use_fish!A:A,use_fish!I:I),0),_xlfn.IFNA(LOOKUP(T351,use_fish!A:A,use_fish!I:I),0),_xlfn.IFNA(LOOKUP(U351,use_fish!A:A,use_fish!I:I),0),_xlfn.IFNA(LOOKUP(V351,use_fish!A:A,use_fish!I:I),0),_xlfn.IFNA(LOOKUP(W351,use_fish!A:A,use_fish!I:I),0),)</f>
        <v>35</v>
      </c>
      <c r="J351" s="18">
        <f>SUM(_xlfn.IFNA(LOOKUP(Q351,use_fish!A:A,use_fish!K:K),0),_xlfn.IFNA(LOOKUP(R351,use_fish!A:A,use_fish!K:K),0),_xlfn.IFNA(LOOKUP(S351,use_fish!A:A,use_fish!K:K),0),_xlfn.IFNA(LOOKUP(T351,use_fish!A:A,use_fish!K:K),0),_xlfn.IFNA(LOOKUP(U351,use_fish!A:A,use_fish!K:K),0),_xlfn.IFNA(LOOKUP(V351,use_fish!A:A,use_fish!K:K),0),_xlfn.IFNA(LOOKUP(W351,use_fish!A:A,use_fish!K:K),0),)</f>
        <v>0</v>
      </c>
      <c r="Q351" s="29">
        <v>324</v>
      </c>
    </row>
    <row r="352" spans="1:17" x14ac:dyDescent="0.2">
      <c r="A352" s="18">
        <v>351</v>
      </c>
      <c r="B352" s="18">
        <v>1</v>
      </c>
      <c r="C352" s="18" t="s">
        <v>658</v>
      </c>
      <c r="H352" s="17">
        <f>SUM(_xlfn.IFNA(LOOKUP(Q352,use_fish!A:A,use_fish!E:E),0),_xlfn.IFNA(LOOKUP(R352,use_fish!A:A,use_fish!E:E),0),_xlfn.IFNA(LOOKUP(S352,use_fish!A:A,use_fish!E:E),0),_xlfn.IFNA(LOOKUP(T352,use_fish!A:A,use_fish!E:E),0),_xlfn.IFNA(LOOKUP(U352,use_fish!A:A,use_fish!E:E),0),_xlfn.IFNA(LOOKUP(V352,use_fish!A:A,use_fish!E:E),0),_xlfn.IFNA(LOOKUP(W352,use_fish!A:A,use_fish!E:E),0),)</f>
        <v>45</v>
      </c>
      <c r="I352" s="18">
        <f>SUM(_xlfn.IFNA(LOOKUP(Q352,use_fish!A:A,use_fish!I:I),0),_xlfn.IFNA(LOOKUP(R352,use_fish!A:A,use_fish!I:I),0),_xlfn.IFNA(LOOKUP(S352,use_fish!A:A,use_fish!I:I),0),_xlfn.IFNA(LOOKUP(T352,use_fish!A:A,use_fish!I:I),0),_xlfn.IFNA(LOOKUP(U352,use_fish!A:A,use_fish!I:I),0),_xlfn.IFNA(LOOKUP(V352,use_fish!A:A,use_fish!I:I),0),_xlfn.IFNA(LOOKUP(W352,use_fish!A:A,use_fish!I:I),0),)</f>
        <v>45</v>
      </c>
      <c r="J352" s="18">
        <f>SUM(_xlfn.IFNA(LOOKUP(Q352,use_fish!A:A,use_fish!K:K),0),_xlfn.IFNA(LOOKUP(R352,use_fish!A:A,use_fish!K:K),0),_xlfn.IFNA(LOOKUP(S352,use_fish!A:A,use_fish!K:K),0),_xlfn.IFNA(LOOKUP(T352,use_fish!A:A,use_fish!K:K),0),_xlfn.IFNA(LOOKUP(U352,use_fish!A:A,use_fish!K:K),0),_xlfn.IFNA(LOOKUP(V352,use_fish!A:A,use_fish!K:K),0),_xlfn.IFNA(LOOKUP(W352,use_fish!A:A,use_fish!K:K),0),)</f>
        <v>0</v>
      </c>
      <c r="Q352" s="29">
        <v>325</v>
      </c>
    </row>
    <row r="353" spans="1:17" x14ac:dyDescent="0.2">
      <c r="A353" s="18">
        <v>352</v>
      </c>
      <c r="B353" s="18">
        <v>1</v>
      </c>
      <c r="C353" s="18" t="s">
        <v>659</v>
      </c>
      <c r="H353" s="17">
        <f>SUM(_xlfn.IFNA(LOOKUP(Q353,use_fish!A:A,use_fish!E:E),0),_xlfn.IFNA(LOOKUP(R353,use_fish!A:A,use_fish!E:E),0),_xlfn.IFNA(LOOKUP(S353,use_fish!A:A,use_fish!E:E),0),_xlfn.IFNA(LOOKUP(T353,use_fish!A:A,use_fish!E:E),0),_xlfn.IFNA(LOOKUP(U353,use_fish!A:A,use_fish!E:E),0),_xlfn.IFNA(LOOKUP(V353,use_fish!A:A,use_fish!E:E),0),_xlfn.IFNA(LOOKUP(W353,use_fish!A:A,use_fish!E:E),0),)</f>
        <v>55</v>
      </c>
      <c r="I353" s="18">
        <f>SUM(_xlfn.IFNA(LOOKUP(Q353,use_fish!A:A,use_fish!I:I),0),_xlfn.IFNA(LOOKUP(R353,use_fish!A:A,use_fish!I:I),0),_xlfn.IFNA(LOOKUP(S353,use_fish!A:A,use_fish!I:I),0),_xlfn.IFNA(LOOKUP(T353,use_fish!A:A,use_fish!I:I),0),_xlfn.IFNA(LOOKUP(U353,use_fish!A:A,use_fish!I:I),0),_xlfn.IFNA(LOOKUP(V353,use_fish!A:A,use_fish!I:I),0),_xlfn.IFNA(LOOKUP(W353,use_fish!A:A,use_fish!I:I),0),)</f>
        <v>55</v>
      </c>
      <c r="J353" s="18">
        <f>SUM(_xlfn.IFNA(LOOKUP(Q353,use_fish!A:A,use_fish!K:K),0),_xlfn.IFNA(LOOKUP(R353,use_fish!A:A,use_fish!K:K),0),_xlfn.IFNA(LOOKUP(S353,use_fish!A:A,use_fish!K:K),0),_xlfn.IFNA(LOOKUP(T353,use_fish!A:A,use_fish!K:K),0),_xlfn.IFNA(LOOKUP(U353,use_fish!A:A,use_fish!K:K),0),_xlfn.IFNA(LOOKUP(V353,use_fish!A:A,use_fish!K:K),0),_xlfn.IFNA(LOOKUP(W353,use_fish!A:A,use_fish!K:K),0),)</f>
        <v>0</v>
      </c>
      <c r="Q353" s="29">
        <v>326</v>
      </c>
    </row>
    <row r="354" spans="1:17" x14ac:dyDescent="0.2">
      <c r="A354" s="18">
        <v>353</v>
      </c>
      <c r="B354" s="18">
        <v>1</v>
      </c>
      <c r="C354" s="18" t="s">
        <v>660</v>
      </c>
      <c r="H354" s="17">
        <f>SUM(_xlfn.IFNA(LOOKUP(Q354,use_fish!A:A,use_fish!E:E),0),_xlfn.IFNA(LOOKUP(R354,use_fish!A:A,use_fish!E:E),0),_xlfn.IFNA(LOOKUP(S354,use_fish!A:A,use_fish!E:E),0),_xlfn.IFNA(LOOKUP(T354,use_fish!A:A,use_fish!E:E),0),_xlfn.IFNA(LOOKUP(U354,use_fish!A:A,use_fish!E:E),0),_xlfn.IFNA(LOOKUP(V354,use_fish!A:A,use_fish!E:E),0),_xlfn.IFNA(LOOKUP(W354,use_fish!A:A,use_fish!E:E),0),)</f>
        <v>65</v>
      </c>
      <c r="I354" s="18">
        <f>SUM(_xlfn.IFNA(LOOKUP(Q354,use_fish!A:A,use_fish!I:I),0),_xlfn.IFNA(LOOKUP(R354,use_fish!A:A,use_fish!I:I),0),_xlfn.IFNA(LOOKUP(S354,use_fish!A:A,use_fish!I:I),0),_xlfn.IFNA(LOOKUP(T354,use_fish!A:A,use_fish!I:I),0),_xlfn.IFNA(LOOKUP(U354,use_fish!A:A,use_fish!I:I),0),_xlfn.IFNA(LOOKUP(V354,use_fish!A:A,use_fish!I:I),0),_xlfn.IFNA(LOOKUP(W354,use_fish!A:A,use_fish!I:I),0),)</f>
        <v>65</v>
      </c>
      <c r="J354" s="18">
        <f>SUM(_xlfn.IFNA(LOOKUP(Q354,use_fish!A:A,use_fish!K:K),0),_xlfn.IFNA(LOOKUP(R354,use_fish!A:A,use_fish!K:K),0),_xlfn.IFNA(LOOKUP(S354,use_fish!A:A,use_fish!K:K),0),_xlfn.IFNA(LOOKUP(T354,use_fish!A:A,use_fish!K:K),0),_xlfn.IFNA(LOOKUP(U354,use_fish!A:A,use_fish!K:K),0),_xlfn.IFNA(LOOKUP(V354,use_fish!A:A,use_fish!K:K),0),_xlfn.IFNA(LOOKUP(W354,use_fish!A:A,use_fish!K:K),0),)</f>
        <v>0</v>
      </c>
      <c r="Q354" s="29">
        <v>327</v>
      </c>
    </row>
    <row r="355" spans="1:17" x14ac:dyDescent="0.2">
      <c r="A355" s="18">
        <v>354</v>
      </c>
      <c r="B355" s="18">
        <v>1</v>
      </c>
      <c r="C355" s="18" t="s">
        <v>662</v>
      </c>
      <c r="H355" s="17">
        <f>SUM(_xlfn.IFNA(LOOKUP(Q355,use_fish!A:A,use_fish!E:E),0),_xlfn.IFNA(LOOKUP(R355,use_fish!A:A,use_fish!E:E),0),_xlfn.IFNA(LOOKUP(S355,use_fish!A:A,use_fish!E:E),0),_xlfn.IFNA(LOOKUP(T355,use_fish!A:A,use_fish!E:E),0),_xlfn.IFNA(LOOKUP(U355,use_fish!A:A,use_fish!E:E),0),_xlfn.IFNA(LOOKUP(V355,use_fish!A:A,use_fish!E:E),0),_xlfn.IFNA(LOOKUP(W355,use_fish!A:A,use_fish!E:E),0),)</f>
        <v>150</v>
      </c>
      <c r="I355" s="18">
        <f>SUM(_xlfn.IFNA(LOOKUP(Q355,use_fish!A:A,use_fish!I:I),0),_xlfn.IFNA(LOOKUP(R355,use_fish!A:A,use_fish!I:I),0),_xlfn.IFNA(LOOKUP(S355,use_fish!A:A,use_fish!I:I),0),_xlfn.IFNA(LOOKUP(T355,use_fish!A:A,use_fish!I:I),0),_xlfn.IFNA(LOOKUP(U355,use_fish!A:A,use_fish!I:I),0),_xlfn.IFNA(LOOKUP(V355,use_fish!A:A,use_fish!I:I),0),_xlfn.IFNA(LOOKUP(W355,use_fish!A:A,use_fish!I:I),0),)</f>
        <v>150</v>
      </c>
      <c r="J355" s="18">
        <f>SUM(_xlfn.IFNA(LOOKUP(Q355,use_fish!A:A,use_fish!K:K),0),_xlfn.IFNA(LOOKUP(R355,use_fish!A:A,use_fish!K:K),0),_xlfn.IFNA(LOOKUP(S355,use_fish!A:A,use_fish!K:K),0),_xlfn.IFNA(LOOKUP(T355,use_fish!A:A,use_fish!K:K),0),_xlfn.IFNA(LOOKUP(U355,use_fish!A:A,use_fish!K:K),0),_xlfn.IFNA(LOOKUP(V355,use_fish!A:A,use_fish!K:K),0),_xlfn.IFNA(LOOKUP(W355,use_fish!A:A,use_fish!K:K),0),)</f>
        <v>0</v>
      </c>
      <c r="Q355" s="29">
        <v>328</v>
      </c>
    </row>
    <row r="356" spans="1:17" x14ac:dyDescent="0.2">
      <c r="A356" s="18">
        <v>355</v>
      </c>
      <c r="B356" s="18">
        <v>1</v>
      </c>
      <c r="C356" s="18" t="s">
        <v>663</v>
      </c>
      <c r="H356" s="17">
        <f>SUM(_xlfn.IFNA(LOOKUP(Q356,use_fish!A:A,use_fish!E:E),0),_xlfn.IFNA(LOOKUP(R356,use_fish!A:A,use_fish!E:E),0),_xlfn.IFNA(LOOKUP(S356,use_fish!A:A,use_fish!E:E),0),_xlfn.IFNA(LOOKUP(T356,use_fish!A:A,use_fish!E:E),0),_xlfn.IFNA(LOOKUP(U356,use_fish!A:A,use_fish!E:E),0),_xlfn.IFNA(LOOKUP(V356,use_fish!A:A,use_fish!E:E),0),_xlfn.IFNA(LOOKUP(W356,use_fish!A:A,use_fish!E:E),0),)</f>
        <v>200</v>
      </c>
      <c r="I356" s="18">
        <f>SUM(_xlfn.IFNA(LOOKUP(Q356,use_fish!A:A,use_fish!I:I),0),_xlfn.IFNA(LOOKUP(R356,use_fish!A:A,use_fish!I:I),0),_xlfn.IFNA(LOOKUP(S356,use_fish!A:A,use_fish!I:I),0),_xlfn.IFNA(LOOKUP(T356,use_fish!A:A,use_fish!I:I),0),_xlfn.IFNA(LOOKUP(U356,use_fish!A:A,use_fish!I:I),0),_xlfn.IFNA(LOOKUP(V356,use_fish!A:A,use_fish!I:I),0),_xlfn.IFNA(LOOKUP(W356,use_fish!A:A,use_fish!I:I),0),)</f>
        <v>200</v>
      </c>
      <c r="J356" s="18">
        <f>SUM(_xlfn.IFNA(LOOKUP(Q356,use_fish!A:A,use_fish!K:K),0),_xlfn.IFNA(LOOKUP(R356,use_fish!A:A,use_fish!K:K),0),_xlfn.IFNA(LOOKUP(S356,use_fish!A:A,use_fish!K:K),0),_xlfn.IFNA(LOOKUP(T356,use_fish!A:A,use_fish!K:K),0),_xlfn.IFNA(LOOKUP(U356,use_fish!A:A,use_fish!K:K),0),_xlfn.IFNA(LOOKUP(V356,use_fish!A:A,use_fish!K:K),0),_xlfn.IFNA(LOOKUP(W356,use_fish!A:A,use_fish!K:K),0),)</f>
        <v>0</v>
      </c>
      <c r="Q356" s="29">
        <v>329</v>
      </c>
    </row>
    <row r="357" spans="1:17" x14ac:dyDescent="0.2">
      <c r="A357" s="18">
        <v>356</v>
      </c>
      <c r="B357" s="18">
        <v>1</v>
      </c>
      <c r="C357" s="18" t="s">
        <v>664</v>
      </c>
      <c r="H357" s="17">
        <f>SUM(_xlfn.IFNA(LOOKUP(Q357,use_fish!A:A,use_fish!E:E),0),_xlfn.IFNA(LOOKUP(R357,use_fish!A:A,use_fish!E:E),0),_xlfn.IFNA(LOOKUP(S357,use_fish!A:A,use_fish!E:E),0),_xlfn.IFNA(LOOKUP(T357,use_fish!A:A,use_fish!E:E),0),_xlfn.IFNA(LOOKUP(U357,use_fish!A:A,use_fish!E:E),0),_xlfn.IFNA(LOOKUP(V357,use_fish!A:A,use_fish!E:E),0),_xlfn.IFNA(LOOKUP(W357,use_fish!A:A,use_fish!E:E),0),)</f>
        <v>250</v>
      </c>
      <c r="I357" s="18">
        <f>SUM(_xlfn.IFNA(LOOKUP(Q357,use_fish!A:A,use_fish!I:I),0),_xlfn.IFNA(LOOKUP(R357,use_fish!A:A,use_fish!I:I),0),_xlfn.IFNA(LOOKUP(S357,use_fish!A:A,use_fish!I:I),0),_xlfn.IFNA(LOOKUP(T357,use_fish!A:A,use_fish!I:I),0),_xlfn.IFNA(LOOKUP(U357,use_fish!A:A,use_fish!I:I),0),_xlfn.IFNA(LOOKUP(V357,use_fish!A:A,use_fish!I:I),0),_xlfn.IFNA(LOOKUP(W357,use_fish!A:A,use_fish!I:I),0),)</f>
        <v>250</v>
      </c>
      <c r="J357" s="18">
        <f>SUM(_xlfn.IFNA(LOOKUP(Q357,use_fish!A:A,use_fish!K:K),0),_xlfn.IFNA(LOOKUP(R357,use_fish!A:A,use_fish!K:K),0),_xlfn.IFNA(LOOKUP(S357,use_fish!A:A,use_fish!K:K),0),_xlfn.IFNA(LOOKUP(T357,use_fish!A:A,use_fish!K:K),0),_xlfn.IFNA(LOOKUP(U357,use_fish!A:A,use_fish!K:K),0),_xlfn.IFNA(LOOKUP(V357,use_fish!A:A,use_fish!K:K),0),_xlfn.IFNA(LOOKUP(W357,use_fish!A:A,use_fish!K:K),0),)</f>
        <v>0</v>
      </c>
      <c r="Q357" s="29">
        <v>330</v>
      </c>
    </row>
    <row r="358" spans="1:17" x14ac:dyDescent="0.2">
      <c r="A358" s="18">
        <v>357</v>
      </c>
      <c r="B358" s="18">
        <v>1</v>
      </c>
      <c r="C358" s="18" t="s">
        <v>665</v>
      </c>
      <c r="H358" s="17">
        <f>SUM(_xlfn.IFNA(LOOKUP(Q358,use_fish!A:A,use_fish!E:E),0),_xlfn.IFNA(LOOKUP(R358,use_fish!A:A,use_fish!E:E),0),_xlfn.IFNA(LOOKUP(S358,use_fish!A:A,use_fish!E:E),0),_xlfn.IFNA(LOOKUP(T358,use_fish!A:A,use_fish!E:E),0),_xlfn.IFNA(LOOKUP(U358,use_fish!A:A,use_fish!E:E),0),_xlfn.IFNA(LOOKUP(V358,use_fish!A:A,use_fish!E:E),0),_xlfn.IFNA(LOOKUP(W358,use_fish!A:A,use_fish!E:E),0),)</f>
        <v>35</v>
      </c>
      <c r="I358" s="18">
        <f>SUM(_xlfn.IFNA(LOOKUP(Q358,use_fish!A:A,use_fish!I:I),0),_xlfn.IFNA(LOOKUP(R358,use_fish!A:A,use_fish!I:I),0),_xlfn.IFNA(LOOKUP(S358,use_fish!A:A,use_fish!I:I),0),_xlfn.IFNA(LOOKUP(T358,use_fish!A:A,use_fish!I:I),0),_xlfn.IFNA(LOOKUP(U358,use_fish!A:A,use_fish!I:I),0),_xlfn.IFNA(LOOKUP(V358,use_fish!A:A,use_fish!I:I),0),_xlfn.IFNA(LOOKUP(W358,use_fish!A:A,use_fish!I:I),0),)</f>
        <v>35</v>
      </c>
      <c r="J358" s="18">
        <f>SUM(_xlfn.IFNA(LOOKUP(Q358,use_fish!A:A,use_fish!K:K),0),_xlfn.IFNA(LOOKUP(R358,use_fish!A:A,use_fish!K:K),0),_xlfn.IFNA(LOOKUP(S358,use_fish!A:A,use_fish!K:K),0),_xlfn.IFNA(LOOKUP(T358,use_fish!A:A,use_fish!K:K),0),_xlfn.IFNA(LOOKUP(U358,use_fish!A:A,use_fish!K:K),0),_xlfn.IFNA(LOOKUP(V358,use_fish!A:A,use_fish!K:K),0),_xlfn.IFNA(LOOKUP(W358,use_fish!A:A,use_fish!K:K),0),)</f>
        <v>0</v>
      </c>
      <c r="Q358" s="29">
        <v>331</v>
      </c>
    </row>
    <row r="359" spans="1:17" x14ac:dyDescent="0.2">
      <c r="A359" s="18">
        <v>358</v>
      </c>
      <c r="B359" s="18">
        <v>1</v>
      </c>
      <c r="C359" s="18" t="s">
        <v>666</v>
      </c>
      <c r="H359" s="17">
        <f>SUM(_xlfn.IFNA(LOOKUP(Q359,use_fish!A:A,use_fish!E:E),0),_xlfn.IFNA(LOOKUP(R359,use_fish!A:A,use_fish!E:E),0),_xlfn.IFNA(LOOKUP(S359,use_fish!A:A,use_fish!E:E),0),_xlfn.IFNA(LOOKUP(T359,use_fish!A:A,use_fish!E:E),0),_xlfn.IFNA(LOOKUP(U359,use_fish!A:A,use_fish!E:E),0),_xlfn.IFNA(LOOKUP(V359,use_fish!A:A,use_fish!E:E),0),_xlfn.IFNA(LOOKUP(W359,use_fish!A:A,use_fish!E:E),0),)</f>
        <v>45</v>
      </c>
      <c r="I359" s="18">
        <f>SUM(_xlfn.IFNA(LOOKUP(Q359,use_fish!A:A,use_fish!I:I),0),_xlfn.IFNA(LOOKUP(R359,use_fish!A:A,use_fish!I:I),0),_xlfn.IFNA(LOOKUP(S359,use_fish!A:A,use_fish!I:I),0),_xlfn.IFNA(LOOKUP(T359,use_fish!A:A,use_fish!I:I),0),_xlfn.IFNA(LOOKUP(U359,use_fish!A:A,use_fish!I:I),0),_xlfn.IFNA(LOOKUP(V359,use_fish!A:A,use_fish!I:I),0),_xlfn.IFNA(LOOKUP(W359,use_fish!A:A,use_fish!I:I),0),)</f>
        <v>45</v>
      </c>
      <c r="J359" s="18">
        <f>SUM(_xlfn.IFNA(LOOKUP(Q359,use_fish!A:A,use_fish!K:K),0),_xlfn.IFNA(LOOKUP(R359,use_fish!A:A,use_fish!K:K),0),_xlfn.IFNA(LOOKUP(S359,use_fish!A:A,use_fish!K:K),0),_xlfn.IFNA(LOOKUP(T359,use_fish!A:A,use_fish!K:K),0),_xlfn.IFNA(LOOKUP(U359,use_fish!A:A,use_fish!K:K),0),_xlfn.IFNA(LOOKUP(V359,use_fish!A:A,use_fish!K:K),0),_xlfn.IFNA(LOOKUP(W359,use_fish!A:A,use_fish!K:K),0),)</f>
        <v>0</v>
      </c>
      <c r="Q359" s="29">
        <v>332</v>
      </c>
    </row>
    <row r="360" spans="1:17" x14ac:dyDescent="0.2">
      <c r="A360" s="18">
        <v>359</v>
      </c>
      <c r="B360" s="18">
        <v>1</v>
      </c>
      <c r="C360" s="18" t="s">
        <v>667</v>
      </c>
      <c r="H360" s="17">
        <f>SUM(_xlfn.IFNA(LOOKUP(Q360,use_fish!A:A,use_fish!E:E),0),_xlfn.IFNA(LOOKUP(R360,use_fish!A:A,use_fish!E:E),0),_xlfn.IFNA(LOOKUP(S360,use_fish!A:A,use_fish!E:E),0),_xlfn.IFNA(LOOKUP(T360,use_fish!A:A,use_fish!E:E),0),_xlfn.IFNA(LOOKUP(U360,use_fish!A:A,use_fish!E:E),0),_xlfn.IFNA(LOOKUP(V360,use_fish!A:A,use_fish!E:E),0),_xlfn.IFNA(LOOKUP(W360,use_fish!A:A,use_fish!E:E),0),)</f>
        <v>55</v>
      </c>
      <c r="I360" s="18">
        <f>SUM(_xlfn.IFNA(LOOKUP(Q360,use_fish!A:A,use_fish!I:I),0),_xlfn.IFNA(LOOKUP(R360,use_fish!A:A,use_fish!I:I),0),_xlfn.IFNA(LOOKUP(S360,use_fish!A:A,use_fish!I:I),0),_xlfn.IFNA(LOOKUP(T360,use_fish!A:A,use_fish!I:I),0),_xlfn.IFNA(LOOKUP(U360,use_fish!A:A,use_fish!I:I),0),_xlfn.IFNA(LOOKUP(V360,use_fish!A:A,use_fish!I:I),0),_xlfn.IFNA(LOOKUP(W360,use_fish!A:A,use_fish!I:I),0),)</f>
        <v>55</v>
      </c>
      <c r="J360" s="18">
        <f>SUM(_xlfn.IFNA(LOOKUP(Q360,use_fish!A:A,use_fish!K:K),0),_xlfn.IFNA(LOOKUP(R360,use_fish!A:A,use_fish!K:K),0),_xlfn.IFNA(LOOKUP(S360,use_fish!A:A,use_fish!K:K),0),_xlfn.IFNA(LOOKUP(T360,use_fish!A:A,use_fish!K:K),0),_xlfn.IFNA(LOOKUP(U360,use_fish!A:A,use_fish!K:K),0),_xlfn.IFNA(LOOKUP(V360,use_fish!A:A,use_fish!K:K),0),_xlfn.IFNA(LOOKUP(W360,use_fish!A:A,use_fish!K:K),0),)</f>
        <v>0</v>
      </c>
      <c r="Q360" s="29">
        <v>333</v>
      </c>
    </row>
    <row r="361" spans="1:17" x14ac:dyDescent="0.2">
      <c r="A361" s="18">
        <v>360</v>
      </c>
      <c r="B361" s="18">
        <v>1</v>
      </c>
      <c r="C361" s="18" t="s">
        <v>668</v>
      </c>
      <c r="H361" s="17">
        <f>SUM(_xlfn.IFNA(LOOKUP(Q361,use_fish!A:A,use_fish!E:E),0),_xlfn.IFNA(LOOKUP(R361,use_fish!A:A,use_fish!E:E),0),_xlfn.IFNA(LOOKUP(S361,use_fish!A:A,use_fish!E:E),0),_xlfn.IFNA(LOOKUP(T361,use_fish!A:A,use_fish!E:E),0),_xlfn.IFNA(LOOKUP(U361,use_fish!A:A,use_fish!E:E),0),_xlfn.IFNA(LOOKUP(V361,use_fish!A:A,use_fish!E:E),0),_xlfn.IFNA(LOOKUP(W361,use_fish!A:A,use_fish!E:E),0),)</f>
        <v>65</v>
      </c>
      <c r="I361" s="18">
        <f>SUM(_xlfn.IFNA(LOOKUP(Q361,use_fish!A:A,use_fish!I:I),0),_xlfn.IFNA(LOOKUP(R361,use_fish!A:A,use_fish!I:I),0),_xlfn.IFNA(LOOKUP(S361,use_fish!A:A,use_fish!I:I),0),_xlfn.IFNA(LOOKUP(T361,use_fish!A:A,use_fish!I:I),0),_xlfn.IFNA(LOOKUP(U361,use_fish!A:A,use_fish!I:I),0),_xlfn.IFNA(LOOKUP(V361,use_fish!A:A,use_fish!I:I),0),_xlfn.IFNA(LOOKUP(W361,use_fish!A:A,use_fish!I:I),0),)</f>
        <v>65</v>
      </c>
      <c r="J361" s="18">
        <f>SUM(_xlfn.IFNA(LOOKUP(Q361,use_fish!A:A,use_fish!K:K),0),_xlfn.IFNA(LOOKUP(R361,use_fish!A:A,use_fish!K:K),0),_xlfn.IFNA(LOOKUP(S361,use_fish!A:A,use_fish!K:K),0),_xlfn.IFNA(LOOKUP(T361,use_fish!A:A,use_fish!K:K),0),_xlfn.IFNA(LOOKUP(U361,use_fish!A:A,use_fish!K:K),0),_xlfn.IFNA(LOOKUP(V361,use_fish!A:A,use_fish!K:K),0),_xlfn.IFNA(LOOKUP(W361,use_fish!A:A,use_fish!K:K),0),)</f>
        <v>0</v>
      </c>
      <c r="Q361" s="29">
        <v>334</v>
      </c>
    </row>
    <row r="362" spans="1:17" x14ac:dyDescent="0.2">
      <c r="A362" s="18">
        <v>361</v>
      </c>
      <c r="B362" s="18">
        <v>1</v>
      </c>
      <c r="C362" s="18" t="s">
        <v>670</v>
      </c>
      <c r="H362" s="17">
        <f>SUM(_xlfn.IFNA(LOOKUP(Q362,use_fish!A:A,use_fish!E:E),0),_xlfn.IFNA(LOOKUP(R362,use_fish!A:A,use_fish!E:E),0),_xlfn.IFNA(LOOKUP(S362,use_fish!A:A,use_fish!E:E),0),_xlfn.IFNA(LOOKUP(T362,use_fish!A:A,use_fish!E:E),0),_xlfn.IFNA(LOOKUP(U362,use_fish!A:A,use_fish!E:E),0),_xlfn.IFNA(LOOKUP(V362,use_fish!A:A,use_fish!E:E),0),_xlfn.IFNA(LOOKUP(W362,use_fish!A:A,use_fish!E:E),0),)</f>
        <v>150</v>
      </c>
      <c r="I362" s="18">
        <f>SUM(_xlfn.IFNA(LOOKUP(Q362,use_fish!A:A,use_fish!I:I),0),_xlfn.IFNA(LOOKUP(R362,use_fish!A:A,use_fish!I:I),0),_xlfn.IFNA(LOOKUP(S362,use_fish!A:A,use_fish!I:I),0),_xlfn.IFNA(LOOKUP(T362,use_fish!A:A,use_fish!I:I),0),_xlfn.IFNA(LOOKUP(U362,use_fish!A:A,use_fish!I:I),0),_xlfn.IFNA(LOOKUP(V362,use_fish!A:A,use_fish!I:I),0),_xlfn.IFNA(LOOKUP(W362,use_fish!A:A,use_fish!I:I),0),)</f>
        <v>150</v>
      </c>
      <c r="J362" s="18">
        <f>SUM(_xlfn.IFNA(LOOKUP(Q362,use_fish!A:A,use_fish!K:K),0),_xlfn.IFNA(LOOKUP(R362,use_fish!A:A,use_fish!K:K),0),_xlfn.IFNA(LOOKUP(S362,use_fish!A:A,use_fish!K:K),0),_xlfn.IFNA(LOOKUP(T362,use_fish!A:A,use_fish!K:K),0),_xlfn.IFNA(LOOKUP(U362,use_fish!A:A,use_fish!K:K),0),_xlfn.IFNA(LOOKUP(V362,use_fish!A:A,use_fish!K:K),0),_xlfn.IFNA(LOOKUP(W362,use_fish!A:A,use_fish!K:K),0),)</f>
        <v>0</v>
      </c>
      <c r="Q362" s="29">
        <v>335</v>
      </c>
    </row>
    <row r="363" spans="1:17" x14ac:dyDescent="0.2">
      <c r="A363" s="18">
        <v>362</v>
      </c>
      <c r="B363" s="18">
        <v>1</v>
      </c>
      <c r="C363" s="18" t="s">
        <v>671</v>
      </c>
      <c r="H363" s="17">
        <f>SUM(_xlfn.IFNA(LOOKUP(Q363,use_fish!A:A,use_fish!E:E),0),_xlfn.IFNA(LOOKUP(R363,use_fish!A:A,use_fish!E:E),0),_xlfn.IFNA(LOOKUP(S363,use_fish!A:A,use_fish!E:E),0),_xlfn.IFNA(LOOKUP(T363,use_fish!A:A,use_fish!E:E),0),_xlfn.IFNA(LOOKUP(U363,use_fish!A:A,use_fish!E:E),0),_xlfn.IFNA(LOOKUP(V363,use_fish!A:A,use_fish!E:E),0),_xlfn.IFNA(LOOKUP(W363,use_fish!A:A,use_fish!E:E),0),)</f>
        <v>200</v>
      </c>
      <c r="I363" s="18">
        <f>SUM(_xlfn.IFNA(LOOKUP(Q363,use_fish!A:A,use_fish!I:I),0),_xlfn.IFNA(LOOKUP(R363,use_fish!A:A,use_fish!I:I),0),_xlfn.IFNA(LOOKUP(S363,use_fish!A:A,use_fish!I:I),0),_xlfn.IFNA(LOOKUP(T363,use_fish!A:A,use_fish!I:I),0),_xlfn.IFNA(LOOKUP(U363,use_fish!A:A,use_fish!I:I),0),_xlfn.IFNA(LOOKUP(V363,use_fish!A:A,use_fish!I:I),0),_xlfn.IFNA(LOOKUP(W363,use_fish!A:A,use_fish!I:I),0),)</f>
        <v>200</v>
      </c>
      <c r="J363" s="18">
        <f>SUM(_xlfn.IFNA(LOOKUP(Q363,use_fish!A:A,use_fish!K:K),0),_xlfn.IFNA(LOOKUP(R363,use_fish!A:A,use_fish!K:K),0),_xlfn.IFNA(LOOKUP(S363,use_fish!A:A,use_fish!K:K),0),_xlfn.IFNA(LOOKUP(T363,use_fish!A:A,use_fish!K:K),0),_xlfn.IFNA(LOOKUP(U363,use_fish!A:A,use_fish!K:K),0),_xlfn.IFNA(LOOKUP(V363,use_fish!A:A,use_fish!K:K),0),_xlfn.IFNA(LOOKUP(W363,use_fish!A:A,use_fish!K:K),0),)</f>
        <v>0</v>
      </c>
      <c r="Q363" s="29">
        <v>336</v>
      </c>
    </row>
    <row r="364" spans="1:17" x14ac:dyDescent="0.2">
      <c r="A364" s="18">
        <v>363</v>
      </c>
      <c r="B364" s="18">
        <v>1</v>
      </c>
      <c r="C364" s="18" t="s">
        <v>672</v>
      </c>
      <c r="H364" s="17">
        <f>SUM(_xlfn.IFNA(LOOKUP(Q364,use_fish!A:A,use_fish!E:E),0),_xlfn.IFNA(LOOKUP(R364,use_fish!A:A,use_fish!E:E),0),_xlfn.IFNA(LOOKUP(S364,use_fish!A:A,use_fish!E:E),0),_xlfn.IFNA(LOOKUP(T364,use_fish!A:A,use_fish!E:E),0),_xlfn.IFNA(LOOKUP(U364,use_fish!A:A,use_fish!E:E),0),_xlfn.IFNA(LOOKUP(V364,use_fish!A:A,use_fish!E:E),0),_xlfn.IFNA(LOOKUP(W364,use_fish!A:A,use_fish!E:E),0),)</f>
        <v>250</v>
      </c>
      <c r="I364" s="18">
        <f>SUM(_xlfn.IFNA(LOOKUP(Q364,use_fish!A:A,use_fish!I:I),0),_xlfn.IFNA(LOOKUP(R364,use_fish!A:A,use_fish!I:I),0),_xlfn.IFNA(LOOKUP(S364,use_fish!A:A,use_fish!I:I),0),_xlfn.IFNA(LOOKUP(T364,use_fish!A:A,use_fish!I:I),0),_xlfn.IFNA(LOOKUP(U364,use_fish!A:A,use_fish!I:I),0),_xlfn.IFNA(LOOKUP(V364,use_fish!A:A,use_fish!I:I),0),_xlfn.IFNA(LOOKUP(W364,use_fish!A:A,use_fish!I:I),0),)</f>
        <v>250</v>
      </c>
      <c r="J364" s="18">
        <f>SUM(_xlfn.IFNA(LOOKUP(Q364,use_fish!A:A,use_fish!K:K),0),_xlfn.IFNA(LOOKUP(R364,use_fish!A:A,use_fish!K:K),0),_xlfn.IFNA(LOOKUP(S364,use_fish!A:A,use_fish!K:K),0),_xlfn.IFNA(LOOKUP(T364,use_fish!A:A,use_fish!K:K),0),_xlfn.IFNA(LOOKUP(U364,use_fish!A:A,use_fish!K:K),0),_xlfn.IFNA(LOOKUP(V364,use_fish!A:A,use_fish!K:K),0),_xlfn.IFNA(LOOKUP(W364,use_fish!A:A,use_fish!K:K),0),)</f>
        <v>0</v>
      </c>
      <c r="Q364" s="29">
        <v>337</v>
      </c>
    </row>
    <row r="365" spans="1:17" x14ac:dyDescent="0.2">
      <c r="A365" s="18">
        <v>364</v>
      </c>
      <c r="B365" s="18">
        <v>1</v>
      </c>
      <c r="C365" s="18" t="s">
        <v>673</v>
      </c>
      <c r="H365" s="17">
        <f>SUM(_xlfn.IFNA(LOOKUP(Q365,use_fish!A:A,use_fish!E:E),0),_xlfn.IFNA(LOOKUP(R365,use_fish!A:A,use_fish!E:E),0),_xlfn.IFNA(LOOKUP(S365,use_fish!A:A,use_fish!E:E),0),_xlfn.IFNA(LOOKUP(T365,use_fish!A:A,use_fish!E:E),0),_xlfn.IFNA(LOOKUP(U365,use_fish!A:A,use_fish!E:E),0),_xlfn.IFNA(LOOKUP(V365,use_fish!A:A,use_fish!E:E),0),_xlfn.IFNA(LOOKUP(W365,use_fish!A:A,use_fish!E:E),0),)</f>
        <v>35</v>
      </c>
      <c r="I365" s="18">
        <f>SUM(_xlfn.IFNA(LOOKUP(Q365,use_fish!A:A,use_fish!I:I),0),_xlfn.IFNA(LOOKUP(R365,use_fish!A:A,use_fish!I:I),0),_xlfn.IFNA(LOOKUP(S365,use_fish!A:A,use_fish!I:I),0),_xlfn.IFNA(LOOKUP(T365,use_fish!A:A,use_fish!I:I),0),_xlfn.IFNA(LOOKUP(U365,use_fish!A:A,use_fish!I:I),0),_xlfn.IFNA(LOOKUP(V365,use_fish!A:A,use_fish!I:I),0),_xlfn.IFNA(LOOKUP(W365,use_fish!A:A,use_fish!I:I),0),)</f>
        <v>35</v>
      </c>
      <c r="J365" s="18">
        <f>SUM(_xlfn.IFNA(LOOKUP(Q365,use_fish!A:A,use_fish!K:K),0),_xlfn.IFNA(LOOKUP(R365,use_fish!A:A,use_fish!K:K),0),_xlfn.IFNA(LOOKUP(S365,use_fish!A:A,use_fish!K:K),0),_xlfn.IFNA(LOOKUP(T365,use_fish!A:A,use_fish!K:K),0),_xlfn.IFNA(LOOKUP(U365,use_fish!A:A,use_fish!K:K),0),_xlfn.IFNA(LOOKUP(V365,use_fish!A:A,use_fish!K:K),0),_xlfn.IFNA(LOOKUP(W365,use_fish!A:A,use_fish!K:K),0),)</f>
        <v>0</v>
      </c>
      <c r="Q365" s="29">
        <v>338</v>
      </c>
    </row>
    <row r="366" spans="1:17" x14ac:dyDescent="0.2">
      <c r="A366" s="18">
        <v>365</v>
      </c>
      <c r="B366" s="18">
        <v>1</v>
      </c>
      <c r="C366" s="18" t="s">
        <v>674</v>
      </c>
      <c r="H366" s="17">
        <f>SUM(_xlfn.IFNA(LOOKUP(Q366,use_fish!A:A,use_fish!E:E),0),_xlfn.IFNA(LOOKUP(R366,use_fish!A:A,use_fish!E:E),0),_xlfn.IFNA(LOOKUP(S366,use_fish!A:A,use_fish!E:E),0),_xlfn.IFNA(LOOKUP(T366,use_fish!A:A,use_fish!E:E),0),_xlfn.IFNA(LOOKUP(U366,use_fish!A:A,use_fish!E:E),0),_xlfn.IFNA(LOOKUP(V366,use_fish!A:A,use_fish!E:E),0),_xlfn.IFNA(LOOKUP(W366,use_fish!A:A,use_fish!E:E),0),)</f>
        <v>45</v>
      </c>
      <c r="I366" s="18">
        <f>SUM(_xlfn.IFNA(LOOKUP(Q366,use_fish!A:A,use_fish!I:I),0),_xlfn.IFNA(LOOKUP(R366,use_fish!A:A,use_fish!I:I),0),_xlfn.IFNA(LOOKUP(S366,use_fish!A:A,use_fish!I:I),0),_xlfn.IFNA(LOOKUP(T366,use_fish!A:A,use_fish!I:I),0),_xlfn.IFNA(LOOKUP(U366,use_fish!A:A,use_fish!I:I),0),_xlfn.IFNA(LOOKUP(V366,use_fish!A:A,use_fish!I:I),0),_xlfn.IFNA(LOOKUP(W366,use_fish!A:A,use_fish!I:I),0),)</f>
        <v>45</v>
      </c>
      <c r="J366" s="18">
        <f>SUM(_xlfn.IFNA(LOOKUP(Q366,use_fish!A:A,use_fish!K:K),0),_xlfn.IFNA(LOOKUP(R366,use_fish!A:A,use_fish!K:K),0),_xlfn.IFNA(LOOKUP(S366,use_fish!A:A,use_fish!K:K),0),_xlfn.IFNA(LOOKUP(T366,use_fish!A:A,use_fish!K:K),0),_xlfn.IFNA(LOOKUP(U366,use_fish!A:A,use_fish!K:K),0),_xlfn.IFNA(LOOKUP(V366,use_fish!A:A,use_fish!K:K),0),_xlfn.IFNA(LOOKUP(W366,use_fish!A:A,use_fish!K:K),0),)</f>
        <v>0</v>
      </c>
      <c r="Q366" s="29">
        <v>339</v>
      </c>
    </row>
    <row r="367" spans="1:17" x14ac:dyDescent="0.2">
      <c r="A367" s="18">
        <v>366</v>
      </c>
      <c r="B367" s="18">
        <v>1</v>
      </c>
      <c r="C367" s="18" t="s">
        <v>675</v>
      </c>
      <c r="H367" s="17">
        <f>SUM(_xlfn.IFNA(LOOKUP(Q367,use_fish!A:A,use_fish!E:E),0),_xlfn.IFNA(LOOKUP(R367,use_fish!A:A,use_fish!E:E),0),_xlfn.IFNA(LOOKUP(S367,use_fish!A:A,use_fish!E:E),0),_xlfn.IFNA(LOOKUP(T367,use_fish!A:A,use_fish!E:E),0),_xlfn.IFNA(LOOKUP(U367,use_fish!A:A,use_fish!E:E),0),_xlfn.IFNA(LOOKUP(V367,use_fish!A:A,use_fish!E:E),0),_xlfn.IFNA(LOOKUP(W367,use_fish!A:A,use_fish!E:E),0),)</f>
        <v>55</v>
      </c>
      <c r="I367" s="18">
        <f>SUM(_xlfn.IFNA(LOOKUP(Q367,use_fish!A:A,use_fish!I:I),0),_xlfn.IFNA(LOOKUP(R367,use_fish!A:A,use_fish!I:I),0),_xlfn.IFNA(LOOKUP(S367,use_fish!A:A,use_fish!I:I),0),_xlfn.IFNA(LOOKUP(T367,use_fish!A:A,use_fish!I:I),0),_xlfn.IFNA(LOOKUP(U367,use_fish!A:A,use_fish!I:I),0),_xlfn.IFNA(LOOKUP(V367,use_fish!A:A,use_fish!I:I),0),_xlfn.IFNA(LOOKUP(W367,use_fish!A:A,use_fish!I:I),0),)</f>
        <v>55</v>
      </c>
      <c r="J367" s="18">
        <f>SUM(_xlfn.IFNA(LOOKUP(Q367,use_fish!A:A,use_fish!K:K),0),_xlfn.IFNA(LOOKUP(R367,use_fish!A:A,use_fish!K:K),0),_xlfn.IFNA(LOOKUP(S367,use_fish!A:A,use_fish!K:K),0),_xlfn.IFNA(LOOKUP(T367,use_fish!A:A,use_fish!K:K),0),_xlfn.IFNA(LOOKUP(U367,use_fish!A:A,use_fish!K:K),0),_xlfn.IFNA(LOOKUP(V367,use_fish!A:A,use_fish!K:K),0),_xlfn.IFNA(LOOKUP(W367,use_fish!A:A,use_fish!K:K),0),)</f>
        <v>0</v>
      </c>
      <c r="Q367" s="29">
        <v>340</v>
      </c>
    </row>
    <row r="368" spans="1:17" x14ac:dyDescent="0.2">
      <c r="A368" s="18">
        <v>367</v>
      </c>
      <c r="B368" s="18">
        <v>1</v>
      </c>
      <c r="C368" s="18" t="s">
        <v>676</v>
      </c>
      <c r="H368" s="17">
        <f>SUM(_xlfn.IFNA(LOOKUP(Q368,use_fish!A:A,use_fish!E:E),0),_xlfn.IFNA(LOOKUP(R368,use_fish!A:A,use_fish!E:E),0),_xlfn.IFNA(LOOKUP(S368,use_fish!A:A,use_fish!E:E),0),_xlfn.IFNA(LOOKUP(T368,use_fish!A:A,use_fish!E:E),0),_xlfn.IFNA(LOOKUP(U368,use_fish!A:A,use_fish!E:E),0),_xlfn.IFNA(LOOKUP(V368,use_fish!A:A,use_fish!E:E),0),_xlfn.IFNA(LOOKUP(W368,use_fish!A:A,use_fish!E:E),0),)</f>
        <v>65</v>
      </c>
      <c r="I368" s="18">
        <f>SUM(_xlfn.IFNA(LOOKUP(Q368,use_fish!A:A,use_fish!I:I),0),_xlfn.IFNA(LOOKUP(R368,use_fish!A:A,use_fish!I:I),0),_xlfn.IFNA(LOOKUP(S368,use_fish!A:A,use_fish!I:I),0),_xlfn.IFNA(LOOKUP(T368,use_fish!A:A,use_fish!I:I),0),_xlfn.IFNA(LOOKUP(U368,use_fish!A:A,use_fish!I:I),0),_xlfn.IFNA(LOOKUP(V368,use_fish!A:A,use_fish!I:I),0),_xlfn.IFNA(LOOKUP(W368,use_fish!A:A,use_fish!I:I),0),)</f>
        <v>65</v>
      </c>
      <c r="J368" s="18">
        <f>SUM(_xlfn.IFNA(LOOKUP(Q368,use_fish!A:A,use_fish!K:K),0),_xlfn.IFNA(LOOKUP(R368,use_fish!A:A,use_fish!K:K),0),_xlfn.IFNA(LOOKUP(S368,use_fish!A:A,use_fish!K:K),0),_xlfn.IFNA(LOOKUP(T368,use_fish!A:A,use_fish!K:K),0),_xlfn.IFNA(LOOKUP(U368,use_fish!A:A,use_fish!K:K),0),_xlfn.IFNA(LOOKUP(V368,use_fish!A:A,use_fish!K:K),0),_xlfn.IFNA(LOOKUP(W368,use_fish!A:A,use_fish!K:K),0),)</f>
        <v>0</v>
      </c>
      <c r="Q368" s="29">
        <v>341</v>
      </c>
    </row>
    <row r="369" spans="1:17" x14ac:dyDescent="0.2">
      <c r="A369" s="18">
        <v>368</v>
      </c>
      <c r="B369" s="18">
        <v>1</v>
      </c>
      <c r="C369" s="18" t="s">
        <v>678</v>
      </c>
      <c r="H369" s="17">
        <f>SUM(_xlfn.IFNA(LOOKUP(Q369,use_fish!A:A,use_fish!E:E),0),_xlfn.IFNA(LOOKUP(R369,use_fish!A:A,use_fish!E:E),0),_xlfn.IFNA(LOOKUP(S369,use_fish!A:A,use_fish!E:E),0),_xlfn.IFNA(LOOKUP(T369,use_fish!A:A,use_fish!E:E),0),_xlfn.IFNA(LOOKUP(U369,use_fish!A:A,use_fish!E:E),0),_xlfn.IFNA(LOOKUP(V369,use_fish!A:A,use_fish!E:E),0),_xlfn.IFNA(LOOKUP(W369,use_fish!A:A,use_fish!E:E),0),)</f>
        <v>150</v>
      </c>
      <c r="I369" s="18">
        <f>SUM(_xlfn.IFNA(LOOKUP(Q369,use_fish!A:A,use_fish!I:I),0),_xlfn.IFNA(LOOKUP(R369,use_fish!A:A,use_fish!I:I),0),_xlfn.IFNA(LOOKUP(S369,use_fish!A:A,use_fish!I:I),0),_xlfn.IFNA(LOOKUP(T369,use_fish!A:A,use_fish!I:I),0),_xlfn.IFNA(LOOKUP(U369,use_fish!A:A,use_fish!I:I),0),_xlfn.IFNA(LOOKUP(V369,use_fish!A:A,use_fish!I:I),0),_xlfn.IFNA(LOOKUP(W369,use_fish!A:A,use_fish!I:I),0),)</f>
        <v>150</v>
      </c>
      <c r="J369" s="18">
        <f>SUM(_xlfn.IFNA(LOOKUP(Q369,use_fish!A:A,use_fish!K:K),0),_xlfn.IFNA(LOOKUP(R369,use_fish!A:A,use_fish!K:K),0),_xlfn.IFNA(LOOKUP(S369,use_fish!A:A,use_fish!K:K),0),_xlfn.IFNA(LOOKUP(T369,use_fish!A:A,use_fish!K:K),0),_xlfn.IFNA(LOOKUP(U369,use_fish!A:A,use_fish!K:K),0),_xlfn.IFNA(LOOKUP(V369,use_fish!A:A,use_fish!K:K),0),_xlfn.IFNA(LOOKUP(W369,use_fish!A:A,use_fish!K:K),0),)</f>
        <v>0</v>
      </c>
      <c r="Q369" s="29">
        <v>342</v>
      </c>
    </row>
    <row r="370" spans="1:17" x14ac:dyDescent="0.2">
      <c r="A370" s="18">
        <v>369</v>
      </c>
      <c r="B370" s="18">
        <v>1</v>
      </c>
      <c r="C370" s="18" t="s">
        <v>679</v>
      </c>
      <c r="H370" s="17">
        <f>SUM(_xlfn.IFNA(LOOKUP(Q370,use_fish!A:A,use_fish!E:E),0),_xlfn.IFNA(LOOKUP(R370,use_fish!A:A,use_fish!E:E),0),_xlfn.IFNA(LOOKUP(S370,use_fish!A:A,use_fish!E:E),0),_xlfn.IFNA(LOOKUP(T370,use_fish!A:A,use_fish!E:E),0),_xlfn.IFNA(LOOKUP(U370,use_fish!A:A,use_fish!E:E),0),_xlfn.IFNA(LOOKUP(V370,use_fish!A:A,use_fish!E:E),0),_xlfn.IFNA(LOOKUP(W370,use_fish!A:A,use_fish!E:E),0),)</f>
        <v>200</v>
      </c>
      <c r="I370" s="18">
        <f>SUM(_xlfn.IFNA(LOOKUP(Q370,use_fish!A:A,use_fish!I:I),0),_xlfn.IFNA(LOOKUP(R370,use_fish!A:A,use_fish!I:I),0),_xlfn.IFNA(LOOKUP(S370,use_fish!A:A,use_fish!I:I),0),_xlfn.IFNA(LOOKUP(T370,use_fish!A:A,use_fish!I:I),0),_xlfn.IFNA(LOOKUP(U370,use_fish!A:A,use_fish!I:I),0),_xlfn.IFNA(LOOKUP(V370,use_fish!A:A,use_fish!I:I),0),_xlfn.IFNA(LOOKUP(W370,use_fish!A:A,use_fish!I:I),0),)</f>
        <v>200</v>
      </c>
      <c r="J370" s="18">
        <f>SUM(_xlfn.IFNA(LOOKUP(Q370,use_fish!A:A,use_fish!K:K),0),_xlfn.IFNA(LOOKUP(R370,use_fish!A:A,use_fish!K:K),0),_xlfn.IFNA(LOOKUP(S370,use_fish!A:A,use_fish!K:K),0),_xlfn.IFNA(LOOKUP(T370,use_fish!A:A,use_fish!K:K),0),_xlfn.IFNA(LOOKUP(U370,use_fish!A:A,use_fish!K:K),0),_xlfn.IFNA(LOOKUP(V370,use_fish!A:A,use_fish!K:K),0),_xlfn.IFNA(LOOKUP(W370,use_fish!A:A,use_fish!K:K),0),)</f>
        <v>0</v>
      </c>
      <c r="Q370" s="29">
        <v>343</v>
      </c>
    </row>
    <row r="371" spans="1:17" x14ac:dyDescent="0.2">
      <c r="A371" s="18">
        <v>370</v>
      </c>
      <c r="B371" s="18">
        <v>1</v>
      </c>
      <c r="C371" s="18" t="s">
        <v>680</v>
      </c>
      <c r="H371" s="17">
        <f>SUM(_xlfn.IFNA(LOOKUP(Q371,use_fish!A:A,use_fish!E:E),0),_xlfn.IFNA(LOOKUP(R371,use_fish!A:A,use_fish!E:E),0),_xlfn.IFNA(LOOKUP(S371,use_fish!A:A,use_fish!E:E),0),_xlfn.IFNA(LOOKUP(T371,use_fish!A:A,use_fish!E:E),0),_xlfn.IFNA(LOOKUP(U371,use_fish!A:A,use_fish!E:E),0),_xlfn.IFNA(LOOKUP(V371,use_fish!A:A,use_fish!E:E),0),_xlfn.IFNA(LOOKUP(W371,use_fish!A:A,use_fish!E:E),0),)</f>
        <v>250</v>
      </c>
      <c r="I371" s="18">
        <f>SUM(_xlfn.IFNA(LOOKUP(Q371,use_fish!A:A,use_fish!I:I),0),_xlfn.IFNA(LOOKUP(R371,use_fish!A:A,use_fish!I:I),0),_xlfn.IFNA(LOOKUP(S371,use_fish!A:A,use_fish!I:I),0),_xlfn.IFNA(LOOKUP(T371,use_fish!A:A,use_fish!I:I),0),_xlfn.IFNA(LOOKUP(U371,use_fish!A:A,use_fish!I:I),0),_xlfn.IFNA(LOOKUP(V371,use_fish!A:A,use_fish!I:I),0),_xlfn.IFNA(LOOKUP(W371,use_fish!A:A,use_fish!I:I),0),)</f>
        <v>250</v>
      </c>
      <c r="J371" s="18">
        <f>SUM(_xlfn.IFNA(LOOKUP(Q371,use_fish!A:A,use_fish!K:K),0),_xlfn.IFNA(LOOKUP(R371,use_fish!A:A,use_fish!K:K),0),_xlfn.IFNA(LOOKUP(S371,use_fish!A:A,use_fish!K:K),0),_xlfn.IFNA(LOOKUP(T371,use_fish!A:A,use_fish!K:K),0),_xlfn.IFNA(LOOKUP(U371,use_fish!A:A,use_fish!K:K),0),_xlfn.IFNA(LOOKUP(V371,use_fish!A:A,use_fish!K:K),0),_xlfn.IFNA(LOOKUP(W371,use_fish!A:A,use_fish!K:K),0),)</f>
        <v>0</v>
      </c>
      <c r="Q371" s="29">
        <v>344</v>
      </c>
    </row>
    <row r="372" spans="1:17" x14ac:dyDescent="0.2">
      <c r="A372" s="18">
        <v>371</v>
      </c>
      <c r="B372" s="18">
        <v>1</v>
      </c>
      <c r="C372" s="18" t="s">
        <v>681</v>
      </c>
      <c r="H372" s="17">
        <f>SUM(_xlfn.IFNA(LOOKUP(Q372,use_fish!A:A,use_fish!E:E),0),_xlfn.IFNA(LOOKUP(R372,use_fish!A:A,use_fish!E:E),0),_xlfn.IFNA(LOOKUP(S372,use_fish!A:A,use_fish!E:E),0),_xlfn.IFNA(LOOKUP(T372,use_fish!A:A,use_fish!E:E),0),_xlfn.IFNA(LOOKUP(U372,use_fish!A:A,use_fish!E:E),0),_xlfn.IFNA(LOOKUP(V372,use_fish!A:A,use_fish!E:E),0),_xlfn.IFNA(LOOKUP(W372,use_fish!A:A,use_fish!E:E),0),)</f>
        <v>35</v>
      </c>
      <c r="I372" s="18">
        <f>SUM(_xlfn.IFNA(LOOKUP(Q372,use_fish!A:A,use_fish!I:I),0),_xlfn.IFNA(LOOKUP(R372,use_fish!A:A,use_fish!I:I),0),_xlfn.IFNA(LOOKUP(S372,use_fish!A:A,use_fish!I:I),0),_xlfn.IFNA(LOOKUP(T372,use_fish!A:A,use_fish!I:I),0),_xlfn.IFNA(LOOKUP(U372,use_fish!A:A,use_fish!I:I),0),_xlfn.IFNA(LOOKUP(V372,use_fish!A:A,use_fish!I:I),0),_xlfn.IFNA(LOOKUP(W372,use_fish!A:A,use_fish!I:I),0),)</f>
        <v>35</v>
      </c>
      <c r="J372" s="18">
        <f>SUM(_xlfn.IFNA(LOOKUP(Q372,use_fish!A:A,use_fish!K:K),0),_xlfn.IFNA(LOOKUP(R372,use_fish!A:A,use_fish!K:K),0),_xlfn.IFNA(LOOKUP(S372,use_fish!A:A,use_fish!K:K),0),_xlfn.IFNA(LOOKUP(T372,use_fish!A:A,use_fish!K:K),0),_xlfn.IFNA(LOOKUP(U372,use_fish!A:A,use_fish!K:K),0),_xlfn.IFNA(LOOKUP(V372,use_fish!A:A,use_fish!K:K),0),_xlfn.IFNA(LOOKUP(W372,use_fish!A:A,use_fish!K:K),0),)</f>
        <v>0</v>
      </c>
      <c r="Q372" s="29">
        <v>345</v>
      </c>
    </row>
    <row r="373" spans="1:17" x14ac:dyDescent="0.2">
      <c r="A373" s="18">
        <v>372</v>
      </c>
      <c r="B373" s="18">
        <v>1</v>
      </c>
      <c r="C373" s="18" t="s">
        <v>682</v>
      </c>
      <c r="H373" s="17">
        <f>SUM(_xlfn.IFNA(LOOKUP(Q373,use_fish!A:A,use_fish!E:E),0),_xlfn.IFNA(LOOKUP(R373,use_fish!A:A,use_fish!E:E),0),_xlfn.IFNA(LOOKUP(S373,use_fish!A:A,use_fish!E:E),0),_xlfn.IFNA(LOOKUP(T373,use_fish!A:A,use_fish!E:E),0),_xlfn.IFNA(LOOKUP(U373,use_fish!A:A,use_fish!E:E),0),_xlfn.IFNA(LOOKUP(V373,use_fish!A:A,use_fish!E:E),0),_xlfn.IFNA(LOOKUP(W373,use_fish!A:A,use_fish!E:E),0),)</f>
        <v>45</v>
      </c>
      <c r="I373" s="18">
        <f>SUM(_xlfn.IFNA(LOOKUP(Q373,use_fish!A:A,use_fish!I:I),0),_xlfn.IFNA(LOOKUP(R373,use_fish!A:A,use_fish!I:I),0),_xlfn.IFNA(LOOKUP(S373,use_fish!A:A,use_fish!I:I),0),_xlfn.IFNA(LOOKUP(T373,use_fish!A:A,use_fish!I:I),0),_xlfn.IFNA(LOOKUP(U373,use_fish!A:A,use_fish!I:I),0),_xlfn.IFNA(LOOKUP(V373,use_fish!A:A,use_fish!I:I),0),_xlfn.IFNA(LOOKUP(W373,use_fish!A:A,use_fish!I:I),0),)</f>
        <v>45</v>
      </c>
      <c r="J373" s="18">
        <f>SUM(_xlfn.IFNA(LOOKUP(Q373,use_fish!A:A,use_fish!K:K),0),_xlfn.IFNA(LOOKUP(R373,use_fish!A:A,use_fish!K:K),0),_xlfn.IFNA(LOOKUP(S373,use_fish!A:A,use_fish!K:K),0),_xlfn.IFNA(LOOKUP(T373,use_fish!A:A,use_fish!K:K),0),_xlfn.IFNA(LOOKUP(U373,use_fish!A:A,use_fish!K:K),0),_xlfn.IFNA(LOOKUP(V373,use_fish!A:A,use_fish!K:K),0),_xlfn.IFNA(LOOKUP(W373,use_fish!A:A,use_fish!K:K),0),)</f>
        <v>0</v>
      </c>
      <c r="Q373" s="29">
        <v>346</v>
      </c>
    </row>
    <row r="374" spans="1:17" x14ac:dyDescent="0.2">
      <c r="A374" s="18">
        <v>373</v>
      </c>
      <c r="B374" s="18">
        <v>1</v>
      </c>
      <c r="C374" s="18" t="s">
        <v>683</v>
      </c>
      <c r="H374" s="17">
        <f>SUM(_xlfn.IFNA(LOOKUP(Q374,use_fish!A:A,use_fish!E:E),0),_xlfn.IFNA(LOOKUP(R374,use_fish!A:A,use_fish!E:E),0),_xlfn.IFNA(LOOKUP(S374,use_fish!A:A,use_fish!E:E),0),_xlfn.IFNA(LOOKUP(T374,use_fish!A:A,use_fish!E:E),0),_xlfn.IFNA(LOOKUP(U374,use_fish!A:A,use_fish!E:E),0),_xlfn.IFNA(LOOKUP(V374,use_fish!A:A,use_fish!E:E),0),_xlfn.IFNA(LOOKUP(W374,use_fish!A:A,use_fish!E:E),0),)</f>
        <v>55</v>
      </c>
      <c r="I374" s="18">
        <f>SUM(_xlfn.IFNA(LOOKUP(Q374,use_fish!A:A,use_fish!I:I),0),_xlfn.IFNA(LOOKUP(R374,use_fish!A:A,use_fish!I:I),0),_xlfn.IFNA(LOOKUP(S374,use_fish!A:A,use_fish!I:I),0),_xlfn.IFNA(LOOKUP(T374,use_fish!A:A,use_fish!I:I),0),_xlfn.IFNA(LOOKUP(U374,use_fish!A:A,use_fish!I:I),0),_xlfn.IFNA(LOOKUP(V374,use_fish!A:A,use_fish!I:I),0),_xlfn.IFNA(LOOKUP(W374,use_fish!A:A,use_fish!I:I),0),)</f>
        <v>55</v>
      </c>
      <c r="J374" s="18">
        <f>SUM(_xlfn.IFNA(LOOKUP(Q374,use_fish!A:A,use_fish!K:K),0),_xlfn.IFNA(LOOKUP(R374,use_fish!A:A,use_fish!K:K),0),_xlfn.IFNA(LOOKUP(S374,use_fish!A:A,use_fish!K:K),0),_xlfn.IFNA(LOOKUP(T374,use_fish!A:A,use_fish!K:K),0),_xlfn.IFNA(LOOKUP(U374,use_fish!A:A,use_fish!K:K),0),_xlfn.IFNA(LOOKUP(V374,use_fish!A:A,use_fish!K:K),0),_xlfn.IFNA(LOOKUP(W374,use_fish!A:A,use_fish!K:K),0),)</f>
        <v>0</v>
      </c>
      <c r="Q374" s="29">
        <v>347</v>
      </c>
    </row>
    <row r="375" spans="1:17" x14ac:dyDescent="0.2">
      <c r="A375" s="18">
        <v>374</v>
      </c>
      <c r="B375" s="18">
        <v>1</v>
      </c>
      <c r="C375" s="18" t="s">
        <v>684</v>
      </c>
      <c r="H375" s="17">
        <f>SUM(_xlfn.IFNA(LOOKUP(Q375,use_fish!A:A,use_fish!E:E),0),_xlfn.IFNA(LOOKUP(R375,use_fish!A:A,use_fish!E:E),0),_xlfn.IFNA(LOOKUP(S375,use_fish!A:A,use_fish!E:E),0),_xlfn.IFNA(LOOKUP(T375,use_fish!A:A,use_fish!E:E),0),_xlfn.IFNA(LOOKUP(U375,use_fish!A:A,use_fish!E:E),0),_xlfn.IFNA(LOOKUP(V375,use_fish!A:A,use_fish!E:E),0),_xlfn.IFNA(LOOKUP(W375,use_fish!A:A,use_fish!E:E),0),)</f>
        <v>65</v>
      </c>
      <c r="I375" s="18">
        <f>SUM(_xlfn.IFNA(LOOKUP(Q375,use_fish!A:A,use_fish!I:I),0),_xlfn.IFNA(LOOKUP(R375,use_fish!A:A,use_fish!I:I),0),_xlfn.IFNA(LOOKUP(S375,use_fish!A:A,use_fish!I:I),0),_xlfn.IFNA(LOOKUP(T375,use_fish!A:A,use_fish!I:I),0),_xlfn.IFNA(LOOKUP(U375,use_fish!A:A,use_fish!I:I),0),_xlfn.IFNA(LOOKUP(V375,use_fish!A:A,use_fish!I:I),0),_xlfn.IFNA(LOOKUP(W375,use_fish!A:A,use_fish!I:I),0),)</f>
        <v>65</v>
      </c>
      <c r="J375" s="18">
        <f>SUM(_xlfn.IFNA(LOOKUP(Q375,use_fish!A:A,use_fish!K:K),0),_xlfn.IFNA(LOOKUP(R375,use_fish!A:A,use_fish!K:K),0),_xlfn.IFNA(LOOKUP(S375,use_fish!A:A,use_fish!K:K),0),_xlfn.IFNA(LOOKUP(T375,use_fish!A:A,use_fish!K:K),0),_xlfn.IFNA(LOOKUP(U375,use_fish!A:A,use_fish!K:K),0),_xlfn.IFNA(LOOKUP(V375,use_fish!A:A,use_fish!K:K),0),_xlfn.IFNA(LOOKUP(W375,use_fish!A:A,use_fish!K:K),0),)</f>
        <v>0</v>
      </c>
      <c r="Q375" s="29">
        <v>348</v>
      </c>
    </row>
    <row r="376" spans="1:17" x14ac:dyDescent="0.2">
      <c r="A376" s="18">
        <v>375</v>
      </c>
      <c r="B376" s="18">
        <v>1</v>
      </c>
      <c r="C376" s="18" t="s">
        <v>691</v>
      </c>
      <c r="H376" s="17">
        <f>SUM(_xlfn.IFNA(LOOKUP(Q376,use_fish!A:A,use_fish!E:E),0),_xlfn.IFNA(LOOKUP(R376,use_fish!A:A,use_fish!E:E),0),_xlfn.IFNA(LOOKUP(S376,use_fish!A:A,use_fish!E:E),0),_xlfn.IFNA(LOOKUP(T376,use_fish!A:A,use_fish!E:E),0),_xlfn.IFNA(LOOKUP(U376,use_fish!A:A,use_fish!E:E),0),_xlfn.IFNA(LOOKUP(V376,use_fish!A:A,use_fish!E:E),0),_xlfn.IFNA(LOOKUP(W376,use_fish!A:A,use_fish!E:E),0),)</f>
        <v>150</v>
      </c>
      <c r="I376" s="18">
        <f>SUM(_xlfn.IFNA(LOOKUP(Q376,use_fish!A:A,use_fish!I:I),0),_xlfn.IFNA(LOOKUP(R376,use_fish!A:A,use_fish!I:I),0),_xlfn.IFNA(LOOKUP(S376,use_fish!A:A,use_fish!I:I),0),_xlfn.IFNA(LOOKUP(T376,use_fish!A:A,use_fish!I:I),0),_xlfn.IFNA(LOOKUP(U376,use_fish!A:A,use_fish!I:I),0),_xlfn.IFNA(LOOKUP(V376,use_fish!A:A,use_fish!I:I),0),_xlfn.IFNA(LOOKUP(W376,use_fish!A:A,use_fish!I:I),0),)</f>
        <v>150</v>
      </c>
      <c r="J376" s="18">
        <f>SUM(_xlfn.IFNA(LOOKUP(Q376,use_fish!A:A,use_fish!K:K),0),_xlfn.IFNA(LOOKUP(R376,use_fish!A:A,use_fish!K:K),0),_xlfn.IFNA(LOOKUP(S376,use_fish!A:A,use_fish!K:K),0),_xlfn.IFNA(LOOKUP(T376,use_fish!A:A,use_fish!K:K),0),_xlfn.IFNA(LOOKUP(U376,use_fish!A:A,use_fish!K:K),0),_xlfn.IFNA(LOOKUP(V376,use_fish!A:A,use_fish!K:K),0),_xlfn.IFNA(LOOKUP(W376,use_fish!A:A,use_fish!K:K),0),)</f>
        <v>0</v>
      </c>
      <c r="Q376" s="29">
        <v>349</v>
      </c>
    </row>
    <row r="377" spans="1:17" x14ac:dyDescent="0.2">
      <c r="A377" s="18">
        <v>376</v>
      </c>
      <c r="B377" s="18">
        <v>1</v>
      </c>
      <c r="C377" s="18" t="s">
        <v>692</v>
      </c>
      <c r="H377" s="17">
        <f>SUM(_xlfn.IFNA(LOOKUP(Q377,use_fish!A:A,use_fish!E:E),0),_xlfn.IFNA(LOOKUP(R377,use_fish!A:A,use_fish!E:E),0),_xlfn.IFNA(LOOKUP(S377,use_fish!A:A,use_fish!E:E),0),_xlfn.IFNA(LOOKUP(T377,use_fish!A:A,use_fish!E:E),0),_xlfn.IFNA(LOOKUP(U377,use_fish!A:A,use_fish!E:E),0),_xlfn.IFNA(LOOKUP(V377,use_fish!A:A,use_fish!E:E),0),_xlfn.IFNA(LOOKUP(W377,use_fish!A:A,use_fish!E:E),0),)</f>
        <v>200</v>
      </c>
      <c r="I377" s="18">
        <f>SUM(_xlfn.IFNA(LOOKUP(Q377,use_fish!A:A,use_fish!I:I),0),_xlfn.IFNA(LOOKUP(R377,use_fish!A:A,use_fish!I:I),0),_xlfn.IFNA(LOOKUP(S377,use_fish!A:A,use_fish!I:I),0),_xlfn.IFNA(LOOKUP(T377,use_fish!A:A,use_fish!I:I),0),_xlfn.IFNA(LOOKUP(U377,use_fish!A:A,use_fish!I:I),0),_xlfn.IFNA(LOOKUP(V377,use_fish!A:A,use_fish!I:I),0),_xlfn.IFNA(LOOKUP(W377,use_fish!A:A,use_fish!I:I),0),)</f>
        <v>200</v>
      </c>
      <c r="J377" s="18">
        <f>SUM(_xlfn.IFNA(LOOKUP(Q377,use_fish!A:A,use_fish!K:K),0),_xlfn.IFNA(LOOKUP(R377,use_fish!A:A,use_fish!K:K),0),_xlfn.IFNA(LOOKUP(S377,use_fish!A:A,use_fish!K:K),0),_xlfn.IFNA(LOOKUP(T377,use_fish!A:A,use_fish!K:K),0),_xlfn.IFNA(LOOKUP(U377,use_fish!A:A,use_fish!K:K),0),_xlfn.IFNA(LOOKUP(V377,use_fish!A:A,use_fish!K:K),0),_xlfn.IFNA(LOOKUP(W377,use_fish!A:A,use_fish!K:K),0),)</f>
        <v>0</v>
      </c>
      <c r="Q377" s="29">
        <v>350</v>
      </c>
    </row>
    <row r="378" spans="1:17" x14ac:dyDescent="0.2">
      <c r="A378" s="18">
        <v>377</v>
      </c>
      <c r="B378" s="18">
        <v>1</v>
      </c>
      <c r="C378" s="18" t="s">
        <v>693</v>
      </c>
      <c r="H378" s="17">
        <f>SUM(_xlfn.IFNA(LOOKUP(Q378,use_fish!A:A,use_fish!E:E),0),_xlfn.IFNA(LOOKUP(R378,use_fish!A:A,use_fish!E:E),0),_xlfn.IFNA(LOOKUP(S378,use_fish!A:A,use_fish!E:E),0),_xlfn.IFNA(LOOKUP(T378,use_fish!A:A,use_fish!E:E),0),_xlfn.IFNA(LOOKUP(U378,use_fish!A:A,use_fish!E:E),0),_xlfn.IFNA(LOOKUP(V378,use_fish!A:A,use_fish!E:E),0),_xlfn.IFNA(LOOKUP(W378,use_fish!A:A,use_fish!E:E),0),)</f>
        <v>250</v>
      </c>
      <c r="I378" s="18">
        <f>SUM(_xlfn.IFNA(LOOKUP(Q378,use_fish!A:A,use_fish!I:I),0),_xlfn.IFNA(LOOKUP(R378,use_fish!A:A,use_fish!I:I),0),_xlfn.IFNA(LOOKUP(S378,use_fish!A:A,use_fish!I:I),0),_xlfn.IFNA(LOOKUP(T378,use_fish!A:A,use_fish!I:I),0),_xlfn.IFNA(LOOKUP(U378,use_fish!A:A,use_fish!I:I),0),_xlfn.IFNA(LOOKUP(V378,use_fish!A:A,use_fish!I:I),0),_xlfn.IFNA(LOOKUP(W378,use_fish!A:A,use_fish!I:I),0),)</f>
        <v>250</v>
      </c>
      <c r="J378" s="18">
        <f>SUM(_xlfn.IFNA(LOOKUP(Q378,use_fish!A:A,use_fish!K:K),0),_xlfn.IFNA(LOOKUP(R378,use_fish!A:A,use_fish!K:K),0),_xlfn.IFNA(LOOKUP(S378,use_fish!A:A,use_fish!K:K),0),_xlfn.IFNA(LOOKUP(T378,use_fish!A:A,use_fish!K:K),0),_xlfn.IFNA(LOOKUP(U378,use_fish!A:A,use_fish!K:K),0),_xlfn.IFNA(LOOKUP(V378,use_fish!A:A,use_fish!K:K),0),_xlfn.IFNA(LOOKUP(W378,use_fish!A:A,use_fish!K:K),0),)</f>
        <v>0</v>
      </c>
      <c r="Q378" s="29">
        <v>351</v>
      </c>
    </row>
    <row r="379" spans="1:17" x14ac:dyDescent="0.2">
      <c r="A379" s="18">
        <v>378</v>
      </c>
      <c r="B379" s="18">
        <v>1</v>
      </c>
      <c r="C379" s="18" t="s">
        <v>694</v>
      </c>
      <c r="H379" s="17">
        <f>SUM(_xlfn.IFNA(LOOKUP(Q379,use_fish!A:A,use_fish!E:E),0),_xlfn.IFNA(LOOKUP(R379,use_fish!A:A,use_fish!E:E),0),_xlfn.IFNA(LOOKUP(S379,use_fish!A:A,use_fish!E:E),0),_xlfn.IFNA(LOOKUP(T379,use_fish!A:A,use_fish!E:E),0),_xlfn.IFNA(LOOKUP(U379,use_fish!A:A,use_fish!E:E),0),_xlfn.IFNA(LOOKUP(V379,use_fish!A:A,use_fish!E:E),0),_xlfn.IFNA(LOOKUP(W379,use_fish!A:A,use_fish!E:E),0),)</f>
        <v>35</v>
      </c>
      <c r="I379" s="18">
        <f>SUM(_xlfn.IFNA(LOOKUP(Q379,use_fish!A:A,use_fish!I:I),0),_xlfn.IFNA(LOOKUP(R379,use_fish!A:A,use_fish!I:I),0),_xlfn.IFNA(LOOKUP(S379,use_fish!A:A,use_fish!I:I),0),_xlfn.IFNA(LOOKUP(T379,use_fish!A:A,use_fish!I:I),0),_xlfn.IFNA(LOOKUP(U379,use_fish!A:A,use_fish!I:I),0),_xlfn.IFNA(LOOKUP(V379,use_fish!A:A,use_fish!I:I),0),_xlfn.IFNA(LOOKUP(W379,use_fish!A:A,use_fish!I:I),0),)</f>
        <v>35</v>
      </c>
      <c r="J379" s="18">
        <f>SUM(_xlfn.IFNA(LOOKUP(Q379,use_fish!A:A,use_fish!K:K),0),_xlfn.IFNA(LOOKUP(R379,use_fish!A:A,use_fish!K:K),0),_xlfn.IFNA(LOOKUP(S379,use_fish!A:A,use_fish!K:K),0),_xlfn.IFNA(LOOKUP(T379,use_fish!A:A,use_fish!K:K),0),_xlfn.IFNA(LOOKUP(U379,use_fish!A:A,use_fish!K:K),0),_xlfn.IFNA(LOOKUP(V379,use_fish!A:A,use_fish!K:K),0),_xlfn.IFNA(LOOKUP(W379,use_fish!A:A,use_fish!K:K),0),)</f>
        <v>0</v>
      </c>
      <c r="Q379" s="29">
        <v>352</v>
      </c>
    </row>
    <row r="380" spans="1:17" x14ac:dyDescent="0.2">
      <c r="A380" s="18">
        <v>379</v>
      </c>
      <c r="B380" s="18">
        <v>1</v>
      </c>
      <c r="C380" s="18" t="s">
        <v>695</v>
      </c>
      <c r="H380" s="17">
        <f>SUM(_xlfn.IFNA(LOOKUP(Q380,use_fish!A:A,use_fish!E:E),0),_xlfn.IFNA(LOOKUP(R380,use_fish!A:A,use_fish!E:E),0),_xlfn.IFNA(LOOKUP(S380,use_fish!A:A,use_fish!E:E),0),_xlfn.IFNA(LOOKUP(T380,use_fish!A:A,use_fish!E:E),0),_xlfn.IFNA(LOOKUP(U380,use_fish!A:A,use_fish!E:E),0),_xlfn.IFNA(LOOKUP(V380,use_fish!A:A,use_fish!E:E),0),_xlfn.IFNA(LOOKUP(W380,use_fish!A:A,use_fish!E:E),0),)</f>
        <v>45</v>
      </c>
      <c r="I380" s="18">
        <f>SUM(_xlfn.IFNA(LOOKUP(Q380,use_fish!A:A,use_fish!I:I),0),_xlfn.IFNA(LOOKUP(R380,use_fish!A:A,use_fish!I:I),0),_xlfn.IFNA(LOOKUP(S380,use_fish!A:A,use_fish!I:I),0),_xlfn.IFNA(LOOKUP(T380,use_fish!A:A,use_fish!I:I),0),_xlfn.IFNA(LOOKUP(U380,use_fish!A:A,use_fish!I:I),0),_xlfn.IFNA(LOOKUP(V380,use_fish!A:A,use_fish!I:I),0),_xlfn.IFNA(LOOKUP(W380,use_fish!A:A,use_fish!I:I),0),)</f>
        <v>45</v>
      </c>
      <c r="J380" s="18">
        <f>SUM(_xlfn.IFNA(LOOKUP(Q380,use_fish!A:A,use_fish!K:K),0),_xlfn.IFNA(LOOKUP(R380,use_fish!A:A,use_fish!K:K),0),_xlfn.IFNA(LOOKUP(S380,use_fish!A:A,use_fish!K:K),0),_xlfn.IFNA(LOOKUP(T380,use_fish!A:A,use_fish!K:K),0),_xlfn.IFNA(LOOKUP(U380,use_fish!A:A,use_fish!K:K),0),_xlfn.IFNA(LOOKUP(V380,use_fish!A:A,use_fish!K:K),0),_xlfn.IFNA(LOOKUP(W380,use_fish!A:A,use_fish!K:K),0),)</f>
        <v>0</v>
      </c>
      <c r="Q380" s="29">
        <v>353</v>
      </c>
    </row>
    <row r="381" spans="1:17" x14ac:dyDescent="0.2">
      <c r="A381" s="18">
        <v>380</v>
      </c>
      <c r="B381" s="18">
        <v>1</v>
      </c>
      <c r="C381" s="18" t="s">
        <v>696</v>
      </c>
      <c r="H381" s="17">
        <f>SUM(_xlfn.IFNA(LOOKUP(Q381,use_fish!A:A,use_fish!E:E),0),_xlfn.IFNA(LOOKUP(R381,use_fish!A:A,use_fish!E:E),0),_xlfn.IFNA(LOOKUP(S381,use_fish!A:A,use_fish!E:E),0),_xlfn.IFNA(LOOKUP(T381,use_fish!A:A,use_fish!E:E),0),_xlfn.IFNA(LOOKUP(U381,use_fish!A:A,use_fish!E:E),0),_xlfn.IFNA(LOOKUP(V381,use_fish!A:A,use_fish!E:E),0),_xlfn.IFNA(LOOKUP(W381,use_fish!A:A,use_fish!E:E),0),)</f>
        <v>55</v>
      </c>
      <c r="I381" s="18">
        <f>SUM(_xlfn.IFNA(LOOKUP(Q381,use_fish!A:A,use_fish!I:I),0),_xlfn.IFNA(LOOKUP(R381,use_fish!A:A,use_fish!I:I),0),_xlfn.IFNA(LOOKUP(S381,use_fish!A:A,use_fish!I:I),0),_xlfn.IFNA(LOOKUP(T381,use_fish!A:A,use_fish!I:I),0),_xlfn.IFNA(LOOKUP(U381,use_fish!A:A,use_fish!I:I),0),_xlfn.IFNA(LOOKUP(V381,use_fish!A:A,use_fish!I:I),0),_xlfn.IFNA(LOOKUP(W381,use_fish!A:A,use_fish!I:I),0),)</f>
        <v>55</v>
      </c>
      <c r="J381" s="18">
        <f>SUM(_xlfn.IFNA(LOOKUP(Q381,use_fish!A:A,use_fish!K:K),0),_xlfn.IFNA(LOOKUP(R381,use_fish!A:A,use_fish!K:K),0),_xlfn.IFNA(LOOKUP(S381,use_fish!A:A,use_fish!K:K),0),_xlfn.IFNA(LOOKUP(T381,use_fish!A:A,use_fish!K:K),0),_xlfn.IFNA(LOOKUP(U381,use_fish!A:A,use_fish!K:K),0),_xlfn.IFNA(LOOKUP(V381,use_fish!A:A,use_fish!K:K),0),_xlfn.IFNA(LOOKUP(W381,use_fish!A:A,use_fish!K:K),0),)</f>
        <v>0</v>
      </c>
      <c r="Q381" s="29">
        <v>354</v>
      </c>
    </row>
    <row r="382" spans="1:17" x14ac:dyDescent="0.2">
      <c r="A382" s="18">
        <v>381</v>
      </c>
      <c r="B382" s="18">
        <v>1</v>
      </c>
      <c r="C382" s="18" t="s">
        <v>697</v>
      </c>
      <c r="H382" s="17">
        <f>SUM(_xlfn.IFNA(LOOKUP(Q382,use_fish!A:A,use_fish!E:E),0),_xlfn.IFNA(LOOKUP(R382,use_fish!A:A,use_fish!E:E),0),_xlfn.IFNA(LOOKUP(S382,use_fish!A:A,use_fish!E:E),0),_xlfn.IFNA(LOOKUP(T382,use_fish!A:A,use_fish!E:E),0),_xlfn.IFNA(LOOKUP(U382,use_fish!A:A,use_fish!E:E),0),_xlfn.IFNA(LOOKUP(V382,use_fish!A:A,use_fish!E:E),0),_xlfn.IFNA(LOOKUP(W382,use_fish!A:A,use_fish!E:E),0),)</f>
        <v>65</v>
      </c>
      <c r="I382" s="18">
        <f>SUM(_xlfn.IFNA(LOOKUP(Q382,use_fish!A:A,use_fish!I:I),0),_xlfn.IFNA(LOOKUP(R382,use_fish!A:A,use_fish!I:I),0),_xlfn.IFNA(LOOKUP(S382,use_fish!A:A,use_fish!I:I),0),_xlfn.IFNA(LOOKUP(T382,use_fish!A:A,use_fish!I:I),0),_xlfn.IFNA(LOOKUP(U382,use_fish!A:A,use_fish!I:I),0),_xlfn.IFNA(LOOKUP(V382,use_fish!A:A,use_fish!I:I),0),_xlfn.IFNA(LOOKUP(W382,use_fish!A:A,use_fish!I:I),0),)</f>
        <v>65</v>
      </c>
      <c r="J382" s="18">
        <f>SUM(_xlfn.IFNA(LOOKUP(Q382,use_fish!A:A,use_fish!K:K),0),_xlfn.IFNA(LOOKUP(R382,use_fish!A:A,use_fish!K:K),0),_xlfn.IFNA(LOOKUP(S382,use_fish!A:A,use_fish!K:K),0),_xlfn.IFNA(LOOKUP(T382,use_fish!A:A,use_fish!K:K),0),_xlfn.IFNA(LOOKUP(U382,use_fish!A:A,use_fish!K:K),0),_xlfn.IFNA(LOOKUP(V382,use_fish!A:A,use_fish!K:K),0),_xlfn.IFNA(LOOKUP(W382,use_fish!A:A,use_fish!K:K),0),)</f>
        <v>0</v>
      </c>
      <c r="Q382" s="29">
        <v>355</v>
      </c>
    </row>
    <row r="383" spans="1:17" x14ac:dyDescent="0.2">
      <c r="A383" s="18">
        <v>382</v>
      </c>
      <c r="B383" s="18">
        <v>1</v>
      </c>
      <c r="C383" s="18" t="s">
        <v>698</v>
      </c>
      <c r="H383" s="17">
        <f>SUM(_xlfn.IFNA(LOOKUP(Q383,use_fish!A:A,use_fish!E:E),0),_xlfn.IFNA(LOOKUP(R383,use_fish!A:A,use_fish!E:E),0),_xlfn.IFNA(LOOKUP(S383,use_fish!A:A,use_fish!E:E),0),_xlfn.IFNA(LOOKUP(T383,use_fish!A:A,use_fish!E:E),0),_xlfn.IFNA(LOOKUP(U383,use_fish!A:A,use_fish!E:E),0),_xlfn.IFNA(LOOKUP(V383,use_fish!A:A,use_fish!E:E),0),_xlfn.IFNA(LOOKUP(W383,use_fish!A:A,use_fish!E:E),0),)</f>
        <v>25</v>
      </c>
      <c r="I383" s="18">
        <f>SUM(_xlfn.IFNA(LOOKUP(Q383,use_fish!A:A,use_fish!I:I),0),_xlfn.IFNA(LOOKUP(R383,use_fish!A:A,use_fish!I:I),0),_xlfn.IFNA(LOOKUP(S383,use_fish!A:A,use_fish!I:I),0),_xlfn.IFNA(LOOKUP(T383,use_fish!A:A,use_fish!I:I),0),_xlfn.IFNA(LOOKUP(U383,use_fish!A:A,use_fish!I:I),0),_xlfn.IFNA(LOOKUP(V383,use_fish!A:A,use_fish!I:I),0),_xlfn.IFNA(LOOKUP(W383,use_fish!A:A,use_fish!I:I),0),)</f>
        <v>25</v>
      </c>
      <c r="J383" s="18">
        <f>SUM(_xlfn.IFNA(LOOKUP(Q383,use_fish!A:A,use_fish!K:K),0),_xlfn.IFNA(LOOKUP(R383,use_fish!A:A,use_fish!K:K),0),_xlfn.IFNA(LOOKUP(S383,use_fish!A:A,use_fish!K:K),0),_xlfn.IFNA(LOOKUP(T383,use_fish!A:A,use_fish!K:K),0),_xlfn.IFNA(LOOKUP(U383,use_fish!A:A,use_fish!K:K),0),_xlfn.IFNA(LOOKUP(V383,use_fish!A:A,use_fish!K:K),0),_xlfn.IFNA(LOOKUP(W383,use_fish!A:A,use_fish!K:K),0),)</f>
        <v>0</v>
      </c>
      <c r="Q383" s="29">
        <v>356</v>
      </c>
    </row>
    <row r="384" spans="1:17" x14ac:dyDescent="0.2">
      <c r="A384" s="18">
        <v>383</v>
      </c>
      <c r="B384" s="18">
        <v>1</v>
      </c>
      <c r="C384" s="18" t="s">
        <v>699</v>
      </c>
      <c r="H384" s="17">
        <f>SUM(_xlfn.IFNA(LOOKUP(Q384,use_fish!A:A,use_fish!E:E),0),_xlfn.IFNA(LOOKUP(R384,use_fish!A:A,use_fish!E:E),0),_xlfn.IFNA(LOOKUP(S384,use_fish!A:A,use_fish!E:E),0),_xlfn.IFNA(LOOKUP(T384,use_fish!A:A,use_fish!E:E),0),_xlfn.IFNA(LOOKUP(U384,use_fish!A:A,use_fish!E:E),0),_xlfn.IFNA(LOOKUP(V384,use_fish!A:A,use_fish!E:E),0),_xlfn.IFNA(LOOKUP(W384,use_fish!A:A,use_fish!E:E),0),)</f>
        <v>38</v>
      </c>
      <c r="I384" s="18">
        <f>SUM(_xlfn.IFNA(LOOKUP(Q384,use_fish!A:A,use_fish!I:I),0),_xlfn.IFNA(LOOKUP(R384,use_fish!A:A,use_fish!I:I),0),_xlfn.IFNA(LOOKUP(S384,use_fish!A:A,use_fish!I:I),0),_xlfn.IFNA(LOOKUP(T384,use_fish!A:A,use_fish!I:I),0),_xlfn.IFNA(LOOKUP(U384,use_fish!A:A,use_fish!I:I),0),_xlfn.IFNA(LOOKUP(V384,use_fish!A:A,use_fish!I:I),0),_xlfn.IFNA(LOOKUP(W384,use_fish!A:A,use_fish!I:I),0),)</f>
        <v>38</v>
      </c>
      <c r="J384" s="18">
        <f>SUM(_xlfn.IFNA(LOOKUP(Q384,use_fish!A:A,use_fish!K:K),0),_xlfn.IFNA(LOOKUP(R384,use_fish!A:A,use_fish!K:K),0),_xlfn.IFNA(LOOKUP(S384,use_fish!A:A,use_fish!K:K),0),_xlfn.IFNA(LOOKUP(T384,use_fish!A:A,use_fish!K:K),0),_xlfn.IFNA(LOOKUP(U384,use_fish!A:A,use_fish!K:K),0),_xlfn.IFNA(LOOKUP(V384,use_fish!A:A,use_fish!K:K),0),_xlfn.IFNA(LOOKUP(W384,use_fish!A:A,use_fish!K:K),0),)</f>
        <v>0</v>
      </c>
      <c r="Q384" s="29">
        <v>357</v>
      </c>
    </row>
    <row r="385" spans="1:17" x14ac:dyDescent="0.2">
      <c r="A385" s="18">
        <v>384</v>
      </c>
      <c r="B385" s="18">
        <v>1</v>
      </c>
      <c r="C385" s="18" t="s">
        <v>700</v>
      </c>
      <c r="H385" s="17">
        <f>SUM(_xlfn.IFNA(LOOKUP(Q385,use_fish!A:A,use_fish!E:E),0),_xlfn.IFNA(LOOKUP(R385,use_fish!A:A,use_fish!E:E),0),_xlfn.IFNA(LOOKUP(S385,use_fish!A:A,use_fish!E:E),0),_xlfn.IFNA(LOOKUP(T385,use_fish!A:A,use_fish!E:E),0),_xlfn.IFNA(LOOKUP(U385,use_fish!A:A,use_fish!E:E),0),_xlfn.IFNA(LOOKUP(V385,use_fish!A:A,use_fish!E:E),0),_xlfn.IFNA(LOOKUP(W385,use_fish!A:A,use_fish!E:E),0),)</f>
        <v>50</v>
      </c>
      <c r="I385" s="18">
        <f>SUM(_xlfn.IFNA(LOOKUP(Q385,use_fish!A:A,use_fish!I:I),0),_xlfn.IFNA(LOOKUP(R385,use_fish!A:A,use_fish!I:I),0),_xlfn.IFNA(LOOKUP(S385,use_fish!A:A,use_fish!I:I),0),_xlfn.IFNA(LOOKUP(T385,use_fish!A:A,use_fish!I:I),0),_xlfn.IFNA(LOOKUP(U385,use_fish!A:A,use_fish!I:I),0),_xlfn.IFNA(LOOKUP(V385,use_fish!A:A,use_fish!I:I),0),_xlfn.IFNA(LOOKUP(W385,use_fish!A:A,use_fish!I:I),0),)</f>
        <v>50</v>
      </c>
      <c r="J385" s="18">
        <f>SUM(_xlfn.IFNA(LOOKUP(Q385,use_fish!A:A,use_fish!K:K),0),_xlfn.IFNA(LOOKUP(R385,use_fish!A:A,use_fish!K:K),0),_xlfn.IFNA(LOOKUP(S385,use_fish!A:A,use_fish!K:K),0),_xlfn.IFNA(LOOKUP(T385,use_fish!A:A,use_fish!K:K),0),_xlfn.IFNA(LOOKUP(U385,use_fish!A:A,use_fish!K:K),0),_xlfn.IFNA(LOOKUP(V385,use_fish!A:A,use_fish!K:K),0),_xlfn.IFNA(LOOKUP(W385,use_fish!A:A,use_fish!K:K),0),)</f>
        <v>0</v>
      </c>
      <c r="Q385" s="29">
        <v>358</v>
      </c>
    </row>
    <row r="386" spans="1:17" x14ac:dyDescent="0.2">
      <c r="A386" s="18">
        <v>385</v>
      </c>
      <c r="B386" s="18">
        <v>1</v>
      </c>
      <c r="C386" s="18" t="s">
        <v>701</v>
      </c>
      <c r="H386" s="17">
        <f>SUM(_xlfn.IFNA(LOOKUP(Q386,use_fish!A:A,use_fish!E:E),0),_xlfn.IFNA(LOOKUP(R386,use_fish!A:A,use_fish!E:E),0),_xlfn.IFNA(LOOKUP(S386,use_fish!A:A,use_fish!E:E),0),_xlfn.IFNA(LOOKUP(T386,use_fish!A:A,use_fish!E:E),0),_xlfn.IFNA(LOOKUP(U386,use_fish!A:A,use_fish!E:E),0),_xlfn.IFNA(LOOKUP(V386,use_fish!A:A,use_fish!E:E),0),_xlfn.IFNA(LOOKUP(W386,use_fish!A:A,use_fish!E:E),0),)</f>
        <v>65</v>
      </c>
      <c r="I386" s="18">
        <f>SUM(_xlfn.IFNA(LOOKUP(Q386,use_fish!A:A,use_fish!I:I),0),_xlfn.IFNA(LOOKUP(R386,use_fish!A:A,use_fish!I:I),0),_xlfn.IFNA(LOOKUP(S386,use_fish!A:A,use_fish!I:I),0),_xlfn.IFNA(LOOKUP(T386,use_fish!A:A,use_fish!I:I),0),_xlfn.IFNA(LOOKUP(U386,use_fish!A:A,use_fish!I:I),0),_xlfn.IFNA(LOOKUP(V386,use_fish!A:A,use_fish!I:I),0),_xlfn.IFNA(LOOKUP(W386,use_fish!A:A,use_fish!I:I),0),)</f>
        <v>65</v>
      </c>
      <c r="J386" s="18">
        <f>SUM(_xlfn.IFNA(LOOKUP(Q386,use_fish!A:A,use_fish!K:K),0),_xlfn.IFNA(LOOKUP(R386,use_fish!A:A,use_fish!K:K),0),_xlfn.IFNA(LOOKUP(S386,use_fish!A:A,use_fish!K:K),0),_xlfn.IFNA(LOOKUP(T386,use_fish!A:A,use_fish!K:K),0),_xlfn.IFNA(LOOKUP(U386,use_fish!A:A,use_fish!K:K),0),_xlfn.IFNA(LOOKUP(V386,use_fish!A:A,use_fish!K:K),0),_xlfn.IFNA(LOOKUP(W386,use_fish!A:A,use_fish!K:K),0),)</f>
        <v>0</v>
      </c>
      <c r="Q386" s="29">
        <v>359</v>
      </c>
    </row>
    <row r="387" spans="1:17" x14ac:dyDescent="0.2">
      <c r="A387" s="18">
        <v>386</v>
      </c>
      <c r="B387" s="18">
        <v>1</v>
      </c>
      <c r="C387" s="18" t="s">
        <v>702</v>
      </c>
      <c r="H387" s="17">
        <f>SUM(_xlfn.IFNA(LOOKUP(Q387,use_fish!A:A,use_fish!E:E),0),_xlfn.IFNA(LOOKUP(R387,use_fish!A:A,use_fish!E:E),0),_xlfn.IFNA(LOOKUP(S387,use_fish!A:A,use_fish!E:E),0),_xlfn.IFNA(LOOKUP(T387,use_fish!A:A,use_fish!E:E),0),_xlfn.IFNA(LOOKUP(U387,use_fish!A:A,use_fish!E:E),0),_xlfn.IFNA(LOOKUP(V387,use_fish!A:A,use_fish!E:E),0),_xlfn.IFNA(LOOKUP(W387,use_fish!A:A,use_fish!E:E),0),)</f>
        <v>75</v>
      </c>
      <c r="I387" s="18">
        <f>SUM(_xlfn.IFNA(LOOKUP(Q387,use_fish!A:A,use_fish!I:I),0),_xlfn.IFNA(LOOKUP(R387,use_fish!A:A,use_fish!I:I),0),_xlfn.IFNA(LOOKUP(S387,use_fish!A:A,use_fish!I:I),0),_xlfn.IFNA(LOOKUP(T387,use_fish!A:A,use_fish!I:I),0),_xlfn.IFNA(LOOKUP(U387,use_fish!A:A,use_fish!I:I),0),_xlfn.IFNA(LOOKUP(V387,use_fish!A:A,use_fish!I:I),0),_xlfn.IFNA(LOOKUP(W387,use_fish!A:A,use_fish!I:I),0),)</f>
        <v>75</v>
      </c>
      <c r="J387" s="18">
        <f>SUM(_xlfn.IFNA(LOOKUP(Q387,use_fish!A:A,use_fish!K:K),0),_xlfn.IFNA(LOOKUP(R387,use_fish!A:A,use_fish!K:K),0),_xlfn.IFNA(LOOKUP(S387,use_fish!A:A,use_fish!K:K),0),_xlfn.IFNA(LOOKUP(T387,use_fish!A:A,use_fish!K:K),0),_xlfn.IFNA(LOOKUP(U387,use_fish!A:A,use_fish!K:K),0),_xlfn.IFNA(LOOKUP(V387,use_fish!A:A,use_fish!K:K),0),_xlfn.IFNA(LOOKUP(W387,use_fish!A:A,use_fish!K:K),0),)</f>
        <v>0</v>
      </c>
      <c r="Q387" s="29">
        <v>360</v>
      </c>
    </row>
    <row r="388" spans="1:17" x14ac:dyDescent="0.2">
      <c r="A388" s="18">
        <v>387</v>
      </c>
      <c r="B388" s="18">
        <v>1</v>
      </c>
      <c r="C388" s="18" t="s">
        <v>703</v>
      </c>
      <c r="H388" s="17">
        <f>SUM(_xlfn.IFNA(LOOKUP(Q388,use_fish!A:A,use_fish!E:E),0),_xlfn.IFNA(LOOKUP(R388,use_fish!A:A,use_fish!E:E),0),_xlfn.IFNA(LOOKUP(S388,use_fish!A:A,use_fish!E:E),0),_xlfn.IFNA(LOOKUP(T388,use_fish!A:A,use_fish!E:E),0),_xlfn.IFNA(LOOKUP(U388,use_fish!A:A,use_fish!E:E),0),_xlfn.IFNA(LOOKUP(V388,use_fish!A:A,use_fish!E:E),0),_xlfn.IFNA(LOOKUP(W388,use_fish!A:A,use_fish!E:E),0),)</f>
        <v>125</v>
      </c>
      <c r="I388" s="18">
        <f>SUM(_xlfn.IFNA(LOOKUP(Q388,use_fish!A:A,use_fish!I:I),0),_xlfn.IFNA(LOOKUP(R388,use_fish!A:A,use_fish!I:I),0),_xlfn.IFNA(LOOKUP(S388,use_fish!A:A,use_fish!I:I),0),_xlfn.IFNA(LOOKUP(T388,use_fish!A:A,use_fish!I:I),0),_xlfn.IFNA(LOOKUP(U388,use_fish!A:A,use_fish!I:I),0),_xlfn.IFNA(LOOKUP(V388,use_fish!A:A,use_fish!I:I),0),_xlfn.IFNA(LOOKUP(W388,use_fish!A:A,use_fish!I:I),0),)</f>
        <v>125</v>
      </c>
      <c r="J388" s="18">
        <f>SUM(_xlfn.IFNA(LOOKUP(Q388,use_fish!A:A,use_fish!K:K),0),_xlfn.IFNA(LOOKUP(R388,use_fish!A:A,use_fish!K:K),0),_xlfn.IFNA(LOOKUP(S388,use_fish!A:A,use_fish!K:K),0),_xlfn.IFNA(LOOKUP(T388,use_fish!A:A,use_fish!K:K),0),_xlfn.IFNA(LOOKUP(U388,use_fish!A:A,use_fish!K:K),0),_xlfn.IFNA(LOOKUP(V388,use_fish!A:A,use_fish!K:K),0),_xlfn.IFNA(LOOKUP(W388,use_fish!A:A,use_fish!K:K),0),)</f>
        <v>0</v>
      </c>
      <c r="Q388" s="29">
        <v>361</v>
      </c>
    </row>
    <row r="389" spans="1:17" x14ac:dyDescent="0.2">
      <c r="A389" s="18">
        <v>388</v>
      </c>
      <c r="B389" s="18">
        <v>1</v>
      </c>
      <c r="C389" s="18" t="s">
        <v>704</v>
      </c>
      <c r="H389" s="17">
        <f>SUM(_xlfn.IFNA(LOOKUP(Q389,use_fish!A:A,use_fish!E:E),0),_xlfn.IFNA(LOOKUP(R389,use_fish!A:A,use_fish!E:E),0),_xlfn.IFNA(LOOKUP(S389,use_fish!A:A,use_fish!E:E),0),_xlfn.IFNA(LOOKUP(T389,use_fish!A:A,use_fish!E:E),0),_xlfn.IFNA(LOOKUP(U389,use_fish!A:A,use_fish!E:E),0),_xlfn.IFNA(LOOKUP(V389,use_fish!A:A,use_fish!E:E),0),_xlfn.IFNA(LOOKUP(W389,use_fish!A:A,use_fish!E:E),0),)</f>
        <v>175</v>
      </c>
      <c r="I389" s="18">
        <f>SUM(_xlfn.IFNA(LOOKUP(Q389,use_fish!A:A,use_fish!I:I),0),_xlfn.IFNA(LOOKUP(R389,use_fish!A:A,use_fish!I:I),0),_xlfn.IFNA(LOOKUP(S389,use_fish!A:A,use_fish!I:I),0),_xlfn.IFNA(LOOKUP(T389,use_fish!A:A,use_fish!I:I),0),_xlfn.IFNA(LOOKUP(U389,use_fish!A:A,use_fish!I:I),0),_xlfn.IFNA(LOOKUP(V389,use_fish!A:A,use_fish!I:I),0),_xlfn.IFNA(LOOKUP(W389,use_fish!A:A,use_fish!I:I),0),)</f>
        <v>175</v>
      </c>
      <c r="J389" s="18">
        <f>SUM(_xlfn.IFNA(LOOKUP(Q389,use_fish!A:A,use_fish!K:K),0),_xlfn.IFNA(LOOKUP(R389,use_fish!A:A,use_fish!K:K),0),_xlfn.IFNA(LOOKUP(S389,use_fish!A:A,use_fish!K:K),0),_xlfn.IFNA(LOOKUP(T389,use_fish!A:A,use_fish!K:K),0),_xlfn.IFNA(LOOKUP(U389,use_fish!A:A,use_fish!K:K),0),_xlfn.IFNA(LOOKUP(V389,use_fish!A:A,use_fish!K:K),0),_xlfn.IFNA(LOOKUP(W389,use_fish!A:A,use_fish!K:K),0),)</f>
        <v>0</v>
      </c>
      <c r="Q389" s="29">
        <v>362</v>
      </c>
    </row>
    <row r="390" spans="1:17" x14ac:dyDescent="0.2">
      <c r="A390" s="18">
        <v>389</v>
      </c>
      <c r="B390" s="18">
        <v>1</v>
      </c>
      <c r="C390" t="s">
        <v>708</v>
      </c>
      <c r="H390" s="17">
        <f>SUM(_xlfn.IFNA(LOOKUP(Q390,use_fish!A:A,use_fish!E:E),0),_xlfn.IFNA(LOOKUP(R390,use_fish!A:A,use_fish!E:E),0),_xlfn.IFNA(LOOKUP(S390,use_fish!A:A,use_fish!E:E),0),_xlfn.IFNA(LOOKUP(T390,use_fish!A:A,use_fish!E:E),0),_xlfn.IFNA(LOOKUP(U390,use_fish!A:A,use_fish!E:E),0),_xlfn.IFNA(LOOKUP(V390,use_fish!A:A,use_fish!E:E),0),_xlfn.IFNA(LOOKUP(W390,use_fish!A:A,use_fish!E:E),0),)</f>
        <v>500</v>
      </c>
      <c r="I390" s="18">
        <f>SUM(_xlfn.IFNA(LOOKUP(Q390,use_fish!A:A,use_fish!I:I),0),_xlfn.IFNA(LOOKUP(R390,use_fish!A:A,use_fish!I:I),0),_xlfn.IFNA(LOOKUP(S390,use_fish!A:A,use_fish!I:I),0),_xlfn.IFNA(LOOKUP(T390,use_fish!A:A,use_fish!I:I),0),_xlfn.IFNA(LOOKUP(U390,use_fish!A:A,use_fish!I:I),0),_xlfn.IFNA(LOOKUP(V390,use_fish!A:A,use_fish!I:I),0),_xlfn.IFNA(LOOKUP(W390,use_fish!A:A,use_fish!I:I),0),)</f>
        <v>500</v>
      </c>
      <c r="J390" s="18">
        <f>SUM(_xlfn.IFNA(LOOKUP(Q390,use_fish!A:A,use_fish!K:K),0),_xlfn.IFNA(LOOKUP(R390,use_fish!A:A,use_fish!K:K),0),_xlfn.IFNA(LOOKUP(S390,use_fish!A:A,use_fish!K:K),0),_xlfn.IFNA(LOOKUP(T390,use_fish!A:A,use_fish!K:K),0),_xlfn.IFNA(LOOKUP(U390,use_fish!A:A,use_fish!K:K),0),_xlfn.IFNA(LOOKUP(V390,use_fish!A:A,use_fish!K:K),0),_xlfn.IFNA(LOOKUP(W390,use_fish!A:A,use_fish!K:K),0),)</f>
        <v>0</v>
      </c>
      <c r="Q390" s="29">
        <v>363</v>
      </c>
    </row>
    <row r="391" spans="1:17" x14ac:dyDescent="0.2">
      <c r="A391" s="18">
        <v>390</v>
      </c>
      <c r="B391" s="18">
        <v>1</v>
      </c>
      <c r="C391" t="s">
        <v>711</v>
      </c>
      <c r="H391" s="17">
        <f>SUM(_xlfn.IFNA(LOOKUP(Q391,use_fish!A:A,use_fish!E:E),0),_xlfn.IFNA(LOOKUP(R391,use_fish!A:A,use_fish!E:E),0),_xlfn.IFNA(LOOKUP(S391,use_fish!A:A,use_fish!E:E),0),_xlfn.IFNA(LOOKUP(T391,use_fish!A:A,use_fish!E:E),0),_xlfn.IFNA(LOOKUP(U391,use_fish!A:A,use_fish!E:E),0),_xlfn.IFNA(LOOKUP(V391,use_fish!A:A,use_fish!E:E),0),_xlfn.IFNA(LOOKUP(W391,use_fish!A:A,use_fish!E:E),0),)</f>
        <v>300</v>
      </c>
      <c r="I391" s="18">
        <f>SUM(_xlfn.IFNA(LOOKUP(Q391,use_fish!A:A,use_fish!I:I),0),_xlfn.IFNA(LOOKUP(R391,use_fish!A:A,use_fish!I:I),0),_xlfn.IFNA(LOOKUP(S391,use_fish!A:A,use_fish!I:I),0),_xlfn.IFNA(LOOKUP(T391,use_fish!A:A,use_fish!I:I),0),_xlfn.IFNA(LOOKUP(U391,use_fish!A:A,use_fish!I:I),0),_xlfn.IFNA(LOOKUP(V391,use_fish!A:A,use_fish!I:I),0),_xlfn.IFNA(LOOKUP(W391,use_fish!A:A,use_fish!I:I),0),)</f>
        <v>300</v>
      </c>
      <c r="J391" s="18">
        <f>SUM(_xlfn.IFNA(LOOKUP(Q391,use_fish!A:A,use_fish!K:K),0),_xlfn.IFNA(LOOKUP(R391,use_fish!A:A,use_fish!K:K),0),_xlfn.IFNA(LOOKUP(S391,use_fish!A:A,use_fish!K:K),0),_xlfn.IFNA(LOOKUP(T391,use_fish!A:A,use_fish!K:K),0),_xlfn.IFNA(LOOKUP(U391,use_fish!A:A,use_fish!K:K),0),_xlfn.IFNA(LOOKUP(V391,use_fish!A:A,use_fish!K:K),0),_xlfn.IFNA(LOOKUP(W391,use_fish!A:A,use_fish!K:K),0),)</f>
        <v>0</v>
      </c>
      <c r="Q391" s="29">
        <v>364</v>
      </c>
    </row>
    <row r="392" spans="1:17" x14ac:dyDescent="0.2">
      <c r="A392" s="18">
        <v>391</v>
      </c>
      <c r="B392" s="18">
        <v>1</v>
      </c>
      <c r="C392" s="18" t="s">
        <v>716</v>
      </c>
      <c r="H392" s="17">
        <f>SUM(_xlfn.IFNA(LOOKUP(Q392,use_fish!A:A,use_fish!E:E),0),_xlfn.IFNA(LOOKUP(R392,use_fish!A:A,use_fish!E:E),0),_xlfn.IFNA(LOOKUP(S392,use_fish!A:A,use_fish!E:E),0),_xlfn.IFNA(LOOKUP(T392,use_fish!A:A,use_fish!E:E),0),_xlfn.IFNA(LOOKUP(U392,use_fish!A:A,use_fish!E:E),0),_xlfn.IFNA(LOOKUP(V392,use_fish!A:A,use_fish!E:E),0),_xlfn.IFNA(LOOKUP(W392,use_fish!A:A,use_fish!E:E),0),)</f>
        <v>500</v>
      </c>
      <c r="I392" s="18">
        <f>SUM(_xlfn.IFNA(LOOKUP(Q392,use_fish!A:A,use_fish!I:I),0),_xlfn.IFNA(LOOKUP(R392,use_fish!A:A,use_fish!I:I),0),_xlfn.IFNA(LOOKUP(S392,use_fish!A:A,use_fish!I:I),0),_xlfn.IFNA(LOOKUP(T392,use_fish!A:A,use_fish!I:I),0),_xlfn.IFNA(LOOKUP(U392,use_fish!A:A,use_fish!I:I),0),_xlfn.IFNA(LOOKUP(V392,use_fish!A:A,use_fish!I:I),0),_xlfn.IFNA(LOOKUP(W392,use_fish!A:A,use_fish!I:I),0),)</f>
        <v>500</v>
      </c>
      <c r="J392" s="18">
        <f>SUM(_xlfn.IFNA(LOOKUP(Q392,use_fish!A:A,use_fish!K:K),0),_xlfn.IFNA(LOOKUP(R392,use_fish!A:A,use_fish!K:K),0),_xlfn.IFNA(LOOKUP(S392,use_fish!A:A,use_fish!K:K),0),_xlfn.IFNA(LOOKUP(T392,use_fish!A:A,use_fish!K:K),0),_xlfn.IFNA(LOOKUP(U392,use_fish!A:A,use_fish!K:K),0),_xlfn.IFNA(LOOKUP(V392,use_fish!A:A,use_fish!K:K),0),_xlfn.IFNA(LOOKUP(W392,use_fish!A:A,use_fish!K:K),0),)</f>
        <v>0</v>
      </c>
      <c r="Q392" s="29">
        <v>365</v>
      </c>
    </row>
    <row r="393" spans="1:17" x14ac:dyDescent="0.2">
      <c r="A393" s="18">
        <v>392</v>
      </c>
      <c r="B393" s="18">
        <v>1</v>
      </c>
      <c r="C393" t="s">
        <v>717</v>
      </c>
      <c r="H393" s="17">
        <f>SUM(_xlfn.IFNA(LOOKUP(Q393,use_fish!A:A,use_fish!E:E),0),_xlfn.IFNA(LOOKUP(R393,use_fish!A:A,use_fish!E:E),0),_xlfn.IFNA(LOOKUP(S393,use_fish!A:A,use_fish!E:E),0),_xlfn.IFNA(LOOKUP(T393,use_fish!A:A,use_fish!E:E),0),_xlfn.IFNA(LOOKUP(U393,use_fish!A:A,use_fish!E:E),0),_xlfn.IFNA(LOOKUP(V393,use_fish!A:A,use_fish!E:E),0),_xlfn.IFNA(LOOKUP(W393,use_fish!A:A,use_fish!E:E),0),)</f>
        <v>700</v>
      </c>
      <c r="I393" s="18">
        <f>SUM(_xlfn.IFNA(LOOKUP(Q393,use_fish!A:A,use_fish!I:I),0),_xlfn.IFNA(LOOKUP(R393,use_fish!A:A,use_fish!I:I),0),_xlfn.IFNA(LOOKUP(S393,use_fish!A:A,use_fish!I:I),0),_xlfn.IFNA(LOOKUP(T393,use_fish!A:A,use_fish!I:I),0),_xlfn.IFNA(LOOKUP(U393,use_fish!A:A,use_fish!I:I),0),_xlfn.IFNA(LOOKUP(V393,use_fish!A:A,use_fish!I:I),0),_xlfn.IFNA(LOOKUP(W393,use_fish!A:A,use_fish!I:I),0),)</f>
        <v>700</v>
      </c>
      <c r="J393" s="18">
        <f>SUM(_xlfn.IFNA(LOOKUP(Q393,use_fish!A:A,use_fish!K:K),0),_xlfn.IFNA(LOOKUP(R393,use_fish!A:A,use_fish!K:K),0),_xlfn.IFNA(LOOKUP(S393,use_fish!A:A,use_fish!K:K),0),_xlfn.IFNA(LOOKUP(T393,use_fish!A:A,use_fish!K:K),0),_xlfn.IFNA(LOOKUP(U393,use_fish!A:A,use_fish!K:K),0),_xlfn.IFNA(LOOKUP(V393,use_fish!A:A,use_fish!K:K),0),_xlfn.IFNA(LOOKUP(W393,use_fish!A:A,use_fish!K:K),0),)</f>
        <v>0</v>
      </c>
      <c r="Q393" s="29">
        <v>366</v>
      </c>
    </row>
    <row r="394" spans="1:17" x14ac:dyDescent="0.2">
      <c r="A394" s="18">
        <v>393</v>
      </c>
      <c r="B394" s="18">
        <v>1</v>
      </c>
      <c r="C394" t="s">
        <v>718</v>
      </c>
      <c r="H394" s="17">
        <f>SUM(_xlfn.IFNA(LOOKUP(Q394,use_fish!A:A,use_fish!E:E),0),_xlfn.IFNA(LOOKUP(R394,use_fish!A:A,use_fish!E:E),0),_xlfn.IFNA(LOOKUP(S394,use_fish!A:A,use_fish!E:E),0),_xlfn.IFNA(LOOKUP(T394,use_fish!A:A,use_fish!E:E),0),_xlfn.IFNA(LOOKUP(U394,use_fish!A:A,use_fish!E:E),0),_xlfn.IFNA(LOOKUP(V394,use_fish!A:A,use_fish!E:E),0),_xlfn.IFNA(LOOKUP(W394,use_fish!A:A,use_fish!E:E),0),)</f>
        <v>900</v>
      </c>
      <c r="I394" s="18">
        <f>SUM(_xlfn.IFNA(LOOKUP(Q394,use_fish!A:A,use_fish!I:I),0),_xlfn.IFNA(LOOKUP(R394,use_fish!A:A,use_fish!I:I),0),_xlfn.IFNA(LOOKUP(S394,use_fish!A:A,use_fish!I:I),0),_xlfn.IFNA(LOOKUP(T394,use_fish!A:A,use_fish!I:I),0),_xlfn.IFNA(LOOKUP(U394,use_fish!A:A,use_fish!I:I),0),_xlfn.IFNA(LOOKUP(V394,use_fish!A:A,use_fish!I:I),0),_xlfn.IFNA(LOOKUP(W394,use_fish!A:A,use_fish!I:I),0),)</f>
        <v>900</v>
      </c>
      <c r="J394" s="18">
        <f>SUM(_xlfn.IFNA(LOOKUP(Q394,use_fish!A:A,use_fish!K:K),0),_xlfn.IFNA(LOOKUP(R394,use_fish!A:A,use_fish!K:K),0),_xlfn.IFNA(LOOKUP(S394,use_fish!A:A,use_fish!K:K),0),_xlfn.IFNA(LOOKUP(T394,use_fish!A:A,use_fish!K:K),0),_xlfn.IFNA(LOOKUP(U394,use_fish!A:A,use_fish!K:K),0),_xlfn.IFNA(LOOKUP(V394,use_fish!A:A,use_fish!K:K),0),_xlfn.IFNA(LOOKUP(W394,use_fish!A:A,use_fish!K:K),0),)</f>
        <v>0</v>
      </c>
      <c r="Q394" s="29">
        <v>367</v>
      </c>
    </row>
  </sheetData>
  <phoneticPr fontId="2" type="noConversion"/>
  <conditionalFormatting sqref="J2:J282 J284:J1048576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50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214:K282 L146:L148 K2:K149 K287:K1048576">
    <cfRule type="iconSet" priority="2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51:K171">
    <cfRule type="iconSet" priority="2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72:K176 K181:K21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77">
    <cfRule type="iconSet" priority="1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78:K180">
    <cfRule type="iconSet" priority="2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">
    <cfRule type="iconSet" priority="9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">
    <cfRule type="iconSet" priority="1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8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83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83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283:K285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286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9 I151:I282 I284:I394">
    <cfRule type="iconSet" priority="6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'E:\JYHD\JyQipai_doc\config_10.20\[fish_data_config_1.xlsm]activity'!#REF!</xm:f>
          </x14:formula1>
          <xm:sqref>L3:M3</xm:sqref>
        </x14:dataValidation>
        <x14:dataValidation type="list" allowBlank="1" showInputMessage="1" showErrorMessage="1">
          <x14:formula1>
            <xm:f>'E:\JYHD\JyQipai_doc\config_10.20\[fish_data_config_1.xlsm]base_fish'!#REF!</xm:f>
          </x14:formula1>
          <xm:sqref>L2:M2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E33" sqref="E33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366</v>
      </c>
      <c r="B1" s="1" t="s">
        <v>367</v>
      </c>
      <c r="C1" t="s">
        <v>224</v>
      </c>
    </row>
    <row r="2" spans="1:3" x14ac:dyDescent="0.2">
      <c r="A2">
        <v>1</v>
      </c>
      <c r="B2" t="s">
        <v>368</v>
      </c>
      <c r="C2" t="s">
        <v>369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68"/>
  <sheetViews>
    <sheetView workbookViewId="0">
      <pane ySplit="1" topLeftCell="A341" activePane="bottomLeft" state="frozen"/>
      <selection pane="bottomLeft" activeCell="A366" sqref="A366:A368"/>
    </sheetView>
  </sheetViews>
  <sheetFormatPr defaultColWidth="8.875" defaultRowHeight="14.25" x14ac:dyDescent="0.2"/>
  <cols>
    <col min="1" max="1" width="14.125" customWidth="1"/>
    <col min="2" max="3" width="11.375" customWidth="1"/>
    <col min="4" max="4" width="11.375" style="7" customWidth="1"/>
    <col min="5" max="5" width="14.125" customWidth="1"/>
    <col min="6" max="7" width="15" customWidth="1"/>
    <col min="8" max="8" width="23.625" customWidth="1"/>
    <col min="9" max="9" width="8.875" style="7"/>
    <col min="10" max="10" width="19" customWidth="1"/>
    <col min="14" max="14" width="8.75" bestFit="1" customWidth="1"/>
  </cols>
  <sheetData>
    <row r="1" spans="1:14" ht="67.5" x14ac:dyDescent="0.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1" t="s">
        <v>201</v>
      </c>
      <c r="I1" s="6" t="s">
        <v>202</v>
      </c>
      <c r="J1" s="6" t="s">
        <v>203</v>
      </c>
      <c r="K1" s="6" t="s">
        <v>204</v>
      </c>
      <c r="L1" s="6" t="s">
        <v>205</v>
      </c>
      <c r="M1" s="6" t="s">
        <v>206</v>
      </c>
      <c r="N1" s="6" t="s">
        <v>207</v>
      </c>
    </row>
    <row r="2" spans="1:14" x14ac:dyDescent="0.2">
      <c r="A2" s="7">
        <v>1</v>
      </c>
      <c r="B2" s="7">
        <v>1</v>
      </c>
      <c r="C2" s="7"/>
      <c r="D2" s="8"/>
      <c r="E2" s="3">
        <f>LOOKUP(use_fish!B2,base_fish!A:A,base_fish!C:C)+_xlfn.IFNA(INDEX(activity!F:F,MATCH(use_fish!C2,activity!A:A,0)),0)</f>
        <v>1</v>
      </c>
      <c r="F2" s="3">
        <f>1/E2</f>
        <v>1</v>
      </c>
      <c r="G2" s="3" t="s">
        <v>208</v>
      </c>
      <c r="H2" s="9" t="str">
        <f>INDEX(base_fish!E:E,MATCH(use_fish!B2,base_fish!A:A,0))&amp;_xlfn.IFNA("+"&amp;INDEX(activity!G:G,MATCH(use_fish!C2,activity!A:A,0)),"")</f>
        <v>小黄鱼</v>
      </c>
      <c r="I2" s="3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7">
        <v>2</v>
      </c>
      <c r="B3" s="7">
        <v>2</v>
      </c>
      <c r="C3" s="7"/>
      <c r="D3" s="8"/>
      <c r="E3" s="3">
        <f>LOOKUP(use_fish!B3,base_fish!A:A,base_fish!C:C)+_xlfn.IFNA(INDEX(activity!F:F,MATCH(use_fish!C3,activity!A:A,0)),0)</f>
        <v>2</v>
      </c>
      <c r="F3" s="3">
        <f>1/E3</f>
        <v>0.5</v>
      </c>
      <c r="G3" s="3" t="s">
        <v>208</v>
      </c>
      <c r="H3" s="9" t="str">
        <f>INDEX(base_fish!E:E,MATCH(use_fish!B3,base_fish!A:A,0))&amp;_xlfn.IFNA("+"&amp;INDEX(activity!G:G,MATCH(use_fish!C3,activity!A:A,0)),"")</f>
        <v>小蓝鱼</v>
      </c>
      <c r="I3" s="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0">I3</f>
        <v>2</v>
      </c>
      <c r="M3">
        <v>1</v>
      </c>
      <c r="N3">
        <f t="shared" ref="N3:N66" si="1">IF(OR(C3=4,C3=5),1,0)</f>
        <v>0</v>
      </c>
    </row>
    <row r="4" spans="1:14" x14ac:dyDescent="0.2">
      <c r="A4" s="7">
        <v>3</v>
      </c>
      <c r="B4" s="7">
        <v>3</v>
      </c>
      <c r="C4" s="7"/>
      <c r="D4" s="8"/>
      <c r="E4" s="3">
        <f>LOOKUP(use_fish!B4,base_fish!A:A,base_fish!C:C)+_xlfn.IFNA(INDEX(activity!F:F,MATCH(use_fish!C4,activity!A:A,0)),0)</f>
        <v>5</v>
      </c>
      <c r="F4" s="3">
        <f t="shared" ref="F4:F42" si="2">1/E4</f>
        <v>0.2</v>
      </c>
      <c r="G4" s="3" t="s">
        <v>208</v>
      </c>
      <c r="H4" s="9" t="str">
        <f>INDEX(base_fish!E:E,MATCH(use_fish!B4,base_fish!A:A,0))&amp;_xlfn.IFNA("+"&amp;INDEX(activity!G:G,MATCH(use_fish!C4,activity!A:A,0)),"")</f>
        <v>彩纹鱼</v>
      </c>
      <c r="I4" s="3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0"/>
        <v>5</v>
      </c>
      <c r="M4">
        <v>1</v>
      </c>
      <c r="N4">
        <f t="shared" si="1"/>
        <v>0</v>
      </c>
    </row>
    <row r="5" spans="1:14" x14ac:dyDescent="0.2">
      <c r="A5" s="7">
        <v>4</v>
      </c>
      <c r="B5" s="7">
        <v>4</v>
      </c>
      <c r="C5" s="7"/>
      <c r="D5" s="8"/>
      <c r="E5" s="3">
        <f>LOOKUP(use_fish!B5,base_fish!A:A,base_fish!C:C)+_xlfn.IFNA(INDEX(activity!F:F,MATCH(use_fish!C5,activity!A:A,0)),0)</f>
        <v>8</v>
      </c>
      <c r="F5" s="3">
        <f t="shared" si="2"/>
        <v>0.125</v>
      </c>
      <c r="G5" s="3" t="s">
        <v>208</v>
      </c>
      <c r="H5" s="9" t="str">
        <f>INDEX(base_fish!E:E,MATCH(use_fish!B5,base_fish!A:A,0))&amp;_xlfn.IFNA("+"&amp;INDEX(activity!G:G,MATCH(use_fish!C5,activity!A:A,0)),"")</f>
        <v>蓝河豚</v>
      </c>
      <c r="I5" s="3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0"/>
        <v>8</v>
      </c>
      <c r="M5">
        <v>1</v>
      </c>
      <c r="N5">
        <f t="shared" si="1"/>
        <v>0</v>
      </c>
    </row>
    <row r="6" spans="1:14" x14ac:dyDescent="0.2">
      <c r="A6" s="7">
        <v>5</v>
      </c>
      <c r="B6" s="7">
        <v>5</v>
      </c>
      <c r="C6" s="7"/>
      <c r="D6" s="8"/>
      <c r="E6" s="3">
        <f>LOOKUP(use_fish!B6,base_fish!A:A,base_fish!C:C)+_xlfn.IFNA(INDEX(activity!F:F,MATCH(use_fish!C6,activity!A:A,0)),0)</f>
        <v>15</v>
      </c>
      <c r="F6" s="3">
        <f t="shared" si="2"/>
        <v>6.6666666666666666E-2</v>
      </c>
      <c r="G6" s="3" t="s">
        <v>208</v>
      </c>
      <c r="H6" s="9" t="str">
        <f>INDEX(base_fish!E:E,MATCH(use_fish!B6,base_fish!A:A,0))&amp;_xlfn.IFNA("+"&amp;INDEX(activity!G:G,MATCH(use_fish!C6,activity!A:A,0)),"")</f>
        <v>小丑鱼</v>
      </c>
      <c r="I6" s="3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0"/>
        <v>15</v>
      </c>
      <c r="M6">
        <v>1</v>
      </c>
      <c r="N6">
        <f t="shared" si="1"/>
        <v>0</v>
      </c>
    </row>
    <row r="7" spans="1:14" x14ac:dyDescent="0.2">
      <c r="A7" s="7">
        <v>6</v>
      </c>
      <c r="B7" s="7">
        <v>6</v>
      </c>
      <c r="C7" s="7"/>
      <c r="D7" s="8"/>
      <c r="E7" s="3">
        <f>LOOKUP(use_fish!B7,base_fish!A:A,base_fish!C:C)+_xlfn.IFNA(INDEX(activity!F:F,MATCH(use_fish!C7,activity!A:A,0)),0)</f>
        <v>20</v>
      </c>
      <c r="F7" s="3">
        <f t="shared" si="2"/>
        <v>0.05</v>
      </c>
      <c r="G7" s="3" t="s">
        <v>208</v>
      </c>
      <c r="H7" s="9" t="str">
        <f>INDEX(base_fish!E:E,MATCH(use_fish!B7,base_fish!A:A,0))&amp;_xlfn.IFNA("+"&amp;INDEX(activity!G:G,MATCH(use_fish!C7,activity!A:A,0)),"")</f>
        <v>蓝灯鱼</v>
      </c>
      <c r="I7" s="3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0"/>
        <v>20</v>
      </c>
      <c r="M7">
        <v>1</v>
      </c>
      <c r="N7">
        <f t="shared" si="1"/>
        <v>0</v>
      </c>
    </row>
    <row r="8" spans="1:14" x14ac:dyDescent="0.2">
      <c r="A8" s="7">
        <v>7</v>
      </c>
      <c r="B8" s="7">
        <v>7</v>
      </c>
      <c r="C8" s="7"/>
      <c r="D8" s="8"/>
      <c r="E8" s="3">
        <f>LOOKUP(use_fish!B8,base_fish!A:A,base_fish!C:C)+_xlfn.IFNA(INDEX(activity!F:F,MATCH(use_fish!C8,activity!A:A,0)),0)</f>
        <v>30</v>
      </c>
      <c r="F8" s="3">
        <f t="shared" si="2"/>
        <v>3.3333333333333333E-2</v>
      </c>
      <c r="G8" s="3" t="s">
        <v>208</v>
      </c>
      <c r="H8" s="9" t="str">
        <f>INDEX(base_fish!E:E,MATCH(use_fish!B8,base_fish!A:A,0))&amp;_xlfn.IFNA("+"&amp;INDEX(activity!G:G,MATCH(use_fish!C8,activity!A:A,0)),"")</f>
        <v>红杉鱼</v>
      </c>
      <c r="I8" s="3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0"/>
        <v>30</v>
      </c>
      <c r="M8">
        <v>1</v>
      </c>
      <c r="N8">
        <f t="shared" si="1"/>
        <v>0</v>
      </c>
    </row>
    <row r="9" spans="1:14" x14ac:dyDescent="0.2">
      <c r="A9" s="7">
        <v>8</v>
      </c>
      <c r="B9" s="7">
        <v>8</v>
      </c>
      <c r="C9" s="7"/>
      <c r="D9" s="8"/>
      <c r="E9" s="3">
        <f>LOOKUP(use_fish!B9,base_fish!A:A,base_fish!C:C)+_xlfn.IFNA(INDEX(activity!F:F,MATCH(use_fish!C9,activity!A:A,0)),0)</f>
        <v>40</v>
      </c>
      <c r="F9" s="3">
        <f t="shared" si="2"/>
        <v>2.5000000000000001E-2</v>
      </c>
      <c r="G9" s="3" t="s">
        <v>208</v>
      </c>
      <c r="H9" s="9" t="str">
        <f>INDEX(base_fish!E:E,MATCH(use_fish!B9,base_fish!A:A,0))&amp;_xlfn.IFNA("+"&amp;INDEX(activity!G:G,MATCH(use_fish!C9,activity!A:A,0)),"")</f>
        <v>海龟</v>
      </c>
      <c r="I9" s="3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0"/>
        <v>40</v>
      </c>
      <c r="M9">
        <v>1</v>
      </c>
      <c r="N9">
        <f t="shared" si="1"/>
        <v>0</v>
      </c>
    </row>
    <row r="10" spans="1:14" x14ac:dyDescent="0.2">
      <c r="A10" s="7">
        <v>9</v>
      </c>
      <c r="B10" s="7">
        <v>9</v>
      </c>
      <c r="C10" s="7"/>
      <c r="D10" s="8"/>
      <c r="E10" s="3">
        <f>LOOKUP(use_fish!B10,base_fish!A:A,base_fish!C:C)+_xlfn.IFNA(INDEX(activity!F:F,MATCH(use_fish!C10,activity!A:A,0)),0)</f>
        <v>50</v>
      </c>
      <c r="F10" s="3">
        <f t="shared" si="2"/>
        <v>0.02</v>
      </c>
      <c r="G10" s="3" t="s">
        <v>208</v>
      </c>
      <c r="H10" s="9" t="str">
        <f>INDEX(base_fish!E:E,MATCH(use_fish!B10,base_fish!A:A,0))&amp;_xlfn.IFNA("+"&amp;INDEX(activity!G:G,MATCH(use_fish!C10,activity!A:A,0)),"")</f>
        <v>灯笼鱼</v>
      </c>
      <c r="I10" s="3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0"/>
        <v>50</v>
      </c>
      <c r="M10">
        <v>1</v>
      </c>
      <c r="N10">
        <f t="shared" si="1"/>
        <v>0</v>
      </c>
    </row>
    <row r="11" spans="1:14" x14ac:dyDescent="0.2">
      <c r="A11" s="7">
        <v>10</v>
      </c>
      <c r="B11" s="7">
        <v>10</v>
      </c>
      <c r="C11" s="7"/>
      <c r="D11" s="8"/>
      <c r="E11" s="3">
        <f>LOOKUP(use_fish!B11,base_fish!A:A,base_fish!C:C)+_xlfn.IFNA(INDEX(activity!F:F,MATCH(use_fish!C11,activity!A:A,0)),0)</f>
        <v>60</v>
      </c>
      <c r="F11" s="3">
        <f t="shared" si="2"/>
        <v>1.6666666666666666E-2</v>
      </c>
      <c r="G11" s="3" t="s">
        <v>208</v>
      </c>
      <c r="H11" s="9" t="str">
        <f>INDEX(base_fish!E:E,MATCH(use_fish!B11,base_fish!A:A,0))&amp;_xlfn.IFNA("+"&amp;INDEX(activity!G:G,MATCH(use_fish!C11,activity!A:A,0)),"")</f>
        <v>魔鬼鱼</v>
      </c>
      <c r="I11" s="3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0"/>
        <v>60</v>
      </c>
      <c r="M11">
        <v>1</v>
      </c>
      <c r="N11">
        <f t="shared" si="1"/>
        <v>0</v>
      </c>
    </row>
    <row r="12" spans="1:14" x14ac:dyDescent="0.2">
      <c r="A12" s="7">
        <v>11</v>
      </c>
      <c r="B12" s="7">
        <v>11</v>
      </c>
      <c r="C12" s="7"/>
      <c r="D12" s="8"/>
      <c r="E12" s="3">
        <f>LOOKUP(use_fish!B12,base_fish!A:A,base_fish!C:C)+_xlfn.IFNA(INDEX(activity!F:F,MATCH(use_fish!C12,activity!A:A,0)),0)</f>
        <v>70</v>
      </c>
      <c r="F12" s="3">
        <f t="shared" si="2"/>
        <v>1.4285714285714285E-2</v>
      </c>
      <c r="G12" s="3" t="s">
        <v>208</v>
      </c>
      <c r="H12" s="9" t="str">
        <f>INDEX(base_fish!E:E,MATCH(use_fish!B12,base_fish!A:A,0))&amp;_xlfn.IFNA("+"&amp;INDEX(activity!G:G,MATCH(use_fish!C12,activity!A:A,0)),"")</f>
        <v>大白鲨</v>
      </c>
      <c r="I12" s="3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0"/>
        <v>70</v>
      </c>
      <c r="M12">
        <v>1</v>
      </c>
      <c r="N12">
        <f t="shared" si="1"/>
        <v>0</v>
      </c>
    </row>
    <row r="13" spans="1:14" x14ac:dyDescent="0.2">
      <c r="A13" s="7">
        <v>12</v>
      </c>
      <c r="B13" s="7">
        <v>12</v>
      </c>
      <c r="C13" s="7"/>
      <c r="D13" s="10"/>
      <c r="E13" s="3">
        <f>LOOKUP(use_fish!B13,base_fish!A:A,base_fish!C:C)+_xlfn.IFNA(INDEX(activity!F:F,MATCH(use_fish!C13,activity!A:A,0)),0)</f>
        <v>100</v>
      </c>
      <c r="F13" s="3">
        <f t="shared" si="2"/>
        <v>0.01</v>
      </c>
      <c r="G13" s="3" t="s">
        <v>208</v>
      </c>
      <c r="H13" s="9" t="str">
        <f>INDEX(base_fish!E:E,MATCH(use_fish!B13,base_fish!A:A,0))&amp;_xlfn.IFNA("+"&amp;INDEX(activity!G:G,MATCH(use_fish!C13,activity!A:A,0)),"")</f>
        <v>锤头鲨</v>
      </c>
      <c r="I13" s="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0"/>
        <v>100</v>
      </c>
      <c r="M13">
        <v>1</v>
      </c>
      <c r="N13">
        <f t="shared" si="1"/>
        <v>0</v>
      </c>
    </row>
    <row r="14" spans="1:14" x14ac:dyDescent="0.2">
      <c r="A14" s="7">
        <v>13</v>
      </c>
      <c r="B14" s="7">
        <v>13</v>
      </c>
      <c r="C14" s="7"/>
      <c r="D14" s="10"/>
      <c r="E14" s="3">
        <f>LOOKUP(use_fish!B14,base_fish!A:A,base_fish!C:C)+_xlfn.IFNA(INDEX(activity!F:F,MATCH(use_fish!C14,activity!A:A,0)),0)</f>
        <v>150</v>
      </c>
      <c r="F14" s="3">
        <f t="shared" si="2"/>
        <v>6.6666666666666671E-3</v>
      </c>
      <c r="G14" s="3" t="s">
        <v>208</v>
      </c>
      <c r="H14" s="9" t="str">
        <f>INDEX(base_fish!E:E,MATCH(use_fish!B14,base_fish!A:A,0))&amp;_xlfn.IFNA("+"&amp;INDEX(activity!G:G,MATCH(use_fish!C14,activity!A:A,0)),"")</f>
        <v>虎鲸</v>
      </c>
      <c r="I14" s="3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0"/>
        <v>150</v>
      </c>
      <c r="M14">
        <v>1</v>
      </c>
      <c r="N14">
        <f t="shared" si="1"/>
        <v>0</v>
      </c>
    </row>
    <row r="15" spans="1:14" x14ac:dyDescent="0.2">
      <c r="A15" s="7">
        <v>14</v>
      </c>
      <c r="B15" s="7">
        <v>14</v>
      </c>
      <c r="C15" s="7"/>
      <c r="D15" s="10"/>
      <c r="E15" s="3">
        <f>LOOKUP(use_fish!B15,base_fish!A:A,base_fish!C:C)+_xlfn.IFNA(INDEX(activity!F:F,MATCH(use_fish!C15,activity!A:A,0)),0)</f>
        <v>80</v>
      </c>
      <c r="F15" s="3">
        <f t="shared" si="2"/>
        <v>1.2500000000000001E-2</v>
      </c>
      <c r="G15" s="3" t="s">
        <v>208</v>
      </c>
      <c r="H15" s="9" t="str">
        <f>INDEX(base_fish!E:E,MATCH(use_fish!B15,base_fish!A:A,0))&amp;_xlfn.IFNA("+"&amp;INDEX(activity!G:G,MATCH(use_fish!C15,activity!A:A,0)),"")</f>
        <v>黄金海龟</v>
      </c>
      <c r="I15" s="3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0"/>
        <v>80</v>
      </c>
      <c r="M15">
        <v>1</v>
      </c>
      <c r="N15">
        <f t="shared" si="1"/>
        <v>0</v>
      </c>
    </row>
    <row r="16" spans="1:14" x14ac:dyDescent="0.2">
      <c r="A16" s="7">
        <v>15</v>
      </c>
      <c r="B16" s="7">
        <v>15</v>
      </c>
      <c r="C16" s="7"/>
      <c r="D16" s="10"/>
      <c r="E16" s="3">
        <f>LOOKUP(use_fish!B16,base_fish!A:A,base_fish!C:C)+_xlfn.IFNA(INDEX(activity!F:F,MATCH(use_fish!C16,activity!A:A,0)),0)</f>
        <v>100</v>
      </c>
      <c r="F16" s="3">
        <f t="shared" si="2"/>
        <v>0.01</v>
      </c>
      <c r="G16" s="3" t="s">
        <v>208</v>
      </c>
      <c r="H16" s="9" t="str">
        <f>INDEX(base_fish!E:E,MATCH(use_fish!B16,base_fish!A:A,0))&amp;_xlfn.IFNA("+"&amp;INDEX(activity!G:G,MATCH(use_fish!C16,activity!A:A,0)),"")</f>
        <v>黄金灯笼鱼</v>
      </c>
      <c r="I16" s="3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0"/>
        <v>100</v>
      </c>
      <c r="M16">
        <v>1</v>
      </c>
      <c r="N16">
        <f t="shared" si="1"/>
        <v>0</v>
      </c>
    </row>
    <row r="17" spans="1:14" x14ac:dyDescent="0.2">
      <c r="A17" s="7">
        <v>16</v>
      </c>
      <c r="B17" s="7">
        <v>16</v>
      </c>
      <c r="C17" s="7"/>
      <c r="D17" s="10"/>
      <c r="E17" s="3">
        <f>LOOKUP(use_fish!B17,base_fish!A:A,base_fish!C:C)+_xlfn.IFNA(INDEX(activity!F:F,MATCH(use_fish!C17,activity!A:A,0)),0)</f>
        <v>120</v>
      </c>
      <c r="F17" s="3">
        <f t="shared" si="2"/>
        <v>8.3333333333333332E-3</v>
      </c>
      <c r="G17" s="3" t="s">
        <v>208</v>
      </c>
      <c r="H17" s="9" t="str">
        <f>INDEX(base_fish!E:E,MATCH(use_fish!B17,base_fish!A:A,0))&amp;_xlfn.IFNA("+"&amp;INDEX(activity!G:G,MATCH(use_fish!C17,activity!A:A,0)),"")</f>
        <v>黄金魔鬼鱼</v>
      </c>
      <c r="I17" s="3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0"/>
        <v>120</v>
      </c>
      <c r="M17">
        <v>1</v>
      </c>
      <c r="N17">
        <f t="shared" si="1"/>
        <v>0</v>
      </c>
    </row>
    <row r="18" spans="1:14" x14ac:dyDescent="0.2">
      <c r="A18" s="7">
        <v>17</v>
      </c>
      <c r="B18" s="7">
        <v>17</v>
      </c>
      <c r="C18" s="7"/>
      <c r="D18" s="10"/>
      <c r="E18" s="3">
        <f>LOOKUP(use_fish!B18,base_fish!A:A,base_fish!C:C)+_xlfn.IFNA(INDEX(activity!F:F,MATCH(use_fish!C18,activity!A:A,0)),0)</f>
        <v>140</v>
      </c>
      <c r="F18" s="3">
        <f t="shared" si="2"/>
        <v>7.1428571428571426E-3</v>
      </c>
      <c r="G18" s="3" t="s">
        <v>208</v>
      </c>
      <c r="H18" s="9" t="str">
        <f>INDEX(base_fish!E:E,MATCH(use_fish!B18,base_fish!A:A,0))&amp;_xlfn.IFNA("+"&amp;INDEX(activity!G:G,MATCH(use_fish!C18,activity!A:A,0)),"")</f>
        <v>黄金大白鲨</v>
      </c>
      <c r="I18" s="3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0"/>
        <v>140</v>
      </c>
      <c r="M18">
        <v>1</v>
      </c>
      <c r="N18">
        <f t="shared" si="1"/>
        <v>0</v>
      </c>
    </row>
    <row r="19" spans="1:14" x14ac:dyDescent="0.2">
      <c r="A19" s="7">
        <v>18</v>
      </c>
      <c r="B19" s="7">
        <v>18</v>
      </c>
      <c r="C19" s="7"/>
      <c r="D19" s="10"/>
      <c r="E19" s="3">
        <f>LOOKUP(use_fish!B19,base_fish!A:A,base_fish!C:C)+_xlfn.IFNA(INDEX(activity!F:F,MATCH(use_fish!C19,activity!A:A,0)),0)</f>
        <v>200</v>
      </c>
      <c r="F19" s="3">
        <f t="shared" si="2"/>
        <v>5.0000000000000001E-3</v>
      </c>
      <c r="G19" s="3" t="s">
        <v>208</v>
      </c>
      <c r="H19" s="9" t="str">
        <f>INDEX(base_fish!E:E,MATCH(use_fish!B19,base_fish!A:A,0))&amp;_xlfn.IFNA("+"&amp;INDEX(activity!G:G,MATCH(use_fish!C19,activity!A:A,0)),"")</f>
        <v>黄金锤头鲨</v>
      </c>
      <c r="I19" s="3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0"/>
        <v>200</v>
      </c>
      <c r="M19">
        <v>1</v>
      </c>
      <c r="N19">
        <f t="shared" si="1"/>
        <v>0</v>
      </c>
    </row>
    <row r="20" spans="1:14" x14ac:dyDescent="0.2">
      <c r="A20" s="7">
        <v>19</v>
      </c>
      <c r="B20" s="7">
        <v>6</v>
      </c>
      <c r="C20" s="7">
        <v>2</v>
      </c>
      <c r="D20" s="10"/>
      <c r="E20" s="3">
        <f>LOOKUP(use_fish!B20,base_fish!A:A,base_fish!C:C)+_xlfn.IFNA(INDEX(activity!F:F,MATCH(use_fish!C20,activity!A:A,0)),0)</f>
        <v>83</v>
      </c>
      <c r="F20" s="3">
        <f t="shared" si="2"/>
        <v>1.2048192771084338E-2</v>
      </c>
      <c r="G20" s="3" t="s">
        <v>208</v>
      </c>
      <c r="H20" s="9" t="str">
        <f>INDEX(base_fish!E:E,MATCH(use_fish!B20,base_fish!A:A,0))&amp;_xlfn.IFNA("+"&amp;INDEX(activity!G:G,MATCH(use_fish!C20,activity!A:A,0)),"")</f>
        <v>蓝灯鱼+威力提升</v>
      </c>
      <c r="I20" s="3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0"/>
        <v>83</v>
      </c>
      <c r="M20">
        <v>1</v>
      </c>
      <c r="N20">
        <f t="shared" si="1"/>
        <v>0</v>
      </c>
    </row>
    <row r="21" spans="1:14" x14ac:dyDescent="0.2">
      <c r="A21" s="7">
        <v>20</v>
      </c>
      <c r="B21" s="7">
        <v>6</v>
      </c>
      <c r="C21" s="7">
        <v>3</v>
      </c>
      <c r="D21" s="11"/>
      <c r="E21" s="3">
        <f>LOOKUP(use_fish!B21,base_fish!A:A,base_fish!C:C)+_xlfn.IFNA(INDEX(activity!F:F,MATCH(use_fish!C21,activity!A:A,0)),0)</f>
        <v>83</v>
      </c>
      <c r="F21" s="3">
        <f t="shared" si="2"/>
        <v>1.2048192771084338E-2</v>
      </c>
      <c r="G21" s="3" t="s">
        <v>208</v>
      </c>
      <c r="H21" s="9" t="str">
        <f>INDEX(base_fish!E:E,MATCH(use_fish!B21,base_fish!A:A,0))&amp;_xlfn.IFNA("+"&amp;INDEX(activity!G:G,MATCH(use_fish!C21,activity!A:A,0)),"")</f>
        <v>蓝灯鱼+暴击时刻</v>
      </c>
      <c r="I21" s="3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0"/>
        <v>83</v>
      </c>
      <c r="M21">
        <v>1</v>
      </c>
      <c r="N21">
        <f t="shared" si="1"/>
        <v>0</v>
      </c>
    </row>
    <row r="22" spans="1:14" x14ac:dyDescent="0.2">
      <c r="A22" s="7">
        <v>21</v>
      </c>
      <c r="B22" s="7">
        <v>6</v>
      </c>
      <c r="C22" s="7">
        <v>5</v>
      </c>
      <c r="D22" s="11"/>
      <c r="E22" s="3">
        <f>LOOKUP(use_fish!B22,base_fish!A:A,base_fish!C:C)+_xlfn.IFNA(INDEX(activity!F:F,MATCH(use_fish!C22,activity!A:A,0)),0)</f>
        <v>70</v>
      </c>
      <c r="F22" s="3">
        <f t="shared" si="2"/>
        <v>1.4285714285714285E-2</v>
      </c>
      <c r="G22" s="3" t="s">
        <v>208</v>
      </c>
      <c r="H22" s="9" t="str">
        <f>INDEX(base_fish!E:E,MATCH(use_fish!B22,base_fish!A:A,0))&amp;_xlfn.IFNA("+"&amp;INDEX(activity!G:G,MATCH(use_fish!C22,activity!A:A,0)),"")</f>
        <v>蓝灯鱼+闪电</v>
      </c>
      <c r="I22" s="3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0"/>
        <v>70</v>
      </c>
      <c r="M22">
        <v>1</v>
      </c>
      <c r="N22">
        <f t="shared" si="1"/>
        <v>1</v>
      </c>
    </row>
    <row r="23" spans="1:14" x14ac:dyDescent="0.2">
      <c r="A23" s="7">
        <v>22</v>
      </c>
      <c r="B23" s="7">
        <v>6</v>
      </c>
      <c r="C23" s="7">
        <v>7</v>
      </c>
      <c r="D23" s="11"/>
      <c r="E23" s="3">
        <f>LOOKUP(use_fish!B23,base_fish!A:A,base_fish!C:C)+_xlfn.IFNA(INDEX(activity!F:F,MATCH(use_fish!C23,activity!A:A,0)),0)</f>
        <v>70</v>
      </c>
      <c r="F23" s="3">
        <f t="shared" si="2"/>
        <v>1.4285714285714285E-2</v>
      </c>
      <c r="G23" s="3" t="s">
        <v>208</v>
      </c>
      <c r="H23" s="9" t="str">
        <f>INDEX(base_fish!E:E,MATCH(use_fish!B23,base_fish!A:A,0))&amp;_xlfn.IFNA("+"&amp;INDEX(activity!G:G,MATCH(use_fish!C23,activity!A:A,0)),"")</f>
        <v>蓝灯鱼+免费子弹</v>
      </c>
      <c r="I23" s="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0"/>
        <v>70</v>
      </c>
      <c r="M23">
        <v>1</v>
      </c>
      <c r="N23">
        <f t="shared" si="1"/>
        <v>0</v>
      </c>
    </row>
    <row r="24" spans="1:14" x14ac:dyDescent="0.2">
      <c r="A24" s="7">
        <v>23</v>
      </c>
      <c r="B24" s="7">
        <v>6</v>
      </c>
      <c r="C24" s="7">
        <v>10</v>
      </c>
      <c r="D24" s="11"/>
      <c r="E24" s="3">
        <f>LOOKUP(use_fish!B24,base_fish!A:A,base_fish!C:C)+_xlfn.IFNA(INDEX(activity!F:F,MATCH(use_fish!C24,activity!A:A,0)),0)</f>
        <v>70</v>
      </c>
      <c r="F24" s="3">
        <f t="shared" si="2"/>
        <v>1.4285714285714285E-2</v>
      </c>
      <c r="G24" s="3" t="s">
        <v>208</v>
      </c>
      <c r="H24" s="9" t="str">
        <f>INDEX(base_fish!E:E,MATCH(use_fish!B24,base_fish!A:A,0))&amp;_xlfn.IFNA("+"&amp;INDEX(activity!G:G,MATCH(use_fish!C24,activity!A:A,0)),"")</f>
        <v>蓝灯鱼+闪电</v>
      </c>
      <c r="I24" s="3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0"/>
        <v>70</v>
      </c>
      <c r="M24">
        <v>1</v>
      </c>
      <c r="N24">
        <f t="shared" si="1"/>
        <v>0</v>
      </c>
    </row>
    <row r="25" spans="1:14" x14ac:dyDescent="0.2">
      <c r="A25" s="7">
        <v>24</v>
      </c>
      <c r="B25" s="7">
        <v>7</v>
      </c>
      <c r="C25" s="7">
        <v>2</v>
      </c>
      <c r="D25" s="11"/>
      <c r="E25" s="3">
        <f>LOOKUP(use_fish!B25,base_fish!A:A,base_fish!C:C)+_xlfn.IFNA(INDEX(activity!F:F,MATCH(use_fish!C25,activity!A:A,0)),0)</f>
        <v>93</v>
      </c>
      <c r="F25" s="3">
        <f t="shared" si="2"/>
        <v>1.0752688172043012E-2</v>
      </c>
      <c r="G25" s="3" t="s">
        <v>208</v>
      </c>
      <c r="H25" s="9" t="str">
        <f>INDEX(base_fish!E:E,MATCH(use_fish!B25,base_fish!A:A,0))&amp;_xlfn.IFNA("+"&amp;INDEX(activity!G:G,MATCH(use_fish!C25,activity!A:A,0)),"")</f>
        <v>红杉鱼+威力提升</v>
      </c>
      <c r="I25" s="3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0"/>
        <v>93</v>
      </c>
      <c r="M25">
        <v>1</v>
      </c>
      <c r="N25">
        <f t="shared" si="1"/>
        <v>0</v>
      </c>
    </row>
    <row r="26" spans="1:14" x14ac:dyDescent="0.2">
      <c r="A26" s="7">
        <v>25</v>
      </c>
      <c r="B26" s="7">
        <v>7</v>
      </c>
      <c r="C26" s="7">
        <v>3</v>
      </c>
      <c r="D26" s="11"/>
      <c r="E26" s="3">
        <f>LOOKUP(use_fish!B26,base_fish!A:A,base_fish!C:C)+_xlfn.IFNA(INDEX(activity!F:F,MATCH(use_fish!C26,activity!A:A,0)),0)</f>
        <v>93</v>
      </c>
      <c r="F26" s="3">
        <f t="shared" si="2"/>
        <v>1.0752688172043012E-2</v>
      </c>
      <c r="G26" s="3" t="s">
        <v>208</v>
      </c>
      <c r="H26" s="9" t="str">
        <f>INDEX(base_fish!E:E,MATCH(use_fish!B26,base_fish!A:A,0))&amp;_xlfn.IFNA("+"&amp;INDEX(activity!G:G,MATCH(use_fish!C26,activity!A:A,0)),"")</f>
        <v>红杉鱼+暴击时刻</v>
      </c>
      <c r="I26" s="3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0"/>
        <v>93</v>
      </c>
      <c r="M26">
        <v>1</v>
      </c>
      <c r="N26">
        <f t="shared" si="1"/>
        <v>0</v>
      </c>
    </row>
    <row r="27" spans="1:14" x14ac:dyDescent="0.2">
      <c r="A27" s="7">
        <v>26</v>
      </c>
      <c r="B27" s="7">
        <v>7</v>
      </c>
      <c r="C27" s="7">
        <v>5</v>
      </c>
      <c r="D27" s="11"/>
      <c r="E27" s="3">
        <f>LOOKUP(use_fish!B27,base_fish!A:A,base_fish!C:C)+_xlfn.IFNA(INDEX(activity!F:F,MATCH(use_fish!C27,activity!A:A,0)),0)</f>
        <v>80</v>
      </c>
      <c r="F27" s="3">
        <f t="shared" si="2"/>
        <v>1.2500000000000001E-2</v>
      </c>
      <c r="G27" s="3" t="s">
        <v>208</v>
      </c>
      <c r="H27" s="9" t="str">
        <f>INDEX(base_fish!E:E,MATCH(use_fish!B27,base_fish!A:A,0))&amp;_xlfn.IFNA("+"&amp;INDEX(activity!G:G,MATCH(use_fish!C27,activity!A:A,0)),"")</f>
        <v>红杉鱼+闪电</v>
      </c>
      <c r="I27" s="3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0"/>
        <v>80</v>
      </c>
      <c r="M27">
        <v>1</v>
      </c>
      <c r="N27">
        <f t="shared" si="1"/>
        <v>1</v>
      </c>
    </row>
    <row r="28" spans="1:14" x14ac:dyDescent="0.2">
      <c r="A28" s="7">
        <v>27</v>
      </c>
      <c r="B28" s="7">
        <v>7</v>
      </c>
      <c r="C28" s="7">
        <v>7</v>
      </c>
      <c r="D28" s="11"/>
      <c r="E28" s="3">
        <f>LOOKUP(use_fish!B28,base_fish!A:A,base_fish!C:C)+_xlfn.IFNA(INDEX(activity!F:F,MATCH(use_fish!C28,activity!A:A,0)),0)</f>
        <v>80</v>
      </c>
      <c r="F28" s="3">
        <f t="shared" si="2"/>
        <v>1.2500000000000001E-2</v>
      </c>
      <c r="G28" s="3" t="s">
        <v>208</v>
      </c>
      <c r="H28" s="9" t="str">
        <f>INDEX(base_fish!E:E,MATCH(use_fish!B28,base_fish!A:A,0))&amp;_xlfn.IFNA("+"&amp;INDEX(activity!G:G,MATCH(use_fish!C28,activity!A:A,0)),"")</f>
        <v>红杉鱼+免费子弹</v>
      </c>
      <c r="I28" s="3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0"/>
        <v>80</v>
      </c>
      <c r="M28">
        <v>1</v>
      </c>
      <c r="N28">
        <f t="shared" si="1"/>
        <v>0</v>
      </c>
    </row>
    <row r="29" spans="1:14" x14ac:dyDescent="0.2">
      <c r="A29" s="7">
        <v>28</v>
      </c>
      <c r="B29" s="7">
        <v>7</v>
      </c>
      <c r="C29" s="7">
        <v>17</v>
      </c>
      <c r="D29" s="12"/>
      <c r="E29" s="3">
        <f>LOOKUP(use_fish!B29,base_fish!A:A,base_fish!C:C)+_xlfn.IFNA(INDEX(activity!F:F,MATCH(use_fish!C29,activity!A:A,0)),0)</f>
        <v>110</v>
      </c>
      <c r="F29" s="3">
        <f t="shared" si="2"/>
        <v>9.0909090909090905E-3</v>
      </c>
      <c r="G29" s="3" t="s">
        <v>208</v>
      </c>
      <c r="H29" s="9" t="str">
        <f>INDEX(base_fish!E:E,MATCH(use_fish!B29,base_fish!A:A,0))&amp;_xlfn.IFNA("+"&amp;INDEX(activity!G:G,MATCH(use_fish!C29,activity!A:A,0)),"")</f>
        <v>红杉鱼+贝壳</v>
      </c>
      <c r="I29" s="3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0"/>
        <v>110</v>
      </c>
      <c r="M29">
        <v>1</v>
      </c>
      <c r="N29">
        <f t="shared" si="1"/>
        <v>0</v>
      </c>
    </row>
    <row r="30" spans="1:14" x14ac:dyDescent="0.2">
      <c r="A30" s="7">
        <v>29</v>
      </c>
      <c r="B30" s="7">
        <v>8</v>
      </c>
      <c r="C30" s="7">
        <v>2</v>
      </c>
      <c r="D30" s="12"/>
      <c r="E30" s="3">
        <f>LOOKUP(use_fish!B30,base_fish!A:A,base_fish!C:C)+_xlfn.IFNA(INDEX(activity!F:F,MATCH(use_fish!C30,activity!A:A,0)),0)</f>
        <v>103</v>
      </c>
      <c r="F30" s="3">
        <f t="shared" si="2"/>
        <v>9.7087378640776691E-3</v>
      </c>
      <c r="G30" s="3" t="s">
        <v>208</v>
      </c>
      <c r="H30" s="9" t="str">
        <f>INDEX(base_fish!E:E,MATCH(use_fish!B30,base_fish!A:A,0))&amp;_xlfn.IFNA("+"&amp;INDEX(activity!G:G,MATCH(use_fish!C30,activity!A:A,0)),"")</f>
        <v>海龟+威力提升</v>
      </c>
      <c r="I30" s="3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0"/>
        <v>103</v>
      </c>
      <c r="M30">
        <v>1</v>
      </c>
      <c r="N30">
        <f t="shared" si="1"/>
        <v>0</v>
      </c>
    </row>
    <row r="31" spans="1:14" x14ac:dyDescent="0.2">
      <c r="A31" s="7">
        <v>30</v>
      </c>
      <c r="B31" s="7">
        <v>8</v>
      </c>
      <c r="C31" s="7">
        <v>3</v>
      </c>
      <c r="D31" s="12"/>
      <c r="E31" s="3">
        <f>LOOKUP(use_fish!B31,base_fish!A:A,base_fish!C:C)+_xlfn.IFNA(INDEX(activity!F:F,MATCH(use_fish!C31,activity!A:A,0)),0)</f>
        <v>103</v>
      </c>
      <c r="F31" s="3">
        <f t="shared" si="2"/>
        <v>9.7087378640776691E-3</v>
      </c>
      <c r="G31" s="3" t="s">
        <v>208</v>
      </c>
      <c r="H31" s="9" t="str">
        <f>INDEX(base_fish!E:E,MATCH(use_fish!B31,base_fish!A:A,0))&amp;_xlfn.IFNA("+"&amp;INDEX(activity!G:G,MATCH(use_fish!C31,activity!A:A,0)),"")</f>
        <v>海龟+暴击时刻</v>
      </c>
      <c r="I31" s="3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0"/>
        <v>103</v>
      </c>
      <c r="M31">
        <v>1</v>
      </c>
      <c r="N31">
        <f t="shared" si="1"/>
        <v>0</v>
      </c>
    </row>
    <row r="32" spans="1:14" x14ac:dyDescent="0.2">
      <c r="A32" s="7">
        <v>31</v>
      </c>
      <c r="B32" s="7">
        <v>8</v>
      </c>
      <c r="C32" s="7">
        <v>5</v>
      </c>
      <c r="D32" s="12"/>
      <c r="E32" s="3">
        <f>LOOKUP(use_fish!B32,base_fish!A:A,base_fish!C:C)+_xlfn.IFNA(INDEX(activity!F:F,MATCH(use_fish!C32,activity!A:A,0)),0)</f>
        <v>90</v>
      </c>
      <c r="F32" s="3">
        <f t="shared" si="2"/>
        <v>1.1111111111111112E-2</v>
      </c>
      <c r="G32" s="3" t="s">
        <v>208</v>
      </c>
      <c r="H32" s="9" t="str">
        <f>INDEX(base_fish!E:E,MATCH(use_fish!B32,base_fish!A:A,0))&amp;_xlfn.IFNA("+"&amp;INDEX(activity!G:G,MATCH(use_fish!C32,activity!A:A,0)),"")</f>
        <v>海龟+闪电</v>
      </c>
      <c r="I32" s="3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0"/>
        <v>90</v>
      </c>
      <c r="M32">
        <v>1</v>
      </c>
      <c r="N32">
        <f t="shared" si="1"/>
        <v>1</v>
      </c>
    </row>
    <row r="33" spans="1:14" x14ac:dyDescent="0.2">
      <c r="A33" s="7">
        <v>32</v>
      </c>
      <c r="B33" s="7">
        <v>8</v>
      </c>
      <c r="C33" s="7">
        <v>7</v>
      </c>
      <c r="D33" s="12"/>
      <c r="E33" s="3">
        <f>LOOKUP(use_fish!B33,base_fish!A:A,base_fish!C:C)+_xlfn.IFNA(INDEX(activity!F:F,MATCH(use_fish!C33,activity!A:A,0)),0)</f>
        <v>90</v>
      </c>
      <c r="F33" s="3">
        <f t="shared" si="2"/>
        <v>1.1111111111111112E-2</v>
      </c>
      <c r="G33" s="3" t="s">
        <v>208</v>
      </c>
      <c r="H33" s="9" t="str">
        <f>INDEX(base_fish!E:E,MATCH(use_fish!B33,base_fish!A:A,0))&amp;_xlfn.IFNA("+"&amp;INDEX(activity!G:G,MATCH(use_fish!C33,activity!A:A,0)),"")</f>
        <v>海龟+免费子弹</v>
      </c>
      <c r="I33" s="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0"/>
        <v>90</v>
      </c>
      <c r="M33">
        <v>1</v>
      </c>
      <c r="N33">
        <f t="shared" si="1"/>
        <v>0</v>
      </c>
    </row>
    <row r="34" spans="1:14" x14ac:dyDescent="0.2">
      <c r="A34" s="7">
        <v>33</v>
      </c>
      <c r="B34" s="7">
        <v>8</v>
      </c>
      <c r="C34" s="7">
        <v>17</v>
      </c>
      <c r="D34" s="12"/>
      <c r="E34" s="3">
        <f>LOOKUP(use_fish!B34,base_fish!A:A,base_fish!C:C)+_xlfn.IFNA(INDEX(activity!F:F,MATCH(use_fish!C34,activity!A:A,0)),0)</f>
        <v>120</v>
      </c>
      <c r="F34" s="3">
        <f t="shared" si="2"/>
        <v>8.3333333333333332E-3</v>
      </c>
      <c r="G34" s="3" t="s">
        <v>208</v>
      </c>
      <c r="H34" s="9" t="str">
        <f>INDEX(base_fish!E:E,MATCH(use_fish!B34,base_fish!A:A,0))&amp;_xlfn.IFNA("+"&amp;INDEX(activity!G:G,MATCH(use_fish!C34,activity!A:A,0)),"")</f>
        <v>海龟+贝壳</v>
      </c>
      <c r="I34" s="3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0"/>
        <v>120</v>
      </c>
      <c r="M34">
        <v>1</v>
      </c>
      <c r="N34">
        <f t="shared" si="1"/>
        <v>0</v>
      </c>
    </row>
    <row r="35" spans="1:14" x14ac:dyDescent="0.2">
      <c r="A35" s="7">
        <v>34</v>
      </c>
      <c r="B35" s="7">
        <v>8</v>
      </c>
      <c r="C35" s="7">
        <v>12</v>
      </c>
      <c r="D35" s="12"/>
      <c r="E35" s="3">
        <f>LOOKUP(use_fish!B35,base_fish!A:A,base_fish!C:C)+_xlfn.IFNA(INDEX(activity!F:F,MATCH(use_fish!C35,activity!A:A,0)),0)</f>
        <v>40</v>
      </c>
      <c r="F35" s="3">
        <f t="shared" si="2"/>
        <v>2.5000000000000001E-2</v>
      </c>
      <c r="G35" s="3" t="s">
        <v>208</v>
      </c>
      <c r="H35" s="9" t="str">
        <f>INDEX(base_fish!E:E,MATCH(use_fish!B35,base_fish!A:A,0))&amp;_xlfn.IFNA("+"&amp;INDEX(activity!G:G,MATCH(use_fish!C35,activity!A:A,0)),"")</f>
        <v>海龟+锁定卡</v>
      </c>
      <c r="I35" s="3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0"/>
        <v>40</v>
      </c>
      <c r="M35">
        <v>1</v>
      </c>
      <c r="N35">
        <f t="shared" si="1"/>
        <v>0</v>
      </c>
    </row>
    <row r="36" spans="1:14" x14ac:dyDescent="0.2">
      <c r="A36" s="7">
        <v>35</v>
      </c>
      <c r="B36" s="7">
        <v>8</v>
      </c>
      <c r="C36" s="7">
        <v>14</v>
      </c>
      <c r="D36" s="12"/>
      <c r="E36" s="3">
        <f>LOOKUP(use_fish!B36,base_fish!A:A,base_fish!C:C)+_xlfn.IFNA(INDEX(activity!F:F,MATCH(use_fish!C36,activity!A:A,0)),0)</f>
        <v>40</v>
      </c>
      <c r="F36" s="3">
        <f t="shared" si="2"/>
        <v>2.5000000000000001E-2</v>
      </c>
      <c r="G36" s="3" t="s">
        <v>208</v>
      </c>
      <c r="H36" s="9" t="str">
        <f>INDEX(base_fish!E:E,MATCH(use_fish!B36,base_fish!A:A,0))&amp;_xlfn.IFNA("+"&amp;INDEX(activity!G:G,MATCH(use_fish!C36,activity!A:A,0)),"")</f>
        <v>海龟+冰冻卡</v>
      </c>
      <c r="I36" s="3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0"/>
        <v>40</v>
      </c>
      <c r="M36">
        <v>1</v>
      </c>
      <c r="N36">
        <f t="shared" si="1"/>
        <v>0</v>
      </c>
    </row>
    <row r="37" spans="1:14" x14ac:dyDescent="0.2">
      <c r="A37" s="7">
        <v>36</v>
      </c>
      <c r="B37" s="7">
        <v>9</v>
      </c>
      <c r="C37" s="7">
        <v>2</v>
      </c>
      <c r="D37" s="12"/>
      <c r="E37" s="3">
        <f>LOOKUP(use_fish!B37,base_fish!A:A,base_fish!C:C)+_xlfn.IFNA(INDEX(activity!F:F,MATCH(use_fish!C37,activity!A:A,0)),0)</f>
        <v>113</v>
      </c>
      <c r="F37" s="3">
        <f t="shared" si="2"/>
        <v>8.8495575221238937E-3</v>
      </c>
      <c r="G37" s="3" t="s">
        <v>208</v>
      </c>
      <c r="H37" s="9" t="str">
        <f>INDEX(base_fish!E:E,MATCH(use_fish!B37,base_fish!A:A,0))&amp;_xlfn.IFNA("+"&amp;INDEX(activity!G:G,MATCH(use_fish!C37,activity!A:A,0)),"")</f>
        <v>灯笼鱼+威力提升</v>
      </c>
      <c r="I37" s="3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0"/>
        <v>113</v>
      </c>
      <c r="M37">
        <v>1</v>
      </c>
      <c r="N37">
        <f t="shared" si="1"/>
        <v>0</v>
      </c>
    </row>
    <row r="38" spans="1:14" x14ac:dyDescent="0.2">
      <c r="A38" s="7">
        <v>37</v>
      </c>
      <c r="B38" s="7">
        <v>9</v>
      </c>
      <c r="C38" s="7">
        <v>3</v>
      </c>
      <c r="D38" s="13"/>
      <c r="E38" s="3">
        <f>LOOKUP(use_fish!B38,base_fish!A:A,base_fish!C:C)+_xlfn.IFNA(INDEX(activity!F:F,MATCH(use_fish!C38,activity!A:A,0)),0)</f>
        <v>113</v>
      </c>
      <c r="F38" s="3">
        <f t="shared" si="2"/>
        <v>8.8495575221238937E-3</v>
      </c>
      <c r="G38" s="3" t="s">
        <v>208</v>
      </c>
      <c r="H38" s="9" t="str">
        <f>INDEX(base_fish!E:E,MATCH(use_fish!B38,base_fish!A:A,0))&amp;_xlfn.IFNA("+"&amp;INDEX(activity!G:G,MATCH(use_fish!C38,activity!A:A,0)),"")</f>
        <v>灯笼鱼+暴击时刻</v>
      </c>
      <c r="I38" s="3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0"/>
        <v>113</v>
      </c>
      <c r="M38">
        <v>1</v>
      </c>
      <c r="N38">
        <f t="shared" si="1"/>
        <v>0</v>
      </c>
    </row>
    <row r="39" spans="1:14" x14ac:dyDescent="0.2">
      <c r="A39" s="7">
        <v>38</v>
      </c>
      <c r="B39" s="7">
        <v>9</v>
      </c>
      <c r="C39" s="7">
        <v>5</v>
      </c>
      <c r="D39" s="14"/>
      <c r="E39" s="3">
        <f>LOOKUP(use_fish!B39,base_fish!A:A,base_fish!C:C)+_xlfn.IFNA(INDEX(activity!F:F,MATCH(use_fish!C39,activity!A:A,0)),0)</f>
        <v>100</v>
      </c>
      <c r="F39" s="3">
        <f t="shared" si="2"/>
        <v>0.01</v>
      </c>
      <c r="G39" s="3" t="s">
        <v>208</v>
      </c>
      <c r="H39" s="9" t="str">
        <f>INDEX(base_fish!E:E,MATCH(use_fish!B39,base_fish!A:A,0))&amp;_xlfn.IFNA("+"&amp;INDEX(activity!G:G,MATCH(use_fish!C39,activity!A:A,0)),"")</f>
        <v>灯笼鱼+闪电</v>
      </c>
      <c r="I39" s="3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0"/>
        <v>100</v>
      </c>
      <c r="M39">
        <v>1</v>
      </c>
      <c r="N39">
        <f t="shared" si="1"/>
        <v>1</v>
      </c>
    </row>
    <row r="40" spans="1:14" x14ac:dyDescent="0.2">
      <c r="A40" s="7">
        <v>39</v>
      </c>
      <c r="B40" s="7">
        <v>9</v>
      </c>
      <c r="C40" s="7">
        <v>7</v>
      </c>
      <c r="D40" s="14"/>
      <c r="E40" s="3">
        <f>LOOKUP(use_fish!B40,base_fish!A:A,base_fish!C:C)+_xlfn.IFNA(INDEX(activity!F:F,MATCH(use_fish!C40,activity!A:A,0)),0)</f>
        <v>100</v>
      </c>
      <c r="F40" s="3">
        <f t="shared" si="2"/>
        <v>0.01</v>
      </c>
      <c r="G40" s="3" t="s">
        <v>208</v>
      </c>
      <c r="H40" s="9" t="str">
        <f>INDEX(base_fish!E:E,MATCH(use_fish!B40,base_fish!A:A,0))&amp;_xlfn.IFNA("+"&amp;INDEX(activity!G:G,MATCH(use_fish!C40,activity!A:A,0)),"")</f>
        <v>灯笼鱼+免费子弹</v>
      </c>
      <c r="I40" s="3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0"/>
        <v>100</v>
      </c>
      <c r="M40">
        <v>1</v>
      </c>
      <c r="N40">
        <f t="shared" si="1"/>
        <v>0</v>
      </c>
    </row>
    <row r="41" spans="1:14" x14ac:dyDescent="0.2">
      <c r="A41" s="7">
        <v>40</v>
      </c>
      <c r="B41" s="7">
        <v>9</v>
      </c>
      <c r="C41" s="7">
        <v>17</v>
      </c>
      <c r="D41" s="14"/>
      <c r="E41" s="3">
        <f>LOOKUP(use_fish!B41,base_fish!A:A,base_fish!C:C)+_xlfn.IFNA(INDEX(activity!F:F,MATCH(use_fish!C41,activity!A:A,0)),0)</f>
        <v>130</v>
      </c>
      <c r="F41" s="3">
        <f t="shared" si="2"/>
        <v>7.6923076923076927E-3</v>
      </c>
      <c r="G41" s="3" t="s">
        <v>208</v>
      </c>
      <c r="H41" s="9" t="str">
        <f>INDEX(base_fish!E:E,MATCH(use_fish!B41,base_fish!A:A,0))&amp;_xlfn.IFNA("+"&amp;INDEX(activity!G:G,MATCH(use_fish!C41,activity!A:A,0)),"")</f>
        <v>灯笼鱼+贝壳</v>
      </c>
      <c r="I41" s="3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0"/>
        <v>130</v>
      </c>
      <c r="M41">
        <v>1</v>
      </c>
      <c r="N41">
        <f t="shared" si="1"/>
        <v>0</v>
      </c>
    </row>
    <row r="42" spans="1:14" x14ac:dyDescent="0.2">
      <c r="A42" s="7">
        <v>41</v>
      </c>
      <c r="B42" s="7">
        <v>9</v>
      </c>
      <c r="C42" s="7">
        <v>12</v>
      </c>
      <c r="D42" s="14"/>
      <c r="E42" s="3">
        <f>LOOKUP(use_fish!B42,base_fish!A:A,base_fish!C:C)+_xlfn.IFNA(INDEX(activity!F:F,MATCH(use_fish!C42,activity!A:A,0)),0)</f>
        <v>50</v>
      </c>
      <c r="F42" s="3">
        <f t="shared" si="2"/>
        <v>0.02</v>
      </c>
      <c r="G42" s="3" t="s">
        <v>208</v>
      </c>
      <c r="H42" s="9" t="str">
        <f>INDEX(base_fish!E:E,MATCH(use_fish!B42,base_fish!A:A,0))&amp;_xlfn.IFNA("+"&amp;INDEX(activity!G:G,MATCH(use_fish!C42,activity!A:A,0)),"")</f>
        <v>灯笼鱼+锁定卡</v>
      </c>
      <c r="I42" s="3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0"/>
        <v>50</v>
      </c>
      <c r="M42">
        <v>1</v>
      </c>
      <c r="N42">
        <f t="shared" si="1"/>
        <v>0</v>
      </c>
    </row>
    <row r="43" spans="1:14" x14ac:dyDescent="0.2">
      <c r="A43" s="7">
        <v>42</v>
      </c>
      <c r="B43" s="7">
        <v>9</v>
      </c>
      <c r="C43" s="7">
        <v>14</v>
      </c>
      <c r="D43" s="14"/>
      <c r="E43" s="3">
        <f>LOOKUP(use_fish!B43,base_fish!A:A,base_fish!C:C)+_xlfn.IFNA(INDEX(activity!F:F,MATCH(use_fish!C43,activity!A:A,0)),0)</f>
        <v>50</v>
      </c>
      <c r="F43" s="3">
        <f>1/E43</f>
        <v>0.02</v>
      </c>
      <c r="G43" s="3" t="s">
        <v>208</v>
      </c>
      <c r="H43" s="9" t="str">
        <f>INDEX(base_fish!E:E,MATCH(use_fish!B43,base_fish!A:A,0))&amp;_xlfn.IFNA("+"&amp;INDEX(activity!G:G,MATCH(use_fish!C43,activity!A:A,0)),"")</f>
        <v>灯笼鱼+冰冻卡</v>
      </c>
      <c r="I43" s="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0"/>
        <v>50</v>
      </c>
      <c r="M43">
        <v>1</v>
      </c>
      <c r="N43">
        <f t="shared" si="1"/>
        <v>0</v>
      </c>
    </row>
    <row r="44" spans="1:14" x14ac:dyDescent="0.2">
      <c r="A44" s="7">
        <v>43</v>
      </c>
      <c r="B44" s="7">
        <v>9</v>
      </c>
      <c r="C44" s="7">
        <v>4</v>
      </c>
      <c r="D44" s="14"/>
      <c r="E44" s="3">
        <f>LOOKUP(use_fish!B44,base_fish!A:A,base_fish!C:C)+_xlfn.IFNA(INDEX(activity!F:F,MATCH(use_fish!C44,activity!A:A,0)),0)</f>
        <v>80</v>
      </c>
      <c r="F44" s="3">
        <f>1/E44</f>
        <v>1.2500000000000001E-2</v>
      </c>
      <c r="G44" s="3" t="s">
        <v>208</v>
      </c>
      <c r="H44" s="9" t="str">
        <f>INDEX(base_fish!E:E,MATCH(use_fish!B44,base_fish!A:A,0))&amp;_xlfn.IFNA("+"&amp;INDEX(activity!G:G,MATCH(use_fish!C44,activity!A:A,0)),"")</f>
        <v>灯笼鱼+炸弹</v>
      </c>
      <c r="I44" s="3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0"/>
        <v>80</v>
      </c>
      <c r="M44">
        <v>1</v>
      </c>
      <c r="N44">
        <f t="shared" si="1"/>
        <v>1</v>
      </c>
    </row>
    <row r="45" spans="1:14" x14ac:dyDescent="0.2">
      <c r="A45" s="7">
        <v>44</v>
      </c>
      <c r="B45" s="7">
        <v>9</v>
      </c>
      <c r="C45" s="7">
        <v>6</v>
      </c>
      <c r="D45" s="14"/>
      <c r="E45" s="3">
        <f>LOOKUP(use_fish!B45,base_fish!A:A,base_fish!C:C)+_xlfn.IFNA(INDEX(activity!F:F,MATCH(use_fish!C45,activity!A:A,0)),0)</f>
        <v>70</v>
      </c>
      <c r="F45" s="3">
        <f>1/E45</f>
        <v>1.4285714285714285E-2</v>
      </c>
      <c r="G45" s="3" t="s">
        <v>208</v>
      </c>
      <c r="H45" s="9" t="str">
        <f>INDEX(base_fish!E:E,MATCH(use_fish!B45,base_fish!A:A,0))&amp;_xlfn.IFNA("+"&amp;INDEX(activity!G:G,MATCH(use_fish!C45,activity!A:A,0)),"")</f>
        <v>灯笼鱼+炸弹</v>
      </c>
      <c r="I45" s="3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0"/>
        <v>70</v>
      </c>
      <c r="M45">
        <v>1</v>
      </c>
      <c r="N45">
        <f t="shared" si="1"/>
        <v>0</v>
      </c>
    </row>
    <row r="46" spans="1:14" x14ac:dyDescent="0.2">
      <c r="A46" s="7">
        <v>45</v>
      </c>
      <c r="B46" s="7">
        <v>10</v>
      </c>
      <c r="C46" s="7">
        <v>2</v>
      </c>
      <c r="D46" s="14"/>
      <c r="E46" s="3">
        <f>LOOKUP(use_fish!B46,base_fish!A:A,base_fish!C:C)+_xlfn.IFNA(INDEX(activity!F:F,MATCH(use_fish!C46,activity!A:A,0)),0)</f>
        <v>123</v>
      </c>
      <c r="F46" s="3">
        <f t="shared" ref="F46:F51" si="3">1/E46</f>
        <v>8.130081300813009E-3</v>
      </c>
      <c r="G46" s="3" t="s">
        <v>208</v>
      </c>
      <c r="H46" s="9" t="str">
        <f>INDEX(base_fish!E:E,MATCH(use_fish!B46,base_fish!A:A,0))&amp;_xlfn.IFNA("+"&amp;INDEX(activity!G:G,MATCH(use_fish!C46,activity!A:A,0)),"")</f>
        <v>魔鬼鱼+威力提升</v>
      </c>
      <c r="I46" s="3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0"/>
        <v>123</v>
      </c>
      <c r="M46">
        <v>1</v>
      </c>
      <c r="N46">
        <f t="shared" si="1"/>
        <v>0</v>
      </c>
    </row>
    <row r="47" spans="1:14" x14ac:dyDescent="0.2">
      <c r="A47" s="7">
        <v>46</v>
      </c>
      <c r="B47" s="7">
        <v>10</v>
      </c>
      <c r="C47" s="7">
        <v>3</v>
      </c>
      <c r="D47" s="15"/>
      <c r="E47" s="3">
        <f>LOOKUP(use_fish!B47,base_fish!A:A,base_fish!C:C)+_xlfn.IFNA(INDEX(activity!F:F,MATCH(use_fish!C47,activity!A:A,0)),0)</f>
        <v>123</v>
      </c>
      <c r="F47" s="3">
        <f t="shared" si="3"/>
        <v>8.130081300813009E-3</v>
      </c>
      <c r="G47" s="3" t="s">
        <v>208</v>
      </c>
      <c r="H47" s="9" t="str">
        <f>INDEX(base_fish!E:E,MATCH(use_fish!B47,base_fish!A:A,0))&amp;_xlfn.IFNA("+"&amp;INDEX(activity!G:G,MATCH(use_fish!C47,activity!A:A,0)),"")</f>
        <v>魔鬼鱼+暴击时刻</v>
      </c>
      <c r="I47" s="3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0"/>
        <v>123</v>
      </c>
      <c r="M47">
        <v>1</v>
      </c>
      <c r="N47">
        <f t="shared" si="1"/>
        <v>0</v>
      </c>
    </row>
    <row r="48" spans="1:14" x14ac:dyDescent="0.2">
      <c r="A48" s="7">
        <v>47</v>
      </c>
      <c r="B48" s="7">
        <v>10</v>
      </c>
      <c r="C48" s="7">
        <v>5</v>
      </c>
      <c r="D48" s="15"/>
      <c r="E48" s="3">
        <f>LOOKUP(use_fish!B48,base_fish!A:A,base_fish!C:C)+_xlfn.IFNA(INDEX(activity!F:F,MATCH(use_fish!C48,activity!A:A,0)),0)</f>
        <v>110</v>
      </c>
      <c r="F48" s="3">
        <f t="shared" si="3"/>
        <v>9.0909090909090905E-3</v>
      </c>
      <c r="G48" s="3" t="s">
        <v>208</v>
      </c>
      <c r="H48" s="9" t="str">
        <f>INDEX(base_fish!E:E,MATCH(use_fish!B48,base_fish!A:A,0))&amp;_xlfn.IFNA("+"&amp;INDEX(activity!G:G,MATCH(use_fish!C48,activity!A:A,0)),"")</f>
        <v>魔鬼鱼+闪电</v>
      </c>
      <c r="I48" s="3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0"/>
        <v>110</v>
      </c>
      <c r="M48">
        <v>1</v>
      </c>
      <c r="N48">
        <f t="shared" si="1"/>
        <v>1</v>
      </c>
    </row>
    <row r="49" spans="1:14" x14ac:dyDescent="0.2">
      <c r="A49" s="7">
        <v>48</v>
      </c>
      <c r="B49" s="7">
        <v>10</v>
      </c>
      <c r="C49" s="7">
        <v>7</v>
      </c>
      <c r="D49" s="15"/>
      <c r="E49" s="3">
        <f>LOOKUP(use_fish!B49,base_fish!A:A,base_fish!C:C)+_xlfn.IFNA(INDEX(activity!F:F,MATCH(use_fish!C49,activity!A:A,0)),0)</f>
        <v>110</v>
      </c>
      <c r="F49" s="3">
        <f t="shared" si="3"/>
        <v>9.0909090909090905E-3</v>
      </c>
      <c r="G49" s="3" t="s">
        <v>208</v>
      </c>
      <c r="H49" s="9" t="str">
        <f>INDEX(base_fish!E:E,MATCH(use_fish!B49,base_fish!A:A,0))&amp;_xlfn.IFNA("+"&amp;INDEX(activity!G:G,MATCH(use_fish!C49,activity!A:A,0)),"")</f>
        <v>魔鬼鱼+免费子弹</v>
      </c>
      <c r="I49" s="3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>I49</f>
        <v>110</v>
      </c>
      <c r="M49">
        <v>1</v>
      </c>
      <c r="N49">
        <f t="shared" si="1"/>
        <v>0</v>
      </c>
    </row>
    <row r="50" spans="1:14" x14ac:dyDescent="0.2">
      <c r="A50" s="7">
        <v>49</v>
      </c>
      <c r="B50" s="7">
        <v>10</v>
      </c>
      <c r="C50" s="7">
        <v>17</v>
      </c>
      <c r="D50" s="15"/>
      <c r="E50" s="3">
        <f>LOOKUP(use_fish!B50,base_fish!A:A,base_fish!C:C)+_xlfn.IFNA(INDEX(activity!F:F,MATCH(use_fish!C50,activity!A:A,0)),0)</f>
        <v>140</v>
      </c>
      <c r="F50" s="3">
        <f t="shared" si="3"/>
        <v>7.1428571428571426E-3</v>
      </c>
      <c r="G50" s="3" t="s">
        <v>208</v>
      </c>
      <c r="H50" s="9" t="str">
        <f>INDEX(base_fish!E:E,MATCH(use_fish!B50,base_fish!A:A,0))&amp;_xlfn.IFNA("+"&amp;INDEX(activity!G:G,MATCH(use_fish!C50,activity!A:A,0)),"")</f>
        <v>魔鬼鱼+贝壳</v>
      </c>
      <c r="I50" s="3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0"/>
        <v>140</v>
      </c>
      <c r="M50">
        <v>1</v>
      </c>
      <c r="N50">
        <f t="shared" si="1"/>
        <v>0</v>
      </c>
    </row>
    <row r="51" spans="1:14" x14ac:dyDescent="0.2">
      <c r="A51" s="7">
        <v>50</v>
      </c>
      <c r="B51" s="7">
        <v>10</v>
      </c>
      <c r="C51" s="7">
        <v>12</v>
      </c>
      <c r="D51" s="15"/>
      <c r="E51" s="3">
        <f>LOOKUP(use_fish!B51,base_fish!A:A,base_fish!C:C)+_xlfn.IFNA(INDEX(activity!F:F,MATCH(use_fish!C51,activity!A:A,0)),0)</f>
        <v>60</v>
      </c>
      <c r="F51" s="3">
        <f t="shared" si="3"/>
        <v>1.6666666666666666E-2</v>
      </c>
      <c r="G51" s="3" t="s">
        <v>208</v>
      </c>
      <c r="H51" s="9" t="str">
        <f>INDEX(base_fish!E:E,MATCH(use_fish!B51,base_fish!A:A,0))&amp;_xlfn.IFNA("+"&amp;INDEX(activity!G:G,MATCH(use_fish!C51,activity!A:A,0)),"")</f>
        <v>魔鬼鱼+锁定卡</v>
      </c>
      <c r="I51" s="3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0"/>
        <v>60</v>
      </c>
      <c r="M51">
        <v>1</v>
      </c>
      <c r="N51">
        <f t="shared" si="1"/>
        <v>0</v>
      </c>
    </row>
    <row r="52" spans="1:14" x14ac:dyDescent="0.2">
      <c r="A52" s="7">
        <v>51</v>
      </c>
      <c r="B52" s="7">
        <v>10</v>
      </c>
      <c r="C52" s="7">
        <v>13</v>
      </c>
      <c r="E52" s="3">
        <f>LOOKUP(use_fish!B52,base_fish!A:A,base_fish!C:C)+_xlfn.IFNA(INDEX(activity!F:F,MATCH(use_fish!C52,activity!A:A,0)),0)</f>
        <v>60</v>
      </c>
      <c r="F52" s="3">
        <f>1/E52</f>
        <v>1.6666666666666666E-2</v>
      </c>
      <c r="G52" s="3" t="s">
        <v>208</v>
      </c>
      <c r="H52" s="9" t="str">
        <f>INDEX(base_fish!E:E,MATCH(use_fish!B52,base_fish!A:A,0))&amp;_xlfn.IFNA("+"&amp;INDEX(activity!G:G,MATCH(use_fish!C52,activity!A:A,0)),"")</f>
        <v>魔鬼鱼+冰冻卡</v>
      </c>
      <c r="I52" s="3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0"/>
        <v>60</v>
      </c>
      <c r="M52">
        <v>1</v>
      </c>
      <c r="N52">
        <f t="shared" si="1"/>
        <v>0</v>
      </c>
    </row>
    <row r="53" spans="1:14" x14ac:dyDescent="0.2">
      <c r="A53" s="7">
        <v>52</v>
      </c>
      <c r="B53" s="7">
        <v>10</v>
      </c>
      <c r="C53" s="7">
        <v>14</v>
      </c>
      <c r="E53" s="3">
        <f>LOOKUP(use_fish!B53,base_fish!A:A,base_fish!C:C)+_xlfn.IFNA(INDEX(activity!F:F,MATCH(use_fish!C53,activity!A:A,0)),0)</f>
        <v>60</v>
      </c>
      <c r="F53" s="3">
        <f>1/E53</f>
        <v>1.6666666666666666E-2</v>
      </c>
      <c r="G53" s="3" t="s">
        <v>208</v>
      </c>
      <c r="H53" s="9" t="str">
        <f>INDEX(base_fish!E:E,MATCH(use_fish!B53,base_fish!A:A,0))&amp;_xlfn.IFNA("+"&amp;INDEX(activity!G:G,MATCH(use_fish!C53,activity!A:A,0)),"")</f>
        <v>魔鬼鱼+冰冻卡</v>
      </c>
      <c r="I53" s="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0"/>
        <v>60</v>
      </c>
      <c r="M53">
        <v>1</v>
      </c>
      <c r="N53">
        <f t="shared" si="1"/>
        <v>0</v>
      </c>
    </row>
    <row r="54" spans="1:14" x14ac:dyDescent="0.2">
      <c r="A54" s="7">
        <v>53</v>
      </c>
      <c r="B54" s="7">
        <v>10</v>
      </c>
      <c r="C54" s="7">
        <v>4</v>
      </c>
      <c r="E54" s="3">
        <f>LOOKUP(use_fish!B54,base_fish!A:A,base_fish!C:C)+_xlfn.IFNA(INDEX(activity!F:F,MATCH(use_fish!C54,activity!A:A,0)),0)</f>
        <v>90</v>
      </c>
      <c r="F54" s="3">
        <f>1/E54</f>
        <v>1.1111111111111112E-2</v>
      </c>
      <c r="G54" s="3" t="s">
        <v>208</v>
      </c>
      <c r="H54" s="9" t="str">
        <f>INDEX(base_fish!E:E,MATCH(use_fish!B54,base_fish!A:A,0))&amp;_xlfn.IFNA("+"&amp;INDEX(activity!G:G,MATCH(use_fish!C54,activity!A:A,0)),"")</f>
        <v>魔鬼鱼+炸弹</v>
      </c>
      <c r="I54" s="3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0"/>
        <v>90</v>
      </c>
      <c r="M54">
        <v>1</v>
      </c>
      <c r="N54">
        <f t="shared" si="1"/>
        <v>1</v>
      </c>
    </row>
    <row r="55" spans="1:14" x14ac:dyDescent="0.2">
      <c r="A55" s="7">
        <v>54</v>
      </c>
      <c r="B55" s="7">
        <v>10</v>
      </c>
      <c r="C55" s="7">
        <v>6</v>
      </c>
      <c r="E55" s="3">
        <f>LOOKUP(use_fish!B55,base_fish!A:A,base_fish!C:C)+_xlfn.IFNA(INDEX(activity!F:F,MATCH(use_fish!C55,activity!A:A,0)),0)</f>
        <v>80</v>
      </c>
      <c r="F55" s="3">
        <f>1/E55</f>
        <v>1.2500000000000001E-2</v>
      </c>
      <c r="G55" s="3" t="s">
        <v>208</v>
      </c>
      <c r="H55" s="9" t="str">
        <f>INDEX(base_fish!E:E,MATCH(use_fish!B55,base_fish!A:A,0))&amp;_xlfn.IFNA("+"&amp;INDEX(activity!G:G,MATCH(use_fish!C55,activity!A:A,0)),"")</f>
        <v>魔鬼鱼+炸弹</v>
      </c>
      <c r="I55" s="3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0"/>
        <v>80</v>
      </c>
      <c r="M55">
        <v>1</v>
      </c>
      <c r="N55">
        <f t="shared" si="1"/>
        <v>0</v>
      </c>
    </row>
    <row r="56" spans="1:14" x14ac:dyDescent="0.2">
      <c r="A56" s="7">
        <v>55</v>
      </c>
      <c r="B56" s="7">
        <v>11</v>
      </c>
      <c r="C56" s="7">
        <v>2</v>
      </c>
      <c r="E56" s="3">
        <f>LOOKUP(use_fish!B56,base_fish!A:A,base_fish!C:C)+_xlfn.IFNA(INDEX(activity!F:F,MATCH(use_fish!C56,activity!A:A,0)),0)</f>
        <v>133</v>
      </c>
      <c r="F56" s="3">
        <f t="shared" ref="F56:F79" si="4">1/E56</f>
        <v>7.5187969924812026E-3</v>
      </c>
      <c r="G56" s="3" t="s">
        <v>208</v>
      </c>
      <c r="H56" s="9" t="str">
        <f>INDEX(base_fish!E:E,MATCH(use_fish!B56,base_fish!A:A,0))&amp;_xlfn.IFNA("+"&amp;INDEX(activity!G:G,MATCH(use_fish!C56,activity!A:A,0)),"")</f>
        <v>大白鲨+威力提升</v>
      </c>
      <c r="I56" s="3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0"/>
        <v>133</v>
      </c>
      <c r="M56">
        <v>1</v>
      </c>
      <c r="N56">
        <f t="shared" si="1"/>
        <v>0</v>
      </c>
    </row>
    <row r="57" spans="1:14" x14ac:dyDescent="0.2">
      <c r="A57" s="7">
        <v>56</v>
      </c>
      <c r="B57" s="7">
        <v>11</v>
      </c>
      <c r="C57" s="7">
        <v>3</v>
      </c>
      <c r="E57" s="3">
        <f>LOOKUP(use_fish!B57,base_fish!A:A,base_fish!C:C)+_xlfn.IFNA(INDEX(activity!F:F,MATCH(use_fish!C57,activity!A:A,0)),0)</f>
        <v>133</v>
      </c>
      <c r="F57" s="3">
        <f t="shared" si="4"/>
        <v>7.5187969924812026E-3</v>
      </c>
      <c r="G57" s="3" t="s">
        <v>208</v>
      </c>
      <c r="H57" s="9" t="str">
        <f>INDEX(base_fish!E:E,MATCH(use_fish!B57,base_fish!A:A,0))&amp;_xlfn.IFNA("+"&amp;INDEX(activity!G:G,MATCH(use_fish!C57,activity!A:A,0)),"")</f>
        <v>大白鲨+暴击时刻</v>
      </c>
      <c r="I57" s="3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0"/>
        <v>133</v>
      </c>
      <c r="M57">
        <v>1</v>
      </c>
      <c r="N57">
        <f t="shared" si="1"/>
        <v>0</v>
      </c>
    </row>
    <row r="58" spans="1:14" x14ac:dyDescent="0.2">
      <c r="A58" s="7">
        <v>57</v>
      </c>
      <c r="B58" s="7">
        <v>11</v>
      </c>
      <c r="C58" s="7">
        <v>5</v>
      </c>
      <c r="E58" s="3">
        <f>LOOKUP(use_fish!B58,base_fish!A:A,base_fish!C:C)+_xlfn.IFNA(INDEX(activity!F:F,MATCH(use_fish!C58,activity!A:A,0)),0)</f>
        <v>120</v>
      </c>
      <c r="F58" s="3">
        <f t="shared" si="4"/>
        <v>8.3333333333333332E-3</v>
      </c>
      <c r="G58" s="3" t="s">
        <v>208</v>
      </c>
      <c r="H58" s="9" t="str">
        <f>INDEX(base_fish!E:E,MATCH(use_fish!B58,base_fish!A:A,0))&amp;_xlfn.IFNA("+"&amp;INDEX(activity!G:G,MATCH(use_fish!C58,activity!A:A,0)),"")</f>
        <v>大白鲨+闪电</v>
      </c>
      <c r="I58" s="3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0"/>
        <v>120</v>
      </c>
      <c r="M58">
        <v>1</v>
      </c>
      <c r="N58">
        <f t="shared" si="1"/>
        <v>1</v>
      </c>
    </row>
    <row r="59" spans="1:14" x14ac:dyDescent="0.2">
      <c r="A59" s="7">
        <v>58</v>
      </c>
      <c r="B59" s="7">
        <v>11</v>
      </c>
      <c r="C59" s="7">
        <v>7</v>
      </c>
      <c r="E59" s="3">
        <f>LOOKUP(use_fish!B59,base_fish!A:A,base_fish!C:C)+_xlfn.IFNA(INDEX(activity!F:F,MATCH(use_fish!C59,activity!A:A,0)),0)</f>
        <v>120</v>
      </c>
      <c r="F59" s="3">
        <f t="shared" si="4"/>
        <v>8.3333333333333332E-3</v>
      </c>
      <c r="G59" s="3" t="s">
        <v>208</v>
      </c>
      <c r="H59" s="9" t="str">
        <f>INDEX(base_fish!E:E,MATCH(use_fish!B59,base_fish!A:A,0))&amp;_xlfn.IFNA("+"&amp;INDEX(activity!G:G,MATCH(use_fish!C59,activity!A:A,0)),"")</f>
        <v>大白鲨+免费子弹</v>
      </c>
      <c r="I59" s="3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0"/>
        <v>120</v>
      </c>
      <c r="M59">
        <v>1</v>
      </c>
      <c r="N59">
        <f t="shared" si="1"/>
        <v>0</v>
      </c>
    </row>
    <row r="60" spans="1:14" x14ac:dyDescent="0.2">
      <c r="A60" s="7">
        <v>59</v>
      </c>
      <c r="B60" s="7">
        <v>11</v>
      </c>
      <c r="C60" s="7">
        <v>17</v>
      </c>
      <c r="E60" s="3">
        <f>LOOKUP(use_fish!B60,base_fish!A:A,base_fish!C:C)+_xlfn.IFNA(INDEX(activity!F:F,MATCH(use_fish!C60,activity!A:A,0)),0)</f>
        <v>150</v>
      </c>
      <c r="F60" s="3">
        <f t="shared" si="4"/>
        <v>6.6666666666666671E-3</v>
      </c>
      <c r="G60" s="3" t="s">
        <v>208</v>
      </c>
      <c r="H60" s="9" t="str">
        <f>INDEX(base_fish!E:E,MATCH(use_fish!B60,base_fish!A:A,0))&amp;_xlfn.IFNA("+"&amp;INDEX(activity!G:G,MATCH(use_fish!C60,activity!A:A,0)),"")</f>
        <v>大白鲨+贝壳</v>
      </c>
      <c r="I60" s="3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0"/>
        <v>150</v>
      </c>
      <c r="M60">
        <v>1</v>
      </c>
      <c r="N60">
        <f t="shared" si="1"/>
        <v>0</v>
      </c>
    </row>
    <row r="61" spans="1:14" x14ac:dyDescent="0.2">
      <c r="A61" s="7">
        <v>60</v>
      </c>
      <c r="B61" s="7">
        <v>11</v>
      </c>
      <c r="C61" s="7">
        <v>11</v>
      </c>
      <c r="E61" s="3">
        <f>LOOKUP(use_fish!B61,base_fish!A:A,base_fish!C:C)+_xlfn.IFNA(INDEX(activity!F:F,MATCH(use_fish!C61,activity!A:A,0)),0)</f>
        <v>70</v>
      </c>
      <c r="F61" s="3">
        <f t="shared" si="4"/>
        <v>1.4285714285714285E-2</v>
      </c>
      <c r="G61" s="3" t="s">
        <v>208</v>
      </c>
      <c r="H61" s="9" t="str">
        <f>INDEX(base_fish!E:E,MATCH(use_fish!B61,base_fish!A:A,0))&amp;_xlfn.IFNA("+"&amp;INDEX(activity!G:G,MATCH(use_fish!C61,activity!A:A,0)),"")</f>
        <v>大白鲨+锁定卡</v>
      </c>
      <c r="I61" s="3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0"/>
        <v>70</v>
      </c>
      <c r="M61">
        <v>1</v>
      </c>
      <c r="N61">
        <f t="shared" si="1"/>
        <v>0</v>
      </c>
    </row>
    <row r="62" spans="1:14" x14ac:dyDescent="0.2">
      <c r="A62" s="7">
        <v>61</v>
      </c>
      <c r="B62" s="7">
        <v>11</v>
      </c>
      <c r="C62" s="7">
        <v>12</v>
      </c>
      <c r="E62" s="3">
        <f>LOOKUP(use_fish!B62,base_fish!A:A,base_fish!C:C)+_xlfn.IFNA(INDEX(activity!F:F,MATCH(use_fish!C62,activity!A:A,0)),0)</f>
        <v>70</v>
      </c>
      <c r="F62" s="3">
        <f t="shared" si="4"/>
        <v>1.4285714285714285E-2</v>
      </c>
      <c r="G62" s="3" t="s">
        <v>208</v>
      </c>
      <c r="H62" s="9" t="str">
        <f>INDEX(base_fish!E:E,MATCH(use_fish!B62,base_fish!A:A,0))&amp;_xlfn.IFNA("+"&amp;INDEX(activity!G:G,MATCH(use_fish!C62,activity!A:A,0)),"")</f>
        <v>大白鲨+锁定卡</v>
      </c>
      <c r="I62" s="3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0"/>
        <v>70</v>
      </c>
      <c r="M62">
        <v>1</v>
      </c>
      <c r="N62">
        <f t="shared" si="1"/>
        <v>0</v>
      </c>
    </row>
    <row r="63" spans="1:14" x14ac:dyDescent="0.2">
      <c r="A63" s="7">
        <v>62</v>
      </c>
      <c r="B63" s="7">
        <v>11</v>
      </c>
      <c r="C63" s="7">
        <v>13</v>
      </c>
      <c r="E63" s="3">
        <f>LOOKUP(use_fish!B63,base_fish!A:A,base_fish!C:C)+_xlfn.IFNA(INDEX(activity!F:F,MATCH(use_fish!C63,activity!A:A,0)),0)</f>
        <v>70</v>
      </c>
      <c r="F63" s="3">
        <f t="shared" si="4"/>
        <v>1.4285714285714285E-2</v>
      </c>
      <c r="G63" s="3" t="s">
        <v>208</v>
      </c>
      <c r="H63" s="9" t="str">
        <f>INDEX(base_fish!E:E,MATCH(use_fish!B63,base_fish!A:A,0))&amp;_xlfn.IFNA("+"&amp;INDEX(activity!G:G,MATCH(use_fish!C63,activity!A:A,0)),"")</f>
        <v>大白鲨+冰冻卡</v>
      </c>
      <c r="I63" s="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0"/>
        <v>70</v>
      </c>
      <c r="M63">
        <v>1</v>
      </c>
      <c r="N63">
        <f t="shared" si="1"/>
        <v>0</v>
      </c>
    </row>
    <row r="64" spans="1:14" x14ac:dyDescent="0.2">
      <c r="A64" s="7">
        <v>63</v>
      </c>
      <c r="B64" s="7">
        <v>11</v>
      </c>
      <c r="C64" s="7">
        <v>14</v>
      </c>
      <c r="E64" s="3">
        <f>LOOKUP(use_fish!B64,base_fish!A:A,base_fish!C:C)+_xlfn.IFNA(INDEX(activity!F:F,MATCH(use_fish!C64,activity!A:A,0)),0)</f>
        <v>70</v>
      </c>
      <c r="F64" s="3">
        <f t="shared" si="4"/>
        <v>1.4285714285714285E-2</v>
      </c>
      <c r="G64" s="3" t="s">
        <v>208</v>
      </c>
      <c r="H64" s="9" t="str">
        <f>INDEX(base_fish!E:E,MATCH(use_fish!B64,base_fish!A:A,0))&amp;_xlfn.IFNA("+"&amp;INDEX(activity!G:G,MATCH(use_fish!C64,activity!A:A,0)),"")</f>
        <v>大白鲨+冰冻卡</v>
      </c>
      <c r="I64" s="3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0"/>
        <v>70</v>
      </c>
      <c r="M64">
        <v>1</v>
      </c>
      <c r="N64">
        <f t="shared" si="1"/>
        <v>0</v>
      </c>
    </row>
    <row r="65" spans="1:14" x14ac:dyDescent="0.2">
      <c r="A65" s="7">
        <v>64</v>
      </c>
      <c r="B65" s="7">
        <v>12</v>
      </c>
      <c r="C65" s="7">
        <v>2</v>
      </c>
      <c r="E65" s="3">
        <f>LOOKUP(use_fish!B65,base_fish!A:A,base_fish!C:C)+_xlfn.IFNA(INDEX(activity!F:F,MATCH(use_fish!C65,activity!A:A,0)),0)</f>
        <v>163</v>
      </c>
      <c r="F65" s="3">
        <f t="shared" si="4"/>
        <v>6.1349693251533744E-3</v>
      </c>
      <c r="G65" s="3" t="s">
        <v>208</v>
      </c>
      <c r="H65" s="9" t="str">
        <f>INDEX(base_fish!E:E,MATCH(use_fish!B65,base_fish!A:A,0))&amp;_xlfn.IFNA("+"&amp;INDEX(activity!G:G,MATCH(use_fish!C65,activity!A:A,0)),"")</f>
        <v>锤头鲨+威力提升</v>
      </c>
      <c r="I65" s="3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0"/>
        <v>163</v>
      </c>
      <c r="M65">
        <v>1</v>
      </c>
      <c r="N65">
        <f t="shared" si="1"/>
        <v>0</v>
      </c>
    </row>
    <row r="66" spans="1:14" x14ac:dyDescent="0.2">
      <c r="A66" s="7">
        <v>65</v>
      </c>
      <c r="B66" s="7">
        <v>12</v>
      </c>
      <c r="C66" s="7">
        <v>3</v>
      </c>
      <c r="E66" s="3">
        <f>LOOKUP(use_fish!B66,base_fish!A:A,base_fish!C:C)+_xlfn.IFNA(INDEX(activity!F:F,MATCH(use_fish!C66,activity!A:A,0)),0)</f>
        <v>163</v>
      </c>
      <c r="F66" s="3">
        <f t="shared" si="4"/>
        <v>6.1349693251533744E-3</v>
      </c>
      <c r="G66" s="3" t="s">
        <v>208</v>
      </c>
      <c r="H66" s="9" t="str">
        <f>INDEX(base_fish!E:E,MATCH(use_fish!B66,base_fish!A:A,0))&amp;_xlfn.IFNA("+"&amp;INDEX(activity!G:G,MATCH(use_fish!C66,activity!A:A,0)),"")</f>
        <v>锤头鲨+暴击时刻</v>
      </c>
      <c r="I66" s="3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0"/>
        <v>163</v>
      </c>
      <c r="M66">
        <v>1</v>
      </c>
      <c r="N66">
        <f t="shared" si="1"/>
        <v>0</v>
      </c>
    </row>
    <row r="67" spans="1:14" x14ac:dyDescent="0.2">
      <c r="A67" s="7">
        <v>66</v>
      </c>
      <c r="B67" s="7">
        <v>12</v>
      </c>
      <c r="C67" s="7">
        <v>5</v>
      </c>
      <c r="E67" s="3">
        <f>LOOKUP(use_fish!B67,base_fish!A:A,base_fish!C:C)+_xlfn.IFNA(INDEX(activity!F:F,MATCH(use_fish!C67,activity!A:A,0)),0)</f>
        <v>150</v>
      </c>
      <c r="F67" s="3">
        <f t="shared" si="4"/>
        <v>6.6666666666666671E-3</v>
      </c>
      <c r="G67" s="3" t="s">
        <v>208</v>
      </c>
      <c r="H67" s="9" t="str">
        <f>INDEX(base_fish!E:E,MATCH(use_fish!B67,base_fish!A:A,0))&amp;_xlfn.IFNA("+"&amp;INDEX(activity!G:G,MATCH(use_fish!C67,activity!A:A,0)),"")</f>
        <v>锤头鲨+闪电</v>
      </c>
      <c r="I67" s="3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22" si="5">I67</f>
        <v>150</v>
      </c>
      <c r="M67">
        <v>1</v>
      </c>
      <c r="N67">
        <f t="shared" ref="N67:N123" si="6">IF(OR(C67=4,C67=5),1,0)</f>
        <v>1</v>
      </c>
    </row>
    <row r="68" spans="1:14" x14ac:dyDescent="0.2">
      <c r="A68" s="7">
        <v>67</v>
      </c>
      <c r="B68" s="7">
        <v>12</v>
      </c>
      <c r="C68" s="7">
        <v>7</v>
      </c>
      <c r="E68" s="3">
        <f>LOOKUP(use_fish!B68,base_fish!A:A,base_fish!C:C)+_xlfn.IFNA(INDEX(activity!F:F,MATCH(use_fish!C68,activity!A:A,0)),0)</f>
        <v>150</v>
      </c>
      <c r="F68" s="3">
        <f t="shared" si="4"/>
        <v>6.6666666666666671E-3</v>
      </c>
      <c r="G68" s="3" t="s">
        <v>208</v>
      </c>
      <c r="H68" s="9" t="str">
        <f>INDEX(base_fish!E:E,MATCH(use_fish!B68,base_fish!A:A,0))&amp;_xlfn.IFNA("+"&amp;INDEX(activity!G:G,MATCH(use_fish!C68,activity!A:A,0)),"")</f>
        <v>锤头鲨+免费子弹</v>
      </c>
      <c r="I68" s="3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5"/>
        <v>150</v>
      </c>
      <c r="M68">
        <v>1</v>
      </c>
      <c r="N68">
        <f t="shared" si="6"/>
        <v>0</v>
      </c>
    </row>
    <row r="69" spans="1:14" x14ac:dyDescent="0.2">
      <c r="A69" s="7">
        <v>68</v>
      </c>
      <c r="B69" s="7">
        <v>12</v>
      </c>
      <c r="C69" s="7">
        <v>17</v>
      </c>
      <c r="E69" s="3">
        <f>LOOKUP(use_fish!B69,base_fish!A:A,base_fish!C:C)+_xlfn.IFNA(INDEX(activity!F:F,MATCH(use_fish!C69,activity!A:A,0)),0)</f>
        <v>180</v>
      </c>
      <c r="F69" s="3">
        <f t="shared" si="4"/>
        <v>5.5555555555555558E-3</v>
      </c>
      <c r="G69" s="3" t="s">
        <v>208</v>
      </c>
      <c r="H69" s="9" t="str">
        <f>INDEX(base_fish!E:E,MATCH(use_fish!B69,base_fish!A:A,0))&amp;_xlfn.IFNA("+"&amp;INDEX(activity!G:G,MATCH(use_fish!C69,activity!A:A,0)),"")</f>
        <v>锤头鲨+贝壳</v>
      </c>
      <c r="I69" s="3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5"/>
        <v>180</v>
      </c>
      <c r="M69">
        <v>1</v>
      </c>
      <c r="N69">
        <f t="shared" si="6"/>
        <v>0</v>
      </c>
    </row>
    <row r="70" spans="1:14" x14ac:dyDescent="0.2">
      <c r="A70" s="7">
        <v>69</v>
      </c>
      <c r="B70" s="7">
        <v>12</v>
      </c>
      <c r="C70" s="7">
        <v>12</v>
      </c>
      <c r="E70" s="3">
        <f>LOOKUP(use_fish!B70,base_fish!A:A,base_fish!C:C)+_xlfn.IFNA(INDEX(activity!F:F,MATCH(use_fish!C70,activity!A:A,0)),0)</f>
        <v>100</v>
      </c>
      <c r="F70" s="3">
        <f t="shared" si="4"/>
        <v>0.01</v>
      </c>
      <c r="G70" s="3" t="s">
        <v>208</v>
      </c>
      <c r="H70" s="9" t="str">
        <f>INDEX(base_fish!E:E,MATCH(use_fish!B70,base_fish!A:A,0))&amp;_xlfn.IFNA("+"&amp;INDEX(activity!G:G,MATCH(use_fish!C70,activity!A:A,0)),"")</f>
        <v>锤头鲨+锁定卡</v>
      </c>
      <c r="I70" s="3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5"/>
        <v>100</v>
      </c>
      <c r="M70">
        <v>1</v>
      </c>
      <c r="N70">
        <f t="shared" si="6"/>
        <v>0</v>
      </c>
    </row>
    <row r="71" spans="1:14" x14ac:dyDescent="0.2">
      <c r="A71" s="7">
        <v>70</v>
      </c>
      <c r="B71" s="7">
        <v>12</v>
      </c>
      <c r="C71" s="7">
        <v>13</v>
      </c>
      <c r="E71" s="3">
        <f>LOOKUP(use_fish!B71,base_fish!A:A,base_fish!C:C)+_xlfn.IFNA(INDEX(activity!F:F,MATCH(use_fish!C71,activity!A:A,0)),0)</f>
        <v>100</v>
      </c>
      <c r="F71" s="3">
        <f t="shared" si="4"/>
        <v>0.01</v>
      </c>
      <c r="G71" s="3" t="s">
        <v>208</v>
      </c>
      <c r="H71" s="9" t="str">
        <f>INDEX(base_fish!E:E,MATCH(use_fish!B71,base_fish!A:A,0))&amp;_xlfn.IFNA("+"&amp;INDEX(activity!G:G,MATCH(use_fish!C71,activity!A:A,0)),"")</f>
        <v>锤头鲨+冰冻卡</v>
      </c>
      <c r="I71" s="3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5"/>
        <v>100</v>
      </c>
      <c r="M71">
        <v>1</v>
      </c>
      <c r="N71">
        <f t="shared" si="6"/>
        <v>0</v>
      </c>
    </row>
    <row r="72" spans="1:14" x14ac:dyDescent="0.2">
      <c r="A72" s="7">
        <v>71</v>
      </c>
      <c r="B72" s="7">
        <v>12</v>
      </c>
      <c r="C72" s="7">
        <v>14</v>
      </c>
      <c r="E72" s="3">
        <f>LOOKUP(use_fish!B72,base_fish!A:A,base_fish!C:C)+_xlfn.IFNA(INDEX(activity!F:F,MATCH(use_fish!C72,activity!A:A,0)),0)</f>
        <v>100</v>
      </c>
      <c r="F72" s="3">
        <f t="shared" si="4"/>
        <v>0.01</v>
      </c>
      <c r="G72" s="3" t="s">
        <v>208</v>
      </c>
      <c r="H72" s="9" t="str">
        <f>INDEX(base_fish!E:E,MATCH(use_fish!B72,base_fish!A:A,0))&amp;_xlfn.IFNA("+"&amp;INDEX(activity!G:G,MATCH(use_fish!C72,activity!A:A,0)),"")</f>
        <v>锤头鲨+冰冻卡</v>
      </c>
      <c r="I72" s="3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5"/>
        <v>100</v>
      </c>
      <c r="M72">
        <v>1</v>
      </c>
      <c r="N72">
        <f t="shared" si="6"/>
        <v>0</v>
      </c>
    </row>
    <row r="73" spans="1:14" x14ac:dyDescent="0.2">
      <c r="A73" s="7">
        <v>72</v>
      </c>
      <c r="B73" s="7">
        <v>14</v>
      </c>
      <c r="C73" s="7">
        <v>2</v>
      </c>
      <c r="E73" s="3">
        <f>LOOKUP(use_fish!B73,base_fish!A:A,base_fish!C:C)+_xlfn.IFNA(INDEX(activity!F:F,MATCH(use_fish!C73,activity!A:A,0)),0)</f>
        <v>143</v>
      </c>
      <c r="F73" s="3">
        <f t="shared" si="4"/>
        <v>6.993006993006993E-3</v>
      </c>
      <c r="G73" s="3" t="s">
        <v>208</v>
      </c>
      <c r="H73" s="9" t="str">
        <f>INDEX(base_fish!E:E,MATCH(use_fish!B73,base_fish!A:A,0))&amp;_xlfn.IFNA("+"&amp;INDEX(activity!G:G,MATCH(use_fish!C73,activity!A:A,0)),"")</f>
        <v>黄金海龟+威力提升</v>
      </c>
      <c r="I73" s="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5"/>
        <v>143</v>
      </c>
      <c r="M73">
        <v>1</v>
      </c>
      <c r="N73">
        <f t="shared" si="6"/>
        <v>0</v>
      </c>
    </row>
    <row r="74" spans="1:14" x14ac:dyDescent="0.2">
      <c r="A74" s="7">
        <v>73</v>
      </c>
      <c r="B74" s="7">
        <v>14</v>
      </c>
      <c r="C74" s="7">
        <v>3</v>
      </c>
      <c r="E74" s="3">
        <f>LOOKUP(use_fish!B74,base_fish!A:A,base_fish!C:C)+_xlfn.IFNA(INDEX(activity!F:F,MATCH(use_fish!C74,activity!A:A,0)),0)</f>
        <v>143</v>
      </c>
      <c r="F74" s="3">
        <f t="shared" si="4"/>
        <v>6.993006993006993E-3</v>
      </c>
      <c r="G74" s="3" t="s">
        <v>208</v>
      </c>
      <c r="H74" s="9" t="str">
        <f>INDEX(base_fish!E:E,MATCH(use_fish!B74,base_fish!A:A,0))&amp;_xlfn.IFNA("+"&amp;INDEX(activity!G:G,MATCH(use_fish!C74,activity!A:A,0)),"")</f>
        <v>黄金海龟+暴击时刻</v>
      </c>
      <c r="I74" s="3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5"/>
        <v>143</v>
      </c>
      <c r="M74">
        <v>1</v>
      </c>
      <c r="N74">
        <f t="shared" si="6"/>
        <v>0</v>
      </c>
    </row>
    <row r="75" spans="1:14" x14ac:dyDescent="0.2">
      <c r="A75" s="7">
        <v>74</v>
      </c>
      <c r="B75" s="7">
        <v>14</v>
      </c>
      <c r="C75" s="7">
        <v>5</v>
      </c>
      <c r="E75" s="3">
        <f>LOOKUP(use_fish!B75,base_fish!A:A,base_fish!C:C)+_xlfn.IFNA(INDEX(activity!F:F,MATCH(use_fish!C75,activity!A:A,0)),0)</f>
        <v>130</v>
      </c>
      <c r="F75" s="3">
        <f t="shared" si="4"/>
        <v>7.6923076923076927E-3</v>
      </c>
      <c r="G75" s="3" t="s">
        <v>208</v>
      </c>
      <c r="H75" s="9" t="str">
        <f>INDEX(base_fish!E:E,MATCH(use_fish!B75,base_fish!A:A,0))&amp;_xlfn.IFNA("+"&amp;INDEX(activity!G:G,MATCH(use_fish!C75,activity!A:A,0)),"")</f>
        <v>黄金海龟+闪电</v>
      </c>
      <c r="I75" s="3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5"/>
        <v>130</v>
      </c>
      <c r="M75">
        <v>1</v>
      </c>
      <c r="N75">
        <f t="shared" si="6"/>
        <v>1</v>
      </c>
    </row>
    <row r="76" spans="1:14" x14ac:dyDescent="0.2">
      <c r="A76" s="7">
        <v>75</v>
      </c>
      <c r="B76" s="7">
        <v>14</v>
      </c>
      <c r="C76" s="7">
        <v>7</v>
      </c>
      <c r="E76" s="3">
        <f>LOOKUP(use_fish!B76,base_fish!A:A,base_fish!C:C)+_xlfn.IFNA(INDEX(activity!F:F,MATCH(use_fish!C76,activity!A:A,0)),0)</f>
        <v>130</v>
      </c>
      <c r="F76" s="3">
        <f t="shared" si="4"/>
        <v>7.6923076923076927E-3</v>
      </c>
      <c r="G76" s="3" t="s">
        <v>208</v>
      </c>
      <c r="H76" s="9" t="str">
        <f>INDEX(base_fish!E:E,MATCH(use_fish!B76,base_fish!A:A,0))&amp;_xlfn.IFNA("+"&amp;INDEX(activity!G:G,MATCH(use_fish!C76,activity!A:A,0)),"")</f>
        <v>黄金海龟+免费子弹</v>
      </c>
      <c r="I76" s="3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5"/>
        <v>130</v>
      </c>
      <c r="M76">
        <v>1</v>
      </c>
      <c r="N76">
        <f t="shared" si="6"/>
        <v>0</v>
      </c>
    </row>
    <row r="77" spans="1:14" x14ac:dyDescent="0.2">
      <c r="A77" s="7">
        <v>76</v>
      </c>
      <c r="B77" s="7">
        <v>14</v>
      </c>
      <c r="C77" s="7">
        <v>17</v>
      </c>
      <c r="E77" s="3">
        <f>LOOKUP(use_fish!B77,base_fish!A:A,base_fish!C:C)+_xlfn.IFNA(INDEX(activity!F:F,MATCH(use_fish!C77,activity!A:A,0)),0)</f>
        <v>160</v>
      </c>
      <c r="F77" s="3">
        <f t="shared" si="4"/>
        <v>6.2500000000000003E-3</v>
      </c>
      <c r="G77" s="3" t="s">
        <v>208</v>
      </c>
      <c r="H77" s="9" t="str">
        <f>INDEX(base_fish!E:E,MATCH(use_fish!B77,base_fish!A:A,0))&amp;_xlfn.IFNA("+"&amp;INDEX(activity!G:G,MATCH(use_fish!C77,activity!A:A,0)),"")</f>
        <v>黄金海龟+贝壳</v>
      </c>
      <c r="I77" s="3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5"/>
        <v>160</v>
      </c>
      <c r="M77">
        <v>1</v>
      </c>
      <c r="N77">
        <f t="shared" si="6"/>
        <v>0</v>
      </c>
    </row>
    <row r="78" spans="1:14" x14ac:dyDescent="0.2">
      <c r="A78" s="7">
        <v>77</v>
      </c>
      <c r="B78" s="7">
        <v>14</v>
      </c>
      <c r="C78" s="7">
        <v>11</v>
      </c>
      <c r="E78" s="3">
        <f>LOOKUP(use_fish!B78,base_fish!A:A,base_fish!C:C)+_xlfn.IFNA(INDEX(activity!F:F,MATCH(use_fish!C78,activity!A:A,0)),0)</f>
        <v>80</v>
      </c>
      <c r="F78" s="3">
        <f t="shared" si="4"/>
        <v>1.2500000000000001E-2</v>
      </c>
      <c r="G78" s="3" t="s">
        <v>208</v>
      </c>
      <c r="H78" s="9" t="str">
        <f>INDEX(base_fish!E:E,MATCH(use_fish!B78,base_fish!A:A,0))&amp;_xlfn.IFNA("+"&amp;INDEX(activity!G:G,MATCH(use_fish!C78,activity!A:A,0)),"")</f>
        <v>黄金海龟+锁定卡</v>
      </c>
      <c r="I78" s="3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5"/>
        <v>80</v>
      </c>
      <c r="M78">
        <v>1</v>
      </c>
      <c r="N78">
        <f t="shared" si="6"/>
        <v>0</v>
      </c>
    </row>
    <row r="79" spans="1:14" x14ac:dyDescent="0.2">
      <c r="A79" s="7">
        <v>78</v>
      </c>
      <c r="B79" s="7">
        <v>14</v>
      </c>
      <c r="C79" s="7">
        <v>12</v>
      </c>
      <c r="E79" s="3">
        <f>LOOKUP(use_fish!B79,base_fish!A:A,base_fish!C:C)+_xlfn.IFNA(INDEX(activity!F:F,MATCH(use_fish!C79,activity!A:A,0)),0)</f>
        <v>80</v>
      </c>
      <c r="F79" s="3">
        <f t="shared" si="4"/>
        <v>1.2500000000000001E-2</v>
      </c>
      <c r="G79" s="3" t="s">
        <v>208</v>
      </c>
      <c r="H79" s="9" t="str">
        <f>INDEX(base_fish!E:E,MATCH(use_fish!B79,base_fish!A:A,0))&amp;_xlfn.IFNA("+"&amp;INDEX(activity!G:G,MATCH(use_fish!C79,activity!A:A,0)),"")</f>
        <v>黄金海龟+锁定卡</v>
      </c>
      <c r="I79" s="3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5"/>
        <v>80</v>
      </c>
      <c r="M79">
        <v>1</v>
      </c>
      <c r="N79">
        <f t="shared" si="6"/>
        <v>0</v>
      </c>
    </row>
    <row r="80" spans="1:14" x14ac:dyDescent="0.2">
      <c r="A80" s="7">
        <v>79</v>
      </c>
      <c r="B80" s="7">
        <v>14</v>
      </c>
      <c r="C80" s="7">
        <v>14</v>
      </c>
      <c r="E80" s="3">
        <f>LOOKUP(use_fish!B80,base_fish!A:A,base_fish!C:C)+_xlfn.IFNA(INDEX(activity!F:F,MATCH(use_fish!C80,activity!A:A,0)),0)</f>
        <v>80</v>
      </c>
      <c r="F80" s="3">
        <f>1/E80</f>
        <v>1.2500000000000001E-2</v>
      </c>
      <c r="G80" s="3" t="s">
        <v>208</v>
      </c>
      <c r="H80" s="9" t="str">
        <f>INDEX(base_fish!E:E,MATCH(use_fish!B80,base_fish!A:A,0))&amp;_xlfn.IFNA("+"&amp;INDEX(activity!G:G,MATCH(use_fish!C80,activity!A:A,0)),"")</f>
        <v>黄金海龟+冰冻卡</v>
      </c>
      <c r="I80" s="3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5"/>
        <v>80</v>
      </c>
      <c r="M80">
        <v>1</v>
      </c>
      <c r="N80">
        <f t="shared" si="6"/>
        <v>0</v>
      </c>
    </row>
    <row r="81" spans="1:14" x14ac:dyDescent="0.2">
      <c r="A81" s="7">
        <v>80</v>
      </c>
      <c r="B81" s="7">
        <v>14</v>
      </c>
      <c r="C81" s="7">
        <v>4</v>
      </c>
      <c r="E81" s="3">
        <f>LOOKUP(use_fish!B81,base_fish!A:A,base_fish!C:C)+_xlfn.IFNA(INDEX(activity!F:F,MATCH(use_fish!C81,activity!A:A,0)),0)</f>
        <v>110</v>
      </c>
      <c r="F81" s="3">
        <f>1/E81</f>
        <v>9.0909090909090905E-3</v>
      </c>
      <c r="G81" s="3" t="s">
        <v>208</v>
      </c>
      <c r="H81" s="9" t="str">
        <f>INDEX(base_fish!E:E,MATCH(use_fish!B81,base_fish!A:A,0))&amp;_xlfn.IFNA("+"&amp;INDEX(activity!G:G,MATCH(use_fish!C81,activity!A:A,0)),"")</f>
        <v>黄金海龟+炸弹</v>
      </c>
      <c r="I81" s="3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5"/>
        <v>110</v>
      </c>
      <c r="M81">
        <v>1</v>
      </c>
      <c r="N81">
        <f t="shared" si="6"/>
        <v>1</v>
      </c>
    </row>
    <row r="82" spans="1:14" x14ac:dyDescent="0.2">
      <c r="A82" s="7">
        <v>81</v>
      </c>
      <c r="B82" s="7">
        <v>14</v>
      </c>
      <c r="C82" s="7">
        <v>6</v>
      </c>
      <c r="E82" s="3">
        <f>LOOKUP(use_fish!B82,base_fish!A:A,base_fish!C:C)+_xlfn.IFNA(INDEX(activity!F:F,MATCH(use_fish!C82,activity!A:A,0)),0)</f>
        <v>100</v>
      </c>
      <c r="F82" s="3">
        <f>1/E82</f>
        <v>0.01</v>
      </c>
      <c r="G82" s="3" t="s">
        <v>208</v>
      </c>
      <c r="H82" s="9" t="str">
        <f>INDEX(base_fish!E:E,MATCH(use_fish!B82,base_fish!A:A,0))&amp;_xlfn.IFNA("+"&amp;INDEX(activity!G:G,MATCH(use_fish!C82,activity!A:A,0)),"")</f>
        <v>黄金海龟+炸弹</v>
      </c>
      <c r="I82" s="3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5"/>
        <v>100</v>
      </c>
      <c r="M82">
        <v>1</v>
      </c>
      <c r="N82">
        <f t="shared" si="6"/>
        <v>0</v>
      </c>
    </row>
    <row r="83" spans="1:14" x14ac:dyDescent="0.2">
      <c r="A83" s="7">
        <v>82</v>
      </c>
      <c r="B83" s="7">
        <v>15</v>
      </c>
      <c r="C83" s="7">
        <v>2</v>
      </c>
      <c r="E83" s="3">
        <f>LOOKUP(use_fish!B83,base_fish!A:A,base_fish!C:C)+_xlfn.IFNA(INDEX(activity!F:F,MATCH(use_fish!C83,activity!A:A,0)),0)</f>
        <v>163</v>
      </c>
      <c r="F83" s="3">
        <f t="shared" ref="F83:F88" si="7">1/E83</f>
        <v>6.1349693251533744E-3</v>
      </c>
      <c r="G83" s="3" t="s">
        <v>208</v>
      </c>
      <c r="H83" s="9" t="str">
        <f>INDEX(base_fish!E:E,MATCH(use_fish!B83,base_fish!A:A,0))&amp;_xlfn.IFNA("+"&amp;INDEX(activity!G:G,MATCH(use_fish!C83,activity!A:A,0)),"")</f>
        <v>黄金灯笼鱼+威力提升</v>
      </c>
      <c r="I83" s="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5"/>
        <v>163</v>
      </c>
      <c r="M83">
        <v>1</v>
      </c>
      <c r="N83">
        <f t="shared" si="6"/>
        <v>0</v>
      </c>
    </row>
    <row r="84" spans="1:14" x14ac:dyDescent="0.2">
      <c r="A84" s="7">
        <v>83</v>
      </c>
      <c r="B84" s="7">
        <v>15</v>
      </c>
      <c r="C84" s="7">
        <v>3</v>
      </c>
      <c r="E84" s="3">
        <f>LOOKUP(use_fish!B84,base_fish!A:A,base_fish!C:C)+_xlfn.IFNA(INDEX(activity!F:F,MATCH(use_fish!C84,activity!A:A,0)),0)</f>
        <v>163</v>
      </c>
      <c r="F84" s="3">
        <f t="shared" si="7"/>
        <v>6.1349693251533744E-3</v>
      </c>
      <c r="G84" s="3" t="s">
        <v>208</v>
      </c>
      <c r="H84" s="9" t="str">
        <f>INDEX(base_fish!E:E,MATCH(use_fish!B84,base_fish!A:A,0))&amp;_xlfn.IFNA("+"&amp;INDEX(activity!G:G,MATCH(use_fish!C84,activity!A:A,0)),"")</f>
        <v>黄金灯笼鱼+暴击时刻</v>
      </c>
      <c r="I84" s="3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5"/>
        <v>163</v>
      </c>
      <c r="M84">
        <v>1</v>
      </c>
      <c r="N84">
        <f t="shared" si="6"/>
        <v>0</v>
      </c>
    </row>
    <row r="85" spans="1:14" x14ac:dyDescent="0.2">
      <c r="A85" s="7">
        <v>84</v>
      </c>
      <c r="B85" s="7">
        <v>15</v>
      </c>
      <c r="C85" s="7">
        <v>5</v>
      </c>
      <c r="E85" s="3">
        <f>LOOKUP(use_fish!B85,base_fish!A:A,base_fish!C:C)+_xlfn.IFNA(INDEX(activity!F:F,MATCH(use_fish!C85,activity!A:A,0)),0)</f>
        <v>150</v>
      </c>
      <c r="F85" s="3">
        <f t="shared" si="7"/>
        <v>6.6666666666666671E-3</v>
      </c>
      <c r="G85" s="3" t="s">
        <v>208</v>
      </c>
      <c r="H85" s="9" t="str">
        <f>INDEX(base_fish!E:E,MATCH(use_fish!B85,base_fish!A:A,0))&amp;_xlfn.IFNA("+"&amp;INDEX(activity!G:G,MATCH(use_fish!C85,activity!A:A,0)),"")</f>
        <v>黄金灯笼鱼+闪电</v>
      </c>
      <c r="I85" s="3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5"/>
        <v>150</v>
      </c>
      <c r="M85">
        <v>1</v>
      </c>
      <c r="N85">
        <f t="shared" si="6"/>
        <v>1</v>
      </c>
    </row>
    <row r="86" spans="1:14" x14ac:dyDescent="0.2">
      <c r="A86" s="7">
        <v>85</v>
      </c>
      <c r="B86" s="7">
        <v>15</v>
      </c>
      <c r="C86" s="7">
        <v>7</v>
      </c>
      <c r="E86" s="3">
        <f>LOOKUP(use_fish!B86,base_fish!A:A,base_fish!C:C)+_xlfn.IFNA(INDEX(activity!F:F,MATCH(use_fish!C86,activity!A:A,0)),0)</f>
        <v>150</v>
      </c>
      <c r="F86" s="3">
        <f t="shared" si="7"/>
        <v>6.6666666666666671E-3</v>
      </c>
      <c r="G86" s="3" t="s">
        <v>208</v>
      </c>
      <c r="H86" s="9" t="str">
        <f>INDEX(base_fish!E:E,MATCH(use_fish!B86,base_fish!A:A,0))&amp;_xlfn.IFNA("+"&amp;INDEX(activity!G:G,MATCH(use_fish!C86,activity!A:A,0)),"")</f>
        <v>黄金灯笼鱼+免费子弹</v>
      </c>
      <c r="I86" s="3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5"/>
        <v>150</v>
      </c>
      <c r="M86">
        <v>1</v>
      </c>
      <c r="N86">
        <f t="shared" si="6"/>
        <v>0</v>
      </c>
    </row>
    <row r="87" spans="1:14" x14ac:dyDescent="0.2">
      <c r="A87" s="7">
        <v>86</v>
      </c>
      <c r="B87" s="7">
        <v>15</v>
      </c>
      <c r="C87" s="7">
        <v>17</v>
      </c>
      <c r="E87" s="3">
        <f>LOOKUP(use_fish!B87,base_fish!A:A,base_fish!C:C)+_xlfn.IFNA(INDEX(activity!F:F,MATCH(use_fish!C87,activity!A:A,0)),0)</f>
        <v>180</v>
      </c>
      <c r="F87" s="3">
        <f t="shared" si="7"/>
        <v>5.5555555555555558E-3</v>
      </c>
      <c r="G87" s="3" t="s">
        <v>208</v>
      </c>
      <c r="H87" s="9" t="str">
        <f>INDEX(base_fish!E:E,MATCH(use_fish!B87,base_fish!A:A,0))&amp;_xlfn.IFNA("+"&amp;INDEX(activity!G:G,MATCH(use_fish!C87,activity!A:A,0)),"")</f>
        <v>黄金灯笼鱼+贝壳</v>
      </c>
      <c r="I87" s="3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5"/>
        <v>180</v>
      </c>
      <c r="M87">
        <v>1</v>
      </c>
      <c r="N87">
        <f t="shared" si="6"/>
        <v>0</v>
      </c>
    </row>
    <row r="88" spans="1:14" x14ac:dyDescent="0.2">
      <c r="A88" s="7">
        <v>87</v>
      </c>
      <c r="B88" s="7">
        <v>15</v>
      </c>
      <c r="C88" s="7">
        <v>12</v>
      </c>
      <c r="E88" s="3">
        <f>LOOKUP(use_fish!B88,base_fish!A:A,base_fish!C:C)+_xlfn.IFNA(INDEX(activity!F:F,MATCH(use_fish!C88,activity!A:A,0)),0)</f>
        <v>100</v>
      </c>
      <c r="F88" s="3">
        <f t="shared" si="7"/>
        <v>0.01</v>
      </c>
      <c r="G88" s="3" t="s">
        <v>208</v>
      </c>
      <c r="H88" s="9" t="str">
        <f>INDEX(base_fish!E:E,MATCH(use_fish!B88,base_fish!A:A,0))&amp;_xlfn.IFNA("+"&amp;INDEX(activity!G:G,MATCH(use_fish!C88,activity!A:A,0)),"")</f>
        <v>黄金灯笼鱼+锁定卡</v>
      </c>
      <c r="I88" s="3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5"/>
        <v>100</v>
      </c>
      <c r="M88">
        <v>1</v>
      </c>
      <c r="N88">
        <f t="shared" si="6"/>
        <v>0</v>
      </c>
    </row>
    <row r="89" spans="1:14" x14ac:dyDescent="0.2">
      <c r="A89" s="7">
        <v>88</v>
      </c>
      <c r="B89" s="7">
        <v>15</v>
      </c>
      <c r="C89" s="7">
        <v>13</v>
      </c>
      <c r="E89" s="3">
        <f>LOOKUP(use_fish!B89,base_fish!A:A,base_fish!C:C)+_xlfn.IFNA(INDEX(activity!F:F,MATCH(use_fish!C89,activity!A:A,0)),0)</f>
        <v>100</v>
      </c>
      <c r="F89" s="3">
        <f>1/E89</f>
        <v>0.01</v>
      </c>
      <c r="G89" s="3" t="s">
        <v>208</v>
      </c>
      <c r="H89" s="9" t="str">
        <f>INDEX(base_fish!E:E,MATCH(use_fish!B89,base_fish!A:A,0))&amp;_xlfn.IFNA("+"&amp;INDEX(activity!G:G,MATCH(use_fish!C89,activity!A:A,0)),"")</f>
        <v>黄金灯笼鱼+冰冻卡</v>
      </c>
      <c r="I89" s="3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5"/>
        <v>100</v>
      </c>
      <c r="M89">
        <v>1</v>
      </c>
      <c r="N89">
        <f t="shared" si="6"/>
        <v>0</v>
      </c>
    </row>
    <row r="90" spans="1:14" x14ac:dyDescent="0.2">
      <c r="A90" s="7">
        <v>89</v>
      </c>
      <c r="B90" s="7">
        <v>15</v>
      </c>
      <c r="C90" s="7">
        <v>14</v>
      </c>
      <c r="E90" s="3">
        <f>LOOKUP(use_fish!B90,base_fish!A:A,base_fish!C:C)+_xlfn.IFNA(INDEX(activity!F:F,MATCH(use_fish!C90,activity!A:A,0)),0)</f>
        <v>100</v>
      </c>
      <c r="F90" s="3">
        <f>1/E90</f>
        <v>0.01</v>
      </c>
      <c r="G90" s="3" t="s">
        <v>208</v>
      </c>
      <c r="H90" s="9" t="str">
        <f>INDEX(base_fish!E:E,MATCH(use_fish!B90,base_fish!A:A,0))&amp;_xlfn.IFNA("+"&amp;INDEX(activity!G:G,MATCH(use_fish!C90,activity!A:A,0)),"")</f>
        <v>黄金灯笼鱼+冰冻卡</v>
      </c>
      <c r="I90" s="3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5"/>
        <v>100</v>
      </c>
      <c r="M90">
        <v>1</v>
      </c>
      <c r="N90">
        <f t="shared" si="6"/>
        <v>0</v>
      </c>
    </row>
    <row r="91" spans="1:14" x14ac:dyDescent="0.2">
      <c r="A91" s="7">
        <v>90</v>
      </c>
      <c r="B91" s="7">
        <v>15</v>
      </c>
      <c r="C91" s="7">
        <v>4</v>
      </c>
      <c r="E91" s="3">
        <f>LOOKUP(use_fish!B91,base_fish!A:A,base_fish!C:C)+_xlfn.IFNA(INDEX(activity!F:F,MATCH(use_fish!C91,activity!A:A,0)),0)</f>
        <v>130</v>
      </c>
      <c r="F91" s="3">
        <f>1/E91</f>
        <v>7.6923076923076927E-3</v>
      </c>
      <c r="G91" s="3" t="s">
        <v>208</v>
      </c>
      <c r="H91" s="9" t="str">
        <f>INDEX(base_fish!E:E,MATCH(use_fish!B91,base_fish!A:A,0))&amp;_xlfn.IFNA("+"&amp;INDEX(activity!G:G,MATCH(use_fish!C91,activity!A:A,0)),"")</f>
        <v>黄金灯笼鱼+炸弹</v>
      </c>
      <c r="I91" s="3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5"/>
        <v>130</v>
      </c>
      <c r="M91">
        <v>1</v>
      </c>
      <c r="N91">
        <f t="shared" si="6"/>
        <v>1</v>
      </c>
    </row>
    <row r="92" spans="1:14" x14ac:dyDescent="0.2">
      <c r="A92" s="7">
        <v>91</v>
      </c>
      <c r="B92" s="7">
        <v>15</v>
      </c>
      <c r="C92" s="7">
        <v>6</v>
      </c>
      <c r="E92" s="3">
        <f>LOOKUP(use_fish!B92,base_fish!A:A,base_fish!C:C)+_xlfn.IFNA(INDEX(activity!F:F,MATCH(use_fish!C92,activity!A:A,0)),0)</f>
        <v>120</v>
      </c>
      <c r="F92" s="3">
        <f>1/E92</f>
        <v>8.3333333333333332E-3</v>
      </c>
      <c r="G92" s="3" t="s">
        <v>208</v>
      </c>
      <c r="H92" s="9" t="str">
        <f>INDEX(base_fish!E:E,MATCH(use_fish!B92,base_fish!A:A,0))&amp;_xlfn.IFNA("+"&amp;INDEX(activity!G:G,MATCH(use_fish!C92,activity!A:A,0)),"")</f>
        <v>黄金灯笼鱼+炸弹</v>
      </c>
      <c r="I92" s="3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5"/>
        <v>120</v>
      </c>
      <c r="M92">
        <v>1</v>
      </c>
      <c r="N92">
        <f t="shared" si="6"/>
        <v>0</v>
      </c>
    </row>
    <row r="93" spans="1:14" x14ac:dyDescent="0.2">
      <c r="A93" s="7">
        <v>92</v>
      </c>
      <c r="B93" s="7">
        <v>16</v>
      </c>
      <c r="C93" s="7">
        <v>2</v>
      </c>
      <c r="E93" s="3">
        <f>LOOKUP(use_fish!B93,base_fish!A:A,base_fish!C:C)+_xlfn.IFNA(INDEX(activity!F:F,MATCH(use_fish!C93,activity!A:A,0)),0)</f>
        <v>183</v>
      </c>
      <c r="F93" s="3">
        <f t="shared" ref="F93:F99" si="8">1/E93</f>
        <v>5.4644808743169399E-3</v>
      </c>
      <c r="G93" s="3" t="s">
        <v>208</v>
      </c>
      <c r="H93" s="9" t="str">
        <f>INDEX(base_fish!E:E,MATCH(use_fish!B93,base_fish!A:A,0))&amp;_xlfn.IFNA("+"&amp;INDEX(activity!G:G,MATCH(use_fish!C93,activity!A:A,0)),"")</f>
        <v>黄金魔鬼鱼+威力提升</v>
      </c>
      <c r="I93" s="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5"/>
        <v>183</v>
      </c>
      <c r="M93">
        <v>1</v>
      </c>
      <c r="N93">
        <f t="shared" si="6"/>
        <v>0</v>
      </c>
    </row>
    <row r="94" spans="1:14" x14ac:dyDescent="0.2">
      <c r="A94" s="7">
        <v>93</v>
      </c>
      <c r="B94" s="7">
        <v>16</v>
      </c>
      <c r="C94" s="7">
        <v>3</v>
      </c>
      <c r="E94" s="3">
        <f>LOOKUP(use_fish!B94,base_fish!A:A,base_fish!C:C)+_xlfn.IFNA(INDEX(activity!F:F,MATCH(use_fish!C94,activity!A:A,0)),0)</f>
        <v>183</v>
      </c>
      <c r="F94" s="3">
        <f t="shared" si="8"/>
        <v>5.4644808743169399E-3</v>
      </c>
      <c r="G94" s="3" t="s">
        <v>208</v>
      </c>
      <c r="H94" s="9" t="str">
        <f>INDEX(base_fish!E:E,MATCH(use_fish!B94,base_fish!A:A,0))&amp;_xlfn.IFNA("+"&amp;INDEX(activity!G:G,MATCH(use_fish!C94,activity!A:A,0)),"")</f>
        <v>黄金魔鬼鱼+暴击时刻</v>
      </c>
      <c r="I94" s="3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5"/>
        <v>183</v>
      </c>
      <c r="M94">
        <v>1</v>
      </c>
      <c r="N94">
        <f t="shared" si="6"/>
        <v>0</v>
      </c>
    </row>
    <row r="95" spans="1:14" x14ac:dyDescent="0.2">
      <c r="A95" s="7">
        <v>94</v>
      </c>
      <c r="B95" s="7">
        <v>16</v>
      </c>
      <c r="C95" s="7">
        <v>5</v>
      </c>
      <c r="E95" s="3">
        <f>LOOKUP(use_fish!B95,base_fish!A:A,base_fish!C:C)+_xlfn.IFNA(INDEX(activity!F:F,MATCH(use_fish!C95,activity!A:A,0)),0)</f>
        <v>170</v>
      </c>
      <c r="F95" s="3">
        <f t="shared" si="8"/>
        <v>5.8823529411764705E-3</v>
      </c>
      <c r="G95" s="3" t="s">
        <v>208</v>
      </c>
      <c r="H95" s="9" t="str">
        <f>INDEX(base_fish!E:E,MATCH(use_fish!B95,base_fish!A:A,0))&amp;_xlfn.IFNA("+"&amp;INDEX(activity!G:G,MATCH(use_fish!C95,activity!A:A,0)),"")</f>
        <v>黄金魔鬼鱼+闪电</v>
      </c>
      <c r="I95" s="3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5"/>
        <v>170</v>
      </c>
      <c r="M95">
        <v>1</v>
      </c>
      <c r="N95">
        <f t="shared" si="6"/>
        <v>1</v>
      </c>
    </row>
    <row r="96" spans="1:14" x14ac:dyDescent="0.2">
      <c r="A96" s="7">
        <v>95</v>
      </c>
      <c r="B96" s="7">
        <v>16</v>
      </c>
      <c r="C96" s="7">
        <v>7</v>
      </c>
      <c r="E96" s="3">
        <f>LOOKUP(use_fish!B96,base_fish!A:A,base_fish!C:C)+_xlfn.IFNA(INDEX(activity!F:F,MATCH(use_fish!C96,activity!A:A,0)),0)</f>
        <v>170</v>
      </c>
      <c r="F96" s="3">
        <f t="shared" si="8"/>
        <v>5.8823529411764705E-3</v>
      </c>
      <c r="G96" s="3" t="s">
        <v>208</v>
      </c>
      <c r="H96" s="9" t="str">
        <f>INDEX(base_fish!E:E,MATCH(use_fish!B96,base_fish!A:A,0))&amp;_xlfn.IFNA("+"&amp;INDEX(activity!G:G,MATCH(use_fish!C96,activity!A:A,0)),"")</f>
        <v>黄金魔鬼鱼+免费子弹</v>
      </c>
      <c r="I96" s="3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5"/>
        <v>170</v>
      </c>
      <c r="M96">
        <v>1</v>
      </c>
      <c r="N96">
        <f t="shared" si="6"/>
        <v>0</v>
      </c>
    </row>
    <row r="97" spans="1:14" x14ac:dyDescent="0.2">
      <c r="A97" s="7">
        <v>96</v>
      </c>
      <c r="B97" s="7">
        <v>16</v>
      </c>
      <c r="C97" s="7">
        <v>10</v>
      </c>
      <c r="E97" s="3">
        <f>LOOKUP(use_fish!B97,base_fish!A:A,base_fish!C:C)+_xlfn.IFNA(INDEX(activity!F:F,MATCH(use_fish!C97,activity!A:A,0)),0)</f>
        <v>170</v>
      </c>
      <c r="F97" s="3">
        <f t="shared" si="8"/>
        <v>5.8823529411764705E-3</v>
      </c>
      <c r="G97" s="3" t="s">
        <v>208</v>
      </c>
      <c r="H97" s="9" t="str">
        <f>INDEX(base_fish!E:E,MATCH(use_fish!B97,base_fish!A:A,0))&amp;_xlfn.IFNA("+"&amp;INDEX(activity!G:G,MATCH(use_fish!C97,activity!A:A,0)),"")</f>
        <v>黄金魔鬼鱼+闪电</v>
      </c>
      <c r="I97" s="3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5"/>
        <v>170</v>
      </c>
      <c r="M97">
        <v>1</v>
      </c>
      <c r="N97">
        <f t="shared" si="6"/>
        <v>0</v>
      </c>
    </row>
    <row r="98" spans="1:14" x14ac:dyDescent="0.2">
      <c r="A98" s="7">
        <v>97</v>
      </c>
      <c r="B98" s="7">
        <v>16</v>
      </c>
      <c r="C98" s="7">
        <v>11</v>
      </c>
      <c r="E98" s="3">
        <f>LOOKUP(use_fish!B98,base_fish!A:A,base_fish!C:C)+_xlfn.IFNA(INDEX(activity!F:F,MATCH(use_fish!C98,activity!A:A,0)),0)</f>
        <v>120</v>
      </c>
      <c r="F98" s="3">
        <f t="shared" si="8"/>
        <v>8.3333333333333332E-3</v>
      </c>
      <c r="G98" s="3" t="s">
        <v>208</v>
      </c>
      <c r="H98" s="9" t="str">
        <f>INDEX(base_fish!E:E,MATCH(use_fish!B98,base_fish!A:A,0))&amp;_xlfn.IFNA("+"&amp;INDEX(activity!G:G,MATCH(use_fish!C98,activity!A:A,0)),"")</f>
        <v>黄金魔鬼鱼+锁定卡</v>
      </c>
      <c r="I98" s="3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5"/>
        <v>120</v>
      </c>
      <c r="M98">
        <v>1</v>
      </c>
      <c r="N98">
        <f t="shared" si="6"/>
        <v>0</v>
      </c>
    </row>
    <row r="99" spans="1:14" x14ac:dyDescent="0.2">
      <c r="A99" s="7">
        <v>98</v>
      </c>
      <c r="B99" s="7">
        <v>16</v>
      </c>
      <c r="C99" s="7">
        <v>12</v>
      </c>
      <c r="E99" s="3">
        <f>LOOKUP(use_fish!B99,base_fish!A:A,base_fish!C:C)+_xlfn.IFNA(INDEX(activity!F:F,MATCH(use_fish!C99,activity!A:A,0)),0)</f>
        <v>120</v>
      </c>
      <c r="F99" s="3">
        <f t="shared" si="8"/>
        <v>8.3333333333333332E-3</v>
      </c>
      <c r="G99" s="3" t="s">
        <v>208</v>
      </c>
      <c r="H99" s="9" t="str">
        <f>INDEX(base_fish!E:E,MATCH(use_fish!B99,base_fish!A:A,0))&amp;_xlfn.IFNA("+"&amp;INDEX(activity!G:G,MATCH(use_fish!C99,activity!A:A,0)),"")</f>
        <v>黄金魔鬼鱼+锁定卡</v>
      </c>
      <c r="I99" s="3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5"/>
        <v>120</v>
      </c>
      <c r="M99">
        <v>1</v>
      </c>
      <c r="N99">
        <f t="shared" si="6"/>
        <v>0</v>
      </c>
    </row>
    <row r="100" spans="1:14" x14ac:dyDescent="0.2">
      <c r="A100" s="7">
        <v>99</v>
      </c>
      <c r="B100" s="7">
        <v>16</v>
      </c>
      <c r="C100" s="7">
        <v>14</v>
      </c>
      <c r="E100" s="3">
        <f>LOOKUP(use_fish!B100,base_fish!A:A,base_fish!C:C)+_xlfn.IFNA(INDEX(activity!F:F,MATCH(use_fish!C100,activity!A:A,0)),0)</f>
        <v>120</v>
      </c>
      <c r="F100" s="3">
        <f>1/E100</f>
        <v>8.3333333333333332E-3</v>
      </c>
      <c r="G100" s="3" t="s">
        <v>208</v>
      </c>
      <c r="H100" s="9" t="str">
        <f>INDEX(base_fish!E:E,MATCH(use_fish!B100,base_fish!A:A,0))&amp;_xlfn.IFNA("+"&amp;INDEX(activity!G:G,MATCH(use_fish!C100,activity!A:A,0)),"")</f>
        <v>黄金魔鬼鱼+冰冻卡</v>
      </c>
      <c r="I100" s="3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5"/>
        <v>120</v>
      </c>
      <c r="M100">
        <v>1</v>
      </c>
      <c r="N100">
        <f t="shared" si="6"/>
        <v>0</v>
      </c>
    </row>
    <row r="101" spans="1:14" x14ac:dyDescent="0.2">
      <c r="A101" s="7">
        <v>100</v>
      </c>
      <c r="B101" s="7">
        <v>16</v>
      </c>
      <c r="C101" s="7">
        <v>4</v>
      </c>
      <c r="E101" s="3">
        <f>LOOKUP(use_fish!B101,base_fish!A:A,base_fish!C:C)+_xlfn.IFNA(INDEX(activity!F:F,MATCH(use_fish!C101,activity!A:A,0)),0)</f>
        <v>150</v>
      </c>
      <c r="F101" s="3">
        <f>1/E101</f>
        <v>6.6666666666666671E-3</v>
      </c>
      <c r="G101" s="3" t="s">
        <v>208</v>
      </c>
      <c r="H101" s="9" t="str">
        <f>INDEX(base_fish!E:E,MATCH(use_fish!B101,base_fish!A:A,0))&amp;_xlfn.IFNA("+"&amp;INDEX(activity!G:G,MATCH(use_fish!C101,activity!A:A,0)),"")</f>
        <v>黄金魔鬼鱼+炸弹</v>
      </c>
      <c r="I101" s="3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5"/>
        <v>150</v>
      </c>
      <c r="M101">
        <v>1</v>
      </c>
      <c r="N101">
        <f t="shared" si="6"/>
        <v>1</v>
      </c>
    </row>
    <row r="102" spans="1:14" x14ac:dyDescent="0.2">
      <c r="A102" s="7">
        <v>101</v>
      </c>
      <c r="B102" s="7">
        <v>16</v>
      </c>
      <c r="C102" s="7">
        <v>6</v>
      </c>
      <c r="E102" s="3">
        <f>LOOKUP(use_fish!B102,base_fish!A:A,base_fish!C:C)+_xlfn.IFNA(INDEX(activity!F:F,MATCH(use_fish!C102,activity!A:A,0)),0)</f>
        <v>140</v>
      </c>
      <c r="F102" s="3">
        <f>1/E102</f>
        <v>7.1428571428571426E-3</v>
      </c>
      <c r="G102" s="3" t="s">
        <v>208</v>
      </c>
      <c r="H102" s="9" t="str">
        <f>INDEX(base_fish!E:E,MATCH(use_fish!B102,base_fish!A:A,0))&amp;_xlfn.IFNA("+"&amp;INDEX(activity!G:G,MATCH(use_fish!C102,activity!A:A,0)),"")</f>
        <v>黄金魔鬼鱼+炸弹</v>
      </c>
      <c r="I102" s="3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5"/>
        <v>140</v>
      </c>
      <c r="M102">
        <v>1</v>
      </c>
      <c r="N102">
        <f t="shared" si="6"/>
        <v>0</v>
      </c>
    </row>
    <row r="103" spans="1:14" x14ac:dyDescent="0.2">
      <c r="A103" s="7">
        <v>102</v>
      </c>
      <c r="B103" s="7">
        <v>3</v>
      </c>
      <c r="C103" s="7">
        <v>15</v>
      </c>
      <c r="E103" s="3">
        <f>LOOKUP(use_fish!B103,base_fish!A:A,base_fish!C:C)+_xlfn.IFNA(INDEX(activity!F:F,MATCH(use_fish!C103,activity!A:A,0)),0)</f>
        <v>6</v>
      </c>
      <c r="F103" s="3">
        <f t="shared" ref="F103:F122" si="9">1/E103</f>
        <v>0.16666666666666666</v>
      </c>
      <c r="G103" s="3" t="s">
        <v>208</v>
      </c>
      <c r="H103" s="9" t="str">
        <f>INDEX(base_fish!E:E,MATCH(use_fish!B103,base_fish!A:A,0))&amp;_xlfn.IFNA("+"&amp;INDEX(activity!G:G,MATCH(use_fish!C103,activity!A:A,0)),"")</f>
        <v>彩纹鱼+临时活动</v>
      </c>
      <c r="I103" s="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5"/>
        <v>6</v>
      </c>
      <c r="M103">
        <v>1</v>
      </c>
      <c r="N103">
        <f t="shared" si="6"/>
        <v>0</v>
      </c>
    </row>
    <row r="104" spans="1:14" x14ac:dyDescent="0.2">
      <c r="A104" s="7">
        <v>103</v>
      </c>
      <c r="B104" s="7">
        <v>4</v>
      </c>
      <c r="C104" s="7">
        <v>15</v>
      </c>
      <c r="E104" s="3">
        <f>LOOKUP(use_fish!B104,base_fish!A:A,base_fish!C:C)+_xlfn.IFNA(INDEX(activity!F:F,MATCH(use_fish!C104,activity!A:A,0)),0)</f>
        <v>9</v>
      </c>
      <c r="F104" s="3">
        <f t="shared" si="9"/>
        <v>0.1111111111111111</v>
      </c>
      <c r="G104" s="3" t="s">
        <v>208</v>
      </c>
      <c r="H104" s="9" t="str">
        <f>INDEX(base_fish!E:E,MATCH(use_fish!B104,base_fish!A:A,0))&amp;_xlfn.IFNA("+"&amp;INDEX(activity!G:G,MATCH(use_fish!C104,activity!A:A,0)),"")</f>
        <v>蓝河豚+临时活动</v>
      </c>
      <c r="I104" s="3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5"/>
        <v>9</v>
      </c>
      <c r="M104">
        <v>1</v>
      </c>
      <c r="N104">
        <f t="shared" si="6"/>
        <v>0</v>
      </c>
    </row>
    <row r="105" spans="1:14" x14ac:dyDescent="0.2">
      <c r="A105" s="7">
        <v>104</v>
      </c>
      <c r="B105" s="7">
        <v>5</v>
      </c>
      <c r="C105" s="7">
        <v>15</v>
      </c>
      <c r="E105" s="3">
        <f>LOOKUP(use_fish!B105,base_fish!A:A,base_fish!C:C)+_xlfn.IFNA(INDEX(activity!F:F,MATCH(use_fish!C105,activity!A:A,0)),0)</f>
        <v>16</v>
      </c>
      <c r="F105" s="3">
        <f t="shared" si="9"/>
        <v>6.25E-2</v>
      </c>
      <c r="G105" s="3" t="s">
        <v>208</v>
      </c>
      <c r="H105" s="9" t="str">
        <f>INDEX(base_fish!E:E,MATCH(use_fish!B105,base_fish!A:A,0))&amp;_xlfn.IFNA("+"&amp;INDEX(activity!G:G,MATCH(use_fish!C105,activity!A:A,0)),"")</f>
        <v>小丑鱼+临时活动</v>
      </c>
      <c r="I105" s="3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5"/>
        <v>16</v>
      </c>
      <c r="M105">
        <v>1</v>
      </c>
      <c r="N105">
        <f t="shared" si="6"/>
        <v>0</v>
      </c>
    </row>
    <row r="106" spans="1:14" x14ac:dyDescent="0.2">
      <c r="A106" s="7">
        <v>105</v>
      </c>
      <c r="B106" s="7">
        <v>6</v>
      </c>
      <c r="C106" s="7">
        <v>15</v>
      </c>
      <c r="E106" s="3">
        <f>LOOKUP(use_fish!B106,base_fish!A:A,base_fish!C:C)+_xlfn.IFNA(INDEX(activity!F:F,MATCH(use_fish!C106,activity!A:A,0)),0)</f>
        <v>21</v>
      </c>
      <c r="F106" s="3">
        <f t="shared" si="9"/>
        <v>4.7619047619047616E-2</v>
      </c>
      <c r="G106" s="3" t="s">
        <v>208</v>
      </c>
      <c r="H106" s="9" t="str">
        <f>INDEX(base_fish!E:E,MATCH(use_fish!B106,base_fish!A:A,0))&amp;_xlfn.IFNA("+"&amp;INDEX(activity!G:G,MATCH(use_fish!C106,activity!A:A,0)),"")</f>
        <v>蓝灯鱼+临时活动</v>
      </c>
      <c r="I106" s="3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5"/>
        <v>21</v>
      </c>
      <c r="M106">
        <v>1</v>
      </c>
      <c r="N106">
        <f t="shared" si="6"/>
        <v>0</v>
      </c>
    </row>
    <row r="107" spans="1:14" x14ac:dyDescent="0.2">
      <c r="A107" s="7">
        <v>106</v>
      </c>
      <c r="B107" s="7">
        <v>7</v>
      </c>
      <c r="C107" s="7">
        <v>15</v>
      </c>
      <c r="E107" s="3">
        <f>LOOKUP(use_fish!B107,base_fish!A:A,base_fish!C:C)+_xlfn.IFNA(INDEX(activity!F:F,MATCH(use_fish!C107,activity!A:A,0)),0)</f>
        <v>31</v>
      </c>
      <c r="F107" s="3">
        <f t="shared" si="9"/>
        <v>3.2258064516129031E-2</v>
      </c>
      <c r="G107" s="3" t="s">
        <v>208</v>
      </c>
      <c r="H107" s="9" t="str">
        <f>INDEX(base_fish!E:E,MATCH(use_fish!B107,base_fish!A:A,0))&amp;_xlfn.IFNA("+"&amp;INDEX(activity!G:G,MATCH(use_fish!C107,activity!A:A,0)),"")</f>
        <v>红杉鱼+临时活动</v>
      </c>
      <c r="I107" s="3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5"/>
        <v>31</v>
      </c>
      <c r="M107">
        <v>1</v>
      </c>
      <c r="N107">
        <f t="shared" si="6"/>
        <v>0</v>
      </c>
    </row>
    <row r="108" spans="1:14" x14ac:dyDescent="0.2">
      <c r="A108" s="7">
        <v>107</v>
      </c>
      <c r="B108" s="7">
        <v>8</v>
      </c>
      <c r="C108" s="7">
        <v>15</v>
      </c>
      <c r="E108" s="3">
        <f>LOOKUP(use_fish!B108,base_fish!A:A,base_fish!C:C)+_xlfn.IFNA(INDEX(activity!F:F,MATCH(use_fish!C108,activity!A:A,0)),0)</f>
        <v>41</v>
      </c>
      <c r="F108" s="3">
        <f t="shared" si="9"/>
        <v>2.4390243902439025E-2</v>
      </c>
      <c r="G108" s="3" t="s">
        <v>208</v>
      </c>
      <c r="H108" s="9" t="str">
        <f>INDEX(base_fish!E:E,MATCH(use_fish!B108,base_fish!A:A,0))&amp;_xlfn.IFNA("+"&amp;INDEX(activity!G:G,MATCH(use_fish!C108,activity!A:A,0)),"")</f>
        <v>海龟+临时活动</v>
      </c>
      <c r="I108" s="3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5"/>
        <v>41</v>
      </c>
      <c r="M108">
        <v>1</v>
      </c>
      <c r="N108">
        <f t="shared" si="6"/>
        <v>0</v>
      </c>
    </row>
    <row r="109" spans="1:14" x14ac:dyDescent="0.2">
      <c r="A109" s="7">
        <v>108</v>
      </c>
      <c r="B109" s="7">
        <v>9</v>
      </c>
      <c r="C109" s="7">
        <v>15</v>
      </c>
      <c r="E109" s="3">
        <f>LOOKUP(use_fish!B109,base_fish!A:A,base_fish!C:C)+_xlfn.IFNA(INDEX(activity!F:F,MATCH(use_fish!C109,activity!A:A,0)),0)</f>
        <v>51</v>
      </c>
      <c r="F109" s="3">
        <f t="shared" si="9"/>
        <v>1.9607843137254902E-2</v>
      </c>
      <c r="G109" s="3" t="s">
        <v>208</v>
      </c>
      <c r="H109" s="9" t="str">
        <f>INDEX(base_fish!E:E,MATCH(use_fish!B109,base_fish!A:A,0))&amp;_xlfn.IFNA("+"&amp;INDEX(activity!G:G,MATCH(use_fish!C109,activity!A:A,0)),"")</f>
        <v>灯笼鱼+临时活动</v>
      </c>
      <c r="I109" s="3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5"/>
        <v>51</v>
      </c>
      <c r="M109">
        <v>1</v>
      </c>
      <c r="N109">
        <f t="shared" si="6"/>
        <v>0</v>
      </c>
    </row>
    <row r="110" spans="1:14" x14ac:dyDescent="0.2">
      <c r="A110" s="7">
        <v>109</v>
      </c>
      <c r="B110" s="7">
        <v>10</v>
      </c>
      <c r="C110" s="7">
        <v>15</v>
      </c>
      <c r="E110" s="3">
        <f>LOOKUP(use_fish!B110,base_fish!A:A,base_fish!C:C)+_xlfn.IFNA(INDEX(activity!F:F,MATCH(use_fish!C110,activity!A:A,0)),0)</f>
        <v>61</v>
      </c>
      <c r="F110" s="3">
        <f t="shared" si="9"/>
        <v>1.6393442622950821E-2</v>
      </c>
      <c r="G110" s="3" t="s">
        <v>208</v>
      </c>
      <c r="H110" s="9" t="str">
        <f>INDEX(base_fish!E:E,MATCH(use_fish!B110,base_fish!A:A,0))&amp;_xlfn.IFNA("+"&amp;INDEX(activity!G:G,MATCH(use_fish!C110,activity!A:A,0)),"")</f>
        <v>魔鬼鱼+临时活动</v>
      </c>
      <c r="I110" s="3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5"/>
        <v>61</v>
      </c>
      <c r="M110">
        <v>1</v>
      </c>
      <c r="N110">
        <f t="shared" si="6"/>
        <v>0</v>
      </c>
    </row>
    <row r="111" spans="1:14" x14ac:dyDescent="0.2">
      <c r="A111" s="7">
        <v>110</v>
      </c>
      <c r="B111" s="7">
        <v>3</v>
      </c>
      <c r="C111" s="7">
        <v>16</v>
      </c>
      <c r="E111" s="3">
        <f>LOOKUP(use_fish!B111,base_fish!A:A,base_fish!C:C)+_xlfn.IFNA(INDEX(activity!F:F,MATCH(use_fish!C111,activity!A:A,0)),0)</f>
        <v>6</v>
      </c>
      <c r="F111" s="3">
        <f t="shared" si="9"/>
        <v>0.16666666666666666</v>
      </c>
      <c r="G111" s="3" t="s">
        <v>208</v>
      </c>
      <c r="H111" s="9" t="str">
        <f>INDEX(base_fish!E:E,MATCH(use_fish!B111,base_fish!A:A,0))&amp;_xlfn.IFNA("+"&amp;INDEX(activity!G:G,MATCH(use_fish!C111,activity!A:A,0)),"")</f>
        <v>彩纹鱼+临时活动</v>
      </c>
      <c r="I111" s="3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5"/>
        <v>6</v>
      </c>
      <c r="M111">
        <v>1</v>
      </c>
      <c r="N111">
        <f t="shared" si="6"/>
        <v>0</v>
      </c>
    </row>
    <row r="112" spans="1:14" x14ac:dyDescent="0.2">
      <c r="A112" s="7">
        <v>111</v>
      </c>
      <c r="B112" s="7">
        <v>4</v>
      </c>
      <c r="C112" s="7">
        <v>16</v>
      </c>
      <c r="E112" s="3">
        <f>LOOKUP(use_fish!B112,base_fish!A:A,base_fish!C:C)+_xlfn.IFNA(INDEX(activity!F:F,MATCH(use_fish!C112,activity!A:A,0)),0)</f>
        <v>9</v>
      </c>
      <c r="F112" s="3">
        <f t="shared" si="9"/>
        <v>0.1111111111111111</v>
      </c>
      <c r="G112" s="3" t="s">
        <v>208</v>
      </c>
      <c r="H112" s="9" t="str">
        <f>INDEX(base_fish!E:E,MATCH(use_fish!B112,base_fish!A:A,0))&amp;_xlfn.IFNA("+"&amp;INDEX(activity!G:G,MATCH(use_fish!C112,activity!A:A,0)),"")</f>
        <v>蓝河豚+临时活动</v>
      </c>
      <c r="I112" s="3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5"/>
        <v>9</v>
      </c>
      <c r="M112">
        <v>1</v>
      </c>
      <c r="N112">
        <f t="shared" si="6"/>
        <v>0</v>
      </c>
    </row>
    <row r="113" spans="1:14" x14ac:dyDescent="0.2">
      <c r="A113" s="7">
        <v>112</v>
      </c>
      <c r="B113" s="7">
        <v>5</v>
      </c>
      <c r="C113" s="7">
        <v>16</v>
      </c>
      <c r="E113" s="3">
        <f>LOOKUP(use_fish!B113,base_fish!A:A,base_fish!C:C)+_xlfn.IFNA(INDEX(activity!F:F,MATCH(use_fish!C113,activity!A:A,0)),0)</f>
        <v>16</v>
      </c>
      <c r="F113" s="3">
        <f t="shared" si="9"/>
        <v>6.25E-2</v>
      </c>
      <c r="G113" s="3" t="s">
        <v>208</v>
      </c>
      <c r="H113" s="9" t="str">
        <f>INDEX(base_fish!E:E,MATCH(use_fish!B113,base_fish!A:A,0))&amp;_xlfn.IFNA("+"&amp;INDEX(activity!G:G,MATCH(use_fish!C113,activity!A:A,0)),"")</f>
        <v>小丑鱼+临时活动</v>
      </c>
      <c r="I113" s="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5"/>
        <v>16</v>
      </c>
      <c r="M113">
        <v>1</v>
      </c>
      <c r="N113">
        <f t="shared" si="6"/>
        <v>0</v>
      </c>
    </row>
    <row r="114" spans="1:14" x14ac:dyDescent="0.2">
      <c r="A114" s="7">
        <v>113</v>
      </c>
      <c r="B114" s="7">
        <v>6</v>
      </c>
      <c r="C114" s="7">
        <v>16</v>
      </c>
      <c r="E114" s="3">
        <f>LOOKUP(use_fish!B114,base_fish!A:A,base_fish!C:C)+_xlfn.IFNA(INDEX(activity!F:F,MATCH(use_fish!C114,activity!A:A,0)),0)</f>
        <v>21</v>
      </c>
      <c r="F114" s="3">
        <f t="shared" si="9"/>
        <v>4.7619047619047616E-2</v>
      </c>
      <c r="G114" s="3" t="s">
        <v>208</v>
      </c>
      <c r="H114" s="9" t="str">
        <f>INDEX(base_fish!E:E,MATCH(use_fish!B114,base_fish!A:A,0))&amp;_xlfn.IFNA("+"&amp;INDEX(activity!G:G,MATCH(use_fish!C114,activity!A:A,0)),"")</f>
        <v>蓝灯鱼+临时活动</v>
      </c>
      <c r="I114" s="3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5"/>
        <v>21</v>
      </c>
      <c r="M114">
        <v>1</v>
      </c>
      <c r="N114">
        <f t="shared" si="6"/>
        <v>0</v>
      </c>
    </row>
    <row r="115" spans="1:14" x14ac:dyDescent="0.2">
      <c r="A115" s="7">
        <v>114</v>
      </c>
      <c r="B115" s="7">
        <v>7</v>
      </c>
      <c r="C115" s="7">
        <v>16</v>
      </c>
      <c r="E115" s="3">
        <f>LOOKUP(use_fish!B115,base_fish!A:A,base_fish!C:C)+_xlfn.IFNA(INDEX(activity!F:F,MATCH(use_fish!C115,activity!A:A,0)),0)</f>
        <v>31</v>
      </c>
      <c r="F115" s="3">
        <f t="shared" si="9"/>
        <v>3.2258064516129031E-2</v>
      </c>
      <c r="G115" s="3" t="s">
        <v>208</v>
      </c>
      <c r="H115" s="9" t="str">
        <f>INDEX(base_fish!E:E,MATCH(use_fish!B115,base_fish!A:A,0))&amp;_xlfn.IFNA("+"&amp;INDEX(activity!G:G,MATCH(use_fish!C115,activity!A:A,0)),"")</f>
        <v>红杉鱼+临时活动</v>
      </c>
      <c r="I115" s="3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5"/>
        <v>31</v>
      </c>
      <c r="M115">
        <v>1</v>
      </c>
      <c r="N115">
        <f t="shared" si="6"/>
        <v>0</v>
      </c>
    </row>
    <row r="116" spans="1:14" x14ac:dyDescent="0.2">
      <c r="A116" s="7">
        <v>115</v>
      </c>
      <c r="B116" s="7">
        <v>8</v>
      </c>
      <c r="C116" s="7">
        <v>16</v>
      </c>
      <c r="E116" s="3">
        <f>LOOKUP(use_fish!B116,base_fish!A:A,base_fish!C:C)+_xlfn.IFNA(INDEX(activity!F:F,MATCH(use_fish!C116,activity!A:A,0)),0)</f>
        <v>41</v>
      </c>
      <c r="F116" s="3">
        <f t="shared" si="9"/>
        <v>2.4390243902439025E-2</v>
      </c>
      <c r="G116" s="3" t="s">
        <v>208</v>
      </c>
      <c r="H116" s="9" t="str">
        <f>INDEX(base_fish!E:E,MATCH(use_fish!B116,base_fish!A:A,0))&amp;_xlfn.IFNA("+"&amp;INDEX(activity!G:G,MATCH(use_fish!C116,activity!A:A,0)),"")</f>
        <v>海龟+临时活动</v>
      </c>
      <c r="I116" s="3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>I116</f>
        <v>41</v>
      </c>
      <c r="M116">
        <v>1</v>
      </c>
      <c r="N116">
        <f t="shared" si="6"/>
        <v>0</v>
      </c>
    </row>
    <row r="117" spans="1:14" x14ac:dyDescent="0.2">
      <c r="A117" s="7">
        <v>116</v>
      </c>
      <c r="B117" s="7">
        <v>9</v>
      </c>
      <c r="C117" s="7">
        <v>16</v>
      </c>
      <c r="E117" s="3">
        <f>LOOKUP(use_fish!B117,base_fish!A:A,base_fish!C:C)+_xlfn.IFNA(INDEX(activity!F:F,MATCH(use_fish!C117,activity!A:A,0)),0)</f>
        <v>51</v>
      </c>
      <c r="F117" s="3">
        <f t="shared" si="9"/>
        <v>1.9607843137254902E-2</v>
      </c>
      <c r="G117" s="3" t="s">
        <v>208</v>
      </c>
      <c r="H117" s="9" t="str">
        <f>INDEX(base_fish!E:E,MATCH(use_fish!B117,base_fish!A:A,0))&amp;_xlfn.IFNA("+"&amp;INDEX(activity!G:G,MATCH(use_fish!C117,activity!A:A,0)),"")</f>
        <v>灯笼鱼+临时活动</v>
      </c>
      <c r="I117" s="3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5"/>
        <v>51</v>
      </c>
      <c r="M117">
        <v>1</v>
      </c>
      <c r="N117">
        <f t="shared" si="6"/>
        <v>0</v>
      </c>
    </row>
    <row r="118" spans="1:14" x14ac:dyDescent="0.2">
      <c r="A118" s="7">
        <v>117</v>
      </c>
      <c r="B118" s="7">
        <v>10</v>
      </c>
      <c r="C118" s="7">
        <v>16</v>
      </c>
      <c r="E118" s="3">
        <f>LOOKUP(use_fish!B118,base_fish!A:A,base_fish!C:C)+_xlfn.IFNA(INDEX(activity!F:F,MATCH(use_fish!C118,activity!A:A,0)),0)</f>
        <v>61</v>
      </c>
      <c r="F118" s="3">
        <f t="shared" si="9"/>
        <v>1.6393442622950821E-2</v>
      </c>
      <c r="G118" s="3" t="s">
        <v>208</v>
      </c>
      <c r="H118" s="9" t="str">
        <f>INDEX(base_fish!E:E,MATCH(use_fish!B118,base_fish!A:A,0))&amp;_xlfn.IFNA("+"&amp;INDEX(activity!G:G,MATCH(use_fish!C118,activity!A:A,0)),"")</f>
        <v>魔鬼鱼+临时活动</v>
      </c>
      <c r="I118" s="3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5"/>
        <v>61</v>
      </c>
      <c r="M118">
        <v>1</v>
      </c>
      <c r="N118">
        <f t="shared" si="6"/>
        <v>0</v>
      </c>
    </row>
    <row r="119" spans="1:14" x14ac:dyDescent="0.2">
      <c r="A119" s="7">
        <v>118</v>
      </c>
      <c r="B119" s="7">
        <v>19</v>
      </c>
      <c r="C119" s="7">
        <v>1</v>
      </c>
      <c r="E119" s="3">
        <v>500000</v>
      </c>
      <c r="F119" s="3">
        <f t="shared" si="9"/>
        <v>1.9999999999999999E-6</v>
      </c>
      <c r="G119" s="3" t="s">
        <v>209</v>
      </c>
      <c r="H119" s="9" t="str">
        <f>INDEX(base_fish!E:E,MATCH(use_fish!B119,base_fish!A:A,0))&amp;_xlfn.IFNA("+"&amp;INDEX(activity!G:G,MATCH(use_fish!C119,activity!A:A,0)),"")</f>
        <v>宝箱鱼+免费子弹</v>
      </c>
      <c r="I119" s="3">
        <v>0</v>
      </c>
      <c r="J119">
        <v>3</v>
      </c>
      <c r="K119">
        <f>LOOKUP(use_fish!B119,base_fish!A:A,base_fish!G:G)</f>
        <v>0</v>
      </c>
      <c r="L119">
        <f t="shared" si="5"/>
        <v>0</v>
      </c>
      <c r="M119">
        <v>1</v>
      </c>
      <c r="N119">
        <f t="shared" si="6"/>
        <v>0</v>
      </c>
    </row>
    <row r="120" spans="1:14" x14ac:dyDescent="0.2">
      <c r="A120" s="7">
        <v>119</v>
      </c>
      <c r="B120" s="7">
        <v>19</v>
      </c>
      <c r="C120" s="7">
        <v>2</v>
      </c>
      <c r="E120" s="3">
        <v>5000000</v>
      </c>
      <c r="F120" s="3">
        <f t="shared" si="9"/>
        <v>1.9999999999999999E-7</v>
      </c>
      <c r="G120" s="3" t="s">
        <v>209</v>
      </c>
      <c r="H120" s="9" t="str">
        <f>INDEX(base_fish!E:E,MATCH(use_fish!B120,base_fish!A:A,0))&amp;_xlfn.IFNA("+"&amp;INDEX(activity!G:G,MATCH(use_fish!C120,activity!A:A,0)),"")</f>
        <v>宝箱鱼+威力提升</v>
      </c>
      <c r="I120" s="3">
        <v>0</v>
      </c>
      <c r="J120">
        <v>3</v>
      </c>
      <c r="K120">
        <f>LOOKUP(use_fish!B120,base_fish!A:A,base_fish!G:G)</f>
        <v>0</v>
      </c>
      <c r="L120">
        <f t="shared" si="5"/>
        <v>0</v>
      </c>
      <c r="M120">
        <v>1</v>
      </c>
      <c r="N120">
        <f t="shared" si="6"/>
        <v>0</v>
      </c>
    </row>
    <row r="121" spans="1:14" x14ac:dyDescent="0.2">
      <c r="A121" s="7">
        <v>120</v>
      </c>
      <c r="B121" s="7">
        <v>19</v>
      </c>
      <c r="C121" s="7">
        <v>3</v>
      </c>
      <c r="E121" s="3">
        <v>50000000</v>
      </c>
      <c r="F121" s="3">
        <f t="shared" si="9"/>
        <v>2E-8</v>
      </c>
      <c r="G121" s="3" t="s">
        <v>209</v>
      </c>
      <c r="H121" s="9" t="str">
        <f>INDEX(base_fish!E:E,MATCH(use_fish!B121,base_fish!A:A,0))&amp;_xlfn.IFNA("+"&amp;INDEX(activity!G:G,MATCH(use_fish!C121,activity!A:A,0)),"")</f>
        <v>宝箱鱼+暴击时刻</v>
      </c>
      <c r="I121" s="3">
        <v>0</v>
      </c>
      <c r="J121">
        <v>3</v>
      </c>
      <c r="K121">
        <f>LOOKUP(use_fish!B121,base_fish!A:A,base_fish!G:G)</f>
        <v>0</v>
      </c>
      <c r="L121">
        <f t="shared" si="5"/>
        <v>0</v>
      </c>
      <c r="M121">
        <v>1</v>
      </c>
      <c r="N121">
        <f t="shared" si="6"/>
        <v>0</v>
      </c>
    </row>
    <row r="122" spans="1:14" x14ac:dyDescent="0.2">
      <c r="A122" s="7">
        <v>121</v>
      </c>
      <c r="B122" s="7">
        <v>20</v>
      </c>
      <c r="C122" s="7"/>
      <c r="E122" s="3">
        <f>LOOKUP(use_fish!B122,base_fish!A:A,base_fish!C:C)+_xlfn.IFNA(INDEX(activity!F:F,MATCH(use_fish!C122,activity!A:A,0)),0)</f>
        <v>500</v>
      </c>
      <c r="F122" s="3">
        <f t="shared" si="9"/>
        <v>2E-3</v>
      </c>
      <c r="G122" s="3" t="s">
        <v>208</v>
      </c>
      <c r="H122" s="9" t="str">
        <f>INDEX(base_fish!E:E,MATCH(use_fish!B122,base_fish!A:A,0))&amp;_xlfn.IFNA("+"&amp;INDEX(activity!G:G,MATCH(use_fish!C122,activity!A:A,0)),"")</f>
        <v>黄金龙</v>
      </c>
      <c r="I122" s="3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5"/>
        <v>500</v>
      </c>
      <c r="M122">
        <v>1</v>
      </c>
      <c r="N122">
        <v>1</v>
      </c>
    </row>
    <row r="123" spans="1:14" x14ac:dyDescent="0.2">
      <c r="A123" s="7">
        <v>122</v>
      </c>
      <c r="B123" s="7">
        <v>21</v>
      </c>
      <c r="C123" s="7"/>
      <c r="E123" s="3">
        <f>LOOKUP(use_fish!B123,base_fish!A:A,base_fish!C:C)+_xlfn.IFNA(INDEX(activity!F:F,MATCH(use_fish!C123,activity!A:A,0)),0)</f>
        <v>0</v>
      </c>
      <c r="F123" s="7">
        <v>0</v>
      </c>
      <c r="G123" s="3" t="s">
        <v>208</v>
      </c>
      <c r="H123" s="9" t="str">
        <f>INDEX(base_fish!E:E,MATCH(use_fish!B123,base_fish!A:A,0))&amp;_xlfn.IFNA("+"&amp;INDEX(activity!G:G,MATCH(use_fish!C123,activity!A:A,0)),"")</f>
        <v>贝壳鱼</v>
      </c>
      <c r="I123" s="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 s="3">
        <v>0</v>
      </c>
      <c r="M123">
        <v>1</v>
      </c>
      <c r="N123">
        <f t="shared" si="6"/>
        <v>0</v>
      </c>
    </row>
    <row r="124" spans="1:14" x14ac:dyDescent="0.2">
      <c r="A124" s="7">
        <v>123</v>
      </c>
      <c r="B124" s="7">
        <v>28</v>
      </c>
      <c r="C124" s="7"/>
      <c r="E124" s="3" t="s">
        <v>411</v>
      </c>
      <c r="F124" s="3" t="s">
        <v>210</v>
      </c>
      <c r="G124" s="3" t="s">
        <v>208</v>
      </c>
      <c r="H124" s="9" t="str">
        <f>INDEX(base_fish!E:E,MATCH(use_fish!B124,base_fish!A:A,0))&amp;_xlfn.IFNA("+"&amp;INDEX(activity!G:G,MATCH(use_fish!C124,activity!A:A,0)),"")</f>
        <v>胖胖鱼</v>
      </c>
      <c r="I124" s="3" t="s">
        <v>410</v>
      </c>
      <c r="J124" s="3">
        <v>1</v>
      </c>
      <c r="K124">
        <f>LOOKUP(use_fish!B124,base_fish!A:A,base_fish!G:G)</f>
        <v>0</v>
      </c>
      <c r="L124" s="3">
        <v>0</v>
      </c>
      <c r="M124">
        <v>1</v>
      </c>
      <c r="N124">
        <v>1</v>
      </c>
    </row>
    <row r="125" spans="1:14" x14ac:dyDescent="0.2">
      <c r="A125" s="7">
        <v>124</v>
      </c>
      <c r="B125" s="7">
        <v>1</v>
      </c>
      <c r="C125" s="7">
        <v>19</v>
      </c>
      <c r="E125" s="3">
        <f>LOOKUP(use_fish!B125,base_fish!A:A,base_fish!C:C)+_xlfn.IFNA(INDEX(activity!F:F,MATCH(use_fish!C125,activity!A:A,0)),0)</f>
        <v>151</v>
      </c>
      <c r="F125" s="3">
        <f t="shared" ref="F125:F188" si="10">1/E125</f>
        <v>6.6225165562913907E-3</v>
      </c>
      <c r="G125" s="3" t="s">
        <v>208</v>
      </c>
      <c r="H125" s="9" t="str">
        <f>INDEX(base_fish!E:E,MATCH(use_fish!B125,base_fish!A:A,0))&amp;_xlfn.IFNA("+"&amp;INDEX(activity!G:G,MATCH(use_fish!C125,activity!A:A,0)),"")</f>
        <v>小黄鱼+钻头弹</v>
      </c>
      <c r="I125" s="3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ref="L125:L141" si="11">I125</f>
        <v>151</v>
      </c>
      <c r="M125">
        <v>1</v>
      </c>
      <c r="N125">
        <v>1</v>
      </c>
    </row>
    <row r="126" spans="1:14" x14ac:dyDescent="0.2">
      <c r="A126" s="7">
        <v>125</v>
      </c>
      <c r="B126" s="7">
        <v>9</v>
      </c>
      <c r="C126" s="7">
        <v>19</v>
      </c>
      <c r="E126" s="3">
        <f>LOOKUP(use_fish!B126,base_fish!A:A,base_fish!C:C)+_xlfn.IFNA(INDEX(activity!F:F,MATCH(use_fish!C126,activity!A:A,0)),0)</f>
        <v>200</v>
      </c>
      <c r="F126" s="3">
        <f t="shared" si="10"/>
        <v>5.0000000000000001E-3</v>
      </c>
      <c r="G126" s="3" t="s">
        <v>208</v>
      </c>
      <c r="H126" s="9" t="str">
        <f>INDEX(base_fish!E:E,MATCH(use_fish!B126,base_fish!A:A,0))&amp;_xlfn.IFNA("+"&amp;INDEX(activity!G:G,MATCH(use_fish!C126,activity!A:A,0)),"")</f>
        <v>灯笼鱼+钻头弹</v>
      </c>
      <c r="I126" s="3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11"/>
        <v>200</v>
      </c>
      <c r="M126">
        <v>1</v>
      </c>
      <c r="N126">
        <v>1</v>
      </c>
    </row>
    <row r="127" spans="1:14" x14ac:dyDescent="0.2">
      <c r="A127" s="7">
        <v>126</v>
      </c>
      <c r="B127" s="7">
        <v>10</v>
      </c>
      <c r="C127" s="7">
        <v>19</v>
      </c>
      <c r="E127" s="3">
        <f>LOOKUP(use_fish!B127,base_fish!A:A,base_fish!C:C)+_xlfn.IFNA(INDEX(activity!F:F,MATCH(use_fish!C127,activity!A:A,0)),0)</f>
        <v>210</v>
      </c>
      <c r="F127" s="3">
        <f t="shared" si="10"/>
        <v>4.7619047619047623E-3</v>
      </c>
      <c r="G127" s="3" t="s">
        <v>208</v>
      </c>
      <c r="H127" s="9" t="str">
        <f>INDEX(base_fish!E:E,MATCH(use_fish!B127,base_fish!A:A,0))&amp;_xlfn.IFNA("+"&amp;INDEX(activity!G:G,MATCH(use_fish!C127,activity!A:A,0)),"")</f>
        <v>魔鬼鱼+钻头弹</v>
      </c>
      <c r="I127" s="3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11"/>
        <v>210</v>
      </c>
      <c r="M127">
        <v>1</v>
      </c>
      <c r="N127">
        <v>1</v>
      </c>
    </row>
    <row r="128" spans="1:14" x14ac:dyDescent="0.2">
      <c r="A128" s="7">
        <v>127</v>
      </c>
      <c r="B128" s="7">
        <v>11</v>
      </c>
      <c r="C128" s="7">
        <v>19</v>
      </c>
      <c r="E128" s="3">
        <f>LOOKUP(use_fish!B128,base_fish!A:A,base_fish!C:C)+_xlfn.IFNA(INDEX(activity!F:F,MATCH(use_fish!C128,activity!A:A,0)),0)</f>
        <v>220</v>
      </c>
      <c r="F128" s="3">
        <f t="shared" si="10"/>
        <v>4.5454545454545452E-3</v>
      </c>
      <c r="G128" s="3" t="s">
        <v>208</v>
      </c>
      <c r="H128" s="9" t="str">
        <f>INDEX(base_fish!E:E,MATCH(use_fish!B128,base_fish!A:A,0))&amp;_xlfn.IFNA("+"&amp;INDEX(activity!G:G,MATCH(use_fish!C128,activity!A:A,0)),"")</f>
        <v>大白鲨+钻头弹</v>
      </c>
      <c r="I128" s="3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11"/>
        <v>220</v>
      </c>
      <c r="M128">
        <v>1</v>
      </c>
      <c r="N128">
        <v>1</v>
      </c>
    </row>
    <row r="129" spans="1:14" x14ac:dyDescent="0.2">
      <c r="A129" s="7">
        <v>128</v>
      </c>
      <c r="B129" s="7">
        <v>12</v>
      </c>
      <c r="C129" s="7">
        <v>19</v>
      </c>
      <c r="E129" s="3">
        <f>LOOKUP(use_fish!B129,base_fish!A:A,base_fish!C:C)+_xlfn.IFNA(INDEX(activity!F:F,MATCH(use_fish!C129,activity!A:A,0)),0)</f>
        <v>250</v>
      </c>
      <c r="F129" s="3">
        <f t="shared" si="10"/>
        <v>4.0000000000000001E-3</v>
      </c>
      <c r="G129" s="3" t="s">
        <v>208</v>
      </c>
      <c r="H129" s="9" t="str">
        <f>INDEX(base_fish!E:E,MATCH(use_fish!B129,base_fish!A:A,0))&amp;_xlfn.IFNA("+"&amp;INDEX(activity!G:G,MATCH(use_fish!C129,activity!A:A,0)),"")</f>
        <v>锤头鲨+钻头弹</v>
      </c>
      <c r="I129" s="3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11"/>
        <v>250</v>
      </c>
      <c r="M129">
        <v>1</v>
      </c>
      <c r="N129">
        <v>1</v>
      </c>
    </row>
    <row r="130" spans="1:14" x14ac:dyDescent="0.2">
      <c r="A130" s="7">
        <v>129</v>
      </c>
      <c r="B130" s="7">
        <v>6</v>
      </c>
      <c r="C130" s="7">
        <v>18</v>
      </c>
      <c r="E130" s="3">
        <f>LOOKUP(use_fish!B130,base_fish!A:A,base_fish!C:C)+_xlfn.IFNA(INDEX(activity!F:F,MATCH(use_fish!C130,activity!A:A,0)),0)</f>
        <v>83</v>
      </c>
      <c r="F130" s="3">
        <f t="shared" si="10"/>
        <v>1.2048192771084338E-2</v>
      </c>
      <c r="G130" s="3" t="s">
        <v>208</v>
      </c>
      <c r="H130" s="9" t="str">
        <f>INDEX(base_fish!E:E,MATCH(use_fish!B130,base_fish!A:A,0))&amp;_xlfn.IFNA("+"&amp;INDEX(activity!G:G,MATCH(use_fish!C130,activity!A:A,0)),"")</f>
        <v>蓝灯鱼+穿透钢弹</v>
      </c>
      <c r="I130" s="3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11"/>
        <v>83</v>
      </c>
      <c r="M130">
        <v>1</v>
      </c>
      <c r="N130">
        <v>0</v>
      </c>
    </row>
    <row r="131" spans="1:14" x14ac:dyDescent="0.2">
      <c r="A131" s="7">
        <v>130</v>
      </c>
      <c r="B131" s="7">
        <v>7</v>
      </c>
      <c r="C131" s="7">
        <v>18</v>
      </c>
      <c r="E131" s="3">
        <f>LOOKUP(use_fish!B131,base_fish!A:A,base_fish!C:C)+_xlfn.IFNA(INDEX(activity!F:F,MATCH(use_fish!C131,activity!A:A,0)),0)</f>
        <v>93</v>
      </c>
      <c r="F131" s="3">
        <f t="shared" si="10"/>
        <v>1.0752688172043012E-2</v>
      </c>
      <c r="G131" s="3" t="s">
        <v>208</v>
      </c>
      <c r="H131" s="9" t="str">
        <f>INDEX(base_fish!E:E,MATCH(use_fish!B131,base_fish!A:A,0))&amp;_xlfn.IFNA("+"&amp;INDEX(activity!G:G,MATCH(use_fish!C131,activity!A:A,0)),"")</f>
        <v>红杉鱼+穿透钢弹</v>
      </c>
      <c r="I131" s="3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si="11"/>
        <v>93</v>
      </c>
      <c r="M131">
        <v>1</v>
      </c>
      <c r="N131">
        <v>0</v>
      </c>
    </row>
    <row r="132" spans="1:14" x14ac:dyDescent="0.2">
      <c r="A132" s="7">
        <v>131</v>
      </c>
      <c r="B132" s="7">
        <v>8</v>
      </c>
      <c r="C132" s="7">
        <v>18</v>
      </c>
      <c r="E132" s="3">
        <f>LOOKUP(use_fish!B132,base_fish!A:A,base_fish!C:C)+_xlfn.IFNA(INDEX(activity!F:F,MATCH(use_fish!C132,activity!A:A,0)),0)</f>
        <v>103</v>
      </c>
      <c r="F132" s="3">
        <f t="shared" si="10"/>
        <v>9.7087378640776691E-3</v>
      </c>
      <c r="G132" s="3" t="s">
        <v>208</v>
      </c>
      <c r="H132" s="9" t="str">
        <f>INDEX(base_fish!E:E,MATCH(use_fish!B132,base_fish!A:A,0))&amp;_xlfn.IFNA("+"&amp;INDEX(activity!G:G,MATCH(use_fish!C132,activity!A:A,0)),"")</f>
        <v>海龟+穿透钢弹</v>
      </c>
      <c r="I132" s="3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11"/>
        <v>103</v>
      </c>
      <c r="M132">
        <v>1</v>
      </c>
      <c r="N132">
        <v>0</v>
      </c>
    </row>
    <row r="133" spans="1:14" x14ac:dyDescent="0.2">
      <c r="A133" s="7">
        <v>132</v>
      </c>
      <c r="B133" s="7">
        <v>9</v>
      </c>
      <c r="C133" s="7">
        <v>18</v>
      </c>
      <c r="E133" s="3">
        <f>LOOKUP(use_fish!B133,base_fish!A:A,base_fish!C:C)+_xlfn.IFNA(INDEX(activity!F:F,MATCH(use_fish!C133,activity!A:A,0)),0)</f>
        <v>113</v>
      </c>
      <c r="F133" s="3">
        <f t="shared" si="10"/>
        <v>8.8495575221238937E-3</v>
      </c>
      <c r="G133" s="3" t="s">
        <v>208</v>
      </c>
      <c r="H133" s="9" t="str">
        <f>INDEX(base_fish!E:E,MATCH(use_fish!B133,base_fish!A:A,0))&amp;_xlfn.IFNA("+"&amp;INDEX(activity!G:G,MATCH(use_fish!C133,activity!A:A,0)),"")</f>
        <v>灯笼鱼+穿透钢弹</v>
      </c>
      <c r="I133" s="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11"/>
        <v>113</v>
      </c>
      <c r="M133">
        <v>1</v>
      </c>
      <c r="N133">
        <v>0</v>
      </c>
    </row>
    <row r="134" spans="1:14" x14ac:dyDescent="0.2">
      <c r="A134" s="7">
        <v>133</v>
      </c>
      <c r="B134" s="7">
        <v>10</v>
      </c>
      <c r="C134" s="7">
        <v>18</v>
      </c>
      <c r="E134" s="3">
        <f>LOOKUP(use_fish!B134,base_fish!A:A,base_fish!C:C)+_xlfn.IFNA(INDEX(activity!F:F,MATCH(use_fish!C134,activity!A:A,0)),0)</f>
        <v>123</v>
      </c>
      <c r="F134" s="3">
        <f t="shared" si="10"/>
        <v>8.130081300813009E-3</v>
      </c>
      <c r="G134" s="3" t="s">
        <v>208</v>
      </c>
      <c r="H134" s="9" t="str">
        <f>INDEX(base_fish!E:E,MATCH(use_fish!B134,base_fish!A:A,0))&amp;_xlfn.IFNA("+"&amp;INDEX(activity!G:G,MATCH(use_fish!C134,activity!A:A,0)),"")</f>
        <v>魔鬼鱼+穿透钢弹</v>
      </c>
      <c r="I134" s="3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11"/>
        <v>123</v>
      </c>
      <c r="M134">
        <v>1</v>
      </c>
      <c r="N134">
        <v>0</v>
      </c>
    </row>
    <row r="135" spans="1:14" x14ac:dyDescent="0.2">
      <c r="A135" s="7">
        <v>134</v>
      </c>
      <c r="B135" s="7">
        <v>11</v>
      </c>
      <c r="C135" s="7">
        <v>18</v>
      </c>
      <c r="E135" s="3">
        <f>LOOKUP(use_fish!B135,base_fish!A:A,base_fish!C:C)+_xlfn.IFNA(INDEX(activity!F:F,MATCH(use_fish!C135,activity!A:A,0)),0)</f>
        <v>133</v>
      </c>
      <c r="F135" s="3">
        <f t="shared" si="10"/>
        <v>7.5187969924812026E-3</v>
      </c>
      <c r="G135" s="3" t="s">
        <v>208</v>
      </c>
      <c r="H135" s="9" t="str">
        <f>INDEX(base_fish!E:E,MATCH(use_fish!B135,base_fish!A:A,0))&amp;_xlfn.IFNA("+"&amp;INDEX(activity!G:G,MATCH(use_fish!C135,activity!A:A,0)),"")</f>
        <v>大白鲨+穿透钢弹</v>
      </c>
      <c r="I135" s="3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11"/>
        <v>133</v>
      </c>
      <c r="M135">
        <v>1</v>
      </c>
      <c r="N135">
        <v>0</v>
      </c>
    </row>
    <row r="136" spans="1:14" x14ac:dyDescent="0.2">
      <c r="A136" s="7">
        <v>135</v>
      </c>
      <c r="B136" s="7">
        <v>12</v>
      </c>
      <c r="C136" s="7">
        <v>18</v>
      </c>
      <c r="E136" s="3">
        <f>LOOKUP(use_fish!B136,base_fish!A:A,base_fish!C:C)+_xlfn.IFNA(INDEX(activity!F:F,MATCH(use_fish!C136,activity!A:A,0)),0)</f>
        <v>163</v>
      </c>
      <c r="F136" s="3">
        <f t="shared" si="10"/>
        <v>6.1349693251533744E-3</v>
      </c>
      <c r="G136" s="3" t="s">
        <v>208</v>
      </c>
      <c r="H136" s="9" t="str">
        <f>INDEX(base_fish!E:E,MATCH(use_fish!B136,base_fish!A:A,0))&amp;_xlfn.IFNA("+"&amp;INDEX(activity!G:G,MATCH(use_fish!C136,activity!A:A,0)),"")</f>
        <v>锤头鲨+穿透钢弹</v>
      </c>
      <c r="I136" s="3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11"/>
        <v>163</v>
      </c>
      <c r="M136">
        <v>1</v>
      </c>
      <c r="N136">
        <v>0</v>
      </c>
    </row>
    <row r="137" spans="1:14" x14ac:dyDescent="0.2">
      <c r="A137" s="7">
        <v>136</v>
      </c>
      <c r="B137" s="7">
        <v>8</v>
      </c>
      <c r="C137" s="7">
        <v>20</v>
      </c>
      <c r="E137" s="3">
        <f>LOOKUP(use_fish!B137,base_fish!A:A,base_fish!C:C)+_xlfn.IFNA(INDEX(activity!F:F,MATCH(use_fish!C137,activity!A:A,0)),0)</f>
        <v>40</v>
      </c>
      <c r="F137" s="3">
        <f t="shared" si="10"/>
        <v>2.5000000000000001E-2</v>
      </c>
      <c r="G137" s="3" t="s">
        <v>208</v>
      </c>
      <c r="H137" s="9" t="str">
        <f>INDEX(base_fish!E:E,MATCH(use_fish!B137,base_fish!A:A,0))&amp;_xlfn.IFNA("+"&amp;INDEX(activity!G:G,MATCH(use_fish!C137,activity!A:A,0)),"")</f>
        <v>海龟+神灯</v>
      </c>
      <c r="I137" s="3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11"/>
        <v>40</v>
      </c>
      <c r="M137">
        <v>1</v>
      </c>
      <c r="N137">
        <v>1</v>
      </c>
    </row>
    <row r="138" spans="1:14" x14ac:dyDescent="0.2">
      <c r="A138" s="7">
        <v>137</v>
      </c>
      <c r="B138" s="7">
        <v>9</v>
      </c>
      <c r="C138" s="7">
        <v>20</v>
      </c>
      <c r="E138" s="3">
        <f>LOOKUP(use_fish!B138,base_fish!A:A,base_fish!C:C)+_xlfn.IFNA(INDEX(activity!F:F,MATCH(use_fish!C138,activity!A:A,0)),0)</f>
        <v>50</v>
      </c>
      <c r="F138" s="3">
        <f t="shared" si="10"/>
        <v>0.02</v>
      </c>
      <c r="G138" s="3" t="s">
        <v>208</v>
      </c>
      <c r="H138" s="9" t="str">
        <f>INDEX(base_fish!E:E,MATCH(use_fish!B138,base_fish!A:A,0))&amp;_xlfn.IFNA("+"&amp;INDEX(activity!G:G,MATCH(use_fish!C138,activity!A:A,0)),"")</f>
        <v>灯笼鱼+神灯</v>
      </c>
      <c r="I138" s="3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11"/>
        <v>50</v>
      </c>
      <c r="M138">
        <v>1</v>
      </c>
      <c r="N138">
        <v>1</v>
      </c>
    </row>
    <row r="139" spans="1:14" x14ac:dyDescent="0.2">
      <c r="A139" s="7">
        <v>138</v>
      </c>
      <c r="B139" s="7">
        <v>10</v>
      </c>
      <c r="C139" s="7">
        <v>20</v>
      </c>
      <c r="E139" s="3">
        <f>LOOKUP(use_fish!B139,base_fish!A:A,base_fish!C:C)+_xlfn.IFNA(INDEX(activity!F:F,MATCH(use_fish!C139,activity!A:A,0)),0)</f>
        <v>60</v>
      </c>
      <c r="F139" s="3">
        <f t="shared" si="10"/>
        <v>1.6666666666666666E-2</v>
      </c>
      <c r="G139" s="3" t="s">
        <v>208</v>
      </c>
      <c r="H139" s="9" t="str">
        <f>INDEX(base_fish!E:E,MATCH(use_fish!B139,base_fish!A:A,0))&amp;_xlfn.IFNA("+"&amp;INDEX(activity!G:G,MATCH(use_fish!C139,activity!A:A,0)),"")</f>
        <v>魔鬼鱼+神灯</v>
      </c>
      <c r="I139" s="3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11"/>
        <v>60</v>
      </c>
      <c r="M139">
        <v>1</v>
      </c>
      <c r="N139">
        <v>1</v>
      </c>
    </row>
    <row r="140" spans="1:14" x14ac:dyDescent="0.2">
      <c r="A140" s="7">
        <v>139</v>
      </c>
      <c r="B140" s="7">
        <v>11</v>
      </c>
      <c r="C140" s="7">
        <v>20</v>
      </c>
      <c r="E140" s="3">
        <f>LOOKUP(use_fish!B140,base_fish!A:A,base_fish!C:C)+_xlfn.IFNA(INDEX(activity!F:F,MATCH(use_fish!C140,activity!A:A,0)),0)</f>
        <v>70</v>
      </c>
      <c r="F140" s="3">
        <f t="shared" si="10"/>
        <v>1.4285714285714285E-2</v>
      </c>
      <c r="G140" s="3" t="s">
        <v>208</v>
      </c>
      <c r="H140" s="9" t="str">
        <f>INDEX(base_fish!E:E,MATCH(use_fish!B140,base_fish!A:A,0))&amp;_xlfn.IFNA("+"&amp;INDEX(activity!G:G,MATCH(use_fish!C140,activity!A:A,0)),"")</f>
        <v>大白鲨+神灯</v>
      </c>
      <c r="I140" s="3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11"/>
        <v>70</v>
      </c>
      <c r="M140">
        <v>1</v>
      </c>
      <c r="N140">
        <v>1</v>
      </c>
    </row>
    <row r="141" spans="1:14" x14ac:dyDescent="0.2">
      <c r="A141" s="7">
        <v>140</v>
      </c>
      <c r="B141" s="7">
        <v>12</v>
      </c>
      <c r="C141" s="7">
        <v>20</v>
      </c>
      <c r="E141" s="3">
        <f>LOOKUP(use_fish!B141,base_fish!A:A,base_fish!C:C)+_xlfn.IFNA(INDEX(activity!F:F,MATCH(use_fish!C141,activity!A:A,0)),0)</f>
        <v>100</v>
      </c>
      <c r="F141" s="3">
        <f t="shared" si="10"/>
        <v>0.01</v>
      </c>
      <c r="G141" s="3" t="s">
        <v>208</v>
      </c>
      <c r="H141" s="9" t="str">
        <f>INDEX(base_fish!E:E,MATCH(use_fish!B141,base_fish!A:A,0))&amp;_xlfn.IFNA("+"&amp;INDEX(activity!G:G,MATCH(use_fish!C141,activity!A:A,0)),"")</f>
        <v>锤头鲨+神灯</v>
      </c>
      <c r="I141" s="3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11"/>
        <v>100</v>
      </c>
      <c r="M141">
        <v>1</v>
      </c>
      <c r="N141">
        <v>1</v>
      </c>
    </row>
    <row r="142" spans="1:14" s="18" customFormat="1" ht="13.5" customHeight="1" x14ac:dyDescent="0.2">
      <c r="A142" s="16">
        <v>141</v>
      </c>
      <c r="B142" s="16">
        <v>29</v>
      </c>
      <c r="C142" s="16">
        <v>21</v>
      </c>
      <c r="D142" s="16"/>
      <c r="E142" s="3">
        <f>LOOKUP(use_fish!B142,base_fish!A:A,base_fish!C:C)+_xlfn.IFNA(INDEX(activity!F:F,MATCH(use_fish!C142,activity!A:A,0)),0)</f>
        <v>75</v>
      </c>
      <c r="F142" s="17">
        <f t="shared" si="10"/>
        <v>1.3333333333333334E-2</v>
      </c>
      <c r="G142" s="17" t="s">
        <v>208</v>
      </c>
      <c r="H142" s="9" t="str">
        <f>INDEX(base_fish!E:E,MATCH(use_fish!B142,base_fish!A:A,0))&amp;_xlfn.IFNA("+"&amp;INDEX(activity!G:G,MATCH(use_fish!C142,activity!A:A,0)),"")</f>
        <v>财神+财神</v>
      </c>
      <c r="I142" s="3">
        <f>LOOKUP(use_fish!B142,base_fish!A:A,base_fish!F:F)+_xlfn.IFNA(INDEX(activity!F:F,MATCH(use_fish!C142,activity!A:A,0)),0)</f>
        <v>75</v>
      </c>
      <c r="J142" s="18">
        <v>1</v>
      </c>
      <c r="K142">
        <f>LOOKUP(use_fish!B142,base_fish!A:A,base_fish!G:G)</f>
        <v>0</v>
      </c>
      <c r="L142" s="18">
        <v>50</v>
      </c>
      <c r="M142" s="18">
        <v>1</v>
      </c>
      <c r="N142" s="18">
        <v>1</v>
      </c>
    </row>
    <row r="143" spans="1:14" s="18" customFormat="1" x14ac:dyDescent="0.2">
      <c r="A143" s="16">
        <v>142</v>
      </c>
      <c r="B143" s="16">
        <v>29</v>
      </c>
      <c r="C143" s="16">
        <v>22</v>
      </c>
      <c r="D143" s="16"/>
      <c r="E143" s="3">
        <f>LOOKUP(use_fish!B143,base_fish!A:A,base_fish!C:C)+_xlfn.IFNA(INDEX(activity!F:F,MATCH(use_fish!C143,activity!A:A,0)),0)</f>
        <v>175</v>
      </c>
      <c r="F143" s="17">
        <f t="shared" si="10"/>
        <v>5.7142857142857143E-3</v>
      </c>
      <c r="G143" s="17" t="s">
        <v>208</v>
      </c>
      <c r="H143" s="9" t="str">
        <f>INDEX(base_fish!E:E,MATCH(use_fish!B143,base_fish!A:A,0))&amp;_xlfn.IFNA("+"&amp;INDEX(activity!G:G,MATCH(use_fish!C143,activity!A:A,0)),"")</f>
        <v>财神+财神</v>
      </c>
      <c r="I143" s="3">
        <f>LOOKUP(use_fish!B143,base_fish!A:A,base_fish!F:F)+_xlfn.IFNA(INDEX(activity!F:F,MATCH(use_fish!C143,activity!A:A,0)),0)</f>
        <v>175</v>
      </c>
      <c r="J143" s="18">
        <v>1</v>
      </c>
      <c r="K143">
        <f>LOOKUP(use_fish!B143,base_fish!A:A,base_fish!G:G)</f>
        <v>0</v>
      </c>
      <c r="L143" s="18">
        <v>50</v>
      </c>
      <c r="M143" s="18">
        <v>1</v>
      </c>
      <c r="N143" s="18">
        <v>1</v>
      </c>
    </row>
    <row r="144" spans="1:14" s="18" customFormat="1" x14ac:dyDescent="0.2">
      <c r="A144" s="16">
        <v>143</v>
      </c>
      <c r="B144" s="16">
        <v>29</v>
      </c>
      <c r="C144" s="16">
        <v>23</v>
      </c>
      <c r="D144" s="16"/>
      <c r="E144" s="3">
        <f>LOOKUP(use_fish!B144,base_fish!A:A,base_fish!C:C)+_xlfn.IFNA(INDEX(activity!F:F,MATCH(use_fish!C144,activity!A:A,0)),0)</f>
        <v>275</v>
      </c>
      <c r="F144" s="17">
        <f t="shared" si="10"/>
        <v>3.6363636363636364E-3</v>
      </c>
      <c r="G144" s="17" t="s">
        <v>208</v>
      </c>
      <c r="H144" s="9" t="str">
        <f>INDEX(base_fish!E:E,MATCH(use_fish!B144,base_fish!A:A,0))&amp;_xlfn.IFNA("+"&amp;INDEX(activity!G:G,MATCH(use_fish!C144,activity!A:A,0)),"")</f>
        <v>财神+财神</v>
      </c>
      <c r="I144" s="3">
        <f>LOOKUP(use_fish!B144,base_fish!A:A,base_fish!F:F)+_xlfn.IFNA(INDEX(activity!F:F,MATCH(use_fish!C144,activity!A:A,0)),0)</f>
        <v>275</v>
      </c>
      <c r="J144" s="18">
        <v>1</v>
      </c>
      <c r="K144">
        <f>LOOKUP(use_fish!B144,base_fish!A:A,base_fish!G:G)</f>
        <v>0</v>
      </c>
      <c r="L144" s="18">
        <v>50</v>
      </c>
      <c r="M144" s="18">
        <v>1</v>
      </c>
      <c r="N144" s="18">
        <v>1</v>
      </c>
    </row>
    <row r="145" spans="1:14" s="18" customFormat="1" x14ac:dyDescent="0.2">
      <c r="A145" s="16">
        <v>144</v>
      </c>
      <c r="B145" s="16">
        <v>29</v>
      </c>
      <c r="C145" s="16">
        <v>24</v>
      </c>
      <c r="D145" s="16"/>
      <c r="E145" s="3">
        <f>LOOKUP(use_fish!B145,base_fish!A:A,base_fish!C:C)+_xlfn.IFNA(INDEX(activity!F:F,MATCH(use_fish!C145,activity!A:A,0)),0)</f>
        <v>425</v>
      </c>
      <c r="F145" s="17">
        <f t="shared" si="10"/>
        <v>2.352941176470588E-3</v>
      </c>
      <c r="G145" s="17" t="s">
        <v>208</v>
      </c>
      <c r="H145" s="9" t="str">
        <f>INDEX(base_fish!E:E,MATCH(use_fish!B145,base_fish!A:A,0))&amp;_xlfn.IFNA("+"&amp;INDEX(activity!G:G,MATCH(use_fish!C145,activity!A:A,0)),"")</f>
        <v>财神+财神</v>
      </c>
      <c r="I145" s="3">
        <f>LOOKUP(use_fish!B145,base_fish!A:A,base_fish!F:F)+_xlfn.IFNA(INDEX(activity!F:F,MATCH(use_fish!C145,activity!A:A,0)),0)</f>
        <v>425</v>
      </c>
      <c r="J145" s="18">
        <v>1</v>
      </c>
      <c r="K145">
        <f>LOOKUP(use_fish!B145,base_fish!A:A,base_fish!G:G)</f>
        <v>0</v>
      </c>
      <c r="L145" s="18">
        <v>50</v>
      </c>
      <c r="M145" s="18">
        <v>1</v>
      </c>
      <c r="N145" s="18">
        <v>1</v>
      </c>
    </row>
    <row r="146" spans="1:14" s="18" customFormat="1" x14ac:dyDescent="0.2">
      <c r="A146" s="16">
        <v>145</v>
      </c>
      <c r="B146" s="16">
        <v>30</v>
      </c>
      <c r="C146" s="16">
        <v>21</v>
      </c>
      <c r="D146" s="16"/>
      <c r="E146" s="3">
        <f>LOOKUP(use_fish!B146,base_fish!A:A,base_fish!C:C)+_xlfn.IFNA(INDEX(activity!F:F,MATCH(use_fish!C146,activity!A:A,0)),0)</f>
        <v>75</v>
      </c>
      <c r="F146" s="17">
        <f t="shared" si="10"/>
        <v>1.3333333333333334E-2</v>
      </c>
      <c r="G146" s="17" t="s">
        <v>208</v>
      </c>
      <c r="H146" s="9" t="str">
        <f>INDEX(base_fish!E:E,MATCH(use_fish!B146,base_fish!A:A,0))&amp;_xlfn.IFNA("+"&amp;INDEX(activity!G:G,MATCH(use_fish!C146,activity!A:A,0)),"")</f>
        <v>亲嘴鱼+财神</v>
      </c>
      <c r="I146" s="3">
        <f>LOOKUP(use_fish!B146,base_fish!A:A,base_fish!F:F)+_xlfn.IFNA(INDEX(activity!F:F,MATCH(use_fish!C146,activity!A:A,0)),0)</f>
        <v>75</v>
      </c>
      <c r="J146" s="18">
        <v>1</v>
      </c>
      <c r="K146">
        <f>LOOKUP(use_fish!B146,base_fish!A:A,base_fish!G:G)</f>
        <v>0</v>
      </c>
      <c r="L146" s="18">
        <v>50</v>
      </c>
      <c r="M146" s="18">
        <v>1</v>
      </c>
      <c r="N146" s="18">
        <v>1</v>
      </c>
    </row>
    <row r="147" spans="1:14" s="18" customFormat="1" x14ac:dyDescent="0.2">
      <c r="A147" s="16">
        <v>146</v>
      </c>
      <c r="B147" s="16">
        <v>30</v>
      </c>
      <c r="C147" s="16">
        <v>22</v>
      </c>
      <c r="D147" s="16"/>
      <c r="E147" s="3">
        <f>LOOKUP(use_fish!B147,base_fish!A:A,base_fish!C:C)+_xlfn.IFNA(INDEX(activity!F:F,MATCH(use_fish!C147,activity!A:A,0)),0)</f>
        <v>175</v>
      </c>
      <c r="F147" s="17">
        <f t="shared" si="10"/>
        <v>5.7142857142857143E-3</v>
      </c>
      <c r="G147" s="17" t="s">
        <v>208</v>
      </c>
      <c r="H147" s="9" t="str">
        <f>INDEX(base_fish!E:E,MATCH(use_fish!B147,base_fish!A:A,0))&amp;_xlfn.IFNA("+"&amp;INDEX(activity!G:G,MATCH(use_fish!C147,activity!A:A,0)),"")</f>
        <v>亲嘴鱼+财神</v>
      </c>
      <c r="I147" s="3">
        <f>LOOKUP(use_fish!B147,base_fish!A:A,base_fish!F:F)+_xlfn.IFNA(INDEX(activity!F:F,MATCH(use_fish!C147,activity!A:A,0)),0)</f>
        <v>175</v>
      </c>
      <c r="J147" s="18">
        <v>1</v>
      </c>
      <c r="K147">
        <f>LOOKUP(use_fish!B147,base_fish!A:A,base_fish!G:G)</f>
        <v>0</v>
      </c>
      <c r="L147" s="18">
        <v>50</v>
      </c>
      <c r="M147" s="18">
        <v>1</v>
      </c>
      <c r="N147" s="18">
        <v>1</v>
      </c>
    </row>
    <row r="148" spans="1:14" s="18" customFormat="1" x14ac:dyDescent="0.2">
      <c r="A148" s="16">
        <v>147</v>
      </c>
      <c r="B148" s="16">
        <v>30</v>
      </c>
      <c r="C148" s="16">
        <v>23</v>
      </c>
      <c r="D148" s="16"/>
      <c r="E148" s="3">
        <f>LOOKUP(use_fish!B148,base_fish!A:A,base_fish!C:C)+_xlfn.IFNA(INDEX(activity!F:F,MATCH(use_fish!C148,activity!A:A,0)),0)</f>
        <v>275</v>
      </c>
      <c r="F148" s="17">
        <f t="shared" si="10"/>
        <v>3.6363636363636364E-3</v>
      </c>
      <c r="G148" s="17" t="s">
        <v>208</v>
      </c>
      <c r="H148" s="9" t="str">
        <f>INDEX(base_fish!E:E,MATCH(use_fish!B148,base_fish!A:A,0))&amp;_xlfn.IFNA("+"&amp;INDEX(activity!G:G,MATCH(use_fish!C148,activity!A:A,0)),"")</f>
        <v>亲嘴鱼+财神</v>
      </c>
      <c r="I148" s="3">
        <f>LOOKUP(use_fish!B148,base_fish!A:A,base_fish!F:F)+_xlfn.IFNA(INDEX(activity!F:F,MATCH(use_fish!C148,activity!A:A,0)),0)</f>
        <v>275</v>
      </c>
      <c r="J148" s="18">
        <v>1</v>
      </c>
      <c r="K148">
        <f>LOOKUP(use_fish!B148,base_fish!A:A,base_fish!G:G)</f>
        <v>0</v>
      </c>
      <c r="L148" s="18">
        <v>50</v>
      </c>
      <c r="M148" s="18">
        <v>1</v>
      </c>
      <c r="N148" s="18">
        <v>1</v>
      </c>
    </row>
    <row r="149" spans="1:14" s="18" customFormat="1" x14ac:dyDescent="0.2">
      <c r="A149" s="16">
        <v>148</v>
      </c>
      <c r="B149" s="16">
        <v>30</v>
      </c>
      <c r="C149" s="16">
        <v>24</v>
      </c>
      <c r="D149" s="16"/>
      <c r="E149" s="3">
        <f>LOOKUP(use_fish!B149,base_fish!A:A,base_fish!C:C)+_xlfn.IFNA(INDEX(activity!F:F,MATCH(use_fish!C149,activity!A:A,0)),0)</f>
        <v>425</v>
      </c>
      <c r="F149" s="17">
        <f t="shared" si="10"/>
        <v>2.352941176470588E-3</v>
      </c>
      <c r="G149" s="17" t="s">
        <v>208</v>
      </c>
      <c r="H149" s="9" t="str">
        <f>INDEX(base_fish!E:E,MATCH(use_fish!B149,base_fish!A:A,0))&amp;_xlfn.IFNA("+"&amp;INDEX(activity!G:G,MATCH(use_fish!C149,activity!A:A,0)),"")</f>
        <v>亲嘴鱼+财神</v>
      </c>
      <c r="I149" s="3">
        <f>LOOKUP(use_fish!B149,base_fish!A:A,base_fish!F:F)+_xlfn.IFNA(INDEX(activity!F:F,MATCH(use_fish!C149,activity!A:A,0)),0)</f>
        <v>425</v>
      </c>
      <c r="J149" s="18">
        <v>1</v>
      </c>
      <c r="K149">
        <f>LOOKUP(use_fish!B149,base_fish!A:A,base_fish!G:G)</f>
        <v>0</v>
      </c>
      <c r="L149" s="18">
        <v>50</v>
      </c>
      <c r="M149" s="18">
        <v>1</v>
      </c>
      <c r="N149" s="18">
        <v>1</v>
      </c>
    </row>
    <row r="150" spans="1:14" x14ac:dyDescent="0.2">
      <c r="A150" s="7">
        <v>149</v>
      </c>
      <c r="B150" s="7">
        <v>31</v>
      </c>
      <c r="C150" s="7">
        <v>27</v>
      </c>
      <c r="E150" s="3">
        <f>LOOKUP(use_fish!B150,base_fish!A:A,base_fish!C:C)+_xlfn.IFNA(INDEX(activity!F:F,MATCH(use_fish!C150,activity!A:A,0)),0)</f>
        <v>200</v>
      </c>
      <c r="F150" s="3">
        <f t="shared" si="10"/>
        <v>5.0000000000000001E-3</v>
      </c>
      <c r="G150" s="3" t="s">
        <v>208</v>
      </c>
      <c r="H150" s="9" t="str">
        <f>INDEX(base_fish!E:E,MATCH(use_fish!B150,base_fish!A:A,0))&amp;_xlfn.IFNA("+"&amp;INDEX(activity!G:G,MATCH(use_fish!C150,activity!A:A,0)),"")</f>
        <v>小龙虾+临时活动</v>
      </c>
      <c r="I150" s="3">
        <f>LOOKUP(use_fish!B150,base_fish!A:A,base_fish!F:F)+_xlfn.IFNA(INDEX(activity!F:F,MATCH(use_fish!C150,activity!A:A,0)),0)</f>
        <v>200</v>
      </c>
      <c r="J150">
        <v>1</v>
      </c>
      <c r="K150">
        <f>LOOKUP(use_fish!B150,base_fish!A:A,base_fish!G:G)</f>
        <v>0</v>
      </c>
      <c r="L150">
        <v>200</v>
      </c>
      <c r="M150">
        <v>1</v>
      </c>
      <c r="N150">
        <v>1</v>
      </c>
    </row>
    <row r="151" spans="1:14" x14ac:dyDescent="0.2">
      <c r="A151" s="7">
        <v>150</v>
      </c>
      <c r="B151" s="7">
        <v>32</v>
      </c>
      <c r="D151" s="19" t="s">
        <v>212</v>
      </c>
      <c r="E151" s="3">
        <f>LOOKUP(use_fish!B151,base_fish!A:A,base_fish!C:C)+_xlfn.IFNA(INDEX(activity!F:F,MATCH(use_fish!C151,activity!A:A,0)),0)</f>
        <v>50</v>
      </c>
      <c r="F151" s="3">
        <f t="shared" si="10"/>
        <v>0.02</v>
      </c>
      <c r="G151" s="3" t="s">
        <v>208</v>
      </c>
      <c r="H151" s="9" t="str">
        <f>INDEX(base_fish!E:E,MATCH(use_fish!B151,base_fish!A:A,0))&amp;_xlfn.IFNA("+"&amp;INDEX(activity!G:G,MATCH(use_fish!C151,activity!A:A,0)),"")</f>
        <v>粽子鱼</v>
      </c>
      <c r="I151" s="3">
        <f>LOOKUP(use_fish!B151,base_fish!A:A,base_fish!F:F)+_xlfn.IFNA(INDEX(activity!F:F,MATCH(use_fish!C151,activity!A:A,0)),0)</f>
        <v>50</v>
      </c>
      <c r="J151">
        <v>1</v>
      </c>
      <c r="K151">
        <f>LOOKUP(use_fish!B151,base_fish!A:A,base_fish!G:G)</f>
        <v>0</v>
      </c>
      <c r="L151">
        <v>0</v>
      </c>
      <c r="M151">
        <v>1</v>
      </c>
      <c r="N151">
        <v>1</v>
      </c>
    </row>
    <row r="152" spans="1:14" x14ac:dyDescent="0.2">
      <c r="A152" s="7">
        <v>151</v>
      </c>
      <c r="B152" s="7">
        <v>33</v>
      </c>
      <c r="C152" s="7">
        <v>28</v>
      </c>
      <c r="D152" s="19"/>
      <c r="E152" s="3">
        <f>LOOKUP(use_fish!B152,base_fish!A:A,base_fish!C:C)+_xlfn.IFNA(INDEX(activity!F:F,MATCH(use_fish!C152,activity!A:A,0)),0)</f>
        <v>75</v>
      </c>
      <c r="F152" s="3">
        <f t="shared" si="10"/>
        <v>1.3333333333333334E-2</v>
      </c>
      <c r="G152" s="3" t="s">
        <v>208</v>
      </c>
      <c r="H152" s="9" t="str">
        <f>INDEX(base_fish!E:E,MATCH(use_fish!B152,base_fish!A:A,0))&amp;_xlfn.IFNA("+"&amp;INDEX(activity!G:G,MATCH(use_fish!C152,activity!A:A,0)),"")</f>
        <v>西瓜鱼+临时活动</v>
      </c>
      <c r="I152" s="3">
        <f>LOOKUP(use_fish!B152,base_fish!A:A,base_fish!F:F)+_xlfn.IFNA(INDEX(activity!F:F,MATCH(use_fish!C152,activity!A:A,0)),0)</f>
        <v>75</v>
      </c>
      <c r="J152">
        <v>1</v>
      </c>
      <c r="K152">
        <f>LOOKUP(use_fish!B152,base_fish!A:A,base_fish!G:G)</f>
        <v>0</v>
      </c>
      <c r="L152">
        <v>0</v>
      </c>
      <c r="M152">
        <v>1</v>
      </c>
      <c r="N152">
        <v>1</v>
      </c>
    </row>
    <row r="153" spans="1:14" x14ac:dyDescent="0.2">
      <c r="A153" s="7">
        <v>152</v>
      </c>
      <c r="B153" s="7">
        <v>33</v>
      </c>
      <c r="C153" s="7">
        <v>29</v>
      </c>
      <c r="E153" s="3">
        <f>LOOKUP(use_fish!B153,base_fish!A:A,base_fish!C:C)+_xlfn.IFNA(INDEX(activity!F:F,MATCH(use_fish!C153,activity!A:A,0)),0)</f>
        <v>150</v>
      </c>
      <c r="F153" s="3">
        <f t="shared" si="10"/>
        <v>6.6666666666666671E-3</v>
      </c>
      <c r="G153" s="3" t="s">
        <v>208</v>
      </c>
      <c r="H153" s="9" t="str">
        <f>INDEX(base_fish!E:E,MATCH(use_fish!B153,base_fish!A:A,0))&amp;_xlfn.IFNA("+"&amp;INDEX(activity!G:G,MATCH(use_fish!C153,activity!A:A,0)),"")</f>
        <v>西瓜鱼+临时活动</v>
      </c>
      <c r="I153" s="3">
        <f>LOOKUP(use_fish!B153,base_fish!A:A,base_fish!F:F)+_xlfn.IFNA(INDEX(activity!F:F,MATCH(use_fish!C153,activity!A:A,0)),0)</f>
        <v>150</v>
      </c>
      <c r="J153">
        <v>1</v>
      </c>
      <c r="K153">
        <f>LOOKUP(use_fish!B153,base_fish!A:A,base_fish!G:G)</f>
        <v>0</v>
      </c>
      <c r="L153">
        <v>0</v>
      </c>
      <c r="M153">
        <v>1</v>
      </c>
      <c r="N153">
        <v>1</v>
      </c>
    </row>
    <row r="154" spans="1:14" x14ac:dyDescent="0.2">
      <c r="A154" s="7">
        <v>153</v>
      </c>
      <c r="B154" s="7">
        <v>33</v>
      </c>
      <c r="C154" s="7">
        <v>30</v>
      </c>
      <c r="E154" s="3">
        <f>LOOKUP(use_fish!B154,base_fish!A:A,base_fish!C:C)+_xlfn.IFNA(INDEX(activity!F:F,MATCH(use_fish!C154,activity!A:A,0)),0)</f>
        <v>250</v>
      </c>
      <c r="F154" s="3">
        <f t="shared" si="10"/>
        <v>4.0000000000000001E-3</v>
      </c>
      <c r="G154" s="3" t="s">
        <v>208</v>
      </c>
      <c r="H154" s="9" t="str">
        <f>INDEX(base_fish!E:E,MATCH(use_fish!B154,base_fish!A:A,0))&amp;_xlfn.IFNA("+"&amp;INDEX(activity!G:G,MATCH(use_fish!C154,activity!A:A,0)),"")</f>
        <v>西瓜鱼+临时活动</v>
      </c>
      <c r="I154" s="3">
        <f>LOOKUP(use_fish!B154,base_fish!A:A,base_fish!F:F)+_xlfn.IFNA(INDEX(activity!F:F,MATCH(use_fish!C154,activity!A:A,0)),0)</f>
        <v>250</v>
      </c>
      <c r="J154">
        <v>1</v>
      </c>
      <c r="K154">
        <f>LOOKUP(use_fish!B154,base_fish!A:A,base_fish!G:G)</f>
        <v>0</v>
      </c>
      <c r="L154">
        <v>0</v>
      </c>
      <c r="M154">
        <v>1</v>
      </c>
      <c r="N154">
        <v>1</v>
      </c>
    </row>
    <row r="155" spans="1:14" x14ac:dyDescent="0.2">
      <c r="A155" s="7">
        <v>154</v>
      </c>
      <c r="B155" s="7">
        <v>34</v>
      </c>
      <c r="C155" s="7">
        <v>28</v>
      </c>
      <c r="E155" s="3">
        <f>LOOKUP(use_fish!B155,base_fish!A:A,base_fish!C:C)+_xlfn.IFNA(INDEX(activity!F:F,MATCH(use_fish!C155,activity!A:A,0)),0)</f>
        <v>75</v>
      </c>
      <c r="F155" s="3">
        <f t="shared" si="10"/>
        <v>1.3333333333333334E-2</v>
      </c>
      <c r="G155" s="3" t="s">
        <v>213</v>
      </c>
      <c r="H155" s="9" t="str">
        <f>INDEX(base_fish!E:E,MATCH(use_fish!B155,base_fish!A:A,0))&amp;_xlfn.IFNA("+"&amp;INDEX(activity!G:G,MATCH(use_fish!C155,activity!A:A,0)),"")</f>
        <v>海盗章鱼+临时活动</v>
      </c>
      <c r="I155" s="3">
        <f>LOOKUP(use_fish!B155,base_fish!A:A,base_fish!F:F)+_xlfn.IFNA(INDEX(activity!F:F,MATCH(use_fish!C155,activity!A:A,0)),0)</f>
        <v>75</v>
      </c>
      <c r="J155">
        <v>1</v>
      </c>
      <c r="K155">
        <f>LOOKUP(use_fish!B155,base_fish!A:A,base_fish!G:G)</f>
        <v>0</v>
      </c>
      <c r="L155">
        <v>0</v>
      </c>
      <c r="M155">
        <v>1</v>
      </c>
      <c r="N155">
        <v>1</v>
      </c>
    </row>
    <row r="156" spans="1:14" x14ac:dyDescent="0.2">
      <c r="A156" s="7">
        <v>155</v>
      </c>
      <c r="B156" s="7">
        <v>34</v>
      </c>
      <c r="C156" s="7">
        <v>29</v>
      </c>
      <c r="E156" s="3">
        <f>LOOKUP(use_fish!B156,base_fish!A:A,base_fish!C:C)+_xlfn.IFNA(INDEX(activity!F:F,MATCH(use_fish!C156,activity!A:A,0)),0)</f>
        <v>150</v>
      </c>
      <c r="F156" s="3">
        <f t="shared" si="10"/>
        <v>6.6666666666666671E-3</v>
      </c>
      <c r="G156" s="3" t="s">
        <v>213</v>
      </c>
      <c r="H156" s="9" t="str">
        <f>INDEX(base_fish!E:E,MATCH(use_fish!B156,base_fish!A:A,0))&amp;_xlfn.IFNA("+"&amp;INDEX(activity!G:G,MATCH(use_fish!C156,activity!A:A,0)),"")</f>
        <v>海盗章鱼+临时活动</v>
      </c>
      <c r="I156" s="3">
        <f>LOOKUP(use_fish!B156,base_fish!A:A,base_fish!F:F)+_xlfn.IFNA(INDEX(activity!F:F,MATCH(use_fish!C156,activity!A:A,0)),0)</f>
        <v>150</v>
      </c>
      <c r="J156">
        <v>1</v>
      </c>
      <c r="K156">
        <f>LOOKUP(use_fish!B156,base_fish!A:A,base_fish!G:G)</f>
        <v>0</v>
      </c>
      <c r="L156">
        <v>0</v>
      </c>
      <c r="M156">
        <v>1</v>
      </c>
      <c r="N156">
        <v>1</v>
      </c>
    </row>
    <row r="157" spans="1:14" x14ac:dyDescent="0.2">
      <c r="A157" s="7">
        <v>156</v>
      </c>
      <c r="B157" s="7">
        <v>6</v>
      </c>
      <c r="C157" s="7">
        <v>34</v>
      </c>
      <c r="E157" s="3">
        <f>LOOKUP(use_fish!B157,base_fish!A:A,base_fish!C:C)+_xlfn.IFNA(INDEX(activity!F:F,MATCH(use_fish!C157,activity!A:A,0)),0)</f>
        <v>25</v>
      </c>
      <c r="F157" s="3">
        <f t="shared" si="10"/>
        <v>0.04</v>
      </c>
      <c r="G157" s="3" t="s">
        <v>213</v>
      </c>
      <c r="H157" s="9" t="str">
        <f>INDEX(base_fish!E:E,MATCH(use_fish!B157,base_fish!A:A,0))&amp;_xlfn.IFNA("+"&amp;INDEX(activity!G:G,MATCH(use_fish!C157,activity!A:A,0)),"")</f>
        <v>蓝灯鱼+临时活动</v>
      </c>
      <c r="I157" s="3">
        <f>LOOKUP(use_fish!B157,base_fish!A:A,base_fish!F:F)+_xlfn.IFNA(INDEX(activity!F:F,MATCH(use_fish!C157,activity!A:A,0)),0)</f>
        <v>25</v>
      </c>
      <c r="J157">
        <v>1</v>
      </c>
      <c r="K157">
        <f>LOOKUP(use_fish!B157,base_fish!A:A,base_fish!G:G)</f>
        <v>0</v>
      </c>
      <c r="L157">
        <v>0</v>
      </c>
      <c r="M157">
        <v>1</v>
      </c>
      <c r="N157">
        <v>0</v>
      </c>
    </row>
    <row r="158" spans="1:14" x14ac:dyDescent="0.2">
      <c r="A158" s="7">
        <v>157</v>
      </c>
      <c r="B158" s="7">
        <v>7</v>
      </c>
      <c r="C158" s="7">
        <v>33</v>
      </c>
      <c r="E158" s="3">
        <f>LOOKUP(use_fish!B158,base_fish!A:A,base_fish!C:C)+_xlfn.IFNA(INDEX(activity!F:F,MATCH(use_fish!C158,activity!A:A,0)),0)</f>
        <v>38</v>
      </c>
      <c r="F158" s="3">
        <f t="shared" si="10"/>
        <v>2.6315789473684209E-2</v>
      </c>
      <c r="G158" s="3" t="s">
        <v>213</v>
      </c>
      <c r="H158" s="9" t="str">
        <f>INDEX(base_fish!E:E,MATCH(use_fish!B158,base_fish!A:A,0))&amp;_xlfn.IFNA("+"&amp;INDEX(activity!G:G,MATCH(use_fish!C158,activity!A:A,0)),"")</f>
        <v>红杉鱼+临时活动</v>
      </c>
      <c r="I158" s="3">
        <f>LOOKUP(use_fish!B158,base_fish!A:A,base_fish!F:F)+_xlfn.IFNA(INDEX(activity!F:F,MATCH(use_fish!C158,activity!A:A,0)),0)</f>
        <v>38</v>
      </c>
      <c r="J158">
        <v>1</v>
      </c>
      <c r="K158">
        <f>LOOKUP(use_fish!B158,base_fish!A:A,base_fish!G:G)</f>
        <v>0</v>
      </c>
      <c r="L158">
        <v>0</v>
      </c>
      <c r="M158">
        <v>1</v>
      </c>
      <c r="N158">
        <v>0</v>
      </c>
    </row>
    <row r="159" spans="1:14" x14ac:dyDescent="0.2">
      <c r="A159" s="7">
        <v>158</v>
      </c>
      <c r="B159" s="7">
        <v>8</v>
      </c>
      <c r="C159" s="7">
        <v>32</v>
      </c>
      <c r="E159" s="3">
        <f>LOOKUP(use_fish!B159,base_fish!A:A,base_fish!C:C)+_xlfn.IFNA(INDEX(activity!F:F,MATCH(use_fish!C159,activity!A:A,0)),0)</f>
        <v>50</v>
      </c>
      <c r="F159" s="3">
        <f t="shared" si="10"/>
        <v>0.02</v>
      </c>
      <c r="G159" s="3" t="s">
        <v>213</v>
      </c>
      <c r="H159" s="9" t="str">
        <f>INDEX(base_fish!E:E,MATCH(use_fish!B159,base_fish!A:A,0))&amp;_xlfn.IFNA("+"&amp;INDEX(activity!G:G,MATCH(use_fish!C159,activity!A:A,0)),"")</f>
        <v>海龟+临时活动</v>
      </c>
      <c r="I159" s="3">
        <f>LOOKUP(use_fish!B159,base_fish!A:A,base_fish!F:F)+_xlfn.IFNA(INDEX(activity!F:F,MATCH(use_fish!C159,activity!A:A,0)),0)</f>
        <v>50</v>
      </c>
      <c r="J159">
        <v>1</v>
      </c>
      <c r="K159">
        <f>LOOKUP(use_fish!B159,base_fish!A:A,base_fish!G:G)</f>
        <v>0</v>
      </c>
      <c r="L159">
        <v>0</v>
      </c>
      <c r="M159">
        <v>1</v>
      </c>
      <c r="N159">
        <v>0</v>
      </c>
    </row>
    <row r="160" spans="1:14" x14ac:dyDescent="0.2">
      <c r="A160" s="7">
        <v>159</v>
      </c>
      <c r="B160" s="7">
        <v>9</v>
      </c>
      <c r="C160" s="7">
        <v>31</v>
      </c>
      <c r="E160" s="3">
        <f>LOOKUP(use_fish!B160,base_fish!A:A,base_fish!C:C)+_xlfn.IFNA(INDEX(activity!F:F,MATCH(use_fish!C160,activity!A:A,0)),0)</f>
        <v>65</v>
      </c>
      <c r="F160" s="3">
        <f t="shared" si="10"/>
        <v>1.5384615384615385E-2</v>
      </c>
      <c r="G160" s="3" t="s">
        <v>213</v>
      </c>
      <c r="H160" s="9" t="str">
        <f>INDEX(base_fish!E:E,MATCH(use_fish!B160,base_fish!A:A,0))&amp;_xlfn.IFNA("+"&amp;INDEX(activity!G:G,MATCH(use_fish!C160,activity!A:A,0)),"")</f>
        <v>灯笼鱼+临时活动</v>
      </c>
      <c r="I160" s="3">
        <f>LOOKUP(use_fish!B160,base_fish!A:A,base_fish!F:F)+_xlfn.IFNA(INDEX(activity!F:F,MATCH(use_fish!C160,activity!A:A,0)),0)</f>
        <v>65</v>
      </c>
      <c r="J160">
        <v>1</v>
      </c>
      <c r="K160">
        <f>LOOKUP(use_fish!B160,base_fish!A:A,base_fish!G:G)</f>
        <v>0</v>
      </c>
      <c r="L160">
        <v>0</v>
      </c>
      <c r="M160">
        <v>1</v>
      </c>
      <c r="N160">
        <v>0</v>
      </c>
    </row>
    <row r="161" spans="1:14" x14ac:dyDescent="0.2">
      <c r="A161" s="7">
        <v>160</v>
      </c>
      <c r="B161" s="7">
        <v>35</v>
      </c>
      <c r="C161" s="7">
        <v>35</v>
      </c>
      <c r="E161" s="3">
        <f>LOOKUP(use_fish!B161,base_fish!A:A,base_fish!C:C)+_xlfn.IFNA(INDEX(activity!F:F,MATCH(use_fish!C161,activity!A:A,0)),0)</f>
        <v>75</v>
      </c>
      <c r="F161" s="3">
        <f t="shared" si="10"/>
        <v>1.3333333333333334E-2</v>
      </c>
      <c r="G161" s="3" t="s">
        <v>213</v>
      </c>
      <c r="H161" s="9" t="str">
        <f>INDEX(base_fish!E:E,MATCH(use_fish!B161,base_fish!A:A,0))&amp;_xlfn.IFNA("+"&amp;INDEX(activity!G:G,MATCH(use_fish!C161,activity!A:A,0)),"")</f>
        <v>接吻鱼+临时活动</v>
      </c>
      <c r="I161" s="3">
        <f>LOOKUP(use_fish!B161,base_fish!A:A,base_fish!F:F)+_xlfn.IFNA(INDEX(activity!F:F,MATCH(use_fish!C161,activity!A:A,0)),0)</f>
        <v>75</v>
      </c>
      <c r="J161">
        <v>1</v>
      </c>
      <c r="K161">
        <f>LOOKUP(use_fish!B161,base_fish!A:A,base_fish!G:G)</f>
        <v>0</v>
      </c>
      <c r="L161">
        <v>0</v>
      </c>
      <c r="M161">
        <v>1</v>
      </c>
      <c r="N161">
        <v>1</v>
      </c>
    </row>
    <row r="162" spans="1:14" x14ac:dyDescent="0.2">
      <c r="A162" s="7">
        <v>161</v>
      </c>
      <c r="B162" s="7">
        <v>35</v>
      </c>
      <c r="C162" s="7">
        <v>36</v>
      </c>
      <c r="E162" s="3">
        <f>LOOKUP(use_fish!B162,base_fish!A:A,base_fish!C:C)+_xlfn.IFNA(INDEX(activity!F:F,MATCH(use_fish!C162,activity!A:A,0)),0)</f>
        <v>125</v>
      </c>
      <c r="F162" s="3">
        <f t="shared" si="10"/>
        <v>8.0000000000000002E-3</v>
      </c>
      <c r="G162" s="3" t="s">
        <v>213</v>
      </c>
      <c r="H162" s="9" t="str">
        <f>INDEX(base_fish!E:E,MATCH(use_fish!B162,base_fish!A:A,0))&amp;_xlfn.IFNA("+"&amp;INDEX(activity!G:G,MATCH(use_fish!C162,activity!A:A,0)),"")</f>
        <v>接吻鱼+临时活动</v>
      </c>
      <c r="I162" s="3">
        <f>LOOKUP(use_fish!B162,base_fish!A:A,base_fish!F:F)+_xlfn.IFNA(INDEX(activity!F:F,MATCH(use_fish!C162,activity!A:A,0)),0)</f>
        <v>125</v>
      </c>
      <c r="J162">
        <v>1</v>
      </c>
      <c r="K162">
        <f>LOOKUP(use_fish!B162,base_fish!A:A,base_fish!G:G)</f>
        <v>0</v>
      </c>
      <c r="L162">
        <v>0</v>
      </c>
      <c r="M162">
        <v>1</v>
      </c>
      <c r="N162">
        <v>1</v>
      </c>
    </row>
    <row r="163" spans="1:14" x14ac:dyDescent="0.2">
      <c r="A163" s="7">
        <v>162</v>
      </c>
      <c r="B163" s="7">
        <v>35</v>
      </c>
      <c r="C163" s="7">
        <v>37</v>
      </c>
      <c r="E163" s="3">
        <f>LOOKUP(use_fish!B163,base_fish!A:A,base_fish!C:C)+_xlfn.IFNA(INDEX(activity!F:F,MATCH(use_fish!C163,activity!A:A,0)),0)</f>
        <v>200</v>
      </c>
      <c r="F163" s="3">
        <f t="shared" si="10"/>
        <v>5.0000000000000001E-3</v>
      </c>
      <c r="G163" s="3" t="s">
        <v>213</v>
      </c>
      <c r="H163" s="9" t="str">
        <f>INDEX(base_fish!E:E,MATCH(use_fish!B163,base_fish!A:A,0))&amp;_xlfn.IFNA("+"&amp;INDEX(activity!G:G,MATCH(use_fish!C163,activity!A:A,0)),"")</f>
        <v>接吻鱼+临时活动</v>
      </c>
      <c r="I163" s="3">
        <f>LOOKUP(use_fish!B163,base_fish!A:A,base_fish!F:F)+_xlfn.IFNA(INDEX(activity!F:F,MATCH(use_fish!C163,activity!A:A,0)),0)</f>
        <v>200</v>
      </c>
      <c r="J163">
        <v>1</v>
      </c>
      <c r="K163">
        <f>LOOKUP(use_fish!B163,base_fish!A:A,base_fish!G:G)</f>
        <v>0</v>
      </c>
      <c r="L163">
        <v>0</v>
      </c>
      <c r="M163">
        <v>1</v>
      </c>
      <c r="N163">
        <v>1</v>
      </c>
    </row>
    <row r="164" spans="1:14" x14ac:dyDescent="0.2">
      <c r="A164" s="7">
        <v>163</v>
      </c>
      <c r="B164" s="7">
        <v>35</v>
      </c>
      <c r="C164" s="7">
        <v>38</v>
      </c>
      <c r="E164" s="3">
        <f>LOOKUP(use_fish!B164,base_fish!A:A,base_fish!C:C)+_xlfn.IFNA(INDEX(activity!F:F,MATCH(use_fish!C164,activity!A:A,0)),0)</f>
        <v>275</v>
      </c>
      <c r="F164" s="3">
        <f t="shared" si="10"/>
        <v>3.6363636363636364E-3</v>
      </c>
      <c r="G164" s="3" t="s">
        <v>213</v>
      </c>
      <c r="H164" s="9" t="str">
        <f>INDEX(base_fish!E:E,MATCH(use_fish!B164,base_fish!A:A,0))&amp;_xlfn.IFNA("+"&amp;INDEX(activity!G:G,MATCH(use_fish!C164,activity!A:A,0)),"")</f>
        <v>接吻鱼+临时活动</v>
      </c>
      <c r="I164" s="3">
        <f>LOOKUP(use_fish!B164,base_fish!A:A,base_fish!F:F)+_xlfn.IFNA(INDEX(activity!F:F,MATCH(use_fish!C164,activity!A:A,0)),0)</f>
        <v>275</v>
      </c>
      <c r="J164">
        <v>1</v>
      </c>
      <c r="K164">
        <f>LOOKUP(use_fish!B164,base_fish!A:A,base_fish!G:G)</f>
        <v>0</v>
      </c>
      <c r="L164">
        <v>0</v>
      </c>
      <c r="M164">
        <v>1</v>
      </c>
      <c r="N164">
        <v>1</v>
      </c>
    </row>
    <row r="165" spans="1:14" x14ac:dyDescent="0.2">
      <c r="A165" s="7">
        <v>164</v>
      </c>
      <c r="B165" s="7">
        <v>5</v>
      </c>
      <c r="C165" s="7">
        <v>39</v>
      </c>
      <c r="E165" s="3">
        <f>LOOKUP(use_fish!B165,base_fish!A:A,base_fish!C:C)+_xlfn.IFNA(INDEX(activity!F:F,MATCH(use_fish!C165,activity!A:A,0)),0)</f>
        <v>16</v>
      </c>
      <c r="F165" s="3">
        <f t="shared" si="10"/>
        <v>6.25E-2</v>
      </c>
      <c r="G165" s="3" t="s">
        <v>213</v>
      </c>
      <c r="H165" s="9" t="str">
        <f>INDEX(base_fish!E:E,MATCH(use_fish!B165,base_fish!A:A,0))&amp;_xlfn.IFNA("+"&amp;INDEX(activity!G:G,MATCH(use_fish!C165,activity!A:A,0)),"")</f>
        <v>小丑鱼+临时活动</v>
      </c>
      <c r="I165" s="3">
        <f>LOOKUP(use_fish!B165,base_fish!A:A,base_fish!F:F)+_xlfn.IFNA(INDEX(activity!F:F,MATCH(use_fish!C165,activity!A:A,0)),0)</f>
        <v>16</v>
      </c>
      <c r="J165">
        <v>1</v>
      </c>
      <c r="K165">
        <f>LOOKUP(use_fish!B165,base_fish!A:A,base_fish!G:G)</f>
        <v>0</v>
      </c>
      <c r="L165">
        <v>16</v>
      </c>
      <c r="M165">
        <v>1</v>
      </c>
      <c r="N165">
        <v>0</v>
      </c>
    </row>
    <row r="166" spans="1:14" x14ac:dyDescent="0.2">
      <c r="A166" s="7">
        <v>165</v>
      </c>
      <c r="B166" s="7">
        <v>6</v>
      </c>
      <c r="C166" s="7">
        <v>39</v>
      </c>
      <c r="E166" s="3">
        <f>LOOKUP(use_fish!B166,base_fish!A:A,base_fish!C:C)+_xlfn.IFNA(INDEX(activity!F:F,MATCH(use_fish!C166,activity!A:A,0)),0)</f>
        <v>21</v>
      </c>
      <c r="F166" s="3">
        <f t="shared" si="10"/>
        <v>4.7619047619047616E-2</v>
      </c>
      <c r="G166" s="3" t="s">
        <v>213</v>
      </c>
      <c r="H166" s="9" t="str">
        <f>INDEX(base_fish!E:E,MATCH(use_fish!B166,base_fish!A:A,0))&amp;_xlfn.IFNA("+"&amp;INDEX(activity!G:G,MATCH(use_fish!C166,activity!A:A,0)),"")</f>
        <v>蓝灯鱼+临时活动</v>
      </c>
      <c r="I166" s="3">
        <f>LOOKUP(use_fish!B166,base_fish!A:A,base_fish!F:F)+_xlfn.IFNA(INDEX(activity!F:F,MATCH(use_fish!C166,activity!A:A,0)),0)</f>
        <v>21</v>
      </c>
      <c r="J166">
        <v>1</v>
      </c>
      <c r="K166">
        <f>LOOKUP(use_fish!B166,base_fish!A:A,base_fish!G:G)</f>
        <v>0</v>
      </c>
      <c r="L166">
        <v>21</v>
      </c>
      <c r="M166">
        <v>1</v>
      </c>
      <c r="N166">
        <v>0</v>
      </c>
    </row>
    <row r="167" spans="1:14" x14ac:dyDescent="0.2">
      <c r="A167" s="7">
        <v>166</v>
      </c>
      <c r="B167" s="7">
        <v>7</v>
      </c>
      <c r="C167" s="7">
        <v>39</v>
      </c>
      <c r="E167" s="3">
        <f>LOOKUP(use_fish!B167,base_fish!A:A,base_fish!C:C)+_xlfn.IFNA(INDEX(activity!F:F,MATCH(use_fish!C167,activity!A:A,0)),0)</f>
        <v>31</v>
      </c>
      <c r="F167" s="3">
        <f t="shared" si="10"/>
        <v>3.2258064516129031E-2</v>
      </c>
      <c r="G167" s="3" t="s">
        <v>214</v>
      </c>
      <c r="H167" s="9" t="str">
        <f>INDEX(base_fish!E:E,MATCH(use_fish!B167,base_fish!A:A,0))&amp;_xlfn.IFNA("+"&amp;INDEX(activity!G:G,MATCH(use_fish!C167,activity!A:A,0)),"")</f>
        <v>红杉鱼+临时活动</v>
      </c>
      <c r="I167" s="3">
        <f>LOOKUP(use_fish!B167,base_fish!A:A,base_fish!F:F)+_xlfn.IFNA(INDEX(activity!F:F,MATCH(use_fish!C167,activity!A:A,0)),0)</f>
        <v>31</v>
      </c>
      <c r="J167">
        <v>1</v>
      </c>
      <c r="K167">
        <f>LOOKUP(use_fish!B167,base_fish!A:A,base_fish!G:G)</f>
        <v>0</v>
      </c>
      <c r="L167">
        <v>31</v>
      </c>
      <c r="M167">
        <v>1</v>
      </c>
      <c r="N167">
        <v>0</v>
      </c>
    </row>
    <row r="168" spans="1:14" x14ac:dyDescent="0.2">
      <c r="A168" s="7">
        <v>167</v>
      </c>
      <c r="B168" s="7">
        <v>8</v>
      </c>
      <c r="C168" s="7">
        <v>39</v>
      </c>
      <c r="E168" s="3">
        <f>LOOKUP(use_fish!B168,base_fish!A:A,base_fish!C:C)+_xlfn.IFNA(INDEX(activity!F:F,MATCH(use_fish!C168,activity!A:A,0)),0)</f>
        <v>41</v>
      </c>
      <c r="F168" s="3">
        <f t="shared" si="10"/>
        <v>2.4390243902439025E-2</v>
      </c>
      <c r="G168" s="3" t="s">
        <v>214</v>
      </c>
      <c r="H168" s="9" t="str">
        <f>INDEX(base_fish!E:E,MATCH(use_fish!B168,base_fish!A:A,0))&amp;_xlfn.IFNA("+"&amp;INDEX(activity!G:G,MATCH(use_fish!C168,activity!A:A,0)),"")</f>
        <v>海龟+临时活动</v>
      </c>
      <c r="I168" s="3">
        <f>LOOKUP(use_fish!B168,base_fish!A:A,base_fish!F:F)+_xlfn.IFNA(INDEX(activity!F:F,MATCH(use_fish!C168,activity!A:A,0)),0)</f>
        <v>41</v>
      </c>
      <c r="J168">
        <v>1</v>
      </c>
      <c r="K168">
        <f>LOOKUP(use_fish!B168,base_fish!A:A,base_fish!G:G)</f>
        <v>0</v>
      </c>
      <c r="L168">
        <v>41</v>
      </c>
      <c r="M168">
        <v>1</v>
      </c>
      <c r="N168">
        <v>0</v>
      </c>
    </row>
    <row r="169" spans="1:14" x14ac:dyDescent="0.2">
      <c r="A169" s="7">
        <v>168</v>
      </c>
      <c r="B169" s="7">
        <v>9</v>
      </c>
      <c r="C169" s="7">
        <v>39</v>
      </c>
      <c r="E169" s="3">
        <f>LOOKUP(use_fish!B169,base_fish!A:A,base_fish!C:C)+_xlfn.IFNA(INDEX(activity!F:F,MATCH(use_fish!C169,activity!A:A,0)),0)</f>
        <v>51</v>
      </c>
      <c r="F169" s="3">
        <f t="shared" si="10"/>
        <v>1.9607843137254902E-2</v>
      </c>
      <c r="G169" s="3" t="s">
        <v>213</v>
      </c>
      <c r="H169" s="9" t="str">
        <f>INDEX(base_fish!E:E,MATCH(use_fish!B169,base_fish!A:A,0))&amp;_xlfn.IFNA("+"&amp;INDEX(activity!G:G,MATCH(use_fish!C169,activity!A:A,0)),"")</f>
        <v>灯笼鱼+临时活动</v>
      </c>
      <c r="I169" s="3">
        <f>LOOKUP(use_fish!B169,base_fish!A:A,base_fish!F:F)+_xlfn.IFNA(INDEX(activity!F:F,MATCH(use_fish!C169,activity!A:A,0)),0)</f>
        <v>51</v>
      </c>
      <c r="J169">
        <v>1</v>
      </c>
      <c r="K169">
        <f>LOOKUP(use_fish!B169,base_fish!A:A,base_fish!G:G)</f>
        <v>0</v>
      </c>
      <c r="L169">
        <v>51</v>
      </c>
      <c r="M169">
        <v>1</v>
      </c>
      <c r="N169">
        <v>0</v>
      </c>
    </row>
    <row r="170" spans="1:14" x14ac:dyDescent="0.2">
      <c r="A170" s="7">
        <v>169</v>
      </c>
      <c r="B170" s="7">
        <v>7</v>
      </c>
      <c r="C170" s="7">
        <v>40</v>
      </c>
      <c r="E170" s="3">
        <f>LOOKUP(use_fish!B170,base_fish!A:A,base_fish!C:C)+_xlfn.IFNA(INDEX(activity!F:F,MATCH(use_fish!C170,activity!A:A,0)),0)</f>
        <v>50</v>
      </c>
      <c r="F170" s="3">
        <f t="shared" si="10"/>
        <v>0.02</v>
      </c>
      <c r="G170" s="3" t="s">
        <v>213</v>
      </c>
      <c r="H170" s="9" t="str">
        <f>INDEX(base_fish!E:E,MATCH(use_fish!B170,base_fish!A:A,0))&amp;_xlfn.IFNA("+"&amp;INDEX(activity!G:G,MATCH(use_fish!C170,activity!A:A,0)),"")</f>
        <v>红杉鱼+临时活动</v>
      </c>
      <c r="I170" s="3">
        <f>LOOKUP(use_fish!B170,base_fish!A:A,base_fish!F:F)+_xlfn.IFNA(INDEX(activity!F:F,MATCH(use_fish!C170,activity!A:A,0)),0)</f>
        <v>50</v>
      </c>
      <c r="J170">
        <v>1</v>
      </c>
      <c r="K170">
        <f>LOOKUP(use_fish!B170,base_fish!A:A,base_fish!G:G)</f>
        <v>0</v>
      </c>
      <c r="L170">
        <v>50</v>
      </c>
      <c r="M170">
        <v>1</v>
      </c>
      <c r="N170">
        <v>0</v>
      </c>
    </row>
    <row r="171" spans="1:14" x14ac:dyDescent="0.2">
      <c r="A171" s="7">
        <v>170</v>
      </c>
      <c r="B171" s="7">
        <v>8</v>
      </c>
      <c r="C171" s="7">
        <v>40</v>
      </c>
      <c r="E171" s="3">
        <f>LOOKUP(use_fish!B171,base_fish!A:A,base_fish!C:C)+_xlfn.IFNA(INDEX(activity!F:F,MATCH(use_fish!C171,activity!A:A,0)),0)</f>
        <v>60</v>
      </c>
      <c r="F171" s="3">
        <f t="shared" si="10"/>
        <v>1.6666666666666666E-2</v>
      </c>
      <c r="G171" s="3" t="s">
        <v>213</v>
      </c>
      <c r="H171" s="9" t="str">
        <f>INDEX(base_fish!E:E,MATCH(use_fish!B171,base_fish!A:A,0))&amp;_xlfn.IFNA("+"&amp;INDEX(activity!G:G,MATCH(use_fish!C171,activity!A:A,0)),"")</f>
        <v>海龟+临时活动</v>
      </c>
      <c r="I171" s="3">
        <f>LOOKUP(use_fish!B171,base_fish!A:A,base_fish!F:F)+_xlfn.IFNA(INDEX(activity!F:F,MATCH(use_fish!C171,activity!A:A,0)),0)</f>
        <v>60</v>
      </c>
      <c r="J171">
        <v>1</v>
      </c>
      <c r="K171">
        <f>LOOKUP(use_fish!B171,base_fish!A:A,base_fish!G:G)</f>
        <v>0</v>
      </c>
      <c r="L171">
        <v>60</v>
      </c>
      <c r="M171">
        <v>1</v>
      </c>
      <c r="N171">
        <v>0</v>
      </c>
    </row>
    <row r="172" spans="1:14" x14ac:dyDescent="0.2">
      <c r="A172" s="7">
        <v>171</v>
      </c>
      <c r="B172" s="7">
        <v>9</v>
      </c>
      <c r="C172" s="7">
        <v>40</v>
      </c>
      <c r="E172" s="3">
        <f>LOOKUP(use_fish!B172,base_fish!A:A,base_fish!C:C)+_xlfn.IFNA(INDEX(activity!F:F,MATCH(use_fish!C172,activity!A:A,0)),0)</f>
        <v>70</v>
      </c>
      <c r="F172" s="3">
        <f t="shared" si="10"/>
        <v>1.4285714285714285E-2</v>
      </c>
      <c r="G172" s="3" t="s">
        <v>214</v>
      </c>
      <c r="H172" s="9" t="str">
        <f>INDEX(base_fish!E:E,MATCH(use_fish!B172,base_fish!A:A,0))&amp;_xlfn.IFNA("+"&amp;INDEX(activity!G:G,MATCH(use_fish!C172,activity!A:A,0)),"")</f>
        <v>灯笼鱼+临时活动</v>
      </c>
      <c r="I172" s="3">
        <f>LOOKUP(use_fish!B172,base_fish!A:A,base_fish!F:F)+_xlfn.IFNA(INDEX(activity!F:F,MATCH(use_fish!C172,activity!A:A,0)),0)</f>
        <v>70</v>
      </c>
      <c r="J172">
        <v>1</v>
      </c>
      <c r="K172">
        <f>LOOKUP(use_fish!B172,base_fish!A:A,base_fish!G:G)</f>
        <v>0</v>
      </c>
      <c r="L172">
        <v>70</v>
      </c>
      <c r="M172">
        <v>1</v>
      </c>
      <c r="N172">
        <v>0</v>
      </c>
    </row>
    <row r="173" spans="1:14" x14ac:dyDescent="0.2">
      <c r="A173" s="7">
        <v>172</v>
      </c>
      <c r="B173" s="7">
        <v>36</v>
      </c>
      <c r="C173" s="7">
        <v>41</v>
      </c>
      <c r="E173" s="3">
        <f>LOOKUP(use_fish!B173,base_fish!A:A,base_fish!C:C)+_xlfn.IFNA(INDEX(activity!F:F,MATCH(use_fish!C173,activity!A:A,0)),0)</f>
        <v>75</v>
      </c>
      <c r="F173" s="3">
        <f t="shared" si="10"/>
        <v>1.3333333333333334E-2</v>
      </c>
      <c r="G173" s="3" t="s">
        <v>214</v>
      </c>
      <c r="H173" s="9" t="str">
        <f>INDEX(base_fish!E:E,MATCH(use_fish!B173,base_fish!A:A,0))&amp;_xlfn.IFNA("+"&amp;INDEX(activity!G:G,MATCH(use_fish!C173,activity!A:A,0)),"")</f>
        <v>星星鱼+临时活动</v>
      </c>
      <c r="I173" s="3">
        <f>LOOKUP(use_fish!B173,base_fish!A:A,base_fish!F:F)+_xlfn.IFNA(INDEX(activity!F:F,MATCH(use_fish!C173,activity!A:A,0)),0)</f>
        <v>75</v>
      </c>
      <c r="J173">
        <v>1</v>
      </c>
      <c r="K173">
        <f>LOOKUP(use_fish!B173,base_fish!A:A,base_fish!G:G)</f>
        <v>0</v>
      </c>
      <c r="L173">
        <v>0</v>
      </c>
      <c r="M173">
        <v>1</v>
      </c>
      <c r="N173">
        <v>1</v>
      </c>
    </row>
    <row r="174" spans="1:14" x14ac:dyDescent="0.2">
      <c r="A174" s="7">
        <v>173</v>
      </c>
      <c r="B174" s="7">
        <v>36</v>
      </c>
      <c r="C174" s="7">
        <v>42</v>
      </c>
      <c r="E174" s="3">
        <f>LOOKUP(use_fish!B174,base_fish!A:A,base_fish!C:C)+_xlfn.IFNA(INDEX(activity!F:F,MATCH(use_fish!C174,activity!A:A,0)),0)</f>
        <v>150</v>
      </c>
      <c r="F174" s="3">
        <f t="shared" si="10"/>
        <v>6.6666666666666671E-3</v>
      </c>
      <c r="G174" s="3" t="s">
        <v>214</v>
      </c>
      <c r="H174" s="9" t="str">
        <f>INDEX(base_fish!E:E,MATCH(use_fish!B174,base_fish!A:A,0))&amp;_xlfn.IFNA("+"&amp;INDEX(activity!G:G,MATCH(use_fish!C174,activity!A:A,0)),"")</f>
        <v>星星鱼+临时活动</v>
      </c>
      <c r="I174" s="3">
        <f>LOOKUP(use_fish!B174,base_fish!A:A,base_fish!F:F)+_xlfn.IFNA(INDEX(activity!F:F,MATCH(use_fish!C174,activity!A:A,0)),0)</f>
        <v>150</v>
      </c>
      <c r="J174">
        <v>1</v>
      </c>
      <c r="K174">
        <f>LOOKUP(use_fish!B174,base_fish!A:A,base_fish!G:G)</f>
        <v>0</v>
      </c>
      <c r="L174">
        <v>0</v>
      </c>
      <c r="M174">
        <v>1</v>
      </c>
      <c r="N174">
        <v>1</v>
      </c>
    </row>
    <row r="175" spans="1:14" x14ac:dyDescent="0.2">
      <c r="A175" s="7">
        <v>174</v>
      </c>
      <c r="B175" s="7">
        <v>36</v>
      </c>
      <c r="C175" s="7">
        <v>43</v>
      </c>
      <c r="E175" s="3">
        <f>LOOKUP(use_fish!B175,base_fish!A:A,base_fish!C:C)+_xlfn.IFNA(INDEX(activity!F:F,MATCH(use_fish!C175,activity!A:A,0)),0)</f>
        <v>250</v>
      </c>
      <c r="F175" s="3">
        <f t="shared" si="10"/>
        <v>4.0000000000000001E-3</v>
      </c>
      <c r="G175" s="3" t="s">
        <v>213</v>
      </c>
      <c r="H175" s="9" t="str">
        <f>INDEX(base_fish!E:E,MATCH(use_fish!B175,base_fish!A:A,0))&amp;_xlfn.IFNA("+"&amp;INDEX(activity!G:G,MATCH(use_fish!C175,activity!A:A,0)),"")</f>
        <v>星星鱼+临时活动</v>
      </c>
      <c r="I175" s="3">
        <f>LOOKUP(use_fish!B175,base_fish!A:A,base_fish!F:F)+_xlfn.IFNA(INDEX(activity!F:F,MATCH(use_fish!C175,activity!A:A,0)),0)</f>
        <v>250</v>
      </c>
      <c r="J175">
        <v>1</v>
      </c>
      <c r="K175">
        <f>LOOKUP(use_fish!B175,base_fish!A:A,base_fish!G:G)</f>
        <v>0</v>
      </c>
      <c r="L175">
        <v>0</v>
      </c>
      <c r="M175">
        <v>1</v>
      </c>
      <c r="N175">
        <v>1</v>
      </c>
    </row>
    <row r="176" spans="1:14" x14ac:dyDescent="0.2">
      <c r="A176" s="7">
        <v>175</v>
      </c>
      <c r="B176" s="7">
        <v>5</v>
      </c>
      <c r="C176" s="7">
        <v>44</v>
      </c>
      <c r="E176" s="3">
        <f>LOOKUP(use_fish!B176,base_fish!A:A,base_fish!C:C)+_xlfn.IFNA(INDEX(activity!F:F,MATCH(use_fish!C176,activity!A:A,0)),0)</f>
        <v>20</v>
      </c>
      <c r="F176" s="3">
        <f t="shared" si="10"/>
        <v>0.05</v>
      </c>
      <c r="G176" s="3" t="s">
        <v>213</v>
      </c>
      <c r="H176" s="9" t="str">
        <f>INDEX(base_fish!E:E,MATCH(use_fish!B176,base_fish!A:A,0))&amp;_xlfn.IFNA("+"&amp;INDEX(activity!G:G,MATCH(use_fish!C176,activity!A:A,0)),"")</f>
        <v>小丑鱼+临时活动</v>
      </c>
      <c r="I176" s="3">
        <f>LOOKUP(use_fish!B176,base_fish!A:A,base_fish!F:F)+_xlfn.IFNA(INDEX(activity!F:F,MATCH(use_fish!C176,activity!A:A,0)),0)</f>
        <v>20</v>
      </c>
      <c r="J176">
        <v>1</v>
      </c>
      <c r="K176">
        <f>LOOKUP(use_fish!B176,base_fish!A:A,base_fish!G:G)</f>
        <v>0</v>
      </c>
      <c r="L176">
        <v>20</v>
      </c>
      <c r="M176">
        <v>1</v>
      </c>
      <c r="N176">
        <v>0</v>
      </c>
    </row>
    <row r="177" spans="1:14" x14ac:dyDescent="0.2">
      <c r="A177" s="7">
        <v>176</v>
      </c>
      <c r="B177" s="7">
        <v>6</v>
      </c>
      <c r="C177" s="7">
        <v>44</v>
      </c>
      <c r="E177" s="3">
        <f>LOOKUP(use_fish!B177,base_fish!A:A,base_fish!C:C)+_xlfn.IFNA(INDEX(activity!F:F,MATCH(use_fish!C177,activity!A:A,0)),0)</f>
        <v>25</v>
      </c>
      <c r="F177" s="3">
        <f t="shared" si="10"/>
        <v>0.04</v>
      </c>
      <c r="G177" s="3" t="s">
        <v>213</v>
      </c>
      <c r="H177" s="9" t="str">
        <f>INDEX(base_fish!E:E,MATCH(use_fish!B177,base_fish!A:A,0))&amp;_xlfn.IFNA("+"&amp;INDEX(activity!G:G,MATCH(use_fish!C177,activity!A:A,0)),"")</f>
        <v>蓝灯鱼+临时活动</v>
      </c>
      <c r="I177" s="3">
        <f>LOOKUP(use_fish!B177,base_fish!A:A,base_fish!F:F)+_xlfn.IFNA(INDEX(activity!F:F,MATCH(use_fish!C177,activity!A:A,0)),0)</f>
        <v>25</v>
      </c>
      <c r="J177">
        <v>1</v>
      </c>
      <c r="K177">
        <f>LOOKUP(use_fish!B177,base_fish!A:A,base_fish!G:G)</f>
        <v>0</v>
      </c>
      <c r="L177">
        <v>25</v>
      </c>
      <c r="M177">
        <v>1</v>
      </c>
      <c r="N177">
        <v>0</v>
      </c>
    </row>
    <row r="178" spans="1:14" x14ac:dyDescent="0.2">
      <c r="A178" s="7">
        <v>177</v>
      </c>
      <c r="B178" s="7">
        <v>7</v>
      </c>
      <c r="C178" s="7">
        <v>44</v>
      </c>
      <c r="E178" s="3">
        <f>LOOKUP(use_fish!B178,base_fish!A:A,base_fish!C:C)+_xlfn.IFNA(INDEX(activity!F:F,MATCH(use_fish!C178,activity!A:A,0)),0)</f>
        <v>35</v>
      </c>
      <c r="F178" s="3">
        <f t="shared" si="10"/>
        <v>2.8571428571428571E-2</v>
      </c>
      <c r="G178" s="3" t="s">
        <v>215</v>
      </c>
      <c r="H178" s="9" t="str">
        <f>INDEX(base_fish!E:E,MATCH(use_fish!B178,base_fish!A:A,0))&amp;_xlfn.IFNA("+"&amp;INDEX(activity!G:G,MATCH(use_fish!C178,activity!A:A,0)),"")</f>
        <v>红杉鱼+临时活动</v>
      </c>
      <c r="I178" s="3">
        <f>LOOKUP(use_fish!B178,base_fish!A:A,base_fish!F:F)+_xlfn.IFNA(INDEX(activity!F:F,MATCH(use_fish!C178,activity!A:A,0)),0)</f>
        <v>35</v>
      </c>
      <c r="J178">
        <v>1</v>
      </c>
      <c r="K178">
        <f>LOOKUP(use_fish!B178,base_fish!A:A,base_fish!G:G)</f>
        <v>0</v>
      </c>
      <c r="L178">
        <v>35</v>
      </c>
      <c r="M178">
        <v>1</v>
      </c>
      <c r="N178">
        <v>0</v>
      </c>
    </row>
    <row r="179" spans="1:14" x14ac:dyDescent="0.2">
      <c r="A179" s="7">
        <v>178</v>
      </c>
      <c r="B179" s="7">
        <v>8</v>
      </c>
      <c r="C179" s="7">
        <v>44</v>
      </c>
      <c r="E179" s="3">
        <f>LOOKUP(use_fish!B179,base_fish!A:A,base_fish!C:C)+_xlfn.IFNA(INDEX(activity!F:F,MATCH(use_fish!C179,activity!A:A,0)),0)</f>
        <v>45</v>
      </c>
      <c r="F179" s="3">
        <f t="shared" si="10"/>
        <v>2.2222222222222223E-2</v>
      </c>
      <c r="G179" s="3" t="s">
        <v>214</v>
      </c>
      <c r="H179" s="9" t="str">
        <f>INDEX(base_fish!E:E,MATCH(use_fish!B179,base_fish!A:A,0))&amp;_xlfn.IFNA("+"&amp;INDEX(activity!G:G,MATCH(use_fish!C179,activity!A:A,0)),"")</f>
        <v>海龟+临时活动</v>
      </c>
      <c r="I179" s="3">
        <f>LOOKUP(use_fish!B179,base_fish!A:A,base_fish!F:F)+_xlfn.IFNA(INDEX(activity!F:F,MATCH(use_fish!C179,activity!A:A,0)),0)</f>
        <v>45</v>
      </c>
      <c r="J179">
        <v>1</v>
      </c>
      <c r="K179">
        <f>LOOKUP(use_fish!B179,base_fish!A:A,base_fish!G:G)</f>
        <v>0</v>
      </c>
      <c r="L179">
        <v>45</v>
      </c>
      <c r="M179">
        <v>1</v>
      </c>
      <c r="N179">
        <v>0</v>
      </c>
    </row>
    <row r="180" spans="1:14" x14ac:dyDescent="0.2">
      <c r="A180" s="7">
        <v>179</v>
      </c>
      <c r="B180" s="7">
        <v>9</v>
      </c>
      <c r="C180" s="7">
        <v>44</v>
      </c>
      <c r="E180" s="3">
        <f>LOOKUP(use_fish!B180,base_fish!A:A,base_fish!C:C)+_xlfn.IFNA(INDEX(activity!F:F,MATCH(use_fish!C180,activity!A:A,0)),0)</f>
        <v>55</v>
      </c>
      <c r="F180" s="3">
        <f t="shared" si="10"/>
        <v>1.8181818181818181E-2</v>
      </c>
      <c r="G180" s="3" t="s">
        <v>213</v>
      </c>
      <c r="H180" s="9" t="str">
        <f>INDEX(base_fish!E:E,MATCH(use_fish!B180,base_fish!A:A,0))&amp;_xlfn.IFNA("+"&amp;INDEX(activity!G:G,MATCH(use_fish!C180,activity!A:A,0)),"")</f>
        <v>灯笼鱼+临时活动</v>
      </c>
      <c r="I180" s="3">
        <f>LOOKUP(use_fish!B180,base_fish!A:A,base_fish!F:F)+_xlfn.IFNA(INDEX(activity!F:F,MATCH(use_fish!C180,activity!A:A,0)),0)</f>
        <v>55</v>
      </c>
      <c r="J180">
        <v>1</v>
      </c>
      <c r="K180">
        <f>LOOKUP(use_fish!B180,base_fish!A:A,base_fish!G:G)</f>
        <v>0</v>
      </c>
      <c r="L180">
        <v>55</v>
      </c>
      <c r="M180">
        <v>1</v>
      </c>
      <c r="N180">
        <v>0</v>
      </c>
    </row>
    <row r="181" spans="1:14" x14ac:dyDescent="0.2">
      <c r="A181" s="7">
        <v>180</v>
      </c>
      <c r="B181" s="7">
        <v>37</v>
      </c>
      <c r="C181" s="7">
        <v>45</v>
      </c>
      <c r="E181" s="3">
        <f>LOOKUP(use_fish!B181,base_fish!A:A,base_fish!C:C)+_xlfn.IFNA(INDEX(activity!F:F,MATCH(use_fish!C181,activity!A:A,0)),0)</f>
        <v>75</v>
      </c>
      <c r="F181" s="3">
        <f t="shared" si="10"/>
        <v>1.3333333333333334E-2</v>
      </c>
      <c r="G181" s="3" t="s">
        <v>213</v>
      </c>
      <c r="H181" s="9" t="str">
        <f>INDEX(base_fish!E:E,MATCH(use_fish!B181,base_fish!A:A,0))&amp;_xlfn.IFNA("+"&amp;INDEX(activity!G:G,MATCH(use_fish!C181,activity!A:A,0)),"")</f>
        <v>宝藏蟹+临时活动</v>
      </c>
      <c r="I181" s="3">
        <f>LOOKUP(use_fish!B181,base_fish!A:A,base_fish!F:F)+_xlfn.IFNA(INDEX(activity!F:F,MATCH(use_fish!C181,activity!A:A,0)),0)</f>
        <v>75</v>
      </c>
      <c r="J181">
        <v>1</v>
      </c>
      <c r="K181">
        <f>LOOKUP(use_fish!B181,base_fish!A:A,base_fish!G:G)</f>
        <v>0</v>
      </c>
      <c r="L181">
        <v>75</v>
      </c>
      <c r="M181">
        <v>1</v>
      </c>
      <c r="N181">
        <v>1</v>
      </c>
    </row>
    <row r="182" spans="1:14" x14ac:dyDescent="0.2">
      <c r="A182" s="7">
        <v>181</v>
      </c>
      <c r="B182" s="7">
        <v>37</v>
      </c>
      <c r="C182" s="7">
        <v>46</v>
      </c>
      <c r="E182" s="3">
        <f>LOOKUP(use_fish!B182,base_fish!A:A,base_fish!C:C)+_xlfn.IFNA(INDEX(activity!F:F,MATCH(use_fish!C182,activity!A:A,0)),0)</f>
        <v>125</v>
      </c>
      <c r="F182" s="3">
        <f t="shared" si="10"/>
        <v>8.0000000000000002E-3</v>
      </c>
      <c r="G182" s="3" t="s">
        <v>213</v>
      </c>
      <c r="H182" s="9" t="str">
        <f>INDEX(base_fish!E:E,MATCH(use_fish!B182,base_fish!A:A,0))&amp;_xlfn.IFNA("+"&amp;INDEX(activity!G:G,MATCH(use_fish!C182,activity!A:A,0)),"")</f>
        <v>宝藏蟹+临时活动</v>
      </c>
      <c r="I182" s="3">
        <f>LOOKUP(use_fish!B182,base_fish!A:A,base_fish!F:F)+_xlfn.IFNA(INDEX(activity!F:F,MATCH(use_fish!C182,activity!A:A,0)),0)</f>
        <v>125</v>
      </c>
      <c r="J182">
        <v>1</v>
      </c>
      <c r="K182">
        <f>LOOKUP(use_fish!B182,base_fish!A:A,base_fish!G:G)</f>
        <v>0</v>
      </c>
      <c r="L182">
        <v>125</v>
      </c>
      <c r="M182">
        <v>1</v>
      </c>
      <c r="N182">
        <v>1</v>
      </c>
    </row>
    <row r="183" spans="1:14" x14ac:dyDescent="0.2">
      <c r="A183" s="7">
        <v>182</v>
      </c>
      <c r="B183" s="7">
        <v>37</v>
      </c>
      <c r="C183" s="7">
        <v>47</v>
      </c>
      <c r="E183" s="3">
        <f>LOOKUP(use_fish!B183,base_fish!A:A,base_fish!C:C)+_xlfn.IFNA(INDEX(activity!F:F,MATCH(use_fish!C183,activity!A:A,0)),0)</f>
        <v>175</v>
      </c>
      <c r="F183" s="3">
        <f t="shared" si="10"/>
        <v>5.7142857142857143E-3</v>
      </c>
      <c r="G183" s="3" t="s">
        <v>213</v>
      </c>
      <c r="H183" s="9" t="str">
        <f>INDEX(base_fish!E:E,MATCH(use_fish!B183,base_fish!A:A,0))&amp;_xlfn.IFNA("+"&amp;INDEX(activity!G:G,MATCH(use_fish!C183,activity!A:A,0)),"")</f>
        <v>宝藏蟹+临时活动</v>
      </c>
      <c r="I183" s="3">
        <f>LOOKUP(use_fish!B183,base_fish!A:A,base_fish!F:F)+_xlfn.IFNA(INDEX(activity!F:F,MATCH(use_fish!C183,activity!A:A,0)),0)</f>
        <v>175</v>
      </c>
      <c r="J183">
        <v>1</v>
      </c>
      <c r="K183">
        <f>LOOKUP(use_fish!B183,base_fish!A:A,base_fish!G:G)</f>
        <v>0</v>
      </c>
      <c r="L183">
        <v>175</v>
      </c>
      <c r="M183">
        <v>1</v>
      </c>
      <c r="N183">
        <v>1</v>
      </c>
    </row>
    <row r="184" spans="1:14" x14ac:dyDescent="0.2">
      <c r="A184" s="7">
        <v>183</v>
      </c>
      <c r="B184" s="7">
        <v>6</v>
      </c>
      <c r="C184" s="7">
        <v>51</v>
      </c>
      <c r="E184" s="3">
        <f>LOOKUP(use_fish!B184,base_fish!A:A,base_fish!C:C)+_xlfn.IFNA(INDEX(activity!F:F,MATCH(use_fish!C184,activity!A:A,0)),0)</f>
        <v>25</v>
      </c>
      <c r="F184" s="3">
        <f t="shared" si="10"/>
        <v>0.04</v>
      </c>
      <c r="G184" s="3" t="s">
        <v>213</v>
      </c>
      <c r="H184" s="9" t="str">
        <f>INDEX(base_fish!E:E,MATCH(use_fish!B184,base_fish!A:A,0))&amp;_xlfn.IFNA("+"&amp;INDEX(activity!G:G,MATCH(use_fish!C184,activity!A:A,0)),"")</f>
        <v>蓝灯鱼+临时活动</v>
      </c>
      <c r="I184" s="3">
        <f>LOOKUP(use_fish!B184,base_fish!A:A,base_fish!F:F)+_xlfn.IFNA(INDEX(activity!F:F,MATCH(use_fish!C184,activity!A:A,0)),0)</f>
        <v>25</v>
      </c>
      <c r="J184">
        <v>1</v>
      </c>
      <c r="K184">
        <f>LOOKUP(use_fish!B184,base_fish!A:A,base_fish!G:G)</f>
        <v>0</v>
      </c>
      <c r="L184">
        <v>25</v>
      </c>
      <c r="M184">
        <v>1</v>
      </c>
      <c r="N184">
        <v>0</v>
      </c>
    </row>
    <row r="185" spans="1:14" x14ac:dyDescent="0.2">
      <c r="A185" s="7">
        <v>184</v>
      </c>
      <c r="B185" s="7">
        <v>7</v>
      </c>
      <c r="C185" s="7">
        <v>50</v>
      </c>
      <c r="E185" s="3">
        <f>LOOKUP(use_fish!B185,base_fish!A:A,base_fish!C:C)+_xlfn.IFNA(INDEX(activity!F:F,MATCH(use_fish!C185,activity!A:A,0)),0)</f>
        <v>38</v>
      </c>
      <c r="F185" s="3">
        <f t="shared" si="10"/>
        <v>2.6315789473684209E-2</v>
      </c>
      <c r="G185" s="3" t="s">
        <v>213</v>
      </c>
      <c r="H185" s="9" t="str">
        <f>INDEX(base_fish!E:E,MATCH(use_fish!B185,base_fish!A:A,0))&amp;_xlfn.IFNA("+"&amp;INDEX(activity!G:G,MATCH(use_fish!C185,activity!A:A,0)),"")</f>
        <v>红杉鱼+临时活动</v>
      </c>
      <c r="I185" s="3">
        <f>LOOKUP(use_fish!B185,base_fish!A:A,base_fish!F:F)+_xlfn.IFNA(INDEX(activity!F:F,MATCH(use_fish!C185,activity!A:A,0)),0)</f>
        <v>38</v>
      </c>
      <c r="J185">
        <v>1</v>
      </c>
      <c r="K185">
        <f>LOOKUP(use_fish!B185,base_fish!A:A,base_fish!G:G)</f>
        <v>0</v>
      </c>
      <c r="L185">
        <v>38</v>
      </c>
      <c r="M185">
        <v>1</v>
      </c>
      <c r="N185">
        <v>0</v>
      </c>
    </row>
    <row r="186" spans="1:14" x14ac:dyDescent="0.2">
      <c r="A186" s="7">
        <v>185</v>
      </c>
      <c r="B186" s="7">
        <v>8</v>
      </c>
      <c r="C186" s="7">
        <v>49</v>
      </c>
      <c r="E186" s="3">
        <f>LOOKUP(use_fish!B186,base_fish!A:A,base_fish!C:C)+_xlfn.IFNA(INDEX(activity!F:F,MATCH(use_fish!C186,activity!A:A,0)),0)</f>
        <v>50</v>
      </c>
      <c r="F186" s="3">
        <f t="shared" si="10"/>
        <v>0.02</v>
      </c>
      <c r="G186" s="3" t="s">
        <v>213</v>
      </c>
      <c r="H186" s="9" t="str">
        <f>INDEX(base_fish!E:E,MATCH(use_fish!B186,base_fish!A:A,0))&amp;_xlfn.IFNA("+"&amp;INDEX(activity!G:G,MATCH(use_fish!C186,activity!A:A,0)),"")</f>
        <v>海龟+临时活动</v>
      </c>
      <c r="I186" s="3">
        <f>LOOKUP(use_fish!B186,base_fish!A:A,base_fish!F:F)+_xlfn.IFNA(INDEX(activity!F:F,MATCH(use_fish!C186,activity!A:A,0)),0)</f>
        <v>50</v>
      </c>
      <c r="J186">
        <v>1</v>
      </c>
      <c r="K186">
        <f>LOOKUP(use_fish!B186,base_fish!A:A,base_fish!G:G)</f>
        <v>0</v>
      </c>
      <c r="L186">
        <v>50</v>
      </c>
      <c r="M186">
        <v>1</v>
      </c>
      <c r="N186">
        <v>0</v>
      </c>
    </row>
    <row r="187" spans="1:14" x14ac:dyDescent="0.2">
      <c r="A187" s="7">
        <v>186</v>
      </c>
      <c r="B187" s="7">
        <v>9</v>
      </c>
      <c r="C187" s="7">
        <v>48</v>
      </c>
      <c r="E187" s="3">
        <f>LOOKUP(use_fish!B187,base_fish!A:A,base_fish!C:C)+_xlfn.IFNA(INDEX(activity!F:F,MATCH(use_fish!C187,activity!A:A,0)),0)</f>
        <v>65</v>
      </c>
      <c r="F187" s="3">
        <f t="shared" si="10"/>
        <v>1.5384615384615385E-2</v>
      </c>
      <c r="G187" s="3" t="s">
        <v>213</v>
      </c>
      <c r="H187" s="9" t="str">
        <f>INDEX(base_fish!E:E,MATCH(use_fish!B187,base_fish!A:A,0))&amp;_xlfn.IFNA("+"&amp;INDEX(activity!G:G,MATCH(use_fish!C187,activity!A:A,0)),"")</f>
        <v>灯笼鱼+临时活动</v>
      </c>
      <c r="I187" s="3">
        <f>LOOKUP(use_fish!B187,base_fish!A:A,base_fish!F:F)+_xlfn.IFNA(INDEX(activity!F:F,MATCH(use_fish!C187,activity!A:A,0)),0)</f>
        <v>65</v>
      </c>
      <c r="J187">
        <v>1</v>
      </c>
      <c r="K187">
        <f>LOOKUP(use_fish!B187,base_fish!A:A,base_fish!G:G)</f>
        <v>0</v>
      </c>
      <c r="L187">
        <v>65</v>
      </c>
      <c r="M187">
        <v>1</v>
      </c>
      <c r="N187">
        <v>0</v>
      </c>
    </row>
    <row r="188" spans="1:14" x14ac:dyDescent="0.2">
      <c r="A188" s="7">
        <v>187</v>
      </c>
      <c r="B188" s="7">
        <v>38</v>
      </c>
      <c r="C188" s="7">
        <v>52</v>
      </c>
      <c r="E188" s="3">
        <f>LOOKUP(use_fish!B188,base_fish!A:A,base_fish!C:C)+_xlfn.IFNA(INDEX(activity!F:F,MATCH(use_fish!C188,activity!A:A,0)),0)</f>
        <v>75</v>
      </c>
      <c r="F188" s="3">
        <f t="shared" si="10"/>
        <v>1.3333333333333334E-2</v>
      </c>
      <c r="G188" s="3" t="s">
        <v>213</v>
      </c>
      <c r="H188" s="9" t="str">
        <f>INDEX(base_fish!E:E,MATCH(use_fish!B188,base_fish!A:A,0))&amp;_xlfn.IFNA("+"&amp;INDEX(activity!G:G,MATCH(use_fish!C188,activity!A:A,0)),"")</f>
        <v>南瓜鱼+临时活动</v>
      </c>
      <c r="I188" s="3">
        <f>LOOKUP(use_fish!B188,base_fish!A:A,base_fish!F:F)+_xlfn.IFNA(INDEX(activity!F:F,MATCH(use_fish!C188,activity!A:A,0)),0)</f>
        <v>75</v>
      </c>
      <c r="J188">
        <v>1</v>
      </c>
      <c r="K188">
        <f>LOOKUP(use_fish!B188,base_fish!A:A,base_fish!G:G)</f>
        <v>0</v>
      </c>
      <c r="L188">
        <v>75</v>
      </c>
      <c r="M188">
        <v>1</v>
      </c>
      <c r="N188">
        <v>1</v>
      </c>
    </row>
    <row r="189" spans="1:14" x14ac:dyDescent="0.2">
      <c r="A189" s="7">
        <v>188</v>
      </c>
      <c r="B189" s="7">
        <v>38</v>
      </c>
      <c r="C189" s="7">
        <v>53</v>
      </c>
      <c r="E189" s="3">
        <f>LOOKUP(use_fish!B189,base_fish!A:A,base_fish!C:C)+_xlfn.IFNA(INDEX(activity!F:F,MATCH(use_fish!C189,activity!A:A,0)),0)</f>
        <v>125</v>
      </c>
      <c r="F189" s="3">
        <f t="shared" ref="F189:F252" si="12">1/E189</f>
        <v>8.0000000000000002E-3</v>
      </c>
      <c r="G189" s="3" t="s">
        <v>213</v>
      </c>
      <c r="H189" s="9" t="str">
        <f>INDEX(base_fish!E:E,MATCH(use_fish!B189,base_fish!A:A,0))&amp;_xlfn.IFNA("+"&amp;INDEX(activity!G:G,MATCH(use_fish!C189,activity!A:A,0)),"")</f>
        <v>南瓜鱼+临时活动</v>
      </c>
      <c r="I189" s="3">
        <f>LOOKUP(use_fish!B189,base_fish!A:A,base_fish!F:F)+_xlfn.IFNA(INDEX(activity!F:F,MATCH(use_fish!C189,activity!A:A,0)),0)</f>
        <v>125</v>
      </c>
      <c r="J189">
        <v>1</v>
      </c>
      <c r="K189">
        <f>LOOKUP(use_fish!B189,base_fish!A:A,base_fish!G:G)</f>
        <v>0</v>
      </c>
      <c r="L189">
        <v>125</v>
      </c>
      <c r="M189">
        <v>1</v>
      </c>
      <c r="N189">
        <v>1</v>
      </c>
    </row>
    <row r="190" spans="1:14" x14ac:dyDescent="0.2">
      <c r="A190" s="7">
        <v>189</v>
      </c>
      <c r="B190" s="7">
        <v>38</v>
      </c>
      <c r="C190" s="7">
        <v>54</v>
      </c>
      <c r="E190" s="3">
        <f>LOOKUP(use_fish!B190,base_fish!A:A,base_fish!C:C)+_xlfn.IFNA(INDEX(activity!F:F,MATCH(use_fish!C190,activity!A:A,0)),0)</f>
        <v>175</v>
      </c>
      <c r="F190" s="3">
        <f t="shared" si="12"/>
        <v>5.7142857142857143E-3</v>
      </c>
      <c r="G190" s="3" t="s">
        <v>213</v>
      </c>
      <c r="H190" s="9" t="str">
        <f>INDEX(base_fish!E:E,MATCH(use_fish!B190,base_fish!A:A,0))&amp;_xlfn.IFNA("+"&amp;INDEX(activity!G:G,MATCH(use_fish!C190,activity!A:A,0)),"")</f>
        <v>南瓜鱼+临时活动</v>
      </c>
      <c r="I190" s="3">
        <f>LOOKUP(use_fish!B190,base_fish!A:A,base_fish!F:F)+_xlfn.IFNA(INDEX(activity!F:F,MATCH(use_fish!C190,activity!A:A,0)),0)</f>
        <v>175</v>
      </c>
      <c r="J190">
        <v>1</v>
      </c>
      <c r="K190">
        <f>LOOKUP(use_fish!B190,base_fish!A:A,base_fish!G:G)</f>
        <v>0</v>
      </c>
      <c r="L190">
        <v>175</v>
      </c>
      <c r="M190">
        <v>1</v>
      </c>
      <c r="N190">
        <v>1</v>
      </c>
    </row>
    <row r="191" spans="1:14" x14ac:dyDescent="0.2">
      <c r="A191" s="7">
        <v>190</v>
      </c>
      <c r="B191" s="7">
        <v>7</v>
      </c>
      <c r="C191" s="7">
        <v>55</v>
      </c>
      <c r="E191" s="3">
        <f>LOOKUP(use_fish!B191,base_fish!A:A,base_fish!C:C)+_xlfn.IFNA(INDEX(activity!F:F,MATCH(use_fish!C191,activity!A:A,0)),0)</f>
        <v>38</v>
      </c>
      <c r="F191" s="3">
        <f t="shared" si="12"/>
        <v>2.6315789473684209E-2</v>
      </c>
      <c r="G191" s="3" t="s">
        <v>213</v>
      </c>
      <c r="H191" s="9" t="str">
        <f>INDEX(base_fish!E:E,MATCH(use_fish!B191,base_fish!A:A,0))&amp;_xlfn.IFNA("+"&amp;INDEX(activity!G:G,MATCH(use_fish!C191,activity!A:A,0)),"")</f>
        <v>红杉鱼+临时活动</v>
      </c>
      <c r="I191" s="3">
        <f>LOOKUP(use_fish!B191,base_fish!A:A,base_fish!F:F)+_xlfn.IFNA(INDEX(activity!F:F,MATCH(use_fish!C191,activity!A:A,0)),0)</f>
        <v>38</v>
      </c>
      <c r="J191">
        <v>1</v>
      </c>
      <c r="K191">
        <v>0</v>
      </c>
      <c r="L191">
        <v>38</v>
      </c>
      <c r="M191">
        <v>1</v>
      </c>
      <c r="N191">
        <v>0</v>
      </c>
    </row>
    <row r="192" spans="1:14" x14ac:dyDescent="0.2">
      <c r="A192" s="7">
        <v>191</v>
      </c>
      <c r="B192" s="7">
        <v>8</v>
      </c>
      <c r="C192" s="7">
        <v>56</v>
      </c>
      <c r="E192" s="3">
        <f>LOOKUP(use_fish!B192,base_fish!A:A,base_fish!C:C)+_xlfn.IFNA(INDEX(activity!F:F,MATCH(use_fish!C192,activity!A:A,0)),0)</f>
        <v>50</v>
      </c>
      <c r="F192" s="3">
        <f t="shared" si="12"/>
        <v>0.02</v>
      </c>
      <c r="G192" s="3" t="s">
        <v>213</v>
      </c>
      <c r="H192" s="9" t="str">
        <f>INDEX(base_fish!E:E,MATCH(use_fish!B192,base_fish!A:A,0))&amp;_xlfn.IFNA("+"&amp;INDEX(activity!G:G,MATCH(use_fish!C192,activity!A:A,0)),"")</f>
        <v>海龟+临时活动</v>
      </c>
      <c r="I192" s="3">
        <f>LOOKUP(use_fish!B192,base_fish!A:A,base_fish!F:F)+_xlfn.IFNA(INDEX(activity!F:F,MATCH(use_fish!C192,activity!A:A,0)),0)</f>
        <v>50</v>
      </c>
      <c r="J192">
        <v>1</v>
      </c>
      <c r="K192">
        <v>0</v>
      </c>
      <c r="L192">
        <v>50</v>
      </c>
      <c r="M192">
        <v>1</v>
      </c>
      <c r="N192">
        <v>0</v>
      </c>
    </row>
    <row r="193" spans="1:14" x14ac:dyDescent="0.2">
      <c r="A193" s="7">
        <v>192</v>
      </c>
      <c r="B193" s="7">
        <v>9</v>
      </c>
      <c r="C193" s="7">
        <v>57</v>
      </c>
      <c r="E193" s="3">
        <f>LOOKUP(use_fish!B193,base_fish!A:A,base_fish!C:C)+_xlfn.IFNA(INDEX(activity!F:F,MATCH(use_fish!C193,activity!A:A,0)),0)</f>
        <v>65</v>
      </c>
      <c r="F193" s="3">
        <f t="shared" si="12"/>
        <v>1.5384615384615385E-2</v>
      </c>
      <c r="G193" s="3" t="s">
        <v>213</v>
      </c>
      <c r="H193" s="9" t="str">
        <f>INDEX(base_fish!E:E,MATCH(use_fish!B193,base_fish!A:A,0))&amp;_xlfn.IFNA("+"&amp;INDEX(activity!G:G,MATCH(use_fish!C193,activity!A:A,0)),"")</f>
        <v>灯笼鱼+临时活动</v>
      </c>
      <c r="I193" s="3">
        <f>LOOKUP(use_fish!B193,base_fish!A:A,base_fish!F:F)+_xlfn.IFNA(INDEX(activity!F:F,MATCH(use_fish!C193,activity!A:A,0)),0)</f>
        <v>65</v>
      </c>
      <c r="J193">
        <v>1</v>
      </c>
      <c r="K193">
        <v>0</v>
      </c>
      <c r="L193">
        <v>65</v>
      </c>
      <c r="M193">
        <v>1</v>
      </c>
      <c r="N193">
        <v>0</v>
      </c>
    </row>
    <row r="194" spans="1:14" x14ac:dyDescent="0.2">
      <c r="A194" s="7">
        <v>193</v>
      </c>
      <c r="B194" s="7">
        <v>39</v>
      </c>
      <c r="C194" s="7">
        <v>62</v>
      </c>
      <c r="E194" s="3">
        <f>LOOKUP(use_fish!B194,base_fish!A:A,base_fish!C:C)+_xlfn.IFNA(INDEX(activity!F:F,MATCH(use_fish!C194,activity!A:A,0)),0)</f>
        <v>75</v>
      </c>
      <c r="F194" s="3">
        <f t="shared" si="12"/>
        <v>1.3333333333333334E-2</v>
      </c>
      <c r="G194" s="3" t="s">
        <v>213</v>
      </c>
      <c r="H194" s="9" t="str">
        <f>INDEX(base_fish!E:E,MATCH(use_fish!B194,base_fish!A:A,0))&amp;_xlfn.IFNA("+"&amp;INDEX(activity!G:G,MATCH(use_fish!C194,activity!A:A,0)),"")</f>
        <v>天猫鱼+临时活动</v>
      </c>
      <c r="I194" s="3">
        <f>LOOKUP(use_fish!B194,base_fish!A:A,base_fish!F:F)+_xlfn.IFNA(INDEX(activity!F:F,MATCH(use_fish!C194,activity!A:A,0)),0)</f>
        <v>75</v>
      </c>
      <c r="J194">
        <v>1</v>
      </c>
      <c r="K194">
        <f>LOOKUP(use_fish!B194,base_fish!A:A,base_fish!G:G)</f>
        <v>0</v>
      </c>
      <c r="L194">
        <v>75</v>
      </c>
      <c r="M194">
        <v>1</v>
      </c>
      <c r="N194">
        <v>1</v>
      </c>
    </row>
    <row r="195" spans="1:14" x14ac:dyDescent="0.2">
      <c r="A195" s="7">
        <v>194</v>
      </c>
      <c r="B195" s="7">
        <v>39</v>
      </c>
      <c r="C195" s="7">
        <v>63</v>
      </c>
      <c r="E195" s="3">
        <f>LOOKUP(use_fish!B195,base_fish!A:A,base_fish!C:C)+_xlfn.IFNA(INDEX(activity!F:F,MATCH(use_fish!C195,activity!A:A,0)),0)</f>
        <v>125</v>
      </c>
      <c r="F195" s="3">
        <f t="shared" si="12"/>
        <v>8.0000000000000002E-3</v>
      </c>
      <c r="G195" s="3" t="s">
        <v>213</v>
      </c>
      <c r="H195" s="9" t="str">
        <f>INDEX(base_fish!E:E,MATCH(use_fish!B195,base_fish!A:A,0))&amp;_xlfn.IFNA("+"&amp;INDEX(activity!G:G,MATCH(use_fish!C195,activity!A:A,0)),"")</f>
        <v>天猫鱼+临时活动</v>
      </c>
      <c r="I195" s="3">
        <f>LOOKUP(use_fish!B195,base_fish!A:A,base_fish!F:F)+_xlfn.IFNA(INDEX(activity!F:F,MATCH(use_fish!C195,activity!A:A,0)),0)</f>
        <v>125</v>
      </c>
      <c r="J195">
        <v>1</v>
      </c>
      <c r="K195">
        <f>LOOKUP(use_fish!B195,base_fish!A:A,base_fish!G:G)</f>
        <v>0</v>
      </c>
      <c r="L195">
        <v>125</v>
      </c>
      <c r="M195">
        <v>1</v>
      </c>
      <c r="N195">
        <v>1</v>
      </c>
    </row>
    <row r="196" spans="1:14" x14ac:dyDescent="0.2">
      <c r="A196" s="7">
        <v>195</v>
      </c>
      <c r="B196" s="7">
        <v>39</v>
      </c>
      <c r="C196" s="7">
        <v>64</v>
      </c>
      <c r="E196" s="3">
        <f>LOOKUP(use_fish!B196,base_fish!A:A,base_fish!C:C)+_xlfn.IFNA(INDEX(activity!F:F,MATCH(use_fish!C196,activity!A:A,0)),0)</f>
        <v>175</v>
      </c>
      <c r="F196" s="3">
        <f t="shared" si="12"/>
        <v>5.7142857142857143E-3</v>
      </c>
      <c r="G196" s="3" t="s">
        <v>213</v>
      </c>
      <c r="H196" s="9" t="str">
        <f>INDEX(base_fish!E:E,MATCH(use_fish!B196,base_fish!A:A,0))&amp;_xlfn.IFNA("+"&amp;INDEX(activity!G:G,MATCH(use_fish!C196,activity!A:A,0)),"")</f>
        <v>天猫鱼+临时活动</v>
      </c>
      <c r="I196" s="3">
        <f>LOOKUP(use_fish!B196,base_fish!A:A,base_fish!F:F)+_xlfn.IFNA(INDEX(activity!F:F,MATCH(use_fish!C196,activity!A:A,0)),0)</f>
        <v>175</v>
      </c>
      <c r="J196">
        <v>1</v>
      </c>
      <c r="K196">
        <v>0</v>
      </c>
      <c r="L196">
        <v>175</v>
      </c>
      <c r="M196">
        <v>1</v>
      </c>
      <c r="N196">
        <v>1</v>
      </c>
    </row>
    <row r="197" spans="1:14" x14ac:dyDescent="0.2">
      <c r="A197" s="7">
        <v>196</v>
      </c>
      <c r="B197" s="7">
        <v>7</v>
      </c>
      <c r="C197" s="7">
        <v>65</v>
      </c>
      <c r="E197" s="3">
        <f>LOOKUP(use_fish!B197,base_fish!A:A,base_fish!C:C)+_xlfn.IFNA(INDEX(activity!F:F,MATCH(use_fish!C197,activity!A:A,0)),0)</f>
        <v>35</v>
      </c>
      <c r="F197" s="3">
        <f t="shared" si="12"/>
        <v>2.8571428571428571E-2</v>
      </c>
      <c r="G197" s="3" t="s">
        <v>213</v>
      </c>
      <c r="H197" s="9" t="str">
        <f>INDEX(base_fish!E:E,MATCH(use_fish!B197,base_fish!A:A,0))&amp;_xlfn.IFNA("+"&amp;INDEX(activity!G:G,MATCH(use_fish!C197,activity!A:A,0)),"")</f>
        <v>红杉鱼+临时活动</v>
      </c>
      <c r="I197" s="3">
        <f>LOOKUP(use_fish!B197,base_fish!A:A,base_fish!F:F)+_xlfn.IFNA(INDEX(activity!F:F,MATCH(use_fish!C197,activity!A:A,0)),0)</f>
        <v>35</v>
      </c>
      <c r="J197">
        <v>1</v>
      </c>
      <c r="K197">
        <v>0</v>
      </c>
      <c r="L197">
        <v>35</v>
      </c>
      <c r="M197">
        <v>1</v>
      </c>
      <c r="N197">
        <v>0</v>
      </c>
    </row>
    <row r="198" spans="1:14" x14ac:dyDescent="0.2">
      <c r="A198" s="7">
        <v>197</v>
      </c>
      <c r="B198" s="7">
        <v>8</v>
      </c>
      <c r="C198" s="7">
        <v>65</v>
      </c>
      <c r="E198" s="3">
        <f>LOOKUP(use_fish!B198,base_fish!A:A,base_fish!C:C)+_xlfn.IFNA(INDEX(activity!F:F,MATCH(use_fish!C198,activity!A:A,0)),0)</f>
        <v>45</v>
      </c>
      <c r="F198" s="3">
        <f t="shared" si="12"/>
        <v>2.2222222222222223E-2</v>
      </c>
      <c r="G198" s="3" t="s">
        <v>213</v>
      </c>
      <c r="H198" s="9" t="str">
        <f>INDEX(base_fish!E:E,MATCH(use_fish!B198,base_fish!A:A,0))&amp;_xlfn.IFNA("+"&amp;INDEX(activity!G:G,MATCH(use_fish!C198,activity!A:A,0)),"")</f>
        <v>海龟+临时活动</v>
      </c>
      <c r="I198" s="3">
        <f>LOOKUP(use_fish!B198,base_fish!A:A,base_fish!F:F)+_xlfn.IFNA(INDEX(activity!F:F,MATCH(use_fish!C198,activity!A:A,0)),0)</f>
        <v>45</v>
      </c>
      <c r="J198">
        <v>1</v>
      </c>
      <c r="K198">
        <v>0</v>
      </c>
      <c r="L198">
        <v>45</v>
      </c>
      <c r="M198">
        <v>1</v>
      </c>
      <c r="N198">
        <v>0</v>
      </c>
    </row>
    <row r="199" spans="1:14" x14ac:dyDescent="0.2">
      <c r="A199" s="7">
        <v>198</v>
      </c>
      <c r="B199" s="7">
        <v>9</v>
      </c>
      <c r="C199" s="7">
        <v>65</v>
      </c>
      <c r="E199" s="3">
        <f>LOOKUP(use_fish!B199,base_fish!A:A,base_fish!C:C)+_xlfn.IFNA(INDEX(activity!F:F,MATCH(use_fish!C199,activity!A:A,0)),0)</f>
        <v>55</v>
      </c>
      <c r="F199" s="3">
        <f t="shared" si="12"/>
        <v>1.8181818181818181E-2</v>
      </c>
      <c r="G199" s="3" t="s">
        <v>213</v>
      </c>
      <c r="H199" s="9" t="str">
        <f>INDEX(base_fish!E:E,MATCH(use_fish!B199,base_fish!A:A,0))&amp;_xlfn.IFNA("+"&amp;INDEX(activity!G:G,MATCH(use_fish!C199,activity!A:A,0)),"")</f>
        <v>灯笼鱼+临时活动</v>
      </c>
      <c r="I199" s="3">
        <f>LOOKUP(use_fish!B199,base_fish!A:A,base_fish!F:F)+_xlfn.IFNA(INDEX(activity!F:F,MATCH(use_fish!C199,activity!A:A,0)),0)</f>
        <v>55</v>
      </c>
      <c r="J199">
        <v>1</v>
      </c>
      <c r="K199">
        <v>0</v>
      </c>
      <c r="L199">
        <v>55</v>
      </c>
      <c r="M199">
        <v>1</v>
      </c>
      <c r="N199">
        <v>0</v>
      </c>
    </row>
    <row r="200" spans="1:14" x14ac:dyDescent="0.2">
      <c r="A200" s="7">
        <v>199</v>
      </c>
      <c r="B200" s="7">
        <v>10</v>
      </c>
      <c r="C200" s="7">
        <v>65</v>
      </c>
      <c r="E200" s="3">
        <f>LOOKUP(use_fish!B200,base_fish!A:A,base_fish!C:C)+_xlfn.IFNA(INDEX(activity!F:F,MATCH(use_fish!C200,activity!A:A,0)),0)</f>
        <v>65</v>
      </c>
      <c r="F200" s="3">
        <f t="shared" si="12"/>
        <v>1.5384615384615385E-2</v>
      </c>
      <c r="G200" s="3" t="s">
        <v>213</v>
      </c>
      <c r="H200" s="9" t="str">
        <f>INDEX(base_fish!E:E,MATCH(use_fish!B200,base_fish!A:A,0))&amp;_xlfn.IFNA("+"&amp;INDEX(activity!G:G,MATCH(use_fish!C200,activity!A:A,0)),"")</f>
        <v>魔鬼鱼+临时活动</v>
      </c>
      <c r="I200" s="3">
        <f>LOOKUP(use_fish!B200,base_fish!A:A,base_fish!F:F)+_xlfn.IFNA(INDEX(activity!F:F,MATCH(use_fish!C200,activity!A:A,0)),0)</f>
        <v>65</v>
      </c>
      <c r="J200">
        <v>1</v>
      </c>
      <c r="K200">
        <v>0</v>
      </c>
      <c r="L200">
        <v>65</v>
      </c>
      <c r="M200">
        <v>1</v>
      </c>
      <c r="N200">
        <v>0</v>
      </c>
    </row>
    <row r="201" spans="1:14" x14ac:dyDescent="0.2">
      <c r="A201" s="7">
        <v>200</v>
      </c>
      <c r="B201" s="7">
        <v>40</v>
      </c>
      <c r="C201" s="7">
        <v>66</v>
      </c>
      <c r="E201" s="3">
        <f>LOOKUP(use_fish!B201,base_fish!A:A,base_fish!C:C)+_xlfn.IFNA(INDEX(activity!F:F,MATCH(use_fish!C201,activity!A:A,0)),0)</f>
        <v>75</v>
      </c>
      <c r="F201" s="3">
        <f t="shared" si="12"/>
        <v>1.3333333333333334E-2</v>
      </c>
      <c r="G201" s="3" t="s">
        <v>213</v>
      </c>
      <c r="H201" s="9" t="str">
        <f>INDEX(base_fish!E:E,MATCH(use_fish!B201,base_fish!A:A,0))&amp;_xlfn.IFNA("+"&amp;INDEX(activity!G:G,MATCH(use_fish!C201,activity!A:A,0)),"")</f>
        <v>小丑BOSS鱼+临时活动</v>
      </c>
      <c r="I201" s="3">
        <f>LOOKUP(use_fish!B201,base_fish!A:A,base_fish!F:F)+_xlfn.IFNA(INDEX(activity!F:F,MATCH(use_fish!C201,activity!A:A,0)),0)</f>
        <v>75</v>
      </c>
      <c r="J201">
        <v>1</v>
      </c>
      <c r="K201">
        <v>0</v>
      </c>
      <c r="L201">
        <v>75</v>
      </c>
      <c r="M201">
        <v>1</v>
      </c>
      <c r="N201">
        <v>1</v>
      </c>
    </row>
    <row r="202" spans="1:14" x14ac:dyDescent="0.2">
      <c r="A202" s="7">
        <v>201</v>
      </c>
      <c r="B202" s="7">
        <v>40</v>
      </c>
      <c r="C202" s="7">
        <v>67</v>
      </c>
      <c r="E202" s="3">
        <f>LOOKUP(use_fish!B202,base_fish!A:A,base_fish!C:C)+_xlfn.IFNA(INDEX(activity!F:F,MATCH(use_fish!C202,activity!A:A,0)),0)</f>
        <v>125</v>
      </c>
      <c r="F202" s="3">
        <f t="shared" si="12"/>
        <v>8.0000000000000002E-3</v>
      </c>
      <c r="G202" s="3" t="s">
        <v>213</v>
      </c>
      <c r="H202" s="9" t="str">
        <f>INDEX(base_fish!E:E,MATCH(use_fish!B202,base_fish!A:A,0))&amp;_xlfn.IFNA("+"&amp;INDEX(activity!G:G,MATCH(use_fish!C202,activity!A:A,0)),"")</f>
        <v>小丑BOSS鱼+临时活动</v>
      </c>
      <c r="I202" s="3">
        <f>LOOKUP(use_fish!B202,base_fish!A:A,base_fish!F:F)+_xlfn.IFNA(INDEX(activity!F:F,MATCH(use_fish!C202,activity!A:A,0)),0)</f>
        <v>125</v>
      </c>
      <c r="J202">
        <v>1</v>
      </c>
      <c r="K202">
        <v>0</v>
      </c>
      <c r="L202">
        <v>125</v>
      </c>
      <c r="M202">
        <v>1</v>
      </c>
      <c r="N202">
        <v>1</v>
      </c>
    </row>
    <row r="203" spans="1:14" x14ac:dyDescent="0.2">
      <c r="A203" s="7">
        <v>202</v>
      </c>
      <c r="B203" s="7">
        <v>40</v>
      </c>
      <c r="C203" s="7">
        <v>68</v>
      </c>
      <c r="E203" s="3">
        <f>LOOKUP(use_fish!B203,base_fish!A:A,base_fish!C:C)+_xlfn.IFNA(INDEX(activity!F:F,MATCH(use_fish!C203,activity!A:A,0)),0)</f>
        <v>175</v>
      </c>
      <c r="F203" s="3">
        <f t="shared" si="12"/>
        <v>5.7142857142857143E-3</v>
      </c>
      <c r="G203" s="3" t="s">
        <v>213</v>
      </c>
      <c r="H203" s="9" t="str">
        <f>INDEX(base_fish!E:E,MATCH(use_fish!B203,base_fish!A:A,0))&amp;_xlfn.IFNA("+"&amp;INDEX(activity!G:G,MATCH(use_fish!C203,activity!A:A,0)),"")</f>
        <v>小丑BOSS鱼+临时活动</v>
      </c>
      <c r="I203" s="3">
        <f>LOOKUP(use_fish!B203,base_fish!A:A,base_fish!F:F)+_xlfn.IFNA(INDEX(activity!F:F,MATCH(use_fish!C203,activity!A:A,0)),0)</f>
        <v>175</v>
      </c>
      <c r="J203">
        <v>1</v>
      </c>
      <c r="K203">
        <v>0</v>
      </c>
      <c r="L203">
        <v>175</v>
      </c>
      <c r="M203">
        <v>1</v>
      </c>
      <c r="N203">
        <v>1</v>
      </c>
    </row>
    <row r="204" spans="1:14" x14ac:dyDescent="0.2">
      <c r="A204" s="7">
        <v>203</v>
      </c>
      <c r="B204" s="7">
        <v>6</v>
      </c>
      <c r="C204" s="7">
        <v>69</v>
      </c>
      <c r="E204" s="3">
        <f>LOOKUP(use_fish!B204,base_fish!A:A,base_fish!C:C)+_xlfn.IFNA(INDEX(activity!F:F,MATCH(use_fish!C204,activity!A:A,0)),0)</f>
        <v>25</v>
      </c>
      <c r="F204" s="3">
        <f t="shared" si="12"/>
        <v>0.04</v>
      </c>
      <c r="G204" s="3" t="s">
        <v>213</v>
      </c>
      <c r="H204" s="9" t="str">
        <f>INDEX(base_fish!E:E,MATCH(use_fish!B204,base_fish!A:A,0))&amp;_xlfn.IFNA("+"&amp;INDEX(activity!G:G,MATCH(use_fish!C204,activity!A:A,0)),"")</f>
        <v>蓝灯鱼+临时活动</v>
      </c>
      <c r="I204" s="3">
        <f>LOOKUP(use_fish!B204,base_fish!A:A,base_fish!F:F)+_xlfn.IFNA(INDEX(activity!F:F,MATCH(use_fish!C204,activity!A:A,0)),0)</f>
        <v>25</v>
      </c>
      <c r="J204">
        <v>1</v>
      </c>
      <c r="K204">
        <v>0</v>
      </c>
      <c r="L204">
        <f>I204</f>
        <v>25</v>
      </c>
      <c r="M204">
        <v>1</v>
      </c>
      <c r="N204">
        <v>0</v>
      </c>
    </row>
    <row r="205" spans="1:14" x14ac:dyDescent="0.2">
      <c r="A205" s="7">
        <v>204</v>
      </c>
      <c r="B205" s="7">
        <v>7</v>
      </c>
      <c r="C205" s="7">
        <v>70</v>
      </c>
      <c r="E205" s="3">
        <f>LOOKUP(use_fish!B205,base_fish!A:A,base_fish!C:C)+_xlfn.IFNA(INDEX(activity!F:F,MATCH(use_fish!C205,activity!A:A,0)),0)</f>
        <v>38</v>
      </c>
      <c r="F205" s="3">
        <f t="shared" si="12"/>
        <v>2.6315789473684209E-2</v>
      </c>
      <c r="G205" s="3" t="s">
        <v>213</v>
      </c>
      <c r="H205" s="9" t="str">
        <f>INDEX(base_fish!E:E,MATCH(use_fish!B205,base_fish!A:A,0))&amp;_xlfn.IFNA("+"&amp;INDEX(activity!G:G,MATCH(use_fish!C205,activity!A:A,0)),"")</f>
        <v>红杉鱼+临时活动</v>
      </c>
      <c r="I205" s="3">
        <f>LOOKUP(use_fish!B205,base_fish!A:A,base_fish!F:F)+_xlfn.IFNA(INDEX(activity!F:F,MATCH(use_fish!C205,activity!A:A,0)),0)</f>
        <v>38</v>
      </c>
      <c r="J205">
        <v>1</v>
      </c>
      <c r="K205">
        <v>0</v>
      </c>
      <c r="L205">
        <f t="shared" ref="L205:L268" si="13">I205</f>
        <v>38</v>
      </c>
      <c r="M205">
        <v>1</v>
      </c>
      <c r="N205">
        <v>0</v>
      </c>
    </row>
    <row r="206" spans="1:14" x14ac:dyDescent="0.2">
      <c r="A206" s="7">
        <v>205</v>
      </c>
      <c r="B206" s="7">
        <v>8</v>
      </c>
      <c r="C206" s="7">
        <v>71</v>
      </c>
      <c r="E206" s="3">
        <f>LOOKUP(use_fish!B206,base_fish!A:A,base_fish!C:C)+_xlfn.IFNA(INDEX(activity!F:F,MATCH(use_fish!C206,activity!A:A,0)),0)</f>
        <v>50</v>
      </c>
      <c r="F206" s="3">
        <f t="shared" si="12"/>
        <v>0.02</v>
      </c>
      <c r="G206" s="3" t="s">
        <v>213</v>
      </c>
      <c r="H206" s="9" t="str">
        <f>INDEX(base_fish!E:E,MATCH(use_fish!B206,base_fish!A:A,0))&amp;_xlfn.IFNA("+"&amp;INDEX(activity!G:G,MATCH(use_fish!C206,activity!A:A,0)),"")</f>
        <v>海龟+临时活动</v>
      </c>
      <c r="I206" s="3">
        <f>LOOKUP(use_fish!B206,base_fish!A:A,base_fish!F:F)+_xlfn.IFNA(INDEX(activity!F:F,MATCH(use_fish!C206,activity!A:A,0)),0)</f>
        <v>50</v>
      </c>
      <c r="J206">
        <v>1</v>
      </c>
      <c r="K206">
        <v>0</v>
      </c>
      <c r="L206">
        <f t="shared" si="13"/>
        <v>50</v>
      </c>
      <c r="M206">
        <v>1</v>
      </c>
      <c r="N206">
        <v>0</v>
      </c>
    </row>
    <row r="207" spans="1:14" x14ac:dyDescent="0.2">
      <c r="A207" s="7">
        <v>206</v>
      </c>
      <c r="B207" s="7">
        <v>9</v>
      </c>
      <c r="C207" s="7">
        <v>72</v>
      </c>
      <c r="E207" s="3">
        <f>LOOKUP(use_fish!B207,base_fish!A:A,base_fish!C:C)+_xlfn.IFNA(INDEX(activity!F:F,MATCH(use_fish!C207,activity!A:A,0)),0)</f>
        <v>65</v>
      </c>
      <c r="F207" s="3">
        <f t="shared" si="12"/>
        <v>1.5384615384615385E-2</v>
      </c>
      <c r="G207" s="3" t="s">
        <v>213</v>
      </c>
      <c r="H207" s="9" t="str">
        <f>INDEX(base_fish!E:E,MATCH(use_fish!B207,base_fish!A:A,0))&amp;_xlfn.IFNA("+"&amp;INDEX(activity!G:G,MATCH(use_fish!C207,activity!A:A,0)),"")</f>
        <v>灯笼鱼+临时活动</v>
      </c>
      <c r="I207" s="3">
        <f>LOOKUP(use_fish!B207,base_fish!A:A,base_fish!F:F)+_xlfn.IFNA(INDEX(activity!F:F,MATCH(use_fish!C207,activity!A:A,0)),0)</f>
        <v>65</v>
      </c>
      <c r="J207">
        <v>1</v>
      </c>
      <c r="K207">
        <v>0</v>
      </c>
      <c r="L207">
        <f t="shared" si="13"/>
        <v>65</v>
      </c>
      <c r="M207">
        <v>1</v>
      </c>
      <c r="N207">
        <v>0</v>
      </c>
    </row>
    <row r="208" spans="1:14" x14ac:dyDescent="0.2">
      <c r="A208" s="7">
        <v>207</v>
      </c>
      <c r="B208" s="3">
        <v>6</v>
      </c>
      <c r="C208" s="7">
        <v>73</v>
      </c>
      <c r="E208" s="3">
        <f>LOOKUP(use_fish!B208,base_fish!A:A,base_fish!C:C)+_xlfn.IFNA(INDEX(activity!F:F,MATCH(use_fish!C208,activity!A:A,0)),0)</f>
        <v>25</v>
      </c>
      <c r="F208" s="3">
        <f t="shared" si="12"/>
        <v>0.04</v>
      </c>
      <c r="G208" s="3" t="s">
        <v>213</v>
      </c>
      <c r="H208" s="9" t="str">
        <f>INDEX(base_fish!E:E,MATCH(use_fish!B208,base_fish!A:A,0))&amp;_xlfn.IFNA("+"&amp;INDEX(activity!G:G,MATCH(use_fish!C208,activity!A:A,0)),"")</f>
        <v>蓝灯鱼+临时活动</v>
      </c>
      <c r="I208" s="3">
        <f>LOOKUP(use_fish!B208,base_fish!A:A,base_fish!F:F)+_xlfn.IFNA(INDEX(activity!F:F,MATCH(use_fish!C208,activity!A:A,0)),0)</f>
        <v>25</v>
      </c>
      <c r="J208">
        <v>1</v>
      </c>
      <c r="K208">
        <v>0</v>
      </c>
      <c r="L208">
        <f t="shared" si="13"/>
        <v>25</v>
      </c>
      <c r="M208">
        <v>1</v>
      </c>
      <c r="N208">
        <v>0</v>
      </c>
    </row>
    <row r="209" spans="1:14" x14ac:dyDescent="0.2">
      <c r="A209" s="7">
        <v>208</v>
      </c>
      <c r="B209" s="3">
        <v>7</v>
      </c>
      <c r="C209" s="7">
        <v>73</v>
      </c>
      <c r="E209" s="3">
        <f>LOOKUP(use_fish!B209,base_fish!A:A,base_fish!C:C)+_xlfn.IFNA(INDEX(activity!F:F,MATCH(use_fish!C209,activity!A:A,0)),0)</f>
        <v>35</v>
      </c>
      <c r="F209" s="3">
        <f t="shared" si="12"/>
        <v>2.8571428571428571E-2</v>
      </c>
      <c r="G209" s="3" t="s">
        <v>213</v>
      </c>
      <c r="H209" s="9" t="str">
        <f>INDEX(base_fish!E:E,MATCH(use_fish!B209,base_fish!A:A,0))&amp;_xlfn.IFNA("+"&amp;INDEX(activity!G:G,MATCH(use_fish!C209,activity!A:A,0)),"")</f>
        <v>红杉鱼+临时活动</v>
      </c>
      <c r="I209" s="3">
        <f>LOOKUP(use_fish!B209,base_fish!A:A,base_fish!F:F)+_xlfn.IFNA(INDEX(activity!F:F,MATCH(use_fish!C209,activity!A:A,0)),0)</f>
        <v>35</v>
      </c>
      <c r="J209">
        <v>1</v>
      </c>
      <c r="K209">
        <v>0</v>
      </c>
      <c r="L209">
        <f t="shared" si="13"/>
        <v>35</v>
      </c>
      <c r="M209">
        <v>1</v>
      </c>
      <c r="N209">
        <v>0</v>
      </c>
    </row>
    <row r="210" spans="1:14" x14ac:dyDescent="0.2">
      <c r="A210" s="7">
        <v>209</v>
      </c>
      <c r="B210" s="3">
        <v>8</v>
      </c>
      <c r="C210" s="7">
        <v>73</v>
      </c>
      <c r="E210" s="3">
        <f>LOOKUP(use_fish!B210,base_fish!A:A,base_fish!C:C)+_xlfn.IFNA(INDEX(activity!F:F,MATCH(use_fish!C210,activity!A:A,0)),0)</f>
        <v>45</v>
      </c>
      <c r="F210" s="3">
        <f t="shared" si="12"/>
        <v>2.2222222222222223E-2</v>
      </c>
      <c r="G210" s="3" t="s">
        <v>213</v>
      </c>
      <c r="H210" s="9" t="str">
        <f>INDEX(base_fish!E:E,MATCH(use_fish!B210,base_fish!A:A,0))&amp;_xlfn.IFNA("+"&amp;INDEX(activity!G:G,MATCH(use_fish!C210,activity!A:A,0)),"")</f>
        <v>海龟+临时活动</v>
      </c>
      <c r="I210" s="3">
        <f>LOOKUP(use_fish!B210,base_fish!A:A,base_fish!F:F)+_xlfn.IFNA(INDEX(activity!F:F,MATCH(use_fish!C210,activity!A:A,0)),0)</f>
        <v>45</v>
      </c>
      <c r="J210">
        <v>1</v>
      </c>
      <c r="K210">
        <v>0</v>
      </c>
      <c r="L210">
        <f t="shared" si="13"/>
        <v>45</v>
      </c>
      <c r="M210">
        <v>1</v>
      </c>
      <c r="N210">
        <v>0</v>
      </c>
    </row>
    <row r="211" spans="1:14" x14ac:dyDescent="0.2">
      <c r="A211" s="7">
        <v>210</v>
      </c>
      <c r="B211" s="3">
        <v>9</v>
      </c>
      <c r="C211" s="7">
        <v>73</v>
      </c>
      <c r="E211" s="3">
        <f>LOOKUP(use_fish!B211,base_fish!A:A,base_fish!C:C)+_xlfn.IFNA(INDEX(activity!F:F,MATCH(use_fish!C211,activity!A:A,0)),0)</f>
        <v>55</v>
      </c>
      <c r="F211" s="3">
        <f t="shared" si="12"/>
        <v>1.8181818181818181E-2</v>
      </c>
      <c r="G211" s="3" t="s">
        <v>213</v>
      </c>
      <c r="H211" s="9" t="str">
        <f>INDEX(base_fish!E:E,MATCH(use_fish!B211,base_fish!A:A,0))&amp;_xlfn.IFNA("+"&amp;INDEX(activity!G:G,MATCH(use_fish!C211,activity!A:A,0)),"")</f>
        <v>灯笼鱼+临时活动</v>
      </c>
      <c r="I211" s="3">
        <f>LOOKUP(use_fish!B211,base_fish!A:A,base_fish!F:F)+_xlfn.IFNA(INDEX(activity!F:F,MATCH(use_fish!C211,activity!A:A,0)),0)</f>
        <v>55</v>
      </c>
      <c r="J211">
        <v>1</v>
      </c>
      <c r="K211">
        <v>0</v>
      </c>
      <c r="L211">
        <f t="shared" si="13"/>
        <v>55</v>
      </c>
      <c r="M211">
        <v>1</v>
      </c>
      <c r="N211">
        <v>0</v>
      </c>
    </row>
    <row r="212" spans="1:14" x14ac:dyDescent="0.2">
      <c r="A212" s="7">
        <v>211</v>
      </c>
      <c r="B212" s="3">
        <v>10</v>
      </c>
      <c r="C212" s="7">
        <v>73</v>
      </c>
      <c r="E212" s="3">
        <f>LOOKUP(use_fish!B212,base_fish!A:A,base_fish!C:C)+_xlfn.IFNA(INDEX(activity!F:F,MATCH(use_fish!C212,activity!A:A,0)),0)</f>
        <v>65</v>
      </c>
      <c r="F212" s="3">
        <f t="shared" si="12"/>
        <v>1.5384615384615385E-2</v>
      </c>
      <c r="G212" s="3" t="s">
        <v>213</v>
      </c>
      <c r="H212" s="9" t="str">
        <f>INDEX(base_fish!E:E,MATCH(use_fish!B212,base_fish!A:A,0))&amp;_xlfn.IFNA("+"&amp;INDEX(activity!G:G,MATCH(use_fish!C212,activity!A:A,0)),"")</f>
        <v>魔鬼鱼+临时活动</v>
      </c>
      <c r="I212" s="3">
        <f>LOOKUP(use_fish!B212,base_fish!A:A,base_fish!F:F)+_xlfn.IFNA(INDEX(activity!F:F,MATCH(use_fish!C212,activity!A:A,0)),0)</f>
        <v>65</v>
      </c>
      <c r="J212">
        <v>1</v>
      </c>
      <c r="K212">
        <v>0</v>
      </c>
      <c r="L212">
        <f t="shared" si="13"/>
        <v>65</v>
      </c>
      <c r="M212">
        <v>1</v>
      </c>
      <c r="N212">
        <v>0</v>
      </c>
    </row>
    <row r="213" spans="1:14" x14ac:dyDescent="0.2">
      <c r="A213" s="7">
        <v>212</v>
      </c>
      <c r="B213" s="3">
        <v>41</v>
      </c>
      <c r="C213" s="7">
        <v>74</v>
      </c>
      <c r="E213" s="3">
        <f>LOOKUP(use_fish!B213,base_fish!A:A,base_fish!C:C)+_xlfn.IFNA(INDEX(activity!F:F,MATCH(use_fish!C213,activity!A:A,0)),0)</f>
        <v>75</v>
      </c>
      <c r="F213" s="3">
        <f t="shared" si="12"/>
        <v>1.3333333333333334E-2</v>
      </c>
      <c r="G213" s="3" t="s">
        <v>213</v>
      </c>
      <c r="H213" s="9" t="str">
        <f>INDEX(base_fish!E:E,MATCH(use_fish!B213,base_fish!A:A,0))&amp;_xlfn.IFNA("+"&amp;INDEX(activity!G:G,MATCH(use_fish!C213,activity!A:A,0)),"")</f>
        <v>雪人BOOS鱼+临时活动</v>
      </c>
      <c r="I213" s="3">
        <f>LOOKUP(use_fish!B213,base_fish!A:A,base_fish!F:F)+_xlfn.IFNA(INDEX(activity!F:F,MATCH(use_fish!C213,activity!A:A,0)),0)</f>
        <v>75</v>
      </c>
      <c r="J213">
        <v>1</v>
      </c>
      <c r="K213">
        <v>0</v>
      </c>
      <c r="L213">
        <f t="shared" si="13"/>
        <v>75</v>
      </c>
      <c r="M213">
        <v>1</v>
      </c>
      <c r="N213">
        <v>1</v>
      </c>
    </row>
    <row r="214" spans="1:14" x14ac:dyDescent="0.2">
      <c r="A214" s="7">
        <v>213</v>
      </c>
      <c r="B214" s="3">
        <v>41</v>
      </c>
      <c r="C214" s="7">
        <v>75</v>
      </c>
      <c r="E214" s="3">
        <f>LOOKUP(use_fish!B214,base_fish!A:A,base_fish!C:C)+_xlfn.IFNA(INDEX(activity!F:F,MATCH(use_fish!C214,activity!A:A,0)),0)</f>
        <v>125</v>
      </c>
      <c r="F214" s="3">
        <f t="shared" si="12"/>
        <v>8.0000000000000002E-3</v>
      </c>
      <c r="G214" s="3" t="s">
        <v>213</v>
      </c>
      <c r="H214" s="9" t="str">
        <f>INDEX(base_fish!E:E,MATCH(use_fish!B214,base_fish!A:A,0))&amp;_xlfn.IFNA("+"&amp;INDEX(activity!G:G,MATCH(use_fish!C214,activity!A:A,0)),"")</f>
        <v>雪人BOOS鱼+临时活动</v>
      </c>
      <c r="I214" s="3">
        <f>LOOKUP(use_fish!B214,base_fish!A:A,base_fish!F:F)+_xlfn.IFNA(INDEX(activity!F:F,MATCH(use_fish!C214,activity!A:A,0)),0)</f>
        <v>125</v>
      </c>
      <c r="J214">
        <v>1</v>
      </c>
      <c r="K214">
        <v>0</v>
      </c>
      <c r="L214">
        <f t="shared" si="13"/>
        <v>125</v>
      </c>
      <c r="M214">
        <v>1</v>
      </c>
      <c r="N214">
        <v>1</v>
      </c>
    </row>
    <row r="215" spans="1:14" x14ac:dyDescent="0.2">
      <c r="A215" s="7">
        <v>214</v>
      </c>
      <c r="B215" s="3">
        <v>41</v>
      </c>
      <c r="C215" s="7">
        <v>76</v>
      </c>
      <c r="E215" s="3">
        <f>LOOKUP(use_fish!B215,base_fish!A:A,base_fish!C:C)+_xlfn.IFNA(INDEX(activity!F:F,MATCH(use_fish!C215,activity!A:A,0)),0)</f>
        <v>200</v>
      </c>
      <c r="F215" s="3">
        <f t="shared" si="12"/>
        <v>5.0000000000000001E-3</v>
      </c>
      <c r="G215" s="3" t="s">
        <v>213</v>
      </c>
      <c r="H215" s="9" t="str">
        <f>INDEX(base_fish!E:E,MATCH(use_fish!B215,base_fish!A:A,0))&amp;_xlfn.IFNA("+"&amp;INDEX(activity!G:G,MATCH(use_fish!C215,activity!A:A,0)),"")</f>
        <v>雪人BOOS鱼+临时活动</v>
      </c>
      <c r="I215" s="3">
        <f>LOOKUP(use_fish!B215,base_fish!A:A,base_fish!F:F)+_xlfn.IFNA(INDEX(activity!F:F,MATCH(use_fish!C215,activity!A:A,0)),0)</f>
        <v>200</v>
      </c>
      <c r="J215">
        <v>1</v>
      </c>
      <c r="K215">
        <v>0</v>
      </c>
      <c r="L215">
        <f t="shared" si="13"/>
        <v>200</v>
      </c>
      <c r="M215">
        <v>1</v>
      </c>
      <c r="N215">
        <v>1</v>
      </c>
    </row>
    <row r="216" spans="1:14" x14ac:dyDescent="0.2">
      <c r="A216" s="7">
        <v>215</v>
      </c>
      <c r="B216" s="3">
        <v>41</v>
      </c>
      <c r="C216" s="7">
        <v>77</v>
      </c>
      <c r="E216" s="3">
        <f>LOOKUP(use_fish!B216,base_fish!A:A,base_fish!C:C)+_xlfn.IFNA(INDEX(activity!F:F,MATCH(use_fish!C216,activity!A:A,0)),0)</f>
        <v>275</v>
      </c>
      <c r="F216" s="3">
        <f t="shared" si="12"/>
        <v>3.6363636363636364E-3</v>
      </c>
      <c r="G216" s="3" t="s">
        <v>213</v>
      </c>
      <c r="H216" s="9" t="str">
        <f>INDEX(base_fish!E:E,MATCH(use_fish!B216,base_fish!A:A,0))&amp;_xlfn.IFNA("+"&amp;INDEX(activity!G:G,MATCH(use_fish!C216,activity!A:A,0)),"")</f>
        <v>雪人BOOS鱼+临时活动</v>
      </c>
      <c r="I216" s="3">
        <f>LOOKUP(use_fish!B216,base_fish!A:A,base_fish!F:F)+_xlfn.IFNA(INDEX(activity!F:F,MATCH(use_fish!C216,activity!A:A,0)),0)</f>
        <v>275</v>
      </c>
      <c r="J216">
        <v>1</v>
      </c>
      <c r="K216">
        <v>0</v>
      </c>
      <c r="L216">
        <f t="shared" si="13"/>
        <v>275</v>
      </c>
      <c r="M216">
        <v>1</v>
      </c>
      <c r="N216">
        <v>1</v>
      </c>
    </row>
    <row r="217" spans="1:14" x14ac:dyDescent="0.2">
      <c r="A217" s="7">
        <v>216</v>
      </c>
      <c r="B217" s="3">
        <v>7</v>
      </c>
      <c r="C217" s="7">
        <v>78</v>
      </c>
      <c r="E217" s="3">
        <f>LOOKUP(use_fish!B217,base_fish!A:A,base_fish!C:C)+_xlfn.IFNA(INDEX(activity!F:F,MATCH(use_fish!C217,activity!A:A,0)),0)</f>
        <v>35</v>
      </c>
      <c r="F217" s="3">
        <f t="shared" si="12"/>
        <v>2.8571428571428571E-2</v>
      </c>
      <c r="G217" s="3" t="s">
        <v>213</v>
      </c>
      <c r="H217" s="9" t="str">
        <f>INDEX(base_fish!E:E,MATCH(use_fish!B217,base_fish!A:A,0))&amp;_xlfn.IFNA("+"&amp;INDEX(activity!G:G,MATCH(use_fish!C217,activity!A:A,0)),"")</f>
        <v>红杉鱼+临时活动</v>
      </c>
      <c r="I217" s="3">
        <f>LOOKUP(use_fish!B217,base_fish!A:A,base_fish!F:F)+_xlfn.IFNA(INDEX(activity!F:F,MATCH(use_fish!C217,activity!A:A,0)),0)</f>
        <v>35</v>
      </c>
      <c r="J217">
        <v>1</v>
      </c>
      <c r="K217">
        <v>0</v>
      </c>
      <c r="L217">
        <f t="shared" si="13"/>
        <v>35</v>
      </c>
      <c r="M217">
        <v>1</v>
      </c>
      <c r="N217">
        <v>0</v>
      </c>
    </row>
    <row r="218" spans="1:14" x14ac:dyDescent="0.2">
      <c r="A218" s="7">
        <v>217</v>
      </c>
      <c r="B218" s="3">
        <v>8</v>
      </c>
      <c r="C218" s="7">
        <v>78</v>
      </c>
      <c r="E218" s="3">
        <f>LOOKUP(use_fish!B218,base_fish!A:A,base_fish!C:C)+_xlfn.IFNA(INDEX(activity!F:F,MATCH(use_fish!C218,activity!A:A,0)),0)</f>
        <v>45</v>
      </c>
      <c r="F218" s="3">
        <f t="shared" si="12"/>
        <v>2.2222222222222223E-2</v>
      </c>
      <c r="G218" s="3" t="s">
        <v>213</v>
      </c>
      <c r="H218" s="9" t="str">
        <f>INDEX(base_fish!E:E,MATCH(use_fish!B218,base_fish!A:A,0))&amp;_xlfn.IFNA("+"&amp;INDEX(activity!G:G,MATCH(use_fish!C218,activity!A:A,0)),"")</f>
        <v>海龟+临时活动</v>
      </c>
      <c r="I218" s="3">
        <f>LOOKUP(use_fish!B218,base_fish!A:A,base_fish!F:F)+_xlfn.IFNA(INDEX(activity!F:F,MATCH(use_fish!C218,activity!A:A,0)),0)</f>
        <v>45</v>
      </c>
      <c r="J218">
        <v>1</v>
      </c>
      <c r="K218">
        <v>0</v>
      </c>
      <c r="L218">
        <f t="shared" si="13"/>
        <v>45</v>
      </c>
      <c r="M218">
        <v>1</v>
      </c>
      <c r="N218">
        <v>0</v>
      </c>
    </row>
    <row r="219" spans="1:14" x14ac:dyDescent="0.2">
      <c r="A219" s="7">
        <v>218</v>
      </c>
      <c r="B219" s="3">
        <v>9</v>
      </c>
      <c r="C219" s="7">
        <v>78</v>
      </c>
      <c r="E219" s="3">
        <f>LOOKUP(use_fish!B219,base_fish!A:A,base_fish!C:C)+_xlfn.IFNA(INDEX(activity!F:F,MATCH(use_fish!C219,activity!A:A,0)),0)</f>
        <v>55</v>
      </c>
      <c r="F219" s="3">
        <f t="shared" si="12"/>
        <v>1.8181818181818181E-2</v>
      </c>
      <c r="G219" s="3" t="s">
        <v>213</v>
      </c>
      <c r="H219" s="9" t="str">
        <f>INDEX(base_fish!E:E,MATCH(use_fish!B219,base_fish!A:A,0))&amp;_xlfn.IFNA("+"&amp;INDEX(activity!G:G,MATCH(use_fish!C219,activity!A:A,0)),"")</f>
        <v>灯笼鱼+临时活动</v>
      </c>
      <c r="I219" s="3">
        <f>LOOKUP(use_fish!B219,base_fish!A:A,base_fish!F:F)+_xlfn.IFNA(INDEX(activity!F:F,MATCH(use_fish!C219,activity!A:A,0)),0)</f>
        <v>55</v>
      </c>
      <c r="J219">
        <v>1</v>
      </c>
      <c r="K219">
        <v>0</v>
      </c>
      <c r="L219">
        <f t="shared" si="13"/>
        <v>55</v>
      </c>
      <c r="M219">
        <v>1</v>
      </c>
      <c r="N219">
        <v>0</v>
      </c>
    </row>
    <row r="220" spans="1:14" x14ac:dyDescent="0.2">
      <c r="A220" s="7">
        <v>219</v>
      </c>
      <c r="B220" s="3">
        <v>10</v>
      </c>
      <c r="C220" s="7">
        <v>78</v>
      </c>
      <c r="E220" s="3">
        <f>LOOKUP(use_fish!B220,base_fish!A:A,base_fish!C:C)+_xlfn.IFNA(INDEX(activity!F:F,MATCH(use_fish!C220,activity!A:A,0)),0)</f>
        <v>65</v>
      </c>
      <c r="F220" s="3">
        <f t="shared" si="12"/>
        <v>1.5384615384615385E-2</v>
      </c>
      <c r="G220" s="3" t="s">
        <v>213</v>
      </c>
      <c r="H220" s="9" t="str">
        <f>INDEX(base_fish!E:E,MATCH(use_fish!B220,base_fish!A:A,0))&amp;_xlfn.IFNA("+"&amp;INDEX(activity!G:G,MATCH(use_fish!C220,activity!A:A,0)),"")</f>
        <v>魔鬼鱼+临时活动</v>
      </c>
      <c r="I220" s="3">
        <f>LOOKUP(use_fish!B220,base_fish!A:A,base_fish!F:F)+_xlfn.IFNA(INDEX(activity!F:F,MATCH(use_fish!C220,activity!A:A,0)),0)</f>
        <v>65</v>
      </c>
      <c r="J220">
        <v>1</v>
      </c>
      <c r="K220">
        <v>0</v>
      </c>
      <c r="L220">
        <f t="shared" si="13"/>
        <v>65</v>
      </c>
      <c r="M220">
        <v>1</v>
      </c>
      <c r="N220">
        <v>0</v>
      </c>
    </row>
    <row r="221" spans="1:14" x14ac:dyDescent="0.2">
      <c r="A221" s="7">
        <v>220</v>
      </c>
      <c r="B221" s="3">
        <v>39</v>
      </c>
      <c r="C221" s="7">
        <v>79</v>
      </c>
      <c r="E221" s="3">
        <f>LOOKUP(use_fish!B221,base_fish!A:A,base_fish!C:C)+_xlfn.IFNA(INDEX(activity!F:F,MATCH(use_fish!C221,activity!A:A,0)),0)</f>
        <v>75</v>
      </c>
      <c r="F221" s="3">
        <f t="shared" si="12"/>
        <v>1.3333333333333334E-2</v>
      </c>
      <c r="G221" s="3" t="s">
        <v>213</v>
      </c>
      <c r="H221" s="9" t="str">
        <f>INDEX(base_fish!E:E,MATCH(use_fish!B221,base_fish!A:A,0))&amp;_xlfn.IFNA("+"&amp;INDEX(activity!G:G,MATCH(use_fish!C221,activity!A:A,0)),"")</f>
        <v>天猫鱼+临时活动</v>
      </c>
      <c r="I221" s="3">
        <f>LOOKUP(use_fish!B221,base_fish!A:A,base_fish!F:F)+_xlfn.IFNA(INDEX(activity!F:F,MATCH(use_fish!C221,activity!A:A,0)),0)</f>
        <v>75</v>
      </c>
      <c r="J221">
        <v>1</v>
      </c>
      <c r="K221">
        <v>0</v>
      </c>
      <c r="L221">
        <f t="shared" si="13"/>
        <v>75</v>
      </c>
      <c r="M221">
        <v>1</v>
      </c>
      <c r="N221">
        <v>1</v>
      </c>
    </row>
    <row r="222" spans="1:14" x14ac:dyDescent="0.2">
      <c r="A222" s="7">
        <v>221</v>
      </c>
      <c r="B222" s="3">
        <v>39</v>
      </c>
      <c r="C222" s="7">
        <v>80</v>
      </c>
      <c r="E222" s="3">
        <f>LOOKUP(use_fish!B222,base_fish!A:A,base_fish!C:C)+_xlfn.IFNA(INDEX(activity!F:F,MATCH(use_fish!C222,activity!A:A,0)),0)</f>
        <v>125</v>
      </c>
      <c r="F222" s="3">
        <f t="shared" si="12"/>
        <v>8.0000000000000002E-3</v>
      </c>
      <c r="G222" s="3" t="s">
        <v>213</v>
      </c>
      <c r="H222" s="9" t="str">
        <f>INDEX(base_fish!E:E,MATCH(use_fish!B222,base_fish!A:A,0))&amp;_xlfn.IFNA("+"&amp;INDEX(activity!G:G,MATCH(use_fish!C222,activity!A:A,0)),"")</f>
        <v>天猫鱼+临时活动</v>
      </c>
      <c r="I222" s="3">
        <f>LOOKUP(use_fish!B222,base_fish!A:A,base_fish!F:F)+_xlfn.IFNA(INDEX(activity!F:F,MATCH(use_fish!C222,activity!A:A,0)),0)</f>
        <v>125</v>
      </c>
      <c r="J222">
        <v>1</v>
      </c>
      <c r="K222">
        <v>0</v>
      </c>
      <c r="L222">
        <f t="shared" si="13"/>
        <v>125</v>
      </c>
      <c r="M222">
        <v>1</v>
      </c>
      <c r="N222">
        <v>1</v>
      </c>
    </row>
    <row r="223" spans="1:14" x14ac:dyDescent="0.2">
      <c r="A223" s="7">
        <v>222</v>
      </c>
      <c r="B223" s="3">
        <v>39</v>
      </c>
      <c r="C223" s="7">
        <v>81</v>
      </c>
      <c r="E223" s="3">
        <f>LOOKUP(use_fish!B223,base_fish!A:A,base_fish!C:C)+_xlfn.IFNA(INDEX(activity!F:F,MATCH(use_fish!C223,activity!A:A,0)),0)</f>
        <v>175</v>
      </c>
      <c r="F223" s="3">
        <f t="shared" si="12"/>
        <v>5.7142857142857143E-3</v>
      </c>
      <c r="G223" s="3" t="s">
        <v>213</v>
      </c>
      <c r="H223" s="9" t="str">
        <f>INDEX(base_fish!E:E,MATCH(use_fish!B223,base_fish!A:A,0))&amp;_xlfn.IFNA("+"&amp;INDEX(activity!G:G,MATCH(use_fish!C223,activity!A:A,0)),"")</f>
        <v>天猫鱼+临时活动</v>
      </c>
      <c r="I223" s="3">
        <f>LOOKUP(use_fish!B223,base_fish!A:A,base_fish!F:F)+_xlfn.IFNA(INDEX(activity!F:F,MATCH(use_fish!C223,activity!A:A,0)),0)</f>
        <v>175</v>
      </c>
      <c r="J223">
        <v>1</v>
      </c>
      <c r="K223">
        <v>0</v>
      </c>
      <c r="L223">
        <f t="shared" si="13"/>
        <v>175</v>
      </c>
      <c r="M223">
        <v>1</v>
      </c>
      <c r="N223">
        <v>1</v>
      </c>
    </row>
    <row r="224" spans="1:14" x14ac:dyDescent="0.2">
      <c r="A224" s="7">
        <v>223</v>
      </c>
      <c r="B224" s="7">
        <v>7</v>
      </c>
      <c r="C224" s="7">
        <v>82</v>
      </c>
      <c r="E224" s="3">
        <f>LOOKUP(use_fish!B224,base_fish!A:A,base_fish!C:C)+_xlfn.IFNA(INDEX(activity!F:F,MATCH(use_fish!C224,activity!A:A,0)),0)</f>
        <v>35</v>
      </c>
      <c r="F224" s="3">
        <f t="shared" si="12"/>
        <v>2.8571428571428571E-2</v>
      </c>
      <c r="G224" s="3" t="s">
        <v>213</v>
      </c>
      <c r="H224" s="9" t="str">
        <f>INDEX(base_fish!E:E,MATCH(use_fish!B224,base_fish!A:A,0))&amp;_xlfn.IFNA("+"&amp;INDEX(activity!G:G,MATCH(use_fish!C224,activity!A:A,0)),"")</f>
        <v>红杉鱼+临时活动</v>
      </c>
      <c r="I224" s="3">
        <f>LOOKUP(use_fish!B224,base_fish!A:A,base_fish!F:F)+_xlfn.IFNA(INDEX(activity!F:F,MATCH(use_fish!C224,activity!A:A,0)),0)</f>
        <v>35</v>
      </c>
      <c r="J224">
        <v>1</v>
      </c>
      <c r="K224">
        <v>0</v>
      </c>
      <c r="L224">
        <f t="shared" si="13"/>
        <v>35</v>
      </c>
      <c r="M224">
        <v>1</v>
      </c>
      <c r="N224">
        <v>0</v>
      </c>
    </row>
    <row r="225" spans="1:14" x14ac:dyDescent="0.2">
      <c r="A225" s="7">
        <v>224</v>
      </c>
      <c r="B225" s="7">
        <v>8</v>
      </c>
      <c r="C225" s="7">
        <v>82</v>
      </c>
      <c r="E225" s="3">
        <f>LOOKUP(use_fish!B225,base_fish!A:A,base_fish!C:C)+_xlfn.IFNA(INDEX(activity!F:F,MATCH(use_fish!C225,activity!A:A,0)),0)</f>
        <v>45</v>
      </c>
      <c r="F225" s="3">
        <f t="shared" si="12"/>
        <v>2.2222222222222223E-2</v>
      </c>
      <c r="G225" s="3" t="s">
        <v>213</v>
      </c>
      <c r="H225" s="9" t="str">
        <f>INDEX(base_fish!E:E,MATCH(use_fish!B225,base_fish!A:A,0))&amp;_xlfn.IFNA("+"&amp;INDEX(activity!G:G,MATCH(use_fish!C225,activity!A:A,0)),"")</f>
        <v>海龟+临时活动</v>
      </c>
      <c r="I225" s="3">
        <f>LOOKUP(use_fish!B225,base_fish!A:A,base_fish!F:F)+_xlfn.IFNA(INDEX(activity!F:F,MATCH(use_fish!C225,activity!A:A,0)),0)</f>
        <v>45</v>
      </c>
      <c r="J225">
        <v>1</v>
      </c>
      <c r="K225">
        <v>0</v>
      </c>
      <c r="L225">
        <f t="shared" si="13"/>
        <v>45</v>
      </c>
      <c r="M225">
        <v>1</v>
      </c>
      <c r="N225">
        <v>0</v>
      </c>
    </row>
    <row r="226" spans="1:14" x14ac:dyDescent="0.2">
      <c r="A226" s="7">
        <v>225</v>
      </c>
      <c r="B226" s="7">
        <v>9</v>
      </c>
      <c r="C226" s="7">
        <v>82</v>
      </c>
      <c r="E226" s="3">
        <f>LOOKUP(use_fish!B226,base_fish!A:A,base_fish!C:C)+_xlfn.IFNA(INDEX(activity!F:F,MATCH(use_fish!C226,activity!A:A,0)),0)</f>
        <v>55</v>
      </c>
      <c r="F226" s="3">
        <f t="shared" si="12"/>
        <v>1.8181818181818181E-2</v>
      </c>
      <c r="G226" s="3" t="s">
        <v>213</v>
      </c>
      <c r="H226" s="9" t="str">
        <f>INDEX(base_fish!E:E,MATCH(use_fish!B226,base_fish!A:A,0))&amp;_xlfn.IFNA("+"&amp;INDEX(activity!G:G,MATCH(use_fish!C226,activity!A:A,0)),"")</f>
        <v>灯笼鱼+临时活动</v>
      </c>
      <c r="I226" s="3">
        <f>LOOKUP(use_fish!B226,base_fish!A:A,base_fish!F:F)+_xlfn.IFNA(INDEX(activity!F:F,MATCH(use_fish!C226,activity!A:A,0)),0)</f>
        <v>55</v>
      </c>
      <c r="J226">
        <v>1</v>
      </c>
      <c r="K226">
        <v>0</v>
      </c>
      <c r="L226">
        <f t="shared" si="13"/>
        <v>55</v>
      </c>
      <c r="M226">
        <v>1</v>
      </c>
      <c r="N226">
        <v>0</v>
      </c>
    </row>
    <row r="227" spans="1:14" x14ac:dyDescent="0.2">
      <c r="A227" s="7">
        <v>226</v>
      </c>
      <c r="B227" s="7">
        <v>10</v>
      </c>
      <c r="C227" s="7">
        <v>82</v>
      </c>
      <c r="E227" s="3">
        <f>LOOKUP(use_fish!B227,base_fish!A:A,base_fish!C:C)+_xlfn.IFNA(INDEX(activity!F:F,MATCH(use_fish!C227,activity!A:A,0)),0)</f>
        <v>65</v>
      </c>
      <c r="F227" s="3">
        <f t="shared" si="12"/>
        <v>1.5384615384615385E-2</v>
      </c>
      <c r="G227" s="3" t="s">
        <v>213</v>
      </c>
      <c r="H227" s="9" t="str">
        <f>INDEX(base_fish!E:E,MATCH(use_fish!B227,base_fish!A:A,0))&amp;_xlfn.IFNA("+"&amp;INDEX(activity!G:G,MATCH(use_fish!C227,activity!A:A,0)),"")</f>
        <v>魔鬼鱼+临时活动</v>
      </c>
      <c r="I227" s="3">
        <f>LOOKUP(use_fish!B227,base_fish!A:A,base_fish!F:F)+_xlfn.IFNA(INDEX(activity!F:F,MATCH(use_fish!C227,activity!A:A,0)),0)</f>
        <v>65</v>
      </c>
      <c r="J227">
        <v>1</v>
      </c>
      <c r="K227">
        <v>0</v>
      </c>
      <c r="L227">
        <f t="shared" si="13"/>
        <v>65</v>
      </c>
      <c r="M227">
        <v>1</v>
      </c>
      <c r="N227">
        <v>0</v>
      </c>
    </row>
    <row r="228" spans="1:14" x14ac:dyDescent="0.2">
      <c r="A228" s="7">
        <v>227</v>
      </c>
      <c r="B228" s="7">
        <v>5</v>
      </c>
      <c r="C228" s="7">
        <v>83</v>
      </c>
      <c r="E228" s="3">
        <f>LOOKUP(use_fish!B228,base_fish!A:A,base_fish!C:C)+_xlfn.IFNA(INDEX(activity!F:F,MATCH(use_fish!C228,activity!A:A,0)),0)</f>
        <v>20</v>
      </c>
      <c r="F228" s="3">
        <f t="shared" si="12"/>
        <v>0.05</v>
      </c>
      <c r="G228" s="3" t="s">
        <v>213</v>
      </c>
      <c r="H228" s="9" t="str">
        <f>INDEX(base_fish!E:E,MATCH(use_fish!B228,base_fish!A:A,0))&amp;_xlfn.IFNA("+"&amp;INDEX(activity!G:G,MATCH(use_fish!C228,activity!A:A,0)),"")</f>
        <v>小丑鱼+临时活动</v>
      </c>
      <c r="I228" s="3">
        <f>LOOKUP(use_fish!B228,base_fish!A:A,base_fish!F:F)+_xlfn.IFNA(INDEX(activity!F:F,MATCH(use_fish!C228,activity!A:A,0)),0)</f>
        <v>20</v>
      </c>
      <c r="J228">
        <v>1</v>
      </c>
      <c r="K228">
        <v>0</v>
      </c>
      <c r="L228">
        <f t="shared" si="13"/>
        <v>20</v>
      </c>
      <c r="M228">
        <v>1</v>
      </c>
      <c r="N228">
        <v>0</v>
      </c>
    </row>
    <row r="229" spans="1:14" x14ac:dyDescent="0.2">
      <c r="A229" s="7">
        <v>228</v>
      </c>
      <c r="B229" s="7">
        <v>6</v>
      </c>
      <c r="C229" s="7">
        <v>83</v>
      </c>
      <c r="E229" s="3">
        <f>LOOKUP(use_fish!B229,base_fish!A:A,base_fish!C:C)+_xlfn.IFNA(INDEX(activity!F:F,MATCH(use_fish!C229,activity!A:A,0)),0)</f>
        <v>25</v>
      </c>
      <c r="F229" s="3">
        <f t="shared" si="12"/>
        <v>0.04</v>
      </c>
      <c r="G229" s="3" t="s">
        <v>213</v>
      </c>
      <c r="H229" s="9" t="str">
        <f>INDEX(base_fish!E:E,MATCH(use_fish!B229,base_fish!A:A,0))&amp;_xlfn.IFNA("+"&amp;INDEX(activity!G:G,MATCH(use_fish!C229,activity!A:A,0)),"")</f>
        <v>蓝灯鱼+临时活动</v>
      </c>
      <c r="I229" s="3">
        <f>LOOKUP(use_fish!B229,base_fish!A:A,base_fish!F:F)+_xlfn.IFNA(INDEX(activity!F:F,MATCH(use_fish!C229,activity!A:A,0)),0)</f>
        <v>25</v>
      </c>
      <c r="J229">
        <v>1</v>
      </c>
      <c r="K229">
        <v>0</v>
      </c>
      <c r="L229">
        <f t="shared" si="13"/>
        <v>25</v>
      </c>
      <c r="M229">
        <v>1</v>
      </c>
      <c r="N229">
        <v>0</v>
      </c>
    </row>
    <row r="230" spans="1:14" x14ac:dyDescent="0.2">
      <c r="A230" s="7">
        <v>229</v>
      </c>
      <c r="B230" s="7">
        <v>7</v>
      </c>
      <c r="C230" s="7">
        <v>83</v>
      </c>
      <c r="E230" s="3">
        <f>LOOKUP(use_fish!B230,base_fish!A:A,base_fish!C:C)+_xlfn.IFNA(INDEX(activity!F:F,MATCH(use_fish!C230,activity!A:A,0)),0)</f>
        <v>35</v>
      </c>
      <c r="F230" s="3">
        <f t="shared" si="12"/>
        <v>2.8571428571428571E-2</v>
      </c>
      <c r="G230" s="3" t="s">
        <v>213</v>
      </c>
      <c r="H230" s="9" t="str">
        <f>INDEX(base_fish!E:E,MATCH(use_fish!B230,base_fish!A:A,0))&amp;_xlfn.IFNA("+"&amp;INDEX(activity!G:G,MATCH(use_fish!C230,activity!A:A,0)),"")</f>
        <v>红杉鱼+临时活动</v>
      </c>
      <c r="I230" s="3">
        <f>LOOKUP(use_fish!B230,base_fish!A:A,base_fish!F:F)+_xlfn.IFNA(INDEX(activity!F:F,MATCH(use_fish!C230,activity!A:A,0)),0)</f>
        <v>35</v>
      </c>
      <c r="J230">
        <v>1</v>
      </c>
      <c r="K230">
        <v>0</v>
      </c>
      <c r="L230">
        <f t="shared" si="13"/>
        <v>35</v>
      </c>
      <c r="M230">
        <v>1</v>
      </c>
      <c r="N230">
        <v>0</v>
      </c>
    </row>
    <row r="231" spans="1:14" x14ac:dyDescent="0.2">
      <c r="A231" s="7">
        <v>230</v>
      </c>
      <c r="B231" s="7">
        <v>8</v>
      </c>
      <c r="C231" s="7">
        <v>83</v>
      </c>
      <c r="E231" s="3">
        <f>LOOKUP(use_fish!B231,base_fish!A:A,base_fish!C:C)+_xlfn.IFNA(INDEX(activity!F:F,MATCH(use_fish!C231,activity!A:A,0)),0)</f>
        <v>45</v>
      </c>
      <c r="F231" s="3">
        <f t="shared" si="12"/>
        <v>2.2222222222222223E-2</v>
      </c>
      <c r="G231" s="3" t="s">
        <v>213</v>
      </c>
      <c r="H231" s="9" t="str">
        <f>INDEX(base_fish!E:E,MATCH(use_fish!B231,base_fish!A:A,0))&amp;_xlfn.IFNA("+"&amp;INDEX(activity!G:G,MATCH(use_fish!C231,activity!A:A,0)),"")</f>
        <v>海龟+临时活动</v>
      </c>
      <c r="I231" s="3">
        <f>LOOKUP(use_fish!B231,base_fish!A:A,base_fish!F:F)+_xlfn.IFNA(INDEX(activity!F:F,MATCH(use_fish!C231,activity!A:A,0)),0)</f>
        <v>45</v>
      </c>
      <c r="J231">
        <v>1</v>
      </c>
      <c r="K231">
        <v>0</v>
      </c>
      <c r="L231">
        <f t="shared" si="13"/>
        <v>45</v>
      </c>
      <c r="M231">
        <v>1</v>
      </c>
      <c r="N231">
        <v>0</v>
      </c>
    </row>
    <row r="232" spans="1:14" x14ac:dyDescent="0.2">
      <c r="A232" s="7">
        <v>231</v>
      </c>
      <c r="B232" s="7">
        <v>9</v>
      </c>
      <c r="C232" s="7">
        <v>83</v>
      </c>
      <c r="E232" s="3">
        <f>LOOKUP(use_fish!B232,base_fish!A:A,base_fish!C:C)+_xlfn.IFNA(INDEX(activity!F:F,MATCH(use_fish!C232,activity!A:A,0)),0)</f>
        <v>55</v>
      </c>
      <c r="F232" s="3">
        <f t="shared" si="12"/>
        <v>1.8181818181818181E-2</v>
      </c>
      <c r="G232" s="3" t="s">
        <v>213</v>
      </c>
      <c r="H232" s="9" t="str">
        <f>INDEX(base_fish!E:E,MATCH(use_fish!B232,base_fish!A:A,0))&amp;_xlfn.IFNA("+"&amp;INDEX(activity!G:G,MATCH(use_fish!C232,activity!A:A,0)),"")</f>
        <v>灯笼鱼+临时活动</v>
      </c>
      <c r="I232" s="3">
        <f>LOOKUP(use_fish!B232,base_fish!A:A,base_fish!F:F)+_xlfn.IFNA(INDEX(activity!F:F,MATCH(use_fish!C232,activity!A:A,0)),0)</f>
        <v>55</v>
      </c>
      <c r="J232">
        <v>1</v>
      </c>
      <c r="K232">
        <v>0</v>
      </c>
      <c r="L232">
        <f t="shared" si="13"/>
        <v>55</v>
      </c>
      <c r="M232">
        <v>1</v>
      </c>
      <c r="N232">
        <v>0</v>
      </c>
    </row>
    <row r="233" spans="1:14" x14ac:dyDescent="0.2">
      <c r="A233" s="7">
        <v>232</v>
      </c>
      <c r="B233" s="7">
        <v>10</v>
      </c>
      <c r="C233" s="7">
        <v>83</v>
      </c>
      <c r="E233" s="3">
        <f>LOOKUP(use_fish!B233,base_fish!A:A,base_fish!C:C)+_xlfn.IFNA(INDEX(activity!F:F,MATCH(use_fish!C233,activity!A:A,0)),0)</f>
        <v>65</v>
      </c>
      <c r="F233" s="3">
        <f t="shared" si="12"/>
        <v>1.5384615384615385E-2</v>
      </c>
      <c r="G233" s="3" t="s">
        <v>213</v>
      </c>
      <c r="H233" s="9" t="str">
        <f>INDEX(base_fish!E:E,MATCH(use_fish!B233,base_fish!A:A,0))&amp;_xlfn.IFNA("+"&amp;INDEX(activity!G:G,MATCH(use_fish!C233,activity!A:A,0)),"")</f>
        <v>魔鬼鱼+临时活动</v>
      </c>
      <c r="I233" s="3">
        <f>LOOKUP(use_fish!B233,base_fish!A:A,base_fish!F:F)+_xlfn.IFNA(INDEX(activity!F:F,MATCH(use_fish!C233,activity!A:A,0)),0)</f>
        <v>65</v>
      </c>
      <c r="J233">
        <v>1</v>
      </c>
      <c r="K233">
        <v>0</v>
      </c>
      <c r="L233">
        <f t="shared" si="13"/>
        <v>65</v>
      </c>
      <c r="M233">
        <v>1</v>
      </c>
      <c r="N233">
        <v>0</v>
      </c>
    </row>
    <row r="234" spans="1:14" s="18" customFormat="1" x14ac:dyDescent="0.2">
      <c r="A234" s="16">
        <v>233</v>
      </c>
      <c r="B234" s="16">
        <v>42</v>
      </c>
      <c r="C234" s="16">
        <v>84</v>
      </c>
      <c r="D234" s="16"/>
      <c r="E234" s="17">
        <f>LOOKUP(use_fish!B234,base_fish!A:A,base_fish!C:C)+_xlfn.IFNA(INDEX(activity!F:F,MATCH(use_fish!C234,activity!A:A,0)),0)</f>
        <v>150</v>
      </c>
      <c r="F234" s="17">
        <f t="shared" si="12"/>
        <v>6.6666666666666671E-3</v>
      </c>
      <c r="G234" s="17" t="s">
        <v>213</v>
      </c>
      <c r="H234" s="31" t="str">
        <f>INDEX(base_fish!E:E,MATCH(use_fish!B234,base_fish!A:A,0))&amp;_xlfn.IFNA("+"&amp;INDEX(activity!G:G,MATCH(use_fish!C234,activity!A:A,0)),"")</f>
        <v>话费鱼+话费鱼活动</v>
      </c>
      <c r="I234" s="17">
        <f>LOOKUP(use_fish!B234,base_fish!A:A,base_fish!F:F)+_xlfn.IFNA(INDEX(activity!F:F,MATCH(use_fish!C234,activity!A:A,0)),0)</f>
        <v>150</v>
      </c>
      <c r="J234" s="18">
        <v>1</v>
      </c>
      <c r="K234" s="18">
        <v>0</v>
      </c>
      <c r="L234" s="18">
        <f t="shared" si="13"/>
        <v>150</v>
      </c>
      <c r="M234" s="18">
        <v>1</v>
      </c>
      <c r="N234" s="18">
        <v>1</v>
      </c>
    </row>
    <row r="235" spans="1:14" s="18" customFormat="1" x14ac:dyDescent="0.2">
      <c r="A235" s="16">
        <v>234</v>
      </c>
      <c r="B235" s="16">
        <v>42</v>
      </c>
      <c r="D235" s="35" t="s">
        <v>545</v>
      </c>
      <c r="E235" s="16">
        <v>0</v>
      </c>
      <c r="F235" s="16"/>
      <c r="G235" s="17" t="s">
        <v>213</v>
      </c>
      <c r="H235" s="31" t="str">
        <f>INDEX(base_fish!E:E,MATCH(use_fish!B235,base_fish!A:A,0))&amp;_xlfn.IFNA("+"&amp;INDEX(activity!G:G,MATCH(use_fish!C235,activity!A:A,0)),"")</f>
        <v>话费鱼</v>
      </c>
      <c r="I235" s="17">
        <f>LOOKUP(use_fish!B235,base_fish!A:A,base_fish!F:F)+_xlfn.IFNA(INDEX(activity!F:F,MATCH(use_fish!C235,activity!A:A,0)),0)</f>
        <v>0</v>
      </c>
      <c r="J235" s="18">
        <v>1</v>
      </c>
      <c r="K235" s="18">
        <v>0</v>
      </c>
      <c r="L235" s="18">
        <f t="shared" si="13"/>
        <v>0</v>
      </c>
      <c r="M235" s="18">
        <v>1</v>
      </c>
      <c r="N235" s="18">
        <v>1</v>
      </c>
    </row>
    <row r="236" spans="1:14" s="18" customFormat="1" x14ac:dyDescent="0.2">
      <c r="A236" s="7">
        <v>235</v>
      </c>
      <c r="B236" s="16">
        <v>43</v>
      </c>
      <c r="C236" s="16">
        <v>85</v>
      </c>
      <c r="D236" s="16"/>
      <c r="E236" s="17">
        <f>LOOKUP(use_fish!B236,base_fish!A:A,base_fish!C:C)+_xlfn.IFNA(INDEX(activity!F:F,MATCH(use_fish!C236,activity!A:A,0)),0)</f>
        <v>75</v>
      </c>
      <c r="F236" s="17">
        <f t="shared" si="12"/>
        <v>1.3333333333333334E-2</v>
      </c>
      <c r="G236" s="17" t="s">
        <v>213</v>
      </c>
      <c r="H236" s="31" t="str">
        <f>INDEX(base_fish!E:E,MATCH(use_fish!B236,base_fish!A:A,0))&amp;_xlfn.IFNA("+"&amp;INDEX(activity!G:G,MATCH(use_fish!C236,activity!A:A,0)),"")</f>
        <v>圣诞老人+临时活动</v>
      </c>
      <c r="I236" s="17">
        <f>LOOKUP(use_fish!B236,base_fish!A:A,base_fish!F:F)+_xlfn.IFNA(INDEX(activity!F:F,MATCH(use_fish!C236,activity!A:A,0)),0)</f>
        <v>75</v>
      </c>
      <c r="J236" s="18">
        <v>1</v>
      </c>
      <c r="K236" s="18">
        <v>0</v>
      </c>
      <c r="L236" s="18">
        <f t="shared" si="13"/>
        <v>75</v>
      </c>
      <c r="M236" s="18">
        <v>1</v>
      </c>
      <c r="N236" s="18">
        <v>1</v>
      </c>
    </row>
    <row r="237" spans="1:14" s="18" customFormat="1" x14ac:dyDescent="0.2">
      <c r="A237" s="16">
        <v>236</v>
      </c>
      <c r="B237" s="16">
        <v>43</v>
      </c>
      <c r="C237" s="16">
        <v>86</v>
      </c>
      <c r="D237" s="16"/>
      <c r="E237" s="17">
        <f>LOOKUP(use_fish!B237,base_fish!A:A,base_fish!C:C)+_xlfn.IFNA(INDEX(activity!F:F,MATCH(use_fish!C237,activity!A:A,0)),0)</f>
        <v>125</v>
      </c>
      <c r="F237" s="17">
        <f t="shared" si="12"/>
        <v>8.0000000000000002E-3</v>
      </c>
      <c r="G237" s="17" t="s">
        <v>213</v>
      </c>
      <c r="H237" s="31" t="str">
        <f>INDEX(base_fish!E:E,MATCH(use_fish!B237,base_fish!A:A,0))&amp;_xlfn.IFNA("+"&amp;INDEX(activity!G:G,MATCH(use_fish!C237,activity!A:A,0)),"")</f>
        <v>圣诞老人+临时活动</v>
      </c>
      <c r="I237" s="17">
        <f>LOOKUP(use_fish!B237,base_fish!A:A,base_fish!F:F)+_xlfn.IFNA(INDEX(activity!F:F,MATCH(use_fish!C237,activity!A:A,0)),0)</f>
        <v>125</v>
      </c>
      <c r="J237" s="18">
        <v>1</v>
      </c>
      <c r="K237" s="18">
        <v>0</v>
      </c>
      <c r="L237" s="18">
        <f t="shared" si="13"/>
        <v>125</v>
      </c>
      <c r="M237" s="18">
        <v>1</v>
      </c>
      <c r="N237" s="18">
        <v>1</v>
      </c>
    </row>
    <row r="238" spans="1:14" s="18" customFormat="1" x14ac:dyDescent="0.2">
      <c r="A238" s="16">
        <v>237</v>
      </c>
      <c r="B238" s="16">
        <v>43</v>
      </c>
      <c r="C238" s="16">
        <v>87</v>
      </c>
      <c r="D238" s="16"/>
      <c r="E238" s="17">
        <f>LOOKUP(use_fish!B238,base_fish!A:A,base_fish!C:C)+_xlfn.IFNA(INDEX(activity!F:F,MATCH(use_fish!C238,activity!A:A,0)),0)</f>
        <v>175</v>
      </c>
      <c r="F238" s="17">
        <f t="shared" si="12"/>
        <v>5.7142857142857143E-3</v>
      </c>
      <c r="G238" s="17" t="s">
        <v>213</v>
      </c>
      <c r="H238" s="31" t="str">
        <f>INDEX(base_fish!E:E,MATCH(use_fish!B238,base_fish!A:A,0))&amp;_xlfn.IFNA("+"&amp;INDEX(activity!G:G,MATCH(use_fish!C238,activity!A:A,0)),"")</f>
        <v>圣诞老人+临时活动</v>
      </c>
      <c r="I238" s="17">
        <f>LOOKUP(use_fish!B238,base_fish!A:A,base_fish!F:F)+_xlfn.IFNA(INDEX(activity!F:F,MATCH(use_fish!C238,activity!A:A,0)),0)</f>
        <v>175</v>
      </c>
      <c r="J238" s="18">
        <v>1</v>
      </c>
      <c r="K238" s="18">
        <v>0</v>
      </c>
      <c r="L238" s="18">
        <f t="shared" si="13"/>
        <v>175</v>
      </c>
      <c r="M238" s="18">
        <v>1</v>
      </c>
      <c r="N238" s="18">
        <v>1</v>
      </c>
    </row>
    <row r="239" spans="1:14" x14ac:dyDescent="0.2">
      <c r="A239" s="7">
        <v>238</v>
      </c>
      <c r="B239" s="3">
        <v>7</v>
      </c>
      <c r="C239" s="16">
        <v>88</v>
      </c>
      <c r="E239" s="17">
        <f>LOOKUP(use_fish!B239,base_fish!A:A,base_fish!C:C)+_xlfn.IFNA(INDEX(activity!F:F,MATCH(use_fish!C239,activity!A:A,0)),0)</f>
        <v>35</v>
      </c>
      <c r="F239" s="17">
        <f t="shared" si="12"/>
        <v>2.8571428571428571E-2</v>
      </c>
      <c r="G239" s="17" t="s">
        <v>213</v>
      </c>
      <c r="H239" s="31" t="str">
        <f>INDEX(base_fish!E:E,MATCH(use_fish!B239,base_fish!A:A,0))&amp;_xlfn.IFNA("+"&amp;INDEX(activity!G:G,MATCH(use_fish!C239,activity!A:A,0)),"")</f>
        <v>红杉鱼+临时活动</v>
      </c>
      <c r="I239" s="17">
        <f>LOOKUP(use_fish!B239,base_fish!A:A,base_fish!F:F)+_xlfn.IFNA(INDEX(activity!F:F,MATCH(use_fish!C239,activity!A:A,0)),0)</f>
        <v>35</v>
      </c>
      <c r="J239" s="18">
        <v>1</v>
      </c>
      <c r="K239" s="18">
        <v>0</v>
      </c>
      <c r="L239" s="18">
        <f t="shared" si="13"/>
        <v>35</v>
      </c>
      <c r="M239" s="18">
        <v>1</v>
      </c>
      <c r="N239" s="18">
        <v>0</v>
      </c>
    </row>
    <row r="240" spans="1:14" x14ac:dyDescent="0.2">
      <c r="A240" s="16">
        <v>239</v>
      </c>
      <c r="B240" s="3">
        <v>8</v>
      </c>
      <c r="C240" s="16">
        <v>88</v>
      </c>
      <c r="E240" s="17">
        <f>LOOKUP(use_fish!B240,base_fish!A:A,base_fish!C:C)+_xlfn.IFNA(INDEX(activity!F:F,MATCH(use_fish!C240,activity!A:A,0)),0)</f>
        <v>45</v>
      </c>
      <c r="F240" s="17">
        <f t="shared" si="12"/>
        <v>2.2222222222222223E-2</v>
      </c>
      <c r="G240" s="17" t="s">
        <v>213</v>
      </c>
      <c r="H240" s="31" t="str">
        <f>INDEX(base_fish!E:E,MATCH(use_fish!B240,base_fish!A:A,0))&amp;_xlfn.IFNA("+"&amp;INDEX(activity!G:G,MATCH(use_fish!C240,activity!A:A,0)),"")</f>
        <v>海龟+临时活动</v>
      </c>
      <c r="I240" s="17">
        <f>LOOKUP(use_fish!B240,base_fish!A:A,base_fish!F:F)+_xlfn.IFNA(INDEX(activity!F:F,MATCH(use_fish!C240,activity!A:A,0)),0)</f>
        <v>45</v>
      </c>
      <c r="J240" s="18">
        <v>1</v>
      </c>
      <c r="K240" s="18">
        <v>0</v>
      </c>
      <c r="L240" s="18">
        <f t="shared" si="13"/>
        <v>45</v>
      </c>
      <c r="M240" s="18">
        <v>1</v>
      </c>
      <c r="N240" s="18">
        <v>0</v>
      </c>
    </row>
    <row r="241" spans="1:14" x14ac:dyDescent="0.2">
      <c r="A241" s="16">
        <v>240</v>
      </c>
      <c r="B241" s="3">
        <v>9</v>
      </c>
      <c r="C241" s="16">
        <v>88</v>
      </c>
      <c r="E241" s="17">
        <f>LOOKUP(use_fish!B241,base_fish!A:A,base_fish!C:C)+_xlfn.IFNA(INDEX(activity!F:F,MATCH(use_fish!C241,activity!A:A,0)),0)</f>
        <v>55</v>
      </c>
      <c r="F241" s="17">
        <f t="shared" si="12"/>
        <v>1.8181818181818181E-2</v>
      </c>
      <c r="G241" s="17" t="s">
        <v>213</v>
      </c>
      <c r="H241" s="31" t="str">
        <f>INDEX(base_fish!E:E,MATCH(use_fish!B241,base_fish!A:A,0))&amp;_xlfn.IFNA("+"&amp;INDEX(activity!G:G,MATCH(use_fish!C241,activity!A:A,0)),"")</f>
        <v>灯笼鱼+临时活动</v>
      </c>
      <c r="I241" s="17">
        <f>LOOKUP(use_fish!B241,base_fish!A:A,base_fish!F:F)+_xlfn.IFNA(INDEX(activity!F:F,MATCH(use_fish!C241,activity!A:A,0)),0)</f>
        <v>55</v>
      </c>
      <c r="J241" s="18">
        <v>1</v>
      </c>
      <c r="K241" s="18">
        <v>0</v>
      </c>
      <c r="L241" s="18">
        <f t="shared" si="13"/>
        <v>55</v>
      </c>
      <c r="M241" s="18">
        <v>1</v>
      </c>
      <c r="N241" s="18">
        <v>0</v>
      </c>
    </row>
    <row r="242" spans="1:14" x14ac:dyDescent="0.2">
      <c r="A242" s="7">
        <v>241</v>
      </c>
      <c r="B242" s="3">
        <v>10</v>
      </c>
      <c r="C242" s="16">
        <v>88</v>
      </c>
      <c r="E242" s="17">
        <f>LOOKUP(use_fish!B242,base_fish!A:A,base_fish!C:C)+_xlfn.IFNA(INDEX(activity!F:F,MATCH(use_fish!C242,activity!A:A,0)),0)</f>
        <v>65</v>
      </c>
      <c r="F242" s="17">
        <f t="shared" si="12"/>
        <v>1.5384615384615385E-2</v>
      </c>
      <c r="G242" s="17" t="s">
        <v>213</v>
      </c>
      <c r="H242" s="31" t="str">
        <f>INDEX(base_fish!E:E,MATCH(use_fish!B242,base_fish!A:A,0))&amp;_xlfn.IFNA("+"&amp;INDEX(activity!G:G,MATCH(use_fish!C242,activity!A:A,0)),"")</f>
        <v>魔鬼鱼+临时活动</v>
      </c>
      <c r="I242" s="17">
        <f>LOOKUP(use_fish!B242,base_fish!A:A,base_fish!F:F)+_xlfn.IFNA(INDEX(activity!F:F,MATCH(use_fish!C242,activity!A:A,0)),0)</f>
        <v>65</v>
      </c>
      <c r="J242" s="18">
        <v>1</v>
      </c>
      <c r="K242" s="18">
        <v>0</v>
      </c>
      <c r="L242" s="18">
        <f t="shared" si="13"/>
        <v>65</v>
      </c>
      <c r="M242" s="18">
        <v>1</v>
      </c>
      <c r="N242" s="18">
        <v>0</v>
      </c>
    </row>
    <row r="243" spans="1:14" x14ac:dyDescent="0.2">
      <c r="A243" s="16">
        <v>242</v>
      </c>
      <c r="B243" s="3">
        <v>44</v>
      </c>
      <c r="C243" s="16">
        <v>89</v>
      </c>
      <c r="E243" s="17">
        <f>LOOKUP(use_fish!B243,base_fish!A:A,base_fish!C:C)+_xlfn.IFNA(INDEX(activity!F:F,MATCH(use_fish!C243,activity!A:A,0)),0)</f>
        <v>75</v>
      </c>
      <c r="F243" s="17">
        <f t="shared" si="12"/>
        <v>1.3333333333333334E-2</v>
      </c>
      <c r="G243" s="17" t="s">
        <v>213</v>
      </c>
      <c r="H243" s="31" t="str">
        <f>INDEX(base_fish!E:E,MATCH(use_fish!B243,base_fish!A:A,0))&amp;_xlfn.IFNA("+"&amp;INDEX(activity!G:G,MATCH(use_fish!C243,activity!A:A,0)),"")</f>
        <v>饺子鱼+临时活动</v>
      </c>
      <c r="I243" s="17">
        <f>LOOKUP(use_fish!B243,base_fish!A:A,base_fish!F:F)+_xlfn.IFNA(INDEX(activity!F:F,MATCH(use_fish!C243,activity!A:A,0)),0)</f>
        <v>75</v>
      </c>
      <c r="J243" s="18">
        <v>1</v>
      </c>
      <c r="K243" s="18">
        <v>0</v>
      </c>
      <c r="L243" s="18">
        <f t="shared" si="13"/>
        <v>75</v>
      </c>
      <c r="M243" s="18">
        <v>1</v>
      </c>
      <c r="N243" s="18">
        <v>1</v>
      </c>
    </row>
    <row r="244" spans="1:14" x14ac:dyDescent="0.2">
      <c r="A244" s="16">
        <v>243</v>
      </c>
      <c r="B244" s="3">
        <v>44</v>
      </c>
      <c r="C244" s="16">
        <v>90</v>
      </c>
      <c r="E244" s="17">
        <f>LOOKUP(use_fish!B244,base_fish!A:A,base_fish!C:C)+_xlfn.IFNA(INDEX(activity!F:F,MATCH(use_fish!C244,activity!A:A,0)),0)</f>
        <v>125</v>
      </c>
      <c r="F244" s="17">
        <f t="shared" si="12"/>
        <v>8.0000000000000002E-3</v>
      </c>
      <c r="G244" s="17" t="s">
        <v>213</v>
      </c>
      <c r="H244" s="31" t="str">
        <f>INDEX(base_fish!E:E,MATCH(use_fish!B244,base_fish!A:A,0))&amp;_xlfn.IFNA("+"&amp;INDEX(activity!G:G,MATCH(use_fish!C244,activity!A:A,0)),"")</f>
        <v>饺子鱼+临时活动</v>
      </c>
      <c r="I244" s="17">
        <f>LOOKUP(use_fish!B244,base_fish!A:A,base_fish!F:F)+_xlfn.IFNA(INDEX(activity!F:F,MATCH(use_fish!C244,activity!A:A,0)),0)</f>
        <v>125</v>
      </c>
      <c r="J244" s="18">
        <v>1</v>
      </c>
      <c r="K244" s="18">
        <v>0</v>
      </c>
      <c r="L244" s="18">
        <f t="shared" si="13"/>
        <v>125</v>
      </c>
      <c r="M244" s="18">
        <v>1</v>
      </c>
      <c r="N244" s="18">
        <v>1</v>
      </c>
    </row>
    <row r="245" spans="1:14" x14ac:dyDescent="0.2">
      <c r="A245" s="7">
        <v>244</v>
      </c>
      <c r="B245" s="3">
        <v>44</v>
      </c>
      <c r="C245" s="16">
        <v>91</v>
      </c>
      <c r="E245" s="17">
        <f>LOOKUP(use_fish!B245,base_fish!A:A,base_fish!C:C)+_xlfn.IFNA(INDEX(activity!F:F,MATCH(use_fish!C245,activity!A:A,0)),0)</f>
        <v>175</v>
      </c>
      <c r="F245" s="17">
        <f t="shared" si="12"/>
        <v>5.7142857142857143E-3</v>
      </c>
      <c r="G245" s="17" t="s">
        <v>213</v>
      </c>
      <c r="H245" s="31" t="str">
        <f>INDEX(base_fish!E:E,MATCH(use_fish!B245,base_fish!A:A,0))&amp;_xlfn.IFNA("+"&amp;INDEX(activity!G:G,MATCH(use_fish!C245,activity!A:A,0)),"")</f>
        <v>饺子鱼+临时活动</v>
      </c>
      <c r="I245" s="17">
        <f>LOOKUP(use_fish!B245,base_fish!A:A,base_fish!F:F)+_xlfn.IFNA(INDEX(activity!F:F,MATCH(use_fish!C245,activity!A:A,0)),0)</f>
        <v>175</v>
      </c>
      <c r="J245" s="18">
        <v>1</v>
      </c>
      <c r="K245" s="18">
        <v>0</v>
      </c>
      <c r="L245" s="18">
        <f t="shared" si="13"/>
        <v>175</v>
      </c>
      <c r="M245" s="18">
        <v>1</v>
      </c>
      <c r="N245" s="18">
        <v>1</v>
      </c>
    </row>
    <row r="246" spans="1:14" x14ac:dyDescent="0.2">
      <c r="A246" s="16">
        <v>245</v>
      </c>
      <c r="B246" s="3">
        <v>7</v>
      </c>
      <c r="C246" s="16">
        <v>92</v>
      </c>
      <c r="E246" s="17">
        <f>LOOKUP(use_fish!B246,base_fish!A:A,base_fish!C:C)+_xlfn.IFNA(INDEX(activity!F:F,MATCH(use_fish!C246,activity!A:A,0)),0)</f>
        <v>35</v>
      </c>
      <c r="F246" s="17">
        <f t="shared" si="12"/>
        <v>2.8571428571428571E-2</v>
      </c>
      <c r="G246" s="17" t="s">
        <v>213</v>
      </c>
      <c r="H246" s="31" t="str">
        <f>INDEX(base_fish!E:E,MATCH(use_fish!B246,base_fish!A:A,0))&amp;_xlfn.IFNA("+"&amp;INDEX(activity!G:G,MATCH(use_fish!C246,activity!A:A,0)),"")</f>
        <v>红杉鱼+临时活动</v>
      </c>
      <c r="I246" s="17">
        <f>LOOKUP(use_fish!B246,base_fish!A:A,base_fish!F:F)+_xlfn.IFNA(INDEX(activity!F:F,MATCH(use_fish!C246,activity!A:A,0)),0)</f>
        <v>35</v>
      </c>
      <c r="J246" s="18">
        <v>1</v>
      </c>
      <c r="K246" s="18">
        <v>0</v>
      </c>
      <c r="L246" s="18">
        <f t="shared" si="13"/>
        <v>35</v>
      </c>
      <c r="M246" s="18">
        <v>1</v>
      </c>
      <c r="N246" s="18">
        <v>0</v>
      </c>
    </row>
    <row r="247" spans="1:14" x14ac:dyDescent="0.2">
      <c r="A247" s="16">
        <v>246</v>
      </c>
      <c r="B247" s="3">
        <v>8</v>
      </c>
      <c r="C247" s="16">
        <v>92</v>
      </c>
      <c r="E247" s="17">
        <f>LOOKUP(use_fish!B247,base_fish!A:A,base_fish!C:C)+_xlfn.IFNA(INDEX(activity!F:F,MATCH(use_fish!C247,activity!A:A,0)),0)</f>
        <v>45</v>
      </c>
      <c r="F247" s="17">
        <f t="shared" si="12"/>
        <v>2.2222222222222223E-2</v>
      </c>
      <c r="G247" s="17" t="s">
        <v>213</v>
      </c>
      <c r="H247" s="31" t="str">
        <f>INDEX(base_fish!E:E,MATCH(use_fish!B247,base_fish!A:A,0))&amp;_xlfn.IFNA("+"&amp;INDEX(activity!G:G,MATCH(use_fish!C247,activity!A:A,0)),"")</f>
        <v>海龟+临时活动</v>
      </c>
      <c r="I247" s="17">
        <f>LOOKUP(use_fish!B247,base_fish!A:A,base_fish!F:F)+_xlfn.IFNA(INDEX(activity!F:F,MATCH(use_fish!C247,activity!A:A,0)),0)</f>
        <v>45</v>
      </c>
      <c r="J247" s="18">
        <v>1</v>
      </c>
      <c r="K247" s="18">
        <v>0</v>
      </c>
      <c r="L247" s="18">
        <f t="shared" si="13"/>
        <v>45</v>
      </c>
      <c r="M247" s="18">
        <v>1</v>
      </c>
      <c r="N247" s="18">
        <v>0</v>
      </c>
    </row>
    <row r="248" spans="1:14" x14ac:dyDescent="0.2">
      <c r="A248" s="7">
        <v>247</v>
      </c>
      <c r="B248" s="3">
        <v>9</v>
      </c>
      <c r="C248" s="16">
        <v>92</v>
      </c>
      <c r="E248" s="17">
        <f>LOOKUP(use_fish!B248,base_fish!A:A,base_fish!C:C)+_xlfn.IFNA(INDEX(activity!F:F,MATCH(use_fish!C248,activity!A:A,0)),0)</f>
        <v>55</v>
      </c>
      <c r="F248" s="17">
        <f t="shared" si="12"/>
        <v>1.8181818181818181E-2</v>
      </c>
      <c r="G248" s="17" t="s">
        <v>213</v>
      </c>
      <c r="H248" s="31" t="str">
        <f>INDEX(base_fish!E:E,MATCH(use_fish!B248,base_fish!A:A,0))&amp;_xlfn.IFNA("+"&amp;INDEX(activity!G:G,MATCH(use_fish!C248,activity!A:A,0)),"")</f>
        <v>灯笼鱼+临时活动</v>
      </c>
      <c r="I248" s="17">
        <f>LOOKUP(use_fish!B248,base_fish!A:A,base_fish!F:F)+_xlfn.IFNA(INDEX(activity!F:F,MATCH(use_fish!C248,activity!A:A,0)),0)</f>
        <v>55</v>
      </c>
      <c r="J248" s="18">
        <v>1</v>
      </c>
      <c r="K248" s="18">
        <v>0</v>
      </c>
      <c r="L248" s="18">
        <f t="shared" si="13"/>
        <v>55</v>
      </c>
      <c r="M248" s="18">
        <v>1</v>
      </c>
      <c r="N248" s="18">
        <v>0</v>
      </c>
    </row>
    <row r="249" spans="1:14" x14ac:dyDescent="0.2">
      <c r="A249" s="16">
        <v>248</v>
      </c>
      <c r="B249" s="3">
        <v>10</v>
      </c>
      <c r="C249" s="16">
        <v>92</v>
      </c>
      <c r="E249" s="17">
        <f>LOOKUP(use_fish!B249,base_fish!A:A,base_fish!C:C)+_xlfn.IFNA(INDEX(activity!F:F,MATCH(use_fish!C249,activity!A:A,0)),0)</f>
        <v>65</v>
      </c>
      <c r="F249" s="17">
        <f t="shared" si="12"/>
        <v>1.5384615384615385E-2</v>
      </c>
      <c r="G249" s="17" t="s">
        <v>213</v>
      </c>
      <c r="H249" s="31" t="str">
        <f>INDEX(base_fish!E:E,MATCH(use_fish!B249,base_fish!A:A,0))&amp;_xlfn.IFNA("+"&amp;INDEX(activity!G:G,MATCH(use_fish!C249,activity!A:A,0)),"")</f>
        <v>魔鬼鱼+临时活动</v>
      </c>
      <c r="I249" s="17">
        <f>LOOKUP(use_fish!B249,base_fish!A:A,base_fish!F:F)+_xlfn.IFNA(INDEX(activity!F:F,MATCH(use_fish!C249,activity!A:A,0)),0)</f>
        <v>65</v>
      </c>
      <c r="J249" s="18">
        <v>1</v>
      </c>
      <c r="K249" s="18">
        <v>0</v>
      </c>
      <c r="L249" s="18">
        <f t="shared" si="13"/>
        <v>65</v>
      </c>
      <c r="M249" s="18">
        <v>1</v>
      </c>
      <c r="N249" s="18">
        <v>0</v>
      </c>
    </row>
    <row r="250" spans="1:14" x14ac:dyDescent="0.2">
      <c r="A250" s="16">
        <v>249</v>
      </c>
      <c r="B250" s="3">
        <v>45</v>
      </c>
      <c r="C250" s="16">
        <v>93</v>
      </c>
      <c r="E250" s="17">
        <f>LOOKUP(use_fish!B250,base_fish!A:A,base_fish!C:C)+_xlfn.IFNA(INDEX(activity!F:F,MATCH(use_fish!C250,activity!A:A,0)),0)</f>
        <v>75</v>
      </c>
      <c r="F250" s="17">
        <f t="shared" si="12"/>
        <v>1.3333333333333334E-2</v>
      </c>
      <c r="G250" s="17" t="s">
        <v>213</v>
      </c>
      <c r="H250" s="31" t="str">
        <f>INDEX(base_fish!E:E,MATCH(use_fish!B250,base_fish!A:A,0))&amp;_xlfn.IFNA("+"&amp;INDEX(activity!G:G,MATCH(use_fish!C250,activity!A:A,0)),"")</f>
        <v>夜叉BOSS鱼+临时活动</v>
      </c>
      <c r="I250" s="17">
        <f>LOOKUP(use_fish!B250,base_fish!A:A,base_fish!F:F)+_xlfn.IFNA(INDEX(activity!F:F,MATCH(use_fish!C250,activity!A:A,0)),0)</f>
        <v>75</v>
      </c>
      <c r="J250" s="18">
        <v>1</v>
      </c>
      <c r="K250" s="18">
        <v>0</v>
      </c>
      <c r="L250" s="18">
        <f t="shared" si="13"/>
        <v>75</v>
      </c>
      <c r="M250" s="18">
        <v>1</v>
      </c>
      <c r="N250" s="18">
        <v>1</v>
      </c>
    </row>
    <row r="251" spans="1:14" x14ac:dyDescent="0.2">
      <c r="A251" s="16">
        <v>250</v>
      </c>
      <c r="B251" s="3">
        <v>45</v>
      </c>
      <c r="C251" s="16">
        <v>94</v>
      </c>
      <c r="E251" s="17">
        <f>LOOKUP(use_fish!B251,base_fish!A:A,base_fish!C:C)+_xlfn.IFNA(INDEX(activity!F:F,MATCH(use_fish!C251,activity!A:A,0)),0)</f>
        <v>125</v>
      </c>
      <c r="F251" s="17">
        <f t="shared" si="12"/>
        <v>8.0000000000000002E-3</v>
      </c>
      <c r="G251" s="17" t="s">
        <v>213</v>
      </c>
      <c r="H251" s="31" t="str">
        <f>INDEX(base_fish!E:E,MATCH(use_fish!B251,base_fish!A:A,0))&amp;_xlfn.IFNA("+"&amp;INDEX(activity!G:G,MATCH(use_fish!C251,activity!A:A,0)),"")</f>
        <v>夜叉BOSS鱼+临时活动</v>
      </c>
      <c r="I251" s="17">
        <f>LOOKUP(use_fish!B251,base_fish!A:A,base_fish!F:F)+_xlfn.IFNA(INDEX(activity!F:F,MATCH(use_fish!C251,activity!A:A,0)),0)</f>
        <v>125</v>
      </c>
      <c r="J251" s="18">
        <v>1</v>
      </c>
      <c r="K251" s="18">
        <v>0</v>
      </c>
      <c r="L251" s="18">
        <f t="shared" si="13"/>
        <v>125</v>
      </c>
      <c r="M251" s="18">
        <v>1</v>
      </c>
      <c r="N251" s="18">
        <v>1</v>
      </c>
    </row>
    <row r="252" spans="1:14" x14ac:dyDescent="0.2">
      <c r="A252" s="7">
        <v>251</v>
      </c>
      <c r="B252" s="3">
        <v>45</v>
      </c>
      <c r="C252" s="16">
        <v>95</v>
      </c>
      <c r="E252" s="17">
        <f>LOOKUP(use_fish!B252,base_fish!A:A,base_fish!C:C)+_xlfn.IFNA(INDEX(activity!F:F,MATCH(use_fish!C252,activity!A:A,0)),0)</f>
        <v>175</v>
      </c>
      <c r="F252" s="17">
        <f t="shared" si="12"/>
        <v>5.7142857142857143E-3</v>
      </c>
      <c r="G252" s="17" t="s">
        <v>213</v>
      </c>
      <c r="H252" s="31" t="str">
        <f>INDEX(base_fish!E:E,MATCH(use_fish!B252,base_fish!A:A,0))&amp;_xlfn.IFNA("+"&amp;INDEX(activity!G:G,MATCH(use_fish!C252,activity!A:A,0)),"")</f>
        <v>夜叉BOSS鱼+临时活动</v>
      </c>
      <c r="I252" s="17">
        <f>LOOKUP(use_fish!B252,base_fish!A:A,base_fish!F:F)+_xlfn.IFNA(INDEX(activity!F:F,MATCH(use_fish!C252,activity!A:A,0)),0)</f>
        <v>175</v>
      </c>
      <c r="J252" s="18">
        <v>1</v>
      </c>
      <c r="K252" s="18">
        <v>0</v>
      </c>
      <c r="L252" s="18">
        <f t="shared" si="13"/>
        <v>175</v>
      </c>
      <c r="M252" s="18">
        <v>1</v>
      </c>
      <c r="N252" s="18">
        <v>1</v>
      </c>
    </row>
    <row r="253" spans="1:14" x14ac:dyDescent="0.2">
      <c r="A253" s="16">
        <v>252</v>
      </c>
      <c r="B253" s="3">
        <v>7</v>
      </c>
      <c r="C253" s="16">
        <v>96</v>
      </c>
      <c r="E253" s="17">
        <f>LOOKUP(use_fish!B253,base_fish!A:A,base_fish!C:C)+_xlfn.IFNA(INDEX(activity!F:F,MATCH(use_fish!C253,activity!A:A,0)),0)</f>
        <v>38</v>
      </c>
      <c r="F253" s="17">
        <f t="shared" ref="F253:F316" si="14">1/E253</f>
        <v>2.6315789473684209E-2</v>
      </c>
      <c r="G253" s="17" t="s">
        <v>213</v>
      </c>
      <c r="H253" s="31" t="str">
        <f>INDEX(base_fish!E:E,MATCH(use_fish!B253,base_fish!A:A,0))&amp;_xlfn.IFNA("+"&amp;INDEX(activity!G:G,MATCH(use_fish!C253,activity!A:A,0)),"")</f>
        <v>红杉鱼+临时活动</v>
      </c>
      <c r="I253" s="17">
        <f>LOOKUP(use_fish!B253,base_fish!A:A,base_fish!F:F)+_xlfn.IFNA(INDEX(activity!F:F,MATCH(use_fish!C253,activity!A:A,0)),0)</f>
        <v>38</v>
      </c>
      <c r="J253" s="18">
        <v>1</v>
      </c>
      <c r="K253" s="18">
        <v>0</v>
      </c>
      <c r="L253" s="18">
        <f t="shared" si="13"/>
        <v>38</v>
      </c>
      <c r="M253" s="18">
        <v>1</v>
      </c>
      <c r="N253" s="18">
        <v>0</v>
      </c>
    </row>
    <row r="254" spans="1:14" x14ac:dyDescent="0.2">
      <c r="A254" s="16">
        <v>253</v>
      </c>
      <c r="B254" s="3">
        <v>8</v>
      </c>
      <c r="C254" s="16">
        <v>96</v>
      </c>
      <c r="E254" s="17">
        <f>LOOKUP(use_fish!B254,base_fish!A:A,base_fish!C:C)+_xlfn.IFNA(INDEX(activity!F:F,MATCH(use_fish!C254,activity!A:A,0)),0)</f>
        <v>48</v>
      </c>
      <c r="F254" s="17">
        <f t="shared" si="14"/>
        <v>2.0833333333333332E-2</v>
      </c>
      <c r="G254" s="17" t="s">
        <v>213</v>
      </c>
      <c r="H254" s="31" t="str">
        <f>INDEX(base_fish!E:E,MATCH(use_fish!B254,base_fish!A:A,0))&amp;_xlfn.IFNA("+"&amp;INDEX(activity!G:G,MATCH(use_fish!C254,activity!A:A,0)),"")</f>
        <v>海龟+临时活动</v>
      </c>
      <c r="I254" s="17">
        <f>LOOKUP(use_fish!B254,base_fish!A:A,base_fish!F:F)+_xlfn.IFNA(INDEX(activity!F:F,MATCH(use_fish!C254,activity!A:A,0)),0)</f>
        <v>48</v>
      </c>
      <c r="J254" s="18">
        <v>1</v>
      </c>
      <c r="K254" s="18">
        <v>0</v>
      </c>
      <c r="L254" s="18">
        <f t="shared" si="13"/>
        <v>48</v>
      </c>
      <c r="M254" s="18">
        <v>1</v>
      </c>
      <c r="N254" s="18">
        <v>0</v>
      </c>
    </row>
    <row r="255" spans="1:14" x14ac:dyDescent="0.2">
      <c r="A255" s="16">
        <v>254</v>
      </c>
      <c r="B255" s="3">
        <v>9</v>
      </c>
      <c r="C255" s="16">
        <v>97</v>
      </c>
      <c r="E255" s="17">
        <f>LOOKUP(use_fish!B255,base_fish!A:A,base_fish!C:C)+_xlfn.IFNA(INDEX(activity!F:F,MATCH(use_fish!C255,activity!A:A,0)),0)</f>
        <v>60</v>
      </c>
      <c r="F255" s="17">
        <f t="shared" si="14"/>
        <v>1.6666666666666666E-2</v>
      </c>
      <c r="G255" s="17" t="s">
        <v>213</v>
      </c>
      <c r="H255" s="31" t="str">
        <f>INDEX(base_fish!E:E,MATCH(use_fish!B255,base_fish!A:A,0))&amp;_xlfn.IFNA("+"&amp;INDEX(activity!G:G,MATCH(use_fish!C255,activity!A:A,0)),"")</f>
        <v>灯笼鱼+临时活动</v>
      </c>
      <c r="I255" s="17">
        <f>LOOKUP(use_fish!B255,base_fish!A:A,base_fish!F:F)+_xlfn.IFNA(INDEX(activity!F:F,MATCH(use_fish!C255,activity!A:A,0)),0)</f>
        <v>60</v>
      </c>
      <c r="J255" s="18">
        <v>1</v>
      </c>
      <c r="K255" s="18">
        <v>0</v>
      </c>
      <c r="L255" s="18">
        <f t="shared" si="13"/>
        <v>60</v>
      </c>
      <c r="M255" s="18">
        <v>1</v>
      </c>
      <c r="N255" s="18">
        <v>0</v>
      </c>
    </row>
    <row r="256" spans="1:14" x14ac:dyDescent="0.2">
      <c r="A256" s="7">
        <v>255</v>
      </c>
      <c r="B256" s="3">
        <v>10</v>
      </c>
      <c r="C256" s="16">
        <v>97</v>
      </c>
      <c r="E256" s="17">
        <f>LOOKUP(use_fish!B256,base_fish!A:A,base_fish!C:C)+_xlfn.IFNA(INDEX(activity!F:F,MATCH(use_fish!C256,activity!A:A,0)),0)</f>
        <v>70</v>
      </c>
      <c r="F256" s="17">
        <f t="shared" si="14"/>
        <v>1.4285714285714285E-2</v>
      </c>
      <c r="G256" s="17" t="s">
        <v>213</v>
      </c>
      <c r="H256" s="31" t="str">
        <f>INDEX(base_fish!E:E,MATCH(use_fish!B256,base_fish!A:A,0))&amp;_xlfn.IFNA("+"&amp;INDEX(activity!G:G,MATCH(use_fish!C256,activity!A:A,0)),"")</f>
        <v>魔鬼鱼+临时活动</v>
      </c>
      <c r="I256" s="17">
        <f>LOOKUP(use_fish!B256,base_fish!A:A,base_fish!F:F)+_xlfn.IFNA(INDEX(activity!F:F,MATCH(use_fish!C256,activity!A:A,0)),0)</f>
        <v>70</v>
      </c>
      <c r="J256" s="18">
        <v>1</v>
      </c>
      <c r="K256" s="18">
        <v>0</v>
      </c>
      <c r="L256" s="18">
        <f t="shared" si="13"/>
        <v>70</v>
      </c>
      <c r="M256" s="18">
        <v>1</v>
      </c>
      <c r="N256" s="18">
        <v>0</v>
      </c>
    </row>
    <row r="257" spans="1:14" x14ac:dyDescent="0.2">
      <c r="A257" s="16">
        <v>256</v>
      </c>
      <c r="B257" s="3">
        <v>46</v>
      </c>
      <c r="C257" s="16">
        <v>98</v>
      </c>
      <c r="E257" s="17">
        <f>LOOKUP(use_fish!B257,base_fish!A:A,base_fish!C:C)+_xlfn.IFNA(INDEX(activity!F:F,MATCH(use_fish!C257,activity!A:A,0)),0)</f>
        <v>75</v>
      </c>
      <c r="F257" s="17">
        <f t="shared" si="14"/>
        <v>1.3333333333333334E-2</v>
      </c>
      <c r="G257" s="17" t="s">
        <v>535</v>
      </c>
      <c r="H257" s="31" t="str">
        <f>INDEX(base_fish!E:E,MATCH(use_fish!B257,base_fish!A:A,0))&amp;_xlfn.IFNA("+"&amp;INDEX(activity!G:G,MATCH(use_fish!C257,activity!A:A,0)),"")</f>
        <v>勋章鱼+临时活动</v>
      </c>
      <c r="I257" s="17">
        <f>LOOKUP([1]use_fish!B257,[1]base_fish!A:A,[1]base_fish!F:F)+_xlfn.IFNA(INDEX([1]activity!F:F,MATCH([1]use_fish!C257,[1]activity!A:A,0)),0)</f>
        <v>75</v>
      </c>
      <c r="J257" s="18">
        <v>1</v>
      </c>
      <c r="K257" s="18">
        <v>0</v>
      </c>
      <c r="L257" s="18">
        <f t="shared" si="13"/>
        <v>75</v>
      </c>
      <c r="M257" s="18">
        <v>1</v>
      </c>
      <c r="N257" s="18">
        <v>0</v>
      </c>
    </row>
    <row r="258" spans="1:14" x14ac:dyDescent="0.2">
      <c r="A258" s="16">
        <v>257</v>
      </c>
      <c r="B258" s="3">
        <v>46</v>
      </c>
      <c r="C258" s="16">
        <v>99</v>
      </c>
      <c r="E258" s="17">
        <f>LOOKUP(use_fish!B258,base_fish!A:A,base_fish!C:C)+_xlfn.IFNA(INDEX(activity!F:F,MATCH(use_fish!C258,activity!A:A,0)),0)</f>
        <v>125</v>
      </c>
      <c r="F258" s="17">
        <f t="shared" si="14"/>
        <v>8.0000000000000002E-3</v>
      </c>
      <c r="G258" s="17" t="s">
        <v>536</v>
      </c>
      <c r="H258" s="31" t="str">
        <f>INDEX(base_fish!E:E,MATCH(use_fish!B258,base_fish!A:A,0))&amp;_xlfn.IFNA("+"&amp;INDEX(activity!G:G,MATCH(use_fish!C258,activity!A:A,0)),"")</f>
        <v>勋章鱼+临时活动</v>
      </c>
      <c r="I258" s="17">
        <f>LOOKUP([1]use_fish!B258,[1]base_fish!A:A,[1]base_fish!F:F)+_xlfn.IFNA(INDEX([1]activity!F:F,MATCH([1]use_fish!C258,[1]activity!A:A,0)),0)</f>
        <v>125</v>
      </c>
      <c r="J258" s="18">
        <v>1</v>
      </c>
      <c r="K258" s="18">
        <v>0</v>
      </c>
      <c r="L258" s="18">
        <f t="shared" si="13"/>
        <v>125</v>
      </c>
      <c r="M258" s="18">
        <v>1</v>
      </c>
      <c r="N258" s="18">
        <v>0</v>
      </c>
    </row>
    <row r="259" spans="1:14" x14ac:dyDescent="0.2">
      <c r="A259" s="7">
        <v>258</v>
      </c>
      <c r="B259" s="3">
        <v>46</v>
      </c>
      <c r="C259" s="16">
        <v>100</v>
      </c>
      <c r="E259" s="17">
        <f>LOOKUP(use_fish!B259,base_fish!A:A,base_fish!C:C)+_xlfn.IFNA(INDEX(activity!F:F,MATCH(use_fish!C259,activity!A:A,0)),0)</f>
        <v>175</v>
      </c>
      <c r="F259" s="17">
        <f t="shared" si="14"/>
        <v>5.7142857142857143E-3</v>
      </c>
      <c r="G259" s="17" t="s">
        <v>536</v>
      </c>
      <c r="H259" s="31" t="str">
        <f>INDEX(base_fish!E:E,MATCH(use_fish!B259,base_fish!A:A,0))&amp;_xlfn.IFNA("+"&amp;INDEX(activity!G:G,MATCH(use_fish!C259,activity!A:A,0)),"")</f>
        <v>勋章鱼+临时活动</v>
      </c>
      <c r="I259" s="17">
        <f>LOOKUP([1]use_fish!B259,[1]base_fish!A:A,[1]base_fish!F:F)+_xlfn.IFNA(INDEX([1]activity!F:F,MATCH([1]use_fish!C259,[1]activity!A:A,0)),0)</f>
        <v>175</v>
      </c>
      <c r="J259" s="18">
        <v>1</v>
      </c>
      <c r="K259" s="18">
        <v>0</v>
      </c>
      <c r="L259" s="18">
        <f t="shared" si="13"/>
        <v>175</v>
      </c>
      <c r="M259" s="18">
        <v>1</v>
      </c>
      <c r="N259" s="18">
        <v>0</v>
      </c>
    </row>
    <row r="260" spans="1:14" x14ac:dyDescent="0.2">
      <c r="A260" s="16">
        <v>259</v>
      </c>
      <c r="B260" s="38">
        <v>47</v>
      </c>
      <c r="C260" s="37">
        <v>101</v>
      </c>
      <c r="D260" s="37"/>
      <c r="E260" s="17">
        <f>LOOKUP(use_fish!B260,base_fish!A:A,base_fish!C:C)+_xlfn.IFNA(INDEX(activity!F:F,MATCH(use_fish!C260,activity!A:A,0)),0)</f>
        <v>300</v>
      </c>
      <c r="F260" s="17">
        <f t="shared" si="14"/>
        <v>3.3333333333333335E-3</v>
      </c>
      <c r="G260" s="38" t="s">
        <v>213</v>
      </c>
      <c r="H260" s="39" t="str">
        <f>INDEX(base_fish!E:E,MATCH(use_fish!B260,base_fish!A:A,0))&amp;_xlfn.IFNA("+"&amp;INDEX(activity!G:G,MATCH(use_fish!C260,activity!A:A,0)),"")</f>
        <v>幸运贝壳+疯狂六选一</v>
      </c>
      <c r="I260" s="38">
        <f>LOOKUP(use_fish!B260,base_fish!A:A,base_fish!F:F)+_xlfn.IFNA(INDEX(activity!F:F,MATCH(use_fish!C260,activity!A:A,0)),0)</f>
        <v>300</v>
      </c>
      <c r="J260" s="40">
        <v>1</v>
      </c>
      <c r="K260" s="40">
        <v>0</v>
      </c>
      <c r="L260" s="40">
        <f t="shared" si="13"/>
        <v>300</v>
      </c>
      <c r="M260" s="40">
        <v>1</v>
      </c>
      <c r="N260" s="40">
        <v>1</v>
      </c>
    </row>
    <row r="261" spans="1:14" x14ac:dyDescent="0.2">
      <c r="A261" s="7">
        <v>260</v>
      </c>
      <c r="B261" s="38">
        <v>48</v>
      </c>
      <c r="C261" s="37">
        <v>102</v>
      </c>
      <c r="D261" s="37"/>
      <c r="E261" s="17">
        <f>LOOKUP(use_fish!B261,base_fish!A:A,base_fish!C:C)+_xlfn.IFNA(INDEX(activity!F:F,MATCH(use_fish!C261,activity!A:A,0)),0)</f>
        <v>200</v>
      </c>
      <c r="F261" s="17">
        <f t="shared" si="14"/>
        <v>5.0000000000000001E-3</v>
      </c>
      <c r="G261" s="38" t="s">
        <v>213</v>
      </c>
      <c r="H261" s="39" t="str">
        <f>INDEX(base_fish!E:E,MATCH(use_fish!B261,base_fish!A:A,0))&amp;_xlfn.IFNA("+"&amp;INDEX(activity!G:G,MATCH(use_fish!C261,activity!A:A,0)),"")</f>
        <v>宝藏蟹+金币转盘</v>
      </c>
      <c r="I261" s="38">
        <f>LOOKUP(use_fish!B261,base_fish!A:A,base_fish!F:F)+_xlfn.IFNA(INDEX(activity!F:F,MATCH(use_fish!C261,activity!A:A,0)),0)</f>
        <v>200</v>
      </c>
      <c r="J261" s="40">
        <v>1</v>
      </c>
      <c r="K261" s="40">
        <v>0</v>
      </c>
      <c r="L261" s="40">
        <f t="shared" si="13"/>
        <v>200</v>
      </c>
      <c r="M261" s="40">
        <v>1</v>
      </c>
      <c r="N261" s="40">
        <v>1</v>
      </c>
    </row>
    <row r="262" spans="1:14" x14ac:dyDescent="0.2">
      <c r="A262" s="16">
        <v>261</v>
      </c>
      <c r="B262" s="38">
        <v>49</v>
      </c>
      <c r="C262" s="37">
        <v>103</v>
      </c>
      <c r="D262" s="37"/>
      <c r="E262" s="17">
        <f>LOOKUP(use_fish!B262,base_fish!A:A,base_fish!C:C)+_xlfn.IFNA(INDEX(activity!F:F,MATCH(use_fish!C262,activity!A:A,0)),0)</f>
        <v>200</v>
      </c>
      <c r="F262" s="17">
        <f t="shared" si="14"/>
        <v>5.0000000000000001E-3</v>
      </c>
      <c r="G262" s="38" t="s">
        <v>213</v>
      </c>
      <c r="H262" s="39" t="str">
        <f>INDEX(base_fish!E:E,MATCH(use_fish!B262,base_fish!A:A,0))&amp;_xlfn.IFNA("+"&amp;INDEX(activity!G:G,MATCH(use_fish!C262,activity!A:A,0)),"")</f>
        <v>聚宝盆+骰子龟</v>
      </c>
      <c r="I262" s="38">
        <v>20</v>
      </c>
      <c r="J262" s="40">
        <v>1</v>
      </c>
      <c r="K262" s="40">
        <v>0</v>
      </c>
      <c r="L262" s="40">
        <f t="shared" si="13"/>
        <v>20</v>
      </c>
      <c r="M262" s="40">
        <v>1</v>
      </c>
      <c r="N262" s="40">
        <v>1</v>
      </c>
    </row>
    <row r="263" spans="1:14" x14ac:dyDescent="0.2">
      <c r="A263" s="16">
        <v>262</v>
      </c>
      <c r="B263" s="38">
        <v>50</v>
      </c>
      <c r="C263" s="37">
        <v>104</v>
      </c>
      <c r="D263" s="37"/>
      <c r="E263" s="17">
        <f>LOOKUP(use_fish!B263,base_fish!A:A,base_fish!C:C)+_xlfn.IFNA(INDEX(activity!F:F,MATCH(use_fish!C263,activity!A:A,0)),0)</f>
        <v>300</v>
      </c>
      <c r="F263" s="17">
        <f t="shared" si="14"/>
        <v>3.3333333333333335E-3</v>
      </c>
      <c r="G263" s="38" t="s">
        <v>213</v>
      </c>
      <c r="H263" s="39" t="str">
        <f>INDEX(base_fish!E:E,MATCH(use_fish!B263,base_fish!A:A,0))&amp;_xlfn.IFNA("+"&amp;INDEX(activity!G:G,MATCH(use_fish!C263,activity!A:A,0)),"")</f>
        <v>幸运转盘+连环转盘</v>
      </c>
      <c r="I263" s="38">
        <f>LOOKUP(use_fish!B263,base_fish!A:A,base_fish!F:F)+_xlfn.IFNA(INDEX(activity!F:F,MATCH(use_fish!C263,activity!A:A,0)),0)</f>
        <v>300</v>
      </c>
      <c r="J263" s="40">
        <v>1</v>
      </c>
      <c r="K263" s="40">
        <v>0</v>
      </c>
      <c r="L263" s="40">
        <f t="shared" si="13"/>
        <v>300</v>
      </c>
      <c r="M263" s="40">
        <v>1</v>
      </c>
      <c r="N263" s="40">
        <v>1</v>
      </c>
    </row>
    <row r="264" spans="1:14" s="18" customFormat="1" x14ac:dyDescent="0.2">
      <c r="A264" s="16">
        <v>263</v>
      </c>
      <c r="B264" s="17">
        <v>51</v>
      </c>
      <c r="C264" s="16">
        <v>105</v>
      </c>
      <c r="D264" s="16"/>
      <c r="E264" s="17">
        <f>LOOKUP(use_fish!B264,base_fish!A:A,base_fish!C:C)+_xlfn.IFNA(INDEX(activity!F:F,MATCH(use_fish!C264,activity!A:A,0)),0)</f>
        <v>75</v>
      </c>
      <c r="F264" s="17">
        <f t="shared" si="14"/>
        <v>1.3333333333333334E-2</v>
      </c>
      <c r="G264" s="17" t="s">
        <v>213</v>
      </c>
      <c r="H264" s="31" t="str">
        <f>INDEX(base_fish!E:E,MATCH(use_fish!B264,base_fish!A:A,0))&amp;_xlfn.IFNA("+"&amp;INDEX(activity!G:G,MATCH(use_fish!C264,activity!A:A,0)),"")</f>
        <v>五福BOSS+临时活动</v>
      </c>
      <c r="I264" s="17">
        <f>LOOKUP(use_fish!B264,base_fish!A:A,base_fish!F:F)+_xlfn.IFNA(INDEX(activity!F:F,MATCH(use_fish!C264,activity!A:A,0)),0)</f>
        <v>75</v>
      </c>
      <c r="J264" s="18">
        <v>1</v>
      </c>
      <c r="K264" s="18">
        <v>0</v>
      </c>
      <c r="L264" s="18">
        <f t="shared" si="13"/>
        <v>75</v>
      </c>
      <c r="M264" s="18">
        <v>1</v>
      </c>
      <c r="N264" s="18">
        <v>1</v>
      </c>
    </row>
    <row r="265" spans="1:14" s="18" customFormat="1" x14ac:dyDescent="0.2">
      <c r="A265" s="16">
        <v>264</v>
      </c>
      <c r="B265" s="17">
        <v>51</v>
      </c>
      <c r="C265" s="16">
        <v>106</v>
      </c>
      <c r="D265" s="16"/>
      <c r="E265" s="17">
        <f>LOOKUP(use_fish!B265,base_fish!A:A,base_fish!C:C)+_xlfn.IFNA(INDEX(activity!F:F,MATCH(use_fish!C265,activity!A:A,0)),0)</f>
        <v>125</v>
      </c>
      <c r="F265" s="17">
        <f t="shared" si="14"/>
        <v>8.0000000000000002E-3</v>
      </c>
      <c r="G265" s="17" t="s">
        <v>213</v>
      </c>
      <c r="H265" s="31" t="str">
        <f>INDEX(base_fish!E:E,MATCH(use_fish!B265,base_fish!A:A,0))&amp;_xlfn.IFNA("+"&amp;INDEX(activity!G:G,MATCH(use_fish!C265,activity!A:A,0)),"")</f>
        <v>五福BOSS+临时活动</v>
      </c>
      <c r="I265" s="17">
        <f>LOOKUP(use_fish!B265,base_fish!A:A,base_fish!F:F)+_xlfn.IFNA(INDEX(activity!F:F,MATCH(use_fish!C265,activity!A:A,0)),0)</f>
        <v>125</v>
      </c>
      <c r="J265" s="18">
        <v>1</v>
      </c>
      <c r="K265" s="18">
        <v>0</v>
      </c>
      <c r="L265" s="18">
        <f t="shared" si="13"/>
        <v>125</v>
      </c>
      <c r="M265" s="18">
        <v>1</v>
      </c>
      <c r="N265" s="18">
        <v>1</v>
      </c>
    </row>
    <row r="266" spans="1:14" s="18" customFormat="1" x14ac:dyDescent="0.2">
      <c r="A266" s="16">
        <v>265</v>
      </c>
      <c r="B266" s="17">
        <v>51</v>
      </c>
      <c r="C266" s="16">
        <v>107</v>
      </c>
      <c r="D266" s="16"/>
      <c r="E266" s="17">
        <f>LOOKUP(use_fish!B266,base_fish!A:A,base_fish!C:C)+_xlfn.IFNA(INDEX(activity!F:F,MATCH(use_fish!C266,activity!A:A,0)),0)</f>
        <v>175</v>
      </c>
      <c r="F266" s="17">
        <f t="shared" si="14"/>
        <v>5.7142857142857143E-3</v>
      </c>
      <c r="G266" s="17" t="s">
        <v>213</v>
      </c>
      <c r="H266" s="31" t="str">
        <f>INDEX(base_fish!E:E,MATCH(use_fish!B266,base_fish!A:A,0))&amp;_xlfn.IFNA("+"&amp;INDEX(activity!G:G,MATCH(use_fish!C266,activity!A:A,0)),"")</f>
        <v>五福BOSS+临时活动</v>
      </c>
      <c r="I266" s="17">
        <f>LOOKUP(use_fish!B266,base_fish!A:A,base_fish!F:F)+_xlfn.IFNA(INDEX(activity!F:F,MATCH(use_fish!C266,activity!A:A,0)),0)</f>
        <v>175</v>
      </c>
      <c r="J266" s="18">
        <v>1</v>
      </c>
      <c r="K266" s="18">
        <v>0</v>
      </c>
      <c r="L266" s="18">
        <f t="shared" si="13"/>
        <v>175</v>
      </c>
      <c r="M266" s="18">
        <v>1</v>
      </c>
      <c r="N266" s="18">
        <v>1</v>
      </c>
    </row>
    <row r="267" spans="1:14" s="18" customFormat="1" x14ac:dyDescent="0.2">
      <c r="A267" s="16">
        <v>266</v>
      </c>
      <c r="B267" s="17">
        <v>51</v>
      </c>
      <c r="C267" s="16">
        <v>108</v>
      </c>
      <c r="D267" s="16"/>
      <c r="E267" s="17">
        <f>LOOKUP(use_fish!B267,base_fish!A:A,base_fish!C:C)+_xlfn.IFNA(INDEX(activity!F:F,MATCH(use_fish!C267,activity!A:A,0)),0)</f>
        <v>75</v>
      </c>
      <c r="F267" s="17">
        <f t="shared" si="14"/>
        <v>1.3333333333333334E-2</v>
      </c>
      <c r="G267" s="17" t="s">
        <v>213</v>
      </c>
      <c r="H267" s="31" t="str">
        <f>INDEX(base_fish!E:E,MATCH(use_fish!B267,base_fish!A:A,0))&amp;_xlfn.IFNA("+"&amp;INDEX(activity!G:G,MATCH(use_fish!C267,activity!A:A,0)),"")</f>
        <v>五福BOSS+临时活动</v>
      </c>
      <c r="I267" s="17">
        <f>LOOKUP(use_fish!B267,base_fish!A:A,base_fish!F:F)+_xlfn.IFNA(INDEX(activity!F:F,MATCH(use_fish!C267,activity!A:A,0)),0)</f>
        <v>75</v>
      </c>
      <c r="J267" s="18">
        <v>1</v>
      </c>
      <c r="K267" s="18">
        <v>0</v>
      </c>
      <c r="L267" s="18">
        <f t="shared" si="13"/>
        <v>75</v>
      </c>
      <c r="M267" s="18">
        <v>1</v>
      </c>
      <c r="N267" s="18">
        <v>1</v>
      </c>
    </row>
    <row r="268" spans="1:14" s="18" customFormat="1" x14ac:dyDescent="0.2">
      <c r="A268" s="16">
        <v>267</v>
      </c>
      <c r="B268" s="17">
        <v>51</v>
      </c>
      <c r="C268" s="16">
        <v>109</v>
      </c>
      <c r="D268" s="16"/>
      <c r="E268" s="17">
        <f>LOOKUP(use_fish!B268,base_fish!A:A,base_fish!C:C)+_xlfn.IFNA(INDEX(activity!F:F,MATCH(use_fish!C268,activity!A:A,0)),0)</f>
        <v>125</v>
      </c>
      <c r="F268" s="17">
        <f t="shared" si="14"/>
        <v>8.0000000000000002E-3</v>
      </c>
      <c r="G268" s="17" t="s">
        <v>213</v>
      </c>
      <c r="H268" s="31" t="str">
        <f>INDEX(base_fish!E:E,MATCH(use_fish!B268,base_fish!A:A,0))&amp;_xlfn.IFNA("+"&amp;INDEX(activity!G:G,MATCH(use_fish!C268,activity!A:A,0)),"")</f>
        <v>五福BOSS+临时活动</v>
      </c>
      <c r="I268" s="17">
        <f>LOOKUP(use_fish!B268,base_fish!A:A,base_fish!F:F)+_xlfn.IFNA(INDEX(activity!F:F,MATCH(use_fish!C268,activity!A:A,0)),0)</f>
        <v>125</v>
      </c>
      <c r="J268" s="18">
        <v>1</v>
      </c>
      <c r="K268" s="18">
        <v>0</v>
      </c>
      <c r="L268" s="18">
        <f t="shared" si="13"/>
        <v>125</v>
      </c>
      <c r="M268" s="18">
        <v>1</v>
      </c>
      <c r="N268" s="18">
        <v>1</v>
      </c>
    </row>
    <row r="269" spans="1:14" s="18" customFormat="1" x14ac:dyDescent="0.2">
      <c r="A269" s="16">
        <v>268</v>
      </c>
      <c r="B269" s="17">
        <v>51</v>
      </c>
      <c r="C269" s="16">
        <v>110</v>
      </c>
      <c r="D269" s="16"/>
      <c r="E269" s="17">
        <f>LOOKUP(use_fish!B269,base_fish!A:A,base_fish!C:C)+_xlfn.IFNA(INDEX(activity!F:F,MATCH(use_fish!C269,activity!A:A,0)),0)</f>
        <v>175</v>
      </c>
      <c r="F269" s="17">
        <f t="shared" si="14"/>
        <v>5.7142857142857143E-3</v>
      </c>
      <c r="G269" s="17" t="s">
        <v>213</v>
      </c>
      <c r="H269" s="31" t="str">
        <f>INDEX(base_fish!E:E,MATCH(use_fish!B269,base_fish!A:A,0))&amp;_xlfn.IFNA("+"&amp;INDEX(activity!G:G,MATCH(use_fish!C269,activity!A:A,0)),"")</f>
        <v>五福BOSS+临时活动</v>
      </c>
      <c r="I269" s="17">
        <f>LOOKUP(use_fish!B269,base_fish!A:A,base_fish!F:F)+_xlfn.IFNA(INDEX(activity!F:F,MATCH(use_fish!C269,activity!A:A,0)),0)</f>
        <v>175</v>
      </c>
      <c r="J269" s="18">
        <v>1</v>
      </c>
      <c r="K269" s="18">
        <v>0</v>
      </c>
      <c r="L269" s="18">
        <f t="shared" ref="L269:L321" si="15">I269</f>
        <v>175</v>
      </c>
      <c r="M269" s="18">
        <v>1</v>
      </c>
      <c r="N269" s="18">
        <v>1</v>
      </c>
    </row>
    <row r="270" spans="1:14" s="18" customFormat="1" x14ac:dyDescent="0.2">
      <c r="A270" s="16">
        <v>269</v>
      </c>
      <c r="B270" s="17">
        <v>51</v>
      </c>
      <c r="C270" s="16">
        <v>111</v>
      </c>
      <c r="D270" s="16"/>
      <c r="E270" s="17">
        <f>LOOKUP(use_fish!B270,base_fish!A:A,base_fish!C:C)+_xlfn.IFNA(INDEX(activity!F:F,MATCH(use_fish!C270,activity!A:A,0)),0)</f>
        <v>75</v>
      </c>
      <c r="F270" s="17">
        <f t="shared" si="14"/>
        <v>1.3333333333333334E-2</v>
      </c>
      <c r="G270" s="17" t="s">
        <v>213</v>
      </c>
      <c r="H270" s="31" t="str">
        <f>INDEX(base_fish!E:E,MATCH(use_fish!B270,base_fish!A:A,0))&amp;_xlfn.IFNA("+"&amp;INDEX(activity!G:G,MATCH(use_fish!C270,activity!A:A,0)),"")</f>
        <v>五福BOSS+临时活动</v>
      </c>
      <c r="I270" s="17">
        <f>LOOKUP(use_fish!B270,base_fish!A:A,base_fish!F:F)+_xlfn.IFNA(INDEX(activity!F:F,MATCH(use_fish!C270,activity!A:A,0)),0)</f>
        <v>75</v>
      </c>
      <c r="J270" s="18">
        <v>1</v>
      </c>
      <c r="K270" s="18">
        <v>0</v>
      </c>
      <c r="L270" s="18">
        <f t="shared" si="15"/>
        <v>75</v>
      </c>
      <c r="M270" s="18">
        <v>1</v>
      </c>
      <c r="N270" s="18">
        <v>1</v>
      </c>
    </row>
    <row r="271" spans="1:14" s="18" customFormat="1" x14ac:dyDescent="0.2">
      <c r="A271" s="16">
        <v>270</v>
      </c>
      <c r="B271" s="17">
        <v>51</v>
      </c>
      <c r="C271" s="16">
        <v>112</v>
      </c>
      <c r="D271" s="16"/>
      <c r="E271" s="17">
        <f>LOOKUP(use_fish!B271,base_fish!A:A,base_fish!C:C)+_xlfn.IFNA(INDEX(activity!F:F,MATCH(use_fish!C271,activity!A:A,0)),0)</f>
        <v>125</v>
      </c>
      <c r="F271" s="17">
        <f t="shared" si="14"/>
        <v>8.0000000000000002E-3</v>
      </c>
      <c r="G271" s="17" t="s">
        <v>213</v>
      </c>
      <c r="H271" s="31" t="str">
        <f>INDEX(base_fish!E:E,MATCH(use_fish!B271,base_fish!A:A,0))&amp;_xlfn.IFNA("+"&amp;INDEX(activity!G:G,MATCH(use_fish!C271,activity!A:A,0)),"")</f>
        <v>五福BOSS+临时活动</v>
      </c>
      <c r="I271" s="17">
        <f>LOOKUP(use_fish!B271,base_fish!A:A,base_fish!F:F)+_xlfn.IFNA(INDEX(activity!F:F,MATCH(use_fish!C271,activity!A:A,0)),0)</f>
        <v>125</v>
      </c>
      <c r="J271" s="18">
        <v>1</v>
      </c>
      <c r="K271" s="18">
        <v>0</v>
      </c>
      <c r="L271" s="18">
        <f t="shared" si="15"/>
        <v>125</v>
      </c>
      <c r="M271" s="18">
        <v>1</v>
      </c>
      <c r="N271" s="18">
        <v>1</v>
      </c>
    </row>
    <row r="272" spans="1:14" s="18" customFormat="1" x14ac:dyDescent="0.2">
      <c r="A272" s="16">
        <v>271</v>
      </c>
      <c r="B272" s="17">
        <v>51</v>
      </c>
      <c r="C272" s="16">
        <v>113</v>
      </c>
      <c r="D272" s="16"/>
      <c r="E272" s="17">
        <f>LOOKUP(use_fish!B272,base_fish!A:A,base_fish!C:C)+_xlfn.IFNA(INDEX(activity!F:F,MATCH(use_fish!C272,activity!A:A,0)),0)</f>
        <v>175</v>
      </c>
      <c r="F272" s="17">
        <f t="shared" si="14"/>
        <v>5.7142857142857143E-3</v>
      </c>
      <c r="G272" s="17" t="s">
        <v>213</v>
      </c>
      <c r="H272" s="31" t="str">
        <f>INDEX(base_fish!E:E,MATCH(use_fish!B272,base_fish!A:A,0))&amp;_xlfn.IFNA("+"&amp;INDEX(activity!G:G,MATCH(use_fish!C272,activity!A:A,0)),"")</f>
        <v>五福BOSS+临时活动</v>
      </c>
      <c r="I272" s="17">
        <f>LOOKUP(use_fish!B272,base_fish!A:A,base_fish!F:F)+_xlfn.IFNA(INDEX(activity!F:F,MATCH(use_fish!C272,activity!A:A,0)),0)</f>
        <v>175</v>
      </c>
      <c r="J272" s="18">
        <v>1</v>
      </c>
      <c r="K272" s="18">
        <v>0</v>
      </c>
      <c r="L272" s="18">
        <f t="shared" si="15"/>
        <v>175</v>
      </c>
      <c r="M272" s="18">
        <v>1</v>
      </c>
      <c r="N272" s="18">
        <v>1</v>
      </c>
    </row>
    <row r="273" spans="1:14" s="18" customFormat="1" x14ac:dyDescent="0.2">
      <c r="A273" s="16">
        <v>272</v>
      </c>
      <c r="B273" s="17">
        <v>51</v>
      </c>
      <c r="C273" s="16">
        <v>114</v>
      </c>
      <c r="D273" s="16"/>
      <c r="E273" s="17">
        <f>LOOKUP(use_fish!B273,base_fish!A:A,base_fish!C:C)+_xlfn.IFNA(INDEX(activity!F:F,MATCH(use_fish!C273,activity!A:A,0)),0)</f>
        <v>75</v>
      </c>
      <c r="F273" s="17">
        <f t="shared" si="14"/>
        <v>1.3333333333333334E-2</v>
      </c>
      <c r="G273" s="17" t="s">
        <v>213</v>
      </c>
      <c r="H273" s="31" t="str">
        <f>INDEX(base_fish!E:E,MATCH(use_fish!B273,base_fish!A:A,0))&amp;_xlfn.IFNA("+"&amp;INDEX(activity!G:G,MATCH(use_fish!C273,activity!A:A,0)),"")</f>
        <v>五福BOSS+临时活动</v>
      </c>
      <c r="I273" s="17">
        <f>LOOKUP(use_fish!B273,base_fish!A:A,base_fish!F:F)+_xlfn.IFNA(INDEX(activity!F:F,MATCH(use_fish!C273,activity!A:A,0)),0)</f>
        <v>75</v>
      </c>
      <c r="J273" s="18">
        <v>1</v>
      </c>
      <c r="K273" s="18">
        <v>0</v>
      </c>
      <c r="L273" s="18">
        <f t="shared" si="15"/>
        <v>75</v>
      </c>
      <c r="M273" s="18">
        <v>1</v>
      </c>
      <c r="N273" s="18">
        <v>1</v>
      </c>
    </row>
    <row r="274" spans="1:14" s="18" customFormat="1" x14ac:dyDescent="0.2">
      <c r="A274" s="16">
        <v>273</v>
      </c>
      <c r="B274" s="17">
        <v>51</v>
      </c>
      <c r="C274" s="16">
        <v>115</v>
      </c>
      <c r="D274" s="16"/>
      <c r="E274" s="17">
        <f>LOOKUP(use_fish!B274,base_fish!A:A,base_fish!C:C)+_xlfn.IFNA(INDEX(activity!F:F,MATCH(use_fish!C274,activity!A:A,0)),0)</f>
        <v>125</v>
      </c>
      <c r="F274" s="17">
        <f t="shared" si="14"/>
        <v>8.0000000000000002E-3</v>
      </c>
      <c r="G274" s="17" t="s">
        <v>213</v>
      </c>
      <c r="H274" s="31" t="str">
        <f>INDEX(base_fish!E:E,MATCH(use_fish!B274,base_fish!A:A,0))&amp;_xlfn.IFNA("+"&amp;INDEX(activity!G:G,MATCH(use_fish!C274,activity!A:A,0)),"")</f>
        <v>五福BOSS+临时活动</v>
      </c>
      <c r="I274" s="17">
        <f>LOOKUP(use_fish!B274,base_fish!A:A,base_fish!F:F)+_xlfn.IFNA(INDEX(activity!F:F,MATCH(use_fish!C274,activity!A:A,0)),0)</f>
        <v>125</v>
      </c>
      <c r="J274" s="18">
        <v>1</v>
      </c>
      <c r="K274" s="18">
        <v>0</v>
      </c>
      <c r="L274" s="18">
        <f t="shared" si="15"/>
        <v>125</v>
      </c>
      <c r="M274" s="18">
        <v>1</v>
      </c>
      <c r="N274" s="18">
        <v>1</v>
      </c>
    </row>
    <row r="275" spans="1:14" s="18" customFormat="1" x14ac:dyDescent="0.2">
      <c r="A275" s="16">
        <v>274</v>
      </c>
      <c r="B275" s="17">
        <v>51</v>
      </c>
      <c r="C275" s="16">
        <v>116</v>
      </c>
      <c r="D275" s="16"/>
      <c r="E275" s="17">
        <f>LOOKUP(use_fish!B275,base_fish!A:A,base_fish!C:C)+_xlfn.IFNA(INDEX(activity!F:F,MATCH(use_fish!C275,activity!A:A,0)),0)</f>
        <v>175</v>
      </c>
      <c r="F275" s="17">
        <f t="shared" si="14"/>
        <v>5.7142857142857143E-3</v>
      </c>
      <c r="G275" s="17" t="s">
        <v>213</v>
      </c>
      <c r="H275" s="31" t="str">
        <f>INDEX(base_fish!E:E,MATCH(use_fish!B275,base_fish!A:A,0))&amp;_xlfn.IFNA("+"&amp;INDEX(activity!G:G,MATCH(use_fish!C275,activity!A:A,0)),"")</f>
        <v>五福BOSS+临时活动</v>
      </c>
      <c r="I275" s="17">
        <f>LOOKUP(use_fish!B275,base_fish!A:A,base_fish!F:F)+_xlfn.IFNA(INDEX(activity!F:F,MATCH(use_fish!C275,activity!A:A,0)),0)</f>
        <v>175</v>
      </c>
      <c r="J275" s="18">
        <v>1</v>
      </c>
      <c r="K275" s="18">
        <v>0</v>
      </c>
      <c r="L275" s="18">
        <f t="shared" si="15"/>
        <v>175</v>
      </c>
      <c r="M275" s="18">
        <v>1</v>
      </c>
      <c r="N275" s="18">
        <v>1</v>
      </c>
    </row>
    <row r="276" spans="1:14" s="18" customFormat="1" x14ac:dyDescent="0.2">
      <c r="A276" s="16">
        <v>275</v>
      </c>
      <c r="B276" s="17">
        <v>51</v>
      </c>
      <c r="C276" s="16">
        <v>117</v>
      </c>
      <c r="D276" s="16"/>
      <c r="E276" s="17">
        <f>LOOKUP(use_fish!B276,base_fish!A:A,base_fish!C:C)+_xlfn.IFNA(INDEX(activity!F:F,MATCH(use_fish!C276,activity!A:A,0)),0)</f>
        <v>75</v>
      </c>
      <c r="F276" s="17">
        <f t="shared" si="14"/>
        <v>1.3333333333333334E-2</v>
      </c>
      <c r="G276" s="17" t="s">
        <v>213</v>
      </c>
      <c r="H276" s="31" t="str">
        <f>INDEX(base_fish!E:E,MATCH(use_fish!B276,base_fish!A:A,0))&amp;_xlfn.IFNA("+"&amp;INDEX(activity!G:G,MATCH(use_fish!C276,activity!A:A,0)),"")</f>
        <v>五福BOSS+临时活动</v>
      </c>
      <c r="I276" s="17">
        <f>LOOKUP(use_fish!B276,base_fish!A:A,base_fish!F:F)+_xlfn.IFNA(INDEX(activity!F:F,MATCH(use_fish!C276,activity!A:A,0)),0)</f>
        <v>75</v>
      </c>
      <c r="J276" s="18">
        <v>1</v>
      </c>
      <c r="K276" s="18">
        <v>0</v>
      </c>
      <c r="L276" s="18">
        <f t="shared" si="15"/>
        <v>75</v>
      </c>
      <c r="M276" s="18">
        <v>1</v>
      </c>
      <c r="N276" s="18">
        <v>1</v>
      </c>
    </row>
    <row r="277" spans="1:14" s="18" customFormat="1" x14ac:dyDescent="0.2">
      <c r="A277" s="16">
        <v>276</v>
      </c>
      <c r="B277" s="17">
        <v>51</v>
      </c>
      <c r="C277" s="16">
        <v>118</v>
      </c>
      <c r="D277" s="16"/>
      <c r="E277" s="17">
        <f>LOOKUP(use_fish!B277,base_fish!A:A,base_fish!C:C)+_xlfn.IFNA(INDEX(activity!F:F,MATCH(use_fish!C277,activity!A:A,0)),0)</f>
        <v>125</v>
      </c>
      <c r="F277" s="17">
        <f t="shared" si="14"/>
        <v>8.0000000000000002E-3</v>
      </c>
      <c r="G277" s="17" t="s">
        <v>213</v>
      </c>
      <c r="H277" s="31" t="str">
        <f>INDEX(base_fish!E:E,MATCH(use_fish!B277,base_fish!A:A,0))&amp;_xlfn.IFNA("+"&amp;INDEX(activity!G:G,MATCH(use_fish!C277,activity!A:A,0)),"")</f>
        <v>五福BOSS+临时活动</v>
      </c>
      <c r="I277" s="17">
        <f>LOOKUP(use_fish!B277,base_fish!A:A,base_fish!F:F)+_xlfn.IFNA(INDEX(activity!F:F,MATCH(use_fish!C277,activity!A:A,0)),0)</f>
        <v>125</v>
      </c>
      <c r="J277" s="18">
        <v>1</v>
      </c>
      <c r="K277" s="18">
        <v>0</v>
      </c>
      <c r="L277" s="18">
        <f t="shared" si="15"/>
        <v>125</v>
      </c>
      <c r="M277" s="18">
        <v>1</v>
      </c>
      <c r="N277" s="18">
        <v>1</v>
      </c>
    </row>
    <row r="278" spans="1:14" s="18" customFormat="1" x14ac:dyDescent="0.2">
      <c r="A278" s="16">
        <v>277</v>
      </c>
      <c r="B278" s="17">
        <v>51</v>
      </c>
      <c r="C278" s="16">
        <v>119</v>
      </c>
      <c r="D278" s="16"/>
      <c r="E278" s="17">
        <f>LOOKUP(use_fish!B278,base_fish!A:A,base_fish!C:C)+_xlfn.IFNA(INDEX(activity!F:F,MATCH(use_fish!C278,activity!A:A,0)),0)</f>
        <v>175</v>
      </c>
      <c r="F278" s="17">
        <f t="shared" si="14"/>
        <v>5.7142857142857143E-3</v>
      </c>
      <c r="G278" s="17" t="s">
        <v>213</v>
      </c>
      <c r="H278" s="31" t="str">
        <f>INDEX(base_fish!E:E,MATCH(use_fish!B278,base_fish!A:A,0))&amp;_xlfn.IFNA("+"&amp;INDEX(activity!G:G,MATCH(use_fish!C278,activity!A:A,0)),"")</f>
        <v>五福BOSS+临时活动</v>
      </c>
      <c r="I278" s="17">
        <f>LOOKUP(use_fish!B278,base_fish!A:A,base_fish!F:F)+_xlfn.IFNA(INDEX(activity!F:F,MATCH(use_fish!C278,activity!A:A,0)),0)</f>
        <v>175</v>
      </c>
      <c r="J278" s="18">
        <v>1</v>
      </c>
      <c r="K278" s="18">
        <v>0</v>
      </c>
      <c r="L278" s="18">
        <f t="shared" si="15"/>
        <v>175</v>
      </c>
      <c r="M278" s="18">
        <v>1</v>
      </c>
      <c r="N278" s="18">
        <v>1</v>
      </c>
    </row>
    <row r="279" spans="1:14" x14ac:dyDescent="0.2">
      <c r="A279" s="16">
        <v>278</v>
      </c>
      <c r="B279" s="17">
        <v>8</v>
      </c>
      <c r="C279" s="16">
        <v>120</v>
      </c>
      <c r="E279" s="17">
        <f>LOOKUP(use_fish!B279,base_fish!A:A,base_fish!C:C)+_xlfn.IFNA(INDEX(activity!F:F,MATCH(use_fish!C279,activity!A:A,0)),0)</f>
        <v>45</v>
      </c>
      <c r="F279" s="17">
        <f t="shared" si="14"/>
        <v>2.2222222222222223E-2</v>
      </c>
      <c r="G279" s="17" t="s">
        <v>213</v>
      </c>
      <c r="H279" s="31" t="str">
        <f>INDEX(base_fish!E:E,MATCH(use_fish!B279,base_fish!A:A,0))&amp;_xlfn.IFNA("+"&amp;INDEX(activity!G:G,MATCH(use_fish!C279,activity!A:A,0)),"")</f>
        <v>海龟+临时活动</v>
      </c>
      <c r="I279" s="17">
        <f>LOOKUP(use_fish!B279,base_fish!A:A,base_fish!F:F)+_xlfn.IFNA(INDEX(activity!F:F,MATCH(use_fish!C279,activity!A:A,0)),0)</f>
        <v>45</v>
      </c>
      <c r="J279" s="18">
        <v>1</v>
      </c>
      <c r="K279" s="18">
        <v>0</v>
      </c>
      <c r="L279" s="18">
        <f t="shared" si="15"/>
        <v>45</v>
      </c>
      <c r="M279" s="18">
        <v>1</v>
      </c>
      <c r="N279" s="18">
        <v>0</v>
      </c>
    </row>
    <row r="280" spans="1:14" x14ac:dyDescent="0.2">
      <c r="A280" s="16">
        <v>279</v>
      </c>
      <c r="B280" s="17">
        <v>8</v>
      </c>
      <c r="C280" s="16">
        <v>121</v>
      </c>
      <c r="E280" s="17">
        <f>LOOKUP(use_fish!B280,base_fish!A:A,base_fish!C:C)+_xlfn.IFNA(INDEX(activity!F:F,MATCH(use_fish!C280,activity!A:A,0)),0)</f>
        <v>45</v>
      </c>
      <c r="F280" s="17">
        <f t="shared" si="14"/>
        <v>2.2222222222222223E-2</v>
      </c>
      <c r="G280" s="17" t="s">
        <v>213</v>
      </c>
      <c r="H280" s="31" t="str">
        <f>INDEX(base_fish!E:E,MATCH(use_fish!B280,base_fish!A:A,0))&amp;_xlfn.IFNA("+"&amp;INDEX(activity!G:G,MATCH(use_fish!C280,activity!A:A,0)),"")</f>
        <v>海龟+临时活动</v>
      </c>
      <c r="I280" s="17">
        <f>LOOKUP(use_fish!B280,base_fish!A:A,base_fish!F:F)+_xlfn.IFNA(INDEX(activity!F:F,MATCH(use_fish!C280,activity!A:A,0)),0)</f>
        <v>45</v>
      </c>
      <c r="J280" s="18">
        <v>1</v>
      </c>
      <c r="K280" s="18">
        <v>0</v>
      </c>
      <c r="L280" s="18">
        <f t="shared" si="15"/>
        <v>45</v>
      </c>
      <c r="M280" s="18">
        <v>1</v>
      </c>
      <c r="N280" s="18">
        <v>0</v>
      </c>
    </row>
    <row r="281" spans="1:14" x14ac:dyDescent="0.2">
      <c r="A281" s="16">
        <v>280</v>
      </c>
      <c r="B281" s="17">
        <v>8</v>
      </c>
      <c r="C281" s="16">
        <v>122</v>
      </c>
      <c r="E281" s="17">
        <f>LOOKUP(use_fish!B281,base_fish!A:A,base_fish!C:C)+_xlfn.IFNA(INDEX(activity!F:F,MATCH(use_fish!C281,activity!A:A,0)),0)</f>
        <v>45</v>
      </c>
      <c r="F281" s="17">
        <f t="shared" si="14"/>
        <v>2.2222222222222223E-2</v>
      </c>
      <c r="G281" s="17" t="s">
        <v>213</v>
      </c>
      <c r="H281" s="31" t="str">
        <f>INDEX(base_fish!E:E,MATCH(use_fish!B281,base_fish!A:A,0))&amp;_xlfn.IFNA("+"&amp;INDEX(activity!G:G,MATCH(use_fish!C281,activity!A:A,0)),"")</f>
        <v>海龟+临时活动</v>
      </c>
      <c r="I281" s="17">
        <f>LOOKUP(use_fish!B281,base_fish!A:A,base_fish!F:F)+_xlfn.IFNA(INDEX(activity!F:F,MATCH(use_fish!C281,activity!A:A,0)),0)</f>
        <v>45</v>
      </c>
      <c r="J281" s="18">
        <v>1</v>
      </c>
      <c r="K281" s="18">
        <v>0</v>
      </c>
      <c r="L281" s="18">
        <f t="shared" si="15"/>
        <v>45</v>
      </c>
      <c r="M281" s="18">
        <v>1</v>
      </c>
      <c r="N281" s="18">
        <v>0</v>
      </c>
    </row>
    <row r="282" spans="1:14" x14ac:dyDescent="0.2">
      <c r="A282" s="16">
        <v>281</v>
      </c>
      <c r="B282" s="17">
        <v>8</v>
      </c>
      <c r="C282" s="16">
        <v>123</v>
      </c>
      <c r="E282" s="17">
        <f>LOOKUP(use_fish!B282,base_fish!A:A,base_fish!C:C)+_xlfn.IFNA(INDEX(activity!F:F,MATCH(use_fish!C282,activity!A:A,0)),0)</f>
        <v>45</v>
      </c>
      <c r="F282" s="17">
        <f t="shared" si="14"/>
        <v>2.2222222222222223E-2</v>
      </c>
      <c r="G282" s="17" t="s">
        <v>213</v>
      </c>
      <c r="H282" s="31" t="str">
        <f>INDEX(base_fish!E:E,MATCH(use_fish!B282,base_fish!A:A,0))&amp;_xlfn.IFNA("+"&amp;INDEX(activity!G:G,MATCH(use_fish!C282,activity!A:A,0)),"")</f>
        <v>海龟+临时活动</v>
      </c>
      <c r="I282" s="17">
        <f>LOOKUP(use_fish!B282,base_fish!A:A,base_fish!F:F)+_xlfn.IFNA(INDEX(activity!F:F,MATCH(use_fish!C282,activity!A:A,0)),0)</f>
        <v>45</v>
      </c>
      <c r="J282" s="18">
        <v>1</v>
      </c>
      <c r="K282" s="18">
        <v>0</v>
      </c>
      <c r="L282" s="18">
        <f t="shared" si="15"/>
        <v>45</v>
      </c>
      <c r="M282" s="18">
        <v>1</v>
      </c>
      <c r="N282" s="18">
        <v>0</v>
      </c>
    </row>
    <row r="283" spans="1:14" x14ac:dyDescent="0.2">
      <c r="A283" s="16">
        <v>282</v>
      </c>
      <c r="B283" s="17">
        <v>8</v>
      </c>
      <c r="C283" s="16">
        <v>124</v>
      </c>
      <c r="E283" s="17">
        <f>LOOKUP(use_fish!B283,base_fish!A:A,base_fish!C:C)+_xlfn.IFNA(INDEX(activity!F:F,MATCH(use_fish!C283,activity!A:A,0)),0)</f>
        <v>45</v>
      </c>
      <c r="F283" s="17">
        <f t="shared" si="14"/>
        <v>2.2222222222222223E-2</v>
      </c>
      <c r="G283" s="17" t="s">
        <v>213</v>
      </c>
      <c r="H283" s="31" t="str">
        <f>INDEX(base_fish!E:E,MATCH(use_fish!B283,base_fish!A:A,0))&amp;_xlfn.IFNA("+"&amp;INDEX(activity!G:G,MATCH(use_fish!C283,activity!A:A,0)),"")</f>
        <v>海龟+临时活动</v>
      </c>
      <c r="I283" s="17">
        <f>LOOKUP(use_fish!B283,base_fish!A:A,base_fish!F:F)+_xlfn.IFNA(INDEX(activity!F:F,MATCH(use_fish!C283,activity!A:A,0)),0)</f>
        <v>45</v>
      </c>
      <c r="J283" s="18">
        <v>1</v>
      </c>
      <c r="K283" s="18">
        <v>0</v>
      </c>
      <c r="L283" s="18">
        <f t="shared" si="15"/>
        <v>45</v>
      </c>
      <c r="M283" s="18">
        <v>1</v>
      </c>
      <c r="N283" s="18">
        <v>0</v>
      </c>
    </row>
    <row r="284" spans="1:14" x14ac:dyDescent="0.2">
      <c r="A284" s="16">
        <v>283</v>
      </c>
      <c r="B284" s="17">
        <v>9</v>
      </c>
      <c r="C284" s="16">
        <v>120</v>
      </c>
      <c r="E284" s="17">
        <f>LOOKUP(use_fish!B284,base_fish!A:A,base_fish!C:C)+_xlfn.IFNA(INDEX(activity!F:F,MATCH(use_fish!C284,activity!A:A,0)),0)</f>
        <v>55</v>
      </c>
      <c r="F284" s="17">
        <f t="shared" si="14"/>
        <v>1.8181818181818181E-2</v>
      </c>
      <c r="G284" s="17" t="s">
        <v>213</v>
      </c>
      <c r="H284" s="31" t="str">
        <f>INDEX(base_fish!E:E,MATCH(use_fish!B284,base_fish!A:A,0))&amp;_xlfn.IFNA("+"&amp;INDEX(activity!G:G,MATCH(use_fish!C284,activity!A:A,0)),"")</f>
        <v>灯笼鱼+临时活动</v>
      </c>
      <c r="I284" s="17">
        <f>LOOKUP(use_fish!B284,base_fish!A:A,base_fish!F:F)+_xlfn.IFNA(INDEX(activity!F:F,MATCH(use_fish!C284,activity!A:A,0)),0)</f>
        <v>55</v>
      </c>
      <c r="J284" s="18">
        <v>1</v>
      </c>
      <c r="K284" s="18">
        <v>0</v>
      </c>
      <c r="L284" s="18">
        <f t="shared" si="15"/>
        <v>55</v>
      </c>
      <c r="M284" s="18">
        <v>1</v>
      </c>
      <c r="N284" s="18">
        <v>0</v>
      </c>
    </row>
    <row r="285" spans="1:14" x14ac:dyDescent="0.2">
      <c r="A285" s="16">
        <v>284</v>
      </c>
      <c r="B285" s="17">
        <v>9</v>
      </c>
      <c r="C285" s="16">
        <v>121</v>
      </c>
      <c r="E285" s="17">
        <f>LOOKUP(use_fish!B285,base_fish!A:A,base_fish!C:C)+_xlfn.IFNA(INDEX(activity!F:F,MATCH(use_fish!C285,activity!A:A,0)),0)</f>
        <v>55</v>
      </c>
      <c r="F285" s="17">
        <f t="shared" si="14"/>
        <v>1.8181818181818181E-2</v>
      </c>
      <c r="G285" s="17" t="s">
        <v>213</v>
      </c>
      <c r="H285" s="31" t="str">
        <f>INDEX(base_fish!E:E,MATCH(use_fish!B285,base_fish!A:A,0))&amp;_xlfn.IFNA("+"&amp;INDEX(activity!G:G,MATCH(use_fish!C285,activity!A:A,0)),"")</f>
        <v>灯笼鱼+临时活动</v>
      </c>
      <c r="I285" s="17">
        <f>LOOKUP(use_fish!B285,base_fish!A:A,base_fish!F:F)+_xlfn.IFNA(INDEX(activity!F:F,MATCH(use_fish!C285,activity!A:A,0)),0)</f>
        <v>55</v>
      </c>
      <c r="J285" s="18">
        <v>1</v>
      </c>
      <c r="K285" s="18">
        <v>0</v>
      </c>
      <c r="L285" s="18">
        <f t="shared" si="15"/>
        <v>55</v>
      </c>
      <c r="M285" s="18">
        <v>1</v>
      </c>
      <c r="N285" s="18">
        <v>0</v>
      </c>
    </row>
    <row r="286" spans="1:14" x14ac:dyDescent="0.2">
      <c r="A286" s="16">
        <v>285</v>
      </c>
      <c r="B286" s="17">
        <v>9</v>
      </c>
      <c r="C286" s="16">
        <v>122</v>
      </c>
      <c r="E286" s="17">
        <f>LOOKUP(use_fish!B286,base_fish!A:A,base_fish!C:C)+_xlfn.IFNA(INDEX(activity!F:F,MATCH(use_fish!C286,activity!A:A,0)),0)</f>
        <v>55</v>
      </c>
      <c r="F286" s="17">
        <f t="shared" si="14"/>
        <v>1.8181818181818181E-2</v>
      </c>
      <c r="G286" s="17" t="s">
        <v>213</v>
      </c>
      <c r="H286" s="31" t="str">
        <f>INDEX(base_fish!E:E,MATCH(use_fish!B286,base_fish!A:A,0))&amp;_xlfn.IFNA("+"&amp;INDEX(activity!G:G,MATCH(use_fish!C286,activity!A:A,0)),"")</f>
        <v>灯笼鱼+临时活动</v>
      </c>
      <c r="I286" s="17">
        <f>LOOKUP(use_fish!B286,base_fish!A:A,base_fish!F:F)+_xlfn.IFNA(INDEX(activity!F:F,MATCH(use_fish!C286,activity!A:A,0)),0)</f>
        <v>55</v>
      </c>
      <c r="J286" s="18">
        <v>1</v>
      </c>
      <c r="K286" s="18">
        <v>0</v>
      </c>
      <c r="L286" s="18">
        <f t="shared" si="15"/>
        <v>55</v>
      </c>
      <c r="M286" s="18">
        <v>1</v>
      </c>
      <c r="N286" s="18">
        <v>0</v>
      </c>
    </row>
    <row r="287" spans="1:14" x14ac:dyDescent="0.2">
      <c r="A287" s="16">
        <v>286</v>
      </c>
      <c r="B287" s="17">
        <v>9</v>
      </c>
      <c r="C287" s="16">
        <v>123</v>
      </c>
      <c r="E287" s="17">
        <f>LOOKUP(use_fish!B287,base_fish!A:A,base_fish!C:C)+_xlfn.IFNA(INDEX(activity!F:F,MATCH(use_fish!C287,activity!A:A,0)),0)</f>
        <v>55</v>
      </c>
      <c r="F287" s="17">
        <f t="shared" si="14"/>
        <v>1.8181818181818181E-2</v>
      </c>
      <c r="G287" s="17" t="s">
        <v>213</v>
      </c>
      <c r="H287" s="31" t="str">
        <f>INDEX(base_fish!E:E,MATCH(use_fish!B287,base_fish!A:A,0))&amp;_xlfn.IFNA("+"&amp;INDEX(activity!G:G,MATCH(use_fish!C287,activity!A:A,0)),"")</f>
        <v>灯笼鱼+临时活动</v>
      </c>
      <c r="I287" s="17">
        <f>LOOKUP(use_fish!B287,base_fish!A:A,base_fish!F:F)+_xlfn.IFNA(INDEX(activity!F:F,MATCH(use_fish!C287,activity!A:A,0)),0)</f>
        <v>55</v>
      </c>
      <c r="J287" s="18">
        <v>1</v>
      </c>
      <c r="K287" s="18">
        <v>0</v>
      </c>
      <c r="L287" s="18">
        <f t="shared" si="15"/>
        <v>55</v>
      </c>
      <c r="M287" s="18">
        <v>1</v>
      </c>
      <c r="N287" s="18">
        <v>0</v>
      </c>
    </row>
    <row r="288" spans="1:14" x14ac:dyDescent="0.2">
      <c r="A288" s="16">
        <v>287</v>
      </c>
      <c r="B288" s="17">
        <v>9</v>
      </c>
      <c r="C288" s="16">
        <v>124</v>
      </c>
      <c r="E288" s="17">
        <f>LOOKUP(use_fish!B288,base_fish!A:A,base_fish!C:C)+_xlfn.IFNA(INDEX(activity!F:F,MATCH(use_fish!C288,activity!A:A,0)),0)</f>
        <v>55</v>
      </c>
      <c r="F288" s="17">
        <f t="shared" si="14"/>
        <v>1.8181818181818181E-2</v>
      </c>
      <c r="G288" s="17" t="s">
        <v>213</v>
      </c>
      <c r="H288" s="31" t="str">
        <f>INDEX(base_fish!E:E,MATCH(use_fish!B288,base_fish!A:A,0))&amp;_xlfn.IFNA("+"&amp;INDEX(activity!G:G,MATCH(use_fish!C288,activity!A:A,0)),"")</f>
        <v>灯笼鱼+临时活动</v>
      </c>
      <c r="I288" s="17">
        <f>LOOKUP(use_fish!B288,base_fish!A:A,base_fish!F:F)+_xlfn.IFNA(INDEX(activity!F:F,MATCH(use_fish!C288,activity!A:A,0)),0)</f>
        <v>55</v>
      </c>
      <c r="J288" s="18">
        <v>1</v>
      </c>
      <c r="K288" s="18">
        <v>0</v>
      </c>
      <c r="L288" s="18">
        <f t="shared" si="15"/>
        <v>55</v>
      </c>
      <c r="M288" s="18">
        <v>1</v>
      </c>
      <c r="N288" s="18">
        <v>0</v>
      </c>
    </row>
    <row r="289" spans="1:14" x14ac:dyDescent="0.2">
      <c r="A289" s="16">
        <v>288</v>
      </c>
      <c r="B289" s="17">
        <v>10</v>
      </c>
      <c r="C289" s="16">
        <v>120</v>
      </c>
      <c r="E289" s="17">
        <f>LOOKUP(use_fish!B289,base_fish!A:A,base_fish!C:C)+_xlfn.IFNA(INDEX(activity!F:F,MATCH(use_fish!C289,activity!A:A,0)),0)</f>
        <v>65</v>
      </c>
      <c r="F289" s="17">
        <f t="shared" si="14"/>
        <v>1.5384615384615385E-2</v>
      </c>
      <c r="G289" s="17" t="s">
        <v>213</v>
      </c>
      <c r="H289" s="31" t="str">
        <f>INDEX(base_fish!E:E,MATCH(use_fish!B289,base_fish!A:A,0))&amp;_xlfn.IFNA("+"&amp;INDEX(activity!G:G,MATCH(use_fish!C289,activity!A:A,0)),"")</f>
        <v>魔鬼鱼+临时活动</v>
      </c>
      <c r="I289" s="17">
        <f>LOOKUP(use_fish!B289,base_fish!A:A,base_fish!F:F)+_xlfn.IFNA(INDEX(activity!F:F,MATCH(use_fish!C289,activity!A:A,0)),0)</f>
        <v>65</v>
      </c>
      <c r="J289" s="18">
        <v>1</v>
      </c>
      <c r="K289" s="18">
        <v>0</v>
      </c>
      <c r="L289" s="18">
        <f t="shared" si="15"/>
        <v>65</v>
      </c>
      <c r="M289" s="18">
        <v>1</v>
      </c>
      <c r="N289" s="18">
        <v>0</v>
      </c>
    </row>
    <row r="290" spans="1:14" x14ac:dyDescent="0.2">
      <c r="A290" s="16">
        <v>289</v>
      </c>
      <c r="B290" s="17">
        <v>10</v>
      </c>
      <c r="C290" s="16">
        <v>121</v>
      </c>
      <c r="E290" s="17">
        <f>LOOKUP(use_fish!B290,base_fish!A:A,base_fish!C:C)+_xlfn.IFNA(INDEX(activity!F:F,MATCH(use_fish!C290,activity!A:A,0)),0)</f>
        <v>65</v>
      </c>
      <c r="F290" s="17">
        <f t="shared" si="14"/>
        <v>1.5384615384615385E-2</v>
      </c>
      <c r="G290" s="17" t="s">
        <v>213</v>
      </c>
      <c r="H290" s="31" t="str">
        <f>INDEX(base_fish!E:E,MATCH(use_fish!B290,base_fish!A:A,0))&amp;_xlfn.IFNA("+"&amp;INDEX(activity!G:G,MATCH(use_fish!C290,activity!A:A,0)),"")</f>
        <v>魔鬼鱼+临时活动</v>
      </c>
      <c r="I290" s="17">
        <f>LOOKUP(use_fish!B290,base_fish!A:A,base_fish!F:F)+_xlfn.IFNA(INDEX(activity!F:F,MATCH(use_fish!C290,activity!A:A,0)),0)</f>
        <v>65</v>
      </c>
      <c r="J290" s="18">
        <v>1</v>
      </c>
      <c r="K290" s="18">
        <v>0</v>
      </c>
      <c r="L290" s="18">
        <f t="shared" si="15"/>
        <v>65</v>
      </c>
      <c r="M290" s="18">
        <v>1</v>
      </c>
      <c r="N290" s="18">
        <v>0</v>
      </c>
    </row>
    <row r="291" spans="1:14" x14ac:dyDescent="0.2">
      <c r="A291" s="16">
        <v>290</v>
      </c>
      <c r="B291" s="17">
        <v>10</v>
      </c>
      <c r="C291" s="16">
        <v>122</v>
      </c>
      <c r="E291" s="17">
        <f>LOOKUP(use_fish!B291,base_fish!A:A,base_fish!C:C)+_xlfn.IFNA(INDEX(activity!F:F,MATCH(use_fish!C291,activity!A:A,0)),0)</f>
        <v>65</v>
      </c>
      <c r="F291" s="17">
        <f t="shared" si="14"/>
        <v>1.5384615384615385E-2</v>
      </c>
      <c r="G291" s="17" t="s">
        <v>213</v>
      </c>
      <c r="H291" s="31" t="str">
        <f>INDEX(base_fish!E:E,MATCH(use_fish!B291,base_fish!A:A,0))&amp;_xlfn.IFNA("+"&amp;INDEX(activity!G:G,MATCH(use_fish!C291,activity!A:A,0)),"")</f>
        <v>魔鬼鱼+临时活动</v>
      </c>
      <c r="I291" s="17">
        <f>LOOKUP(use_fish!B291,base_fish!A:A,base_fish!F:F)+_xlfn.IFNA(INDEX(activity!F:F,MATCH(use_fish!C291,activity!A:A,0)),0)</f>
        <v>65</v>
      </c>
      <c r="J291" s="18">
        <v>1</v>
      </c>
      <c r="K291" s="18">
        <v>0</v>
      </c>
      <c r="L291" s="18">
        <f t="shared" si="15"/>
        <v>65</v>
      </c>
      <c r="M291" s="18">
        <v>1</v>
      </c>
      <c r="N291" s="18">
        <v>0</v>
      </c>
    </row>
    <row r="292" spans="1:14" x14ac:dyDescent="0.2">
      <c r="A292" s="16">
        <v>291</v>
      </c>
      <c r="B292" s="17">
        <v>10</v>
      </c>
      <c r="C292" s="16">
        <v>123</v>
      </c>
      <c r="E292" s="17">
        <f>LOOKUP(use_fish!B292,base_fish!A:A,base_fish!C:C)+_xlfn.IFNA(INDEX(activity!F:F,MATCH(use_fish!C292,activity!A:A,0)),0)</f>
        <v>65</v>
      </c>
      <c r="F292" s="17">
        <f t="shared" si="14"/>
        <v>1.5384615384615385E-2</v>
      </c>
      <c r="G292" s="17" t="s">
        <v>213</v>
      </c>
      <c r="H292" s="31" t="str">
        <f>INDEX(base_fish!E:E,MATCH(use_fish!B292,base_fish!A:A,0))&amp;_xlfn.IFNA("+"&amp;INDEX(activity!G:G,MATCH(use_fish!C292,activity!A:A,0)),"")</f>
        <v>魔鬼鱼+临时活动</v>
      </c>
      <c r="I292" s="17">
        <f>LOOKUP(use_fish!B292,base_fish!A:A,base_fish!F:F)+_xlfn.IFNA(INDEX(activity!F:F,MATCH(use_fish!C292,activity!A:A,0)),0)</f>
        <v>65</v>
      </c>
      <c r="J292" s="18">
        <v>1</v>
      </c>
      <c r="K292" s="18">
        <v>0</v>
      </c>
      <c r="L292" s="18">
        <f t="shared" si="15"/>
        <v>65</v>
      </c>
      <c r="M292" s="18">
        <v>1</v>
      </c>
      <c r="N292" s="18">
        <v>0</v>
      </c>
    </row>
    <row r="293" spans="1:14" x14ac:dyDescent="0.2">
      <c r="A293" s="16">
        <v>292</v>
      </c>
      <c r="B293" s="17">
        <v>10</v>
      </c>
      <c r="C293" s="16">
        <v>124</v>
      </c>
      <c r="E293" s="17">
        <f>LOOKUP(use_fish!B293,base_fish!A:A,base_fish!C:C)+_xlfn.IFNA(INDEX(activity!F:F,MATCH(use_fish!C293,activity!A:A,0)),0)</f>
        <v>65</v>
      </c>
      <c r="F293" s="17">
        <f t="shared" si="14"/>
        <v>1.5384615384615385E-2</v>
      </c>
      <c r="G293" s="17" t="s">
        <v>213</v>
      </c>
      <c r="H293" s="31" t="str">
        <f>INDEX(base_fish!E:E,MATCH(use_fish!B293,base_fish!A:A,0))&amp;_xlfn.IFNA("+"&amp;INDEX(activity!G:G,MATCH(use_fish!C293,activity!A:A,0)),"")</f>
        <v>魔鬼鱼+临时活动</v>
      </c>
      <c r="I293" s="17">
        <f>LOOKUP(use_fish!B293,base_fish!A:A,base_fish!F:F)+_xlfn.IFNA(INDEX(activity!F:F,MATCH(use_fish!C293,activity!A:A,0)),0)</f>
        <v>65</v>
      </c>
      <c r="J293" s="18">
        <v>1</v>
      </c>
      <c r="K293" s="18">
        <v>0</v>
      </c>
      <c r="L293" s="18">
        <f t="shared" si="15"/>
        <v>65</v>
      </c>
      <c r="M293" s="18">
        <v>1</v>
      </c>
      <c r="N293" s="18">
        <v>0</v>
      </c>
    </row>
    <row r="294" spans="1:14" s="18" customFormat="1" x14ac:dyDescent="0.2">
      <c r="A294" s="16">
        <v>293</v>
      </c>
      <c r="B294" s="17">
        <v>52</v>
      </c>
      <c r="C294" s="16">
        <v>125</v>
      </c>
      <c r="D294" s="16"/>
      <c r="E294" s="17">
        <f>LOOKUP(use_fish!B294,base_fish!A:A,base_fish!C:C)+_xlfn.IFNA(INDEX(activity!F:F,MATCH(use_fish!C294,activity!A:A,0)),0)</f>
        <v>150</v>
      </c>
      <c r="F294" s="17">
        <f t="shared" si="14"/>
        <v>6.6666666666666671E-3</v>
      </c>
      <c r="G294" s="17" t="s">
        <v>213</v>
      </c>
      <c r="H294" s="31" t="str">
        <f>INDEX(base_fish!E:E,MATCH(use_fish!B294,base_fish!A:A,0))&amp;_xlfn.IFNA("+"&amp;INDEX(activity!G:G,MATCH(use_fish!C294,activity!A:A,0)),"")</f>
        <v>年兽+临时活动</v>
      </c>
      <c r="I294" s="17">
        <f>LOOKUP(use_fish!B294,base_fish!A:A,base_fish!F:F)+_xlfn.IFNA(INDEX(activity!F:F,MATCH(use_fish!C294,activity!A:A,0)),0)</f>
        <v>150</v>
      </c>
      <c r="J294" s="18">
        <v>1</v>
      </c>
      <c r="K294" s="18">
        <v>0</v>
      </c>
      <c r="L294" s="18">
        <f t="shared" si="15"/>
        <v>150</v>
      </c>
      <c r="M294" s="18">
        <v>1</v>
      </c>
      <c r="N294" s="18">
        <v>1</v>
      </c>
    </row>
    <row r="295" spans="1:14" s="18" customFormat="1" x14ac:dyDescent="0.2">
      <c r="A295" s="16">
        <v>294</v>
      </c>
      <c r="B295" s="17">
        <v>52</v>
      </c>
      <c r="C295" s="16">
        <v>126</v>
      </c>
      <c r="D295" s="16"/>
      <c r="E295" s="17">
        <f>LOOKUP(use_fish!B295,base_fish!A:A,base_fish!C:C)+_xlfn.IFNA(INDEX(activity!F:F,MATCH(use_fish!C295,activity!A:A,0)),0)</f>
        <v>200</v>
      </c>
      <c r="F295" s="17">
        <f t="shared" si="14"/>
        <v>5.0000000000000001E-3</v>
      </c>
      <c r="G295" s="17" t="s">
        <v>213</v>
      </c>
      <c r="H295" s="31" t="str">
        <f>INDEX(base_fish!E:E,MATCH(use_fish!B295,base_fish!A:A,0))&amp;_xlfn.IFNA("+"&amp;INDEX(activity!G:G,MATCH(use_fish!C295,activity!A:A,0)),"")</f>
        <v>年兽+临时活动</v>
      </c>
      <c r="I295" s="17">
        <f>LOOKUP(use_fish!B295,base_fish!A:A,base_fish!F:F)+_xlfn.IFNA(INDEX(activity!F:F,MATCH(use_fish!C295,activity!A:A,0)),0)</f>
        <v>200</v>
      </c>
      <c r="J295" s="18">
        <v>1</v>
      </c>
      <c r="K295" s="18">
        <v>0</v>
      </c>
      <c r="L295" s="18">
        <f t="shared" si="15"/>
        <v>200</v>
      </c>
      <c r="M295" s="18">
        <v>1</v>
      </c>
      <c r="N295" s="18">
        <v>1</v>
      </c>
    </row>
    <row r="296" spans="1:14" s="18" customFormat="1" x14ac:dyDescent="0.2">
      <c r="A296" s="16">
        <v>295</v>
      </c>
      <c r="B296" s="17">
        <v>52</v>
      </c>
      <c r="C296" s="16">
        <v>127</v>
      </c>
      <c r="D296" s="16"/>
      <c r="E296" s="17">
        <f>LOOKUP(use_fish!B296,base_fish!A:A,base_fish!C:C)+_xlfn.IFNA(INDEX(activity!F:F,MATCH(use_fish!C296,activity!A:A,0)),0)</f>
        <v>250</v>
      </c>
      <c r="F296" s="17">
        <f t="shared" si="14"/>
        <v>4.0000000000000001E-3</v>
      </c>
      <c r="G296" s="17" t="s">
        <v>213</v>
      </c>
      <c r="H296" s="31" t="str">
        <f>INDEX(base_fish!E:E,MATCH(use_fish!B296,base_fish!A:A,0))&amp;_xlfn.IFNA("+"&amp;INDEX(activity!G:G,MATCH(use_fish!C296,activity!A:A,0)),"")</f>
        <v>年兽+临时活动</v>
      </c>
      <c r="I296" s="17">
        <f>LOOKUP(use_fish!B296,base_fish!A:A,base_fish!F:F)+_xlfn.IFNA(INDEX(activity!F:F,MATCH(use_fish!C296,activity!A:A,0)),0)</f>
        <v>250</v>
      </c>
      <c r="J296" s="18">
        <v>1</v>
      </c>
      <c r="K296" s="18">
        <v>0</v>
      </c>
      <c r="L296" s="18">
        <f t="shared" si="15"/>
        <v>250</v>
      </c>
      <c r="M296" s="18">
        <v>1</v>
      </c>
      <c r="N296" s="18">
        <v>1</v>
      </c>
    </row>
    <row r="297" spans="1:14" s="18" customFormat="1" x14ac:dyDescent="0.2">
      <c r="A297" s="16">
        <v>296</v>
      </c>
      <c r="B297" s="17">
        <v>7</v>
      </c>
      <c r="C297" s="16">
        <v>128</v>
      </c>
      <c r="D297" s="16"/>
      <c r="E297" s="17">
        <f>LOOKUP(use_fish!B297,base_fish!A:A,base_fish!C:C)+_xlfn.IFNA(INDEX(activity!F:F,MATCH(use_fish!C297,activity!A:A,0)),0)</f>
        <v>35</v>
      </c>
      <c r="F297" s="17">
        <f t="shared" si="14"/>
        <v>2.8571428571428571E-2</v>
      </c>
      <c r="G297" s="17" t="s">
        <v>213</v>
      </c>
      <c r="H297" s="31" t="str">
        <f>INDEX(base_fish!E:E,MATCH(use_fish!B297,base_fish!A:A,0))&amp;_xlfn.IFNA("+"&amp;INDEX(activity!G:G,MATCH(use_fish!C297,activity!A:A,0)),"")</f>
        <v>红杉鱼+临时活动</v>
      </c>
      <c r="I297" s="17">
        <f>LOOKUP(use_fish!B297,base_fish!A:A,base_fish!F:F)+_xlfn.IFNA(INDEX(activity!F:F,MATCH(use_fish!C297,activity!A:A,0)),0)</f>
        <v>35</v>
      </c>
      <c r="J297" s="18">
        <v>1</v>
      </c>
      <c r="K297" s="18">
        <v>0</v>
      </c>
      <c r="L297" s="18">
        <f t="shared" si="15"/>
        <v>35</v>
      </c>
      <c r="M297" s="18">
        <v>1</v>
      </c>
      <c r="N297" s="18">
        <v>0</v>
      </c>
    </row>
    <row r="298" spans="1:14" s="18" customFormat="1" x14ac:dyDescent="0.2">
      <c r="A298" s="16">
        <v>297</v>
      </c>
      <c r="B298" s="17">
        <v>8</v>
      </c>
      <c r="C298" s="16">
        <v>128</v>
      </c>
      <c r="D298" s="16"/>
      <c r="E298" s="17">
        <f>LOOKUP(use_fish!B298,base_fish!A:A,base_fish!C:C)+_xlfn.IFNA(INDEX(activity!F:F,MATCH(use_fish!C298,activity!A:A,0)),0)</f>
        <v>45</v>
      </c>
      <c r="F298" s="17">
        <f t="shared" si="14"/>
        <v>2.2222222222222223E-2</v>
      </c>
      <c r="G298" s="17" t="s">
        <v>213</v>
      </c>
      <c r="H298" s="31" t="str">
        <f>INDEX(base_fish!E:E,MATCH(use_fish!B298,base_fish!A:A,0))&amp;_xlfn.IFNA("+"&amp;INDEX(activity!G:G,MATCH(use_fish!C298,activity!A:A,0)),"")</f>
        <v>海龟+临时活动</v>
      </c>
      <c r="I298" s="17">
        <f>LOOKUP(use_fish!B298,base_fish!A:A,base_fish!F:F)+_xlfn.IFNA(INDEX(activity!F:F,MATCH(use_fish!C298,activity!A:A,0)),0)</f>
        <v>45</v>
      </c>
      <c r="J298" s="18">
        <v>1</v>
      </c>
      <c r="K298" s="18">
        <v>0</v>
      </c>
      <c r="L298" s="18">
        <f t="shared" si="15"/>
        <v>45</v>
      </c>
      <c r="M298" s="18">
        <v>1</v>
      </c>
      <c r="N298" s="18">
        <v>0</v>
      </c>
    </row>
    <row r="299" spans="1:14" s="18" customFormat="1" x14ac:dyDescent="0.2">
      <c r="A299" s="16">
        <v>298</v>
      </c>
      <c r="B299" s="17">
        <v>9</v>
      </c>
      <c r="C299" s="16">
        <v>128</v>
      </c>
      <c r="D299" s="16"/>
      <c r="E299" s="17">
        <f>LOOKUP(use_fish!B299,base_fish!A:A,base_fish!C:C)+_xlfn.IFNA(INDEX(activity!F:F,MATCH(use_fish!C299,activity!A:A,0)),0)</f>
        <v>55</v>
      </c>
      <c r="F299" s="17">
        <f t="shared" si="14"/>
        <v>1.8181818181818181E-2</v>
      </c>
      <c r="G299" s="17" t="s">
        <v>213</v>
      </c>
      <c r="H299" s="31" t="str">
        <f>INDEX(base_fish!E:E,MATCH(use_fish!B299,base_fish!A:A,0))&amp;_xlfn.IFNA("+"&amp;INDEX(activity!G:G,MATCH(use_fish!C299,activity!A:A,0)),"")</f>
        <v>灯笼鱼+临时活动</v>
      </c>
      <c r="I299" s="17">
        <f>LOOKUP(use_fish!B299,base_fish!A:A,base_fish!F:F)+_xlfn.IFNA(INDEX(activity!F:F,MATCH(use_fish!C299,activity!A:A,0)),0)</f>
        <v>55</v>
      </c>
      <c r="J299" s="18">
        <v>1</v>
      </c>
      <c r="K299" s="18">
        <v>0</v>
      </c>
      <c r="L299" s="18">
        <f t="shared" si="15"/>
        <v>55</v>
      </c>
      <c r="M299" s="18">
        <v>1</v>
      </c>
      <c r="N299" s="18">
        <v>0</v>
      </c>
    </row>
    <row r="300" spans="1:14" s="18" customFormat="1" x14ac:dyDescent="0.2">
      <c r="A300" s="16">
        <v>299</v>
      </c>
      <c r="B300" s="17">
        <v>10</v>
      </c>
      <c r="C300" s="16">
        <v>128</v>
      </c>
      <c r="D300" s="16"/>
      <c r="E300" s="17">
        <f>LOOKUP(use_fish!B300,base_fish!A:A,base_fish!C:C)+_xlfn.IFNA(INDEX(activity!F:F,MATCH(use_fish!C300,activity!A:A,0)),0)</f>
        <v>65</v>
      </c>
      <c r="F300" s="17">
        <f t="shared" si="14"/>
        <v>1.5384615384615385E-2</v>
      </c>
      <c r="G300" s="17" t="s">
        <v>213</v>
      </c>
      <c r="H300" s="31" t="str">
        <f>INDEX(base_fish!E:E,MATCH(use_fish!B300,base_fish!A:A,0))&amp;_xlfn.IFNA("+"&amp;INDEX(activity!G:G,MATCH(use_fish!C300,activity!A:A,0)),"")</f>
        <v>魔鬼鱼+临时活动</v>
      </c>
      <c r="I300" s="17">
        <f>LOOKUP(use_fish!B300,base_fish!A:A,base_fish!F:F)+_xlfn.IFNA(INDEX(activity!F:F,MATCH(use_fish!C300,activity!A:A,0)),0)</f>
        <v>65</v>
      </c>
      <c r="J300" s="18">
        <v>1</v>
      </c>
      <c r="K300" s="18">
        <v>0</v>
      </c>
      <c r="L300" s="18">
        <f t="shared" si="15"/>
        <v>65</v>
      </c>
      <c r="M300" s="18">
        <v>1</v>
      </c>
      <c r="N300" s="18">
        <v>0</v>
      </c>
    </row>
    <row r="301" spans="1:14" s="18" customFormat="1" x14ac:dyDescent="0.2">
      <c r="A301" s="16">
        <v>300</v>
      </c>
      <c r="B301" s="17">
        <v>52</v>
      </c>
      <c r="C301" s="16">
        <v>129</v>
      </c>
      <c r="D301" s="16"/>
      <c r="E301" s="17">
        <f>LOOKUP(use_fish!B301,base_fish!A:A,base_fish!C:C)+_xlfn.IFNA(INDEX(activity!F:F,MATCH(use_fish!C301,activity!A:A,0)),0)</f>
        <v>150</v>
      </c>
      <c r="F301" s="17">
        <f t="shared" si="14"/>
        <v>6.6666666666666671E-3</v>
      </c>
      <c r="G301" s="17" t="s">
        <v>213</v>
      </c>
      <c r="H301" s="31" t="str">
        <f>INDEX(base_fish!E:E,MATCH(use_fish!B301,base_fish!A:A,0))&amp;_xlfn.IFNA("+"&amp;INDEX(activity!G:G,MATCH(use_fish!C301,activity!A:A,0)),"")</f>
        <v>年兽+临时活动</v>
      </c>
      <c r="I301" s="17">
        <f>LOOKUP(use_fish!B301,base_fish!A:A,base_fish!F:F)+_xlfn.IFNA(INDEX(activity!F:F,MATCH(use_fish!C301,activity!A:A,0)),0)</f>
        <v>150</v>
      </c>
      <c r="J301" s="18">
        <v>1</v>
      </c>
      <c r="K301" s="18">
        <v>0</v>
      </c>
      <c r="L301" s="18">
        <f t="shared" si="15"/>
        <v>150</v>
      </c>
      <c r="M301" s="18">
        <v>1</v>
      </c>
      <c r="N301" s="18">
        <v>1</v>
      </c>
    </row>
    <row r="302" spans="1:14" s="18" customFormat="1" x14ac:dyDescent="0.2">
      <c r="A302" s="16">
        <v>301</v>
      </c>
      <c r="B302" s="17">
        <v>52</v>
      </c>
      <c r="C302" s="16">
        <v>130</v>
      </c>
      <c r="D302" s="16"/>
      <c r="E302" s="17">
        <f>LOOKUP(use_fish!B302,base_fish!A:A,base_fish!C:C)+_xlfn.IFNA(INDEX(activity!F:F,MATCH(use_fish!C302,activity!A:A,0)),0)</f>
        <v>200</v>
      </c>
      <c r="F302" s="17">
        <f t="shared" si="14"/>
        <v>5.0000000000000001E-3</v>
      </c>
      <c r="G302" s="17" t="s">
        <v>213</v>
      </c>
      <c r="H302" s="31" t="str">
        <f>INDEX(base_fish!E:E,MATCH(use_fish!B302,base_fish!A:A,0))&amp;_xlfn.IFNA("+"&amp;INDEX(activity!G:G,MATCH(use_fish!C302,activity!A:A,0)),"")</f>
        <v>年兽+临时活动</v>
      </c>
      <c r="I302" s="17">
        <f>LOOKUP(use_fish!B302,base_fish!A:A,base_fish!F:F)+_xlfn.IFNA(INDEX(activity!F:F,MATCH(use_fish!C302,activity!A:A,0)),0)</f>
        <v>200</v>
      </c>
      <c r="J302" s="18">
        <v>1</v>
      </c>
      <c r="K302" s="18">
        <v>0</v>
      </c>
      <c r="L302" s="18">
        <f t="shared" si="15"/>
        <v>200</v>
      </c>
      <c r="M302" s="18">
        <v>1</v>
      </c>
      <c r="N302" s="18">
        <v>1</v>
      </c>
    </row>
    <row r="303" spans="1:14" s="18" customFormat="1" x14ac:dyDescent="0.2">
      <c r="A303" s="16">
        <v>302</v>
      </c>
      <c r="B303" s="17">
        <v>52</v>
      </c>
      <c r="C303" s="16">
        <v>131</v>
      </c>
      <c r="D303" s="16"/>
      <c r="E303" s="17">
        <f>LOOKUP(use_fish!B303,base_fish!A:A,base_fish!C:C)+_xlfn.IFNA(INDEX(activity!F:F,MATCH(use_fish!C303,activity!A:A,0)),0)</f>
        <v>250</v>
      </c>
      <c r="F303" s="17">
        <f t="shared" si="14"/>
        <v>4.0000000000000001E-3</v>
      </c>
      <c r="G303" s="17" t="s">
        <v>213</v>
      </c>
      <c r="H303" s="31" t="str">
        <f>INDEX(base_fish!E:E,MATCH(use_fish!B303,base_fish!A:A,0))&amp;_xlfn.IFNA("+"&amp;INDEX(activity!G:G,MATCH(use_fish!C303,activity!A:A,0)),"")</f>
        <v>年兽+临时活动</v>
      </c>
      <c r="I303" s="17">
        <f>LOOKUP(use_fish!B303,base_fish!A:A,base_fish!F:F)+_xlfn.IFNA(INDEX(activity!F:F,MATCH(use_fish!C303,activity!A:A,0)),0)</f>
        <v>250</v>
      </c>
      <c r="J303" s="18">
        <v>1</v>
      </c>
      <c r="K303" s="18">
        <v>0</v>
      </c>
      <c r="L303" s="18">
        <f t="shared" si="15"/>
        <v>250</v>
      </c>
      <c r="M303" s="18">
        <v>1</v>
      </c>
      <c r="N303" s="18">
        <v>1</v>
      </c>
    </row>
    <row r="304" spans="1:14" s="18" customFormat="1" x14ac:dyDescent="0.2">
      <c r="A304" s="16">
        <v>303</v>
      </c>
      <c r="B304" s="17">
        <v>7</v>
      </c>
      <c r="C304" s="16">
        <v>132</v>
      </c>
      <c r="D304" s="16"/>
      <c r="E304" s="17">
        <f>LOOKUP(use_fish!B304,base_fish!A:A,base_fish!C:C)+_xlfn.IFNA(INDEX(activity!F:F,MATCH(use_fish!C304,activity!A:A,0)),0)</f>
        <v>35</v>
      </c>
      <c r="F304" s="17">
        <f t="shared" si="14"/>
        <v>2.8571428571428571E-2</v>
      </c>
      <c r="G304" s="17" t="s">
        <v>213</v>
      </c>
      <c r="H304" s="31" t="str">
        <f>INDEX(base_fish!E:E,MATCH(use_fish!B304,base_fish!A:A,0))&amp;_xlfn.IFNA("+"&amp;INDEX(activity!G:G,MATCH(use_fish!C304,activity!A:A,0)),"")</f>
        <v>红杉鱼+临时活动</v>
      </c>
      <c r="I304" s="17">
        <f>LOOKUP(use_fish!B304,base_fish!A:A,base_fish!F:F)+_xlfn.IFNA(INDEX(activity!F:F,MATCH(use_fish!C304,activity!A:A,0)),0)</f>
        <v>35</v>
      </c>
      <c r="J304" s="18">
        <v>1</v>
      </c>
      <c r="K304" s="18">
        <v>0</v>
      </c>
      <c r="L304" s="18">
        <f t="shared" si="15"/>
        <v>35</v>
      </c>
      <c r="M304" s="18">
        <v>1</v>
      </c>
      <c r="N304" s="18">
        <v>0</v>
      </c>
    </row>
    <row r="305" spans="1:14" s="18" customFormat="1" x14ac:dyDescent="0.2">
      <c r="A305" s="16">
        <v>304</v>
      </c>
      <c r="B305" s="17">
        <v>8</v>
      </c>
      <c r="C305" s="16">
        <v>132</v>
      </c>
      <c r="D305" s="16"/>
      <c r="E305" s="17">
        <f>LOOKUP(use_fish!B305,base_fish!A:A,base_fish!C:C)+_xlfn.IFNA(INDEX(activity!F:F,MATCH(use_fish!C305,activity!A:A,0)),0)</f>
        <v>45</v>
      </c>
      <c r="F305" s="17">
        <f t="shared" si="14"/>
        <v>2.2222222222222223E-2</v>
      </c>
      <c r="G305" s="17" t="s">
        <v>213</v>
      </c>
      <c r="H305" s="31" t="str">
        <f>INDEX(base_fish!E:E,MATCH(use_fish!B305,base_fish!A:A,0))&amp;_xlfn.IFNA("+"&amp;INDEX(activity!G:G,MATCH(use_fish!C305,activity!A:A,0)),"")</f>
        <v>海龟+临时活动</v>
      </c>
      <c r="I305" s="17">
        <f>LOOKUP(use_fish!B305,base_fish!A:A,base_fish!F:F)+_xlfn.IFNA(INDEX(activity!F:F,MATCH(use_fish!C305,activity!A:A,0)),0)</f>
        <v>45</v>
      </c>
      <c r="J305" s="18">
        <v>1</v>
      </c>
      <c r="K305" s="18">
        <v>0</v>
      </c>
      <c r="L305" s="18">
        <f t="shared" si="15"/>
        <v>45</v>
      </c>
      <c r="M305" s="18">
        <v>1</v>
      </c>
      <c r="N305" s="18">
        <v>0</v>
      </c>
    </row>
    <row r="306" spans="1:14" s="18" customFormat="1" x14ac:dyDescent="0.2">
      <c r="A306" s="16">
        <v>305</v>
      </c>
      <c r="B306" s="17">
        <v>9</v>
      </c>
      <c r="C306" s="16">
        <v>132</v>
      </c>
      <c r="D306" s="16"/>
      <c r="E306" s="17">
        <f>LOOKUP(use_fish!B306,base_fish!A:A,base_fish!C:C)+_xlfn.IFNA(INDEX(activity!F:F,MATCH(use_fish!C306,activity!A:A,0)),0)</f>
        <v>55</v>
      </c>
      <c r="F306" s="17">
        <f t="shared" si="14"/>
        <v>1.8181818181818181E-2</v>
      </c>
      <c r="G306" s="17" t="s">
        <v>213</v>
      </c>
      <c r="H306" s="31" t="str">
        <f>INDEX(base_fish!E:E,MATCH(use_fish!B306,base_fish!A:A,0))&amp;_xlfn.IFNA("+"&amp;INDEX(activity!G:G,MATCH(use_fish!C306,activity!A:A,0)),"")</f>
        <v>灯笼鱼+临时活动</v>
      </c>
      <c r="I306" s="17">
        <f>LOOKUP(use_fish!B306,base_fish!A:A,base_fish!F:F)+_xlfn.IFNA(INDEX(activity!F:F,MATCH(use_fish!C306,activity!A:A,0)),0)</f>
        <v>55</v>
      </c>
      <c r="J306" s="18">
        <v>1</v>
      </c>
      <c r="K306" s="18">
        <v>0</v>
      </c>
      <c r="L306" s="18">
        <f t="shared" si="15"/>
        <v>55</v>
      </c>
      <c r="M306" s="18">
        <v>1</v>
      </c>
      <c r="N306" s="18">
        <v>0</v>
      </c>
    </row>
    <row r="307" spans="1:14" s="18" customFormat="1" x14ac:dyDescent="0.2">
      <c r="A307" s="16">
        <v>306</v>
      </c>
      <c r="B307" s="17">
        <v>10</v>
      </c>
      <c r="C307" s="16">
        <v>132</v>
      </c>
      <c r="D307" s="16"/>
      <c r="E307" s="17">
        <f>LOOKUP(use_fish!B307,base_fish!A:A,base_fish!C:C)+_xlfn.IFNA(INDEX(activity!F:F,MATCH(use_fish!C307,activity!A:A,0)),0)</f>
        <v>65</v>
      </c>
      <c r="F307" s="17">
        <f t="shared" si="14"/>
        <v>1.5384615384615385E-2</v>
      </c>
      <c r="G307" s="17" t="s">
        <v>213</v>
      </c>
      <c r="H307" s="31" t="str">
        <f>INDEX(base_fish!E:E,MATCH(use_fish!B307,base_fish!A:A,0))&amp;_xlfn.IFNA("+"&amp;INDEX(activity!G:G,MATCH(use_fish!C307,activity!A:A,0)),"")</f>
        <v>魔鬼鱼+临时活动</v>
      </c>
      <c r="I307" s="17">
        <f>LOOKUP(use_fish!B307,base_fish!A:A,base_fish!F:F)+_xlfn.IFNA(INDEX(activity!F:F,MATCH(use_fish!C307,activity!A:A,0)),0)</f>
        <v>65</v>
      </c>
      <c r="J307" s="18">
        <v>1</v>
      </c>
      <c r="K307" s="18">
        <v>0</v>
      </c>
      <c r="L307" s="18">
        <f t="shared" si="15"/>
        <v>65</v>
      </c>
      <c r="M307" s="18">
        <v>1</v>
      </c>
      <c r="N307" s="18">
        <v>0</v>
      </c>
    </row>
    <row r="308" spans="1:14" s="18" customFormat="1" x14ac:dyDescent="0.2">
      <c r="A308" s="16">
        <v>307</v>
      </c>
      <c r="B308" s="17">
        <v>53</v>
      </c>
      <c r="C308" s="16">
        <v>133</v>
      </c>
      <c r="D308" s="16"/>
      <c r="E308" s="17">
        <f>LOOKUP(use_fish!B308,base_fish!A:A,base_fish!C:C)+_xlfn.IFNA(INDEX(activity!F:F,MATCH(use_fish!C308,activity!A:A,0)),0)</f>
        <v>150</v>
      </c>
      <c r="F308" s="17">
        <f t="shared" si="14"/>
        <v>6.6666666666666671E-3</v>
      </c>
      <c r="G308" s="17" t="s">
        <v>213</v>
      </c>
      <c r="H308" s="31" t="str">
        <f>INDEX(base_fish!E:E,MATCH(use_fish!B308,base_fish!A:A,0))&amp;_xlfn.IFNA("+"&amp;INDEX(activity!G:G,MATCH(use_fish!C308,activity!A:A,0)),"")</f>
        <v>花灯鱼+临时活动</v>
      </c>
      <c r="I308" s="17">
        <f>LOOKUP(use_fish!B308,base_fish!A:A,base_fish!F:F)+_xlfn.IFNA(INDEX(activity!F:F,MATCH(use_fish!C308,activity!A:A,0)),0)</f>
        <v>150</v>
      </c>
      <c r="J308" s="18">
        <v>1</v>
      </c>
      <c r="K308" s="18">
        <v>0</v>
      </c>
      <c r="L308" s="18">
        <f t="shared" si="15"/>
        <v>150</v>
      </c>
      <c r="M308" s="18">
        <v>1</v>
      </c>
      <c r="N308" s="18">
        <v>1</v>
      </c>
    </row>
    <row r="309" spans="1:14" s="18" customFormat="1" x14ac:dyDescent="0.2">
      <c r="A309" s="16">
        <v>308</v>
      </c>
      <c r="B309" s="17">
        <v>53</v>
      </c>
      <c r="C309" s="16">
        <v>134</v>
      </c>
      <c r="D309" s="16"/>
      <c r="E309" s="17">
        <f>LOOKUP(use_fish!B309,base_fish!A:A,base_fish!C:C)+_xlfn.IFNA(INDEX(activity!F:F,MATCH(use_fish!C309,activity!A:A,0)),0)</f>
        <v>200</v>
      </c>
      <c r="F309" s="17">
        <f t="shared" si="14"/>
        <v>5.0000000000000001E-3</v>
      </c>
      <c r="G309" s="17" t="s">
        <v>213</v>
      </c>
      <c r="H309" s="31" t="str">
        <f>INDEX(base_fish!E:E,MATCH(use_fish!B309,base_fish!A:A,0))&amp;_xlfn.IFNA("+"&amp;INDEX(activity!G:G,MATCH(use_fish!C309,activity!A:A,0)),"")</f>
        <v>花灯鱼+临时活动</v>
      </c>
      <c r="I309" s="17">
        <f>LOOKUP(use_fish!B309,base_fish!A:A,base_fish!F:F)+_xlfn.IFNA(INDEX(activity!F:F,MATCH(use_fish!C309,activity!A:A,0)),0)</f>
        <v>200</v>
      </c>
      <c r="J309" s="18">
        <v>1</v>
      </c>
      <c r="K309" s="18">
        <v>0</v>
      </c>
      <c r="L309" s="18">
        <f t="shared" si="15"/>
        <v>200</v>
      </c>
      <c r="M309" s="18">
        <v>1</v>
      </c>
      <c r="N309" s="18">
        <v>1</v>
      </c>
    </row>
    <row r="310" spans="1:14" s="18" customFormat="1" x14ac:dyDescent="0.2">
      <c r="A310" s="16">
        <v>309</v>
      </c>
      <c r="B310" s="17">
        <v>53</v>
      </c>
      <c r="C310" s="16">
        <v>135</v>
      </c>
      <c r="D310" s="16"/>
      <c r="E310" s="17">
        <f>LOOKUP(use_fish!B310,base_fish!A:A,base_fish!C:C)+_xlfn.IFNA(INDEX(activity!F:F,MATCH(use_fish!C310,activity!A:A,0)),0)</f>
        <v>250</v>
      </c>
      <c r="F310" s="17">
        <f t="shared" si="14"/>
        <v>4.0000000000000001E-3</v>
      </c>
      <c r="G310" s="17" t="s">
        <v>213</v>
      </c>
      <c r="H310" s="31" t="str">
        <f>INDEX(base_fish!E:E,MATCH(use_fish!B310,base_fish!A:A,0))&amp;_xlfn.IFNA("+"&amp;INDEX(activity!G:G,MATCH(use_fish!C310,activity!A:A,0)),"")</f>
        <v>花灯鱼+临时活动</v>
      </c>
      <c r="I310" s="17">
        <f>LOOKUP(use_fish!B310,base_fish!A:A,base_fish!F:F)+_xlfn.IFNA(INDEX(activity!F:F,MATCH(use_fish!C310,activity!A:A,0)),0)</f>
        <v>250</v>
      </c>
      <c r="J310" s="18">
        <v>1</v>
      </c>
      <c r="K310" s="18">
        <v>0</v>
      </c>
      <c r="L310" s="18">
        <f t="shared" si="15"/>
        <v>250</v>
      </c>
      <c r="M310" s="18">
        <v>1</v>
      </c>
      <c r="N310" s="18">
        <v>1</v>
      </c>
    </row>
    <row r="311" spans="1:14" s="18" customFormat="1" x14ac:dyDescent="0.2">
      <c r="A311" s="16">
        <v>310</v>
      </c>
      <c r="B311" s="17">
        <v>7</v>
      </c>
      <c r="C311" s="16">
        <v>136</v>
      </c>
      <c r="D311" s="16"/>
      <c r="E311" s="17">
        <f>LOOKUP(use_fish!B311,base_fish!A:A,base_fish!C:C)+_xlfn.IFNA(INDEX(activity!F:F,MATCH(use_fish!C311,activity!A:A,0)),0)</f>
        <v>35</v>
      </c>
      <c r="F311" s="17">
        <f t="shared" si="14"/>
        <v>2.8571428571428571E-2</v>
      </c>
      <c r="G311" s="17" t="s">
        <v>213</v>
      </c>
      <c r="H311" s="31" t="str">
        <f>INDEX(base_fish!E:E,MATCH(use_fish!B311,base_fish!A:A,0))&amp;_xlfn.IFNA("+"&amp;INDEX(activity!G:G,MATCH(use_fish!C311,activity!A:A,0)),"")</f>
        <v>红杉鱼+临时活动</v>
      </c>
      <c r="I311" s="17">
        <f>LOOKUP(use_fish!B311,base_fish!A:A,base_fish!F:F)+_xlfn.IFNA(INDEX(activity!F:F,MATCH(use_fish!C311,activity!A:A,0)),0)</f>
        <v>35</v>
      </c>
      <c r="J311" s="18">
        <v>1</v>
      </c>
      <c r="K311" s="18">
        <v>0</v>
      </c>
      <c r="L311" s="18">
        <f t="shared" si="15"/>
        <v>35</v>
      </c>
      <c r="M311" s="18">
        <v>1</v>
      </c>
      <c r="N311" s="18">
        <v>0</v>
      </c>
    </row>
    <row r="312" spans="1:14" s="18" customFormat="1" x14ac:dyDescent="0.2">
      <c r="A312" s="16">
        <v>311</v>
      </c>
      <c r="B312" s="17">
        <v>8</v>
      </c>
      <c r="C312" s="16">
        <v>136</v>
      </c>
      <c r="D312" s="16"/>
      <c r="E312" s="17">
        <f>LOOKUP(use_fish!B312,base_fish!A:A,base_fish!C:C)+_xlfn.IFNA(INDEX(activity!F:F,MATCH(use_fish!C312,activity!A:A,0)),0)</f>
        <v>45</v>
      </c>
      <c r="F312" s="17">
        <f t="shared" si="14"/>
        <v>2.2222222222222223E-2</v>
      </c>
      <c r="G312" s="17" t="s">
        <v>213</v>
      </c>
      <c r="H312" s="31" t="str">
        <f>INDEX(base_fish!E:E,MATCH(use_fish!B312,base_fish!A:A,0))&amp;_xlfn.IFNA("+"&amp;INDEX(activity!G:G,MATCH(use_fish!C312,activity!A:A,0)),"")</f>
        <v>海龟+临时活动</v>
      </c>
      <c r="I312" s="17">
        <f>LOOKUP(use_fish!B312,base_fish!A:A,base_fish!F:F)+_xlfn.IFNA(INDEX(activity!F:F,MATCH(use_fish!C312,activity!A:A,0)),0)</f>
        <v>45</v>
      </c>
      <c r="J312" s="18">
        <v>1</v>
      </c>
      <c r="K312" s="18">
        <v>0</v>
      </c>
      <c r="L312" s="18">
        <f t="shared" si="15"/>
        <v>45</v>
      </c>
      <c r="M312" s="18">
        <v>1</v>
      </c>
      <c r="N312" s="18">
        <v>0</v>
      </c>
    </row>
    <row r="313" spans="1:14" s="18" customFormat="1" x14ac:dyDescent="0.2">
      <c r="A313" s="16">
        <v>312</v>
      </c>
      <c r="B313" s="17">
        <v>9</v>
      </c>
      <c r="C313" s="16">
        <v>136</v>
      </c>
      <c r="D313" s="16"/>
      <c r="E313" s="17">
        <f>LOOKUP(use_fish!B313,base_fish!A:A,base_fish!C:C)+_xlfn.IFNA(INDEX(activity!F:F,MATCH(use_fish!C313,activity!A:A,0)),0)</f>
        <v>55</v>
      </c>
      <c r="F313" s="17">
        <f t="shared" si="14"/>
        <v>1.8181818181818181E-2</v>
      </c>
      <c r="G313" s="17" t="s">
        <v>213</v>
      </c>
      <c r="H313" s="31" t="str">
        <f>INDEX(base_fish!E:E,MATCH(use_fish!B313,base_fish!A:A,0))&amp;_xlfn.IFNA("+"&amp;INDEX(activity!G:G,MATCH(use_fish!C313,activity!A:A,0)),"")</f>
        <v>灯笼鱼+临时活动</v>
      </c>
      <c r="I313" s="17">
        <f>LOOKUP(use_fish!B313,base_fish!A:A,base_fish!F:F)+_xlfn.IFNA(INDEX(activity!F:F,MATCH(use_fish!C313,activity!A:A,0)),0)</f>
        <v>55</v>
      </c>
      <c r="J313" s="18">
        <v>1</v>
      </c>
      <c r="K313" s="18">
        <v>0</v>
      </c>
      <c r="L313" s="18">
        <f t="shared" si="15"/>
        <v>55</v>
      </c>
      <c r="M313" s="18">
        <v>1</v>
      </c>
      <c r="N313" s="18">
        <v>0</v>
      </c>
    </row>
    <row r="314" spans="1:14" s="18" customFormat="1" x14ac:dyDescent="0.2">
      <c r="A314" s="16">
        <v>313</v>
      </c>
      <c r="B314" s="17">
        <v>10</v>
      </c>
      <c r="C314" s="16">
        <v>136</v>
      </c>
      <c r="D314" s="16"/>
      <c r="E314" s="17">
        <f>LOOKUP(use_fish!B314,base_fish!A:A,base_fish!C:C)+_xlfn.IFNA(INDEX(activity!F:F,MATCH(use_fish!C314,activity!A:A,0)),0)</f>
        <v>65</v>
      </c>
      <c r="F314" s="17">
        <f t="shared" si="14"/>
        <v>1.5384615384615385E-2</v>
      </c>
      <c r="G314" s="17" t="s">
        <v>213</v>
      </c>
      <c r="H314" s="31" t="str">
        <f>INDEX(base_fish!E:E,MATCH(use_fish!B314,base_fish!A:A,0))&amp;_xlfn.IFNA("+"&amp;INDEX(activity!G:G,MATCH(use_fish!C314,activity!A:A,0)),"")</f>
        <v>魔鬼鱼+临时活动</v>
      </c>
      <c r="I314" s="17">
        <f>LOOKUP(use_fish!B314,base_fish!A:A,base_fish!F:F)+_xlfn.IFNA(INDEX(activity!F:F,MATCH(use_fish!C314,activity!A:A,0)),0)</f>
        <v>65</v>
      </c>
      <c r="J314" s="18">
        <v>1</v>
      </c>
      <c r="K314" s="18">
        <v>0</v>
      </c>
      <c r="L314" s="18">
        <f t="shared" si="15"/>
        <v>65</v>
      </c>
      <c r="M314" s="18">
        <v>1</v>
      </c>
      <c r="N314" s="18">
        <v>0</v>
      </c>
    </row>
    <row r="315" spans="1:14" x14ac:dyDescent="0.2">
      <c r="A315" s="16">
        <v>314</v>
      </c>
      <c r="B315" s="17">
        <v>54</v>
      </c>
      <c r="C315" s="16">
        <v>137</v>
      </c>
      <c r="E315" s="17">
        <f>LOOKUP(use_fish!B315,base_fish!A:A,base_fish!C:C)+_xlfn.IFNA(INDEX(activity!F:F,MATCH(use_fish!C315,activity!A:A,0)),0)</f>
        <v>150</v>
      </c>
      <c r="F315" s="17">
        <f t="shared" si="14"/>
        <v>6.6666666666666671E-3</v>
      </c>
      <c r="G315" s="17" t="s">
        <v>213</v>
      </c>
      <c r="H315" s="31" t="str">
        <f>INDEX(base_fish!E:E,MATCH(use_fish!B315,base_fish!A:A,0))&amp;_xlfn.IFNA("+"&amp;INDEX(activity!G:G,MATCH(use_fish!C315,activity!A:A,0)),"")</f>
        <v>礼物BOSS+临时活动</v>
      </c>
      <c r="I315" s="17">
        <f>LOOKUP(use_fish!B315,base_fish!A:A,base_fish!F:F)+_xlfn.IFNA(INDEX(activity!F:F,MATCH(use_fish!C315,activity!A:A,0)),0)</f>
        <v>150</v>
      </c>
      <c r="J315" s="18">
        <v>1</v>
      </c>
      <c r="K315" s="18">
        <v>0</v>
      </c>
      <c r="L315" s="18">
        <f t="shared" si="15"/>
        <v>150</v>
      </c>
      <c r="M315" s="18">
        <v>1</v>
      </c>
      <c r="N315" s="18">
        <v>1</v>
      </c>
    </row>
    <row r="316" spans="1:14" x14ac:dyDescent="0.2">
      <c r="A316" s="16">
        <v>315</v>
      </c>
      <c r="B316" s="17">
        <v>54</v>
      </c>
      <c r="C316" s="16">
        <v>138</v>
      </c>
      <c r="E316" s="17">
        <f>LOOKUP(use_fish!B316,base_fish!A:A,base_fish!C:C)+_xlfn.IFNA(INDEX(activity!F:F,MATCH(use_fish!C316,activity!A:A,0)),0)</f>
        <v>200</v>
      </c>
      <c r="F316" s="17">
        <f t="shared" si="14"/>
        <v>5.0000000000000001E-3</v>
      </c>
      <c r="G316" s="17" t="s">
        <v>213</v>
      </c>
      <c r="H316" s="31" t="str">
        <f>INDEX(base_fish!E:E,MATCH(use_fish!B316,base_fish!A:A,0))&amp;_xlfn.IFNA("+"&amp;INDEX(activity!G:G,MATCH(use_fish!C316,activity!A:A,0)),"")</f>
        <v>礼物BOSS+临时活动</v>
      </c>
      <c r="I316" s="17">
        <f>LOOKUP(use_fish!B316,base_fish!A:A,base_fish!F:F)+_xlfn.IFNA(INDEX(activity!F:F,MATCH(use_fish!C316,activity!A:A,0)),0)</f>
        <v>200</v>
      </c>
      <c r="J316" s="18">
        <v>1</v>
      </c>
      <c r="K316" s="18">
        <v>0</v>
      </c>
      <c r="L316" s="18">
        <f t="shared" si="15"/>
        <v>200</v>
      </c>
      <c r="M316" s="18">
        <v>1</v>
      </c>
      <c r="N316" s="18">
        <v>1</v>
      </c>
    </row>
    <row r="317" spans="1:14" x14ac:dyDescent="0.2">
      <c r="A317" s="16">
        <v>316</v>
      </c>
      <c r="B317" s="17">
        <v>54</v>
      </c>
      <c r="C317" s="16">
        <v>139</v>
      </c>
      <c r="E317" s="17">
        <f>LOOKUP(use_fish!B317,base_fish!A:A,base_fish!C:C)+_xlfn.IFNA(INDEX(activity!F:F,MATCH(use_fish!C317,activity!A:A,0)),0)</f>
        <v>250</v>
      </c>
      <c r="F317" s="17">
        <f t="shared" ref="F317:F368" si="16">1/E317</f>
        <v>4.0000000000000001E-3</v>
      </c>
      <c r="G317" s="17" t="s">
        <v>213</v>
      </c>
      <c r="H317" s="31" t="str">
        <f>INDEX(base_fish!E:E,MATCH(use_fish!B317,base_fish!A:A,0))&amp;_xlfn.IFNA("+"&amp;INDEX(activity!G:G,MATCH(use_fish!C317,activity!A:A,0)),"")</f>
        <v>礼物BOSS+临时活动</v>
      </c>
      <c r="I317" s="17">
        <f>LOOKUP(use_fish!B317,base_fish!A:A,base_fish!F:F)+_xlfn.IFNA(INDEX(activity!F:F,MATCH(use_fish!C317,activity!A:A,0)),0)</f>
        <v>250</v>
      </c>
      <c r="J317" s="18">
        <v>1</v>
      </c>
      <c r="K317" s="18">
        <v>0</v>
      </c>
      <c r="L317" s="18">
        <f t="shared" si="15"/>
        <v>250</v>
      </c>
      <c r="M317" s="18">
        <v>1</v>
      </c>
      <c r="N317" s="18">
        <v>1</v>
      </c>
    </row>
    <row r="318" spans="1:14" x14ac:dyDescent="0.2">
      <c r="A318" s="16">
        <v>317</v>
      </c>
      <c r="B318" s="17">
        <v>7</v>
      </c>
      <c r="C318" s="16">
        <v>140</v>
      </c>
      <c r="E318" s="17">
        <f>LOOKUP(use_fish!B318,base_fish!A:A,base_fish!C:C)+_xlfn.IFNA(INDEX(activity!F:F,MATCH(use_fish!C318,activity!A:A,0)),0)</f>
        <v>35</v>
      </c>
      <c r="F318" s="17">
        <f t="shared" si="16"/>
        <v>2.8571428571428571E-2</v>
      </c>
      <c r="G318" s="17" t="s">
        <v>213</v>
      </c>
      <c r="H318" s="31" t="str">
        <f>INDEX(base_fish!E:E,MATCH(use_fish!B318,base_fish!A:A,0))&amp;_xlfn.IFNA("+"&amp;INDEX(activity!G:G,MATCH(use_fish!C318,activity!A:A,0)),"")</f>
        <v>红杉鱼+临时活动</v>
      </c>
      <c r="I318" s="17">
        <f>LOOKUP(use_fish!B318,base_fish!A:A,base_fish!F:F)+_xlfn.IFNA(INDEX(activity!F:F,MATCH(use_fish!C318,activity!A:A,0)),0)</f>
        <v>35</v>
      </c>
      <c r="J318" s="18">
        <v>1</v>
      </c>
      <c r="K318" s="18">
        <v>0</v>
      </c>
      <c r="L318" s="18">
        <f t="shared" si="15"/>
        <v>35</v>
      </c>
      <c r="M318" s="18">
        <v>1</v>
      </c>
      <c r="N318" s="18">
        <v>0</v>
      </c>
    </row>
    <row r="319" spans="1:14" x14ac:dyDescent="0.2">
      <c r="A319" s="16">
        <v>318</v>
      </c>
      <c r="B319" s="17">
        <v>8</v>
      </c>
      <c r="C319" s="16">
        <v>140</v>
      </c>
      <c r="E319" s="17">
        <f>LOOKUP(use_fish!B319,base_fish!A:A,base_fish!C:C)+_xlfn.IFNA(INDEX(activity!F:F,MATCH(use_fish!C319,activity!A:A,0)),0)</f>
        <v>45</v>
      </c>
      <c r="F319" s="17">
        <f t="shared" si="16"/>
        <v>2.2222222222222223E-2</v>
      </c>
      <c r="G319" s="17" t="s">
        <v>213</v>
      </c>
      <c r="H319" s="31" t="str">
        <f>INDEX(base_fish!E:E,MATCH(use_fish!B319,base_fish!A:A,0))&amp;_xlfn.IFNA("+"&amp;INDEX(activity!G:G,MATCH(use_fish!C319,activity!A:A,0)),"")</f>
        <v>海龟+临时活动</v>
      </c>
      <c r="I319" s="17">
        <f>LOOKUP(use_fish!B319,base_fish!A:A,base_fish!F:F)+_xlfn.IFNA(INDEX(activity!F:F,MATCH(use_fish!C319,activity!A:A,0)),0)</f>
        <v>45</v>
      </c>
      <c r="J319" s="18">
        <v>1</v>
      </c>
      <c r="K319" s="18">
        <v>0</v>
      </c>
      <c r="L319" s="18">
        <f t="shared" si="15"/>
        <v>45</v>
      </c>
      <c r="M319" s="18">
        <v>1</v>
      </c>
      <c r="N319" s="18">
        <v>0</v>
      </c>
    </row>
    <row r="320" spans="1:14" x14ac:dyDescent="0.2">
      <c r="A320" s="16">
        <v>319</v>
      </c>
      <c r="B320" s="17">
        <v>9</v>
      </c>
      <c r="C320" s="16">
        <v>140</v>
      </c>
      <c r="E320" s="17">
        <f>LOOKUP(use_fish!B320,base_fish!A:A,base_fish!C:C)+_xlfn.IFNA(INDEX(activity!F:F,MATCH(use_fish!C320,activity!A:A,0)),0)</f>
        <v>55</v>
      </c>
      <c r="F320" s="17">
        <f t="shared" si="16"/>
        <v>1.8181818181818181E-2</v>
      </c>
      <c r="G320" s="17" t="s">
        <v>213</v>
      </c>
      <c r="H320" s="31" t="str">
        <f>INDEX(base_fish!E:E,MATCH(use_fish!B320,base_fish!A:A,0))&amp;_xlfn.IFNA("+"&amp;INDEX(activity!G:G,MATCH(use_fish!C320,activity!A:A,0)),"")</f>
        <v>灯笼鱼+临时活动</v>
      </c>
      <c r="I320" s="17">
        <f>LOOKUP(use_fish!B320,base_fish!A:A,base_fish!F:F)+_xlfn.IFNA(INDEX(activity!F:F,MATCH(use_fish!C320,activity!A:A,0)),0)</f>
        <v>55</v>
      </c>
      <c r="J320" s="18">
        <v>1</v>
      </c>
      <c r="K320" s="18">
        <v>0</v>
      </c>
      <c r="L320" s="18">
        <f t="shared" si="15"/>
        <v>55</v>
      </c>
      <c r="M320" s="18">
        <v>1</v>
      </c>
      <c r="N320" s="18">
        <v>0</v>
      </c>
    </row>
    <row r="321" spans="1:14" x14ac:dyDescent="0.2">
      <c r="A321" s="16">
        <v>320</v>
      </c>
      <c r="B321" s="17">
        <v>10</v>
      </c>
      <c r="C321" s="16">
        <v>140</v>
      </c>
      <c r="E321" s="17">
        <f>LOOKUP(use_fish!B321,base_fish!A:A,base_fish!C:C)+_xlfn.IFNA(INDEX(activity!F:F,MATCH(use_fish!C321,activity!A:A,0)),0)</f>
        <v>65</v>
      </c>
      <c r="F321" s="17">
        <f t="shared" si="16"/>
        <v>1.5384615384615385E-2</v>
      </c>
      <c r="G321" s="17" t="s">
        <v>213</v>
      </c>
      <c r="H321" s="31" t="str">
        <f>INDEX(base_fish!E:E,MATCH(use_fish!B321,base_fish!A:A,0))&amp;_xlfn.IFNA("+"&amp;INDEX(activity!G:G,MATCH(use_fish!C321,activity!A:A,0)),"")</f>
        <v>魔鬼鱼+临时活动</v>
      </c>
      <c r="I321" s="17">
        <f>LOOKUP(use_fish!B321,base_fish!A:A,base_fish!F:F)+_xlfn.IFNA(INDEX(activity!F:F,MATCH(use_fish!C321,activity!A:A,0)),0)</f>
        <v>65</v>
      </c>
      <c r="J321" s="18">
        <v>1</v>
      </c>
      <c r="K321" s="18">
        <v>0</v>
      </c>
      <c r="L321" s="18">
        <f t="shared" si="15"/>
        <v>65</v>
      </c>
      <c r="M321" s="18">
        <v>1</v>
      </c>
      <c r="N321" s="18">
        <v>0</v>
      </c>
    </row>
    <row r="322" spans="1:14" x14ac:dyDescent="0.2">
      <c r="A322" s="16">
        <v>321</v>
      </c>
      <c r="B322" s="17">
        <v>55</v>
      </c>
      <c r="C322" s="16">
        <v>141</v>
      </c>
      <c r="E322" s="17">
        <f>LOOKUP(use_fish!B322,base_fish!A:A,base_fish!C:C)+_xlfn.IFNA(INDEX(activity!F:F,MATCH(use_fish!C322,activity!A:A,0)),0)</f>
        <v>150</v>
      </c>
      <c r="F322" s="17">
        <f t="shared" si="16"/>
        <v>6.6666666666666671E-3</v>
      </c>
      <c r="G322" s="17" t="s">
        <v>213</v>
      </c>
      <c r="H322" s="31" t="str">
        <f>INDEX(base_fish!E:E,MATCH(use_fish!B322,base_fish!A:A,0))&amp;_xlfn.IFNA("+"&amp;INDEX(activity!G:G,MATCH(use_fish!C322,activity!A:A,0)),"")</f>
        <v>金龙BOSS+临时活动</v>
      </c>
      <c r="I322" s="17">
        <f>LOOKUP(use_fish!B322,base_fish!A:A,base_fish!F:F)+_xlfn.IFNA(INDEX(activity!F:F,MATCH(use_fish!C322,activity!A:A,0)),0)</f>
        <v>150</v>
      </c>
      <c r="J322" s="18">
        <v>1</v>
      </c>
      <c r="K322" s="18">
        <v>0</v>
      </c>
      <c r="L322" s="18">
        <f t="shared" ref="L322:L368" si="17">I322</f>
        <v>150</v>
      </c>
      <c r="M322" s="18">
        <v>1</v>
      </c>
      <c r="N322" s="18">
        <v>1</v>
      </c>
    </row>
    <row r="323" spans="1:14" x14ac:dyDescent="0.2">
      <c r="A323" s="16">
        <v>322</v>
      </c>
      <c r="B323" s="17">
        <v>55</v>
      </c>
      <c r="C323" s="16">
        <v>142</v>
      </c>
      <c r="E323" s="17">
        <f>LOOKUP(use_fish!B323,base_fish!A:A,base_fish!C:C)+_xlfn.IFNA(INDEX(activity!F:F,MATCH(use_fish!C323,activity!A:A,0)),0)</f>
        <v>200</v>
      </c>
      <c r="F323" s="17">
        <f t="shared" si="16"/>
        <v>5.0000000000000001E-3</v>
      </c>
      <c r="G323" s="17" t="s">
        <v>213</v>
      </c>
      <c r="H323" s="31" t="str">
        <f>INDEX(base_fish!E:E,MATCH(use_fish!B323,base_fish!A:A,0))&amp;_xlfn.IFNA("+"&amp;INDEX(activity!G:G,MATCH(use_fish!C323,activity!A:A,0)),"")</f>
        <v>金龙BOSS+临时活动</v>
      </c>
      <c r="I323" s="17">
        <f>LOOKUP(use_fish!B323,base_fish!A:A,base_fish!F:F)+_xlfn.IFNA(INDEX(activity!F:F,MATCH(use_fish!C323,activity!A:A,0)),0)</f>
        <v>200</v>
      </c>
      <c r="J323" s="18">
        <v>1</v>
      </c>
      <c r="K323" s="18">
        <v>0</v>
      </c>
      <c r="L323" s="18">
        <f t="shared" si="17"/>
        <v>200</v>
      </c>
      <c r="M323" s="18">
        <v>1</v>
      </c>
      <c r="N323" s="18">
        <v>1</v>
      </c>
    </row>
    <row r="324" spans="1:14" x14ac:dyDescent="0.2">
      <c r="A324" s="16">
        <v>323</v>
      </c>
      <c r="B324" s="17">
        <v>55</v>
      </c>
      <c r="C324" s="16">
        <v>143</v>
      </c>
      <c r="E324" s="17">
        <f>LOOKUP(use_fish!B324,base_fish!A:A,base_fish!C:C)+_xlfn.IFNA(INDEX(activity!F:F,MATCH(use_fish!C324,activity!A:A,0)),0)</f>
        <v>250</v>
      </c>
      <c r="F324" s="17">
        <f t="shared" si="16"/>
        <v>4.0000000000000001E-3</v>
      </c>
      <c r="G324" s="17" t="s">
        <v>213</v>
      </c>
      <c r="H324" s="31" t="str">
        <f>INDEX(base_fish!E:E,MATCH(use_fish!B324,base_fish!A:A,0))&amp;_xlfn.IFNA("+"&amp;INDEX(activity!G:G,MATCH(use_fish!C324,activity!A:A,0)),"")</f>
        <v>金龙BOSS+临时活动</v>
      </c>
      <c r="I324" s="17">
        <f>LOOKUP(use_fish!B324,base_fish!A:A,base_fish!F:F)+_xlfn.IFNA(INDEX(activity!F:F,MATCH(use_fish!C324,activity!A:A,0)),0)</f>
        <v>250</v>
      </c>
      <c r="J324" s="18">
        <v>1</v>
      </c>
      <c r="K324" s="18">
        <v>0</v>
      </c>
      <c r="L324" s="18">
        <f t="shared" si="17"/>
        <v>250</v>
      </c>
      <c r="M324" s="18">
        <v>1</v>
      </c>
      <c r="N324" s="18">
        <v>1</v>
      </c>
    </row>
    <row r="325" spans="1:14" x14ac:dyDescent="0.2">
      <c r="A325" s="16">
        <v>324</v>
      </c>
      <c r="B325" s="17">
        <v>7</v>
      </c>
      <c r="C325" s="16">
        <v>144</v>
      </c>
      <c r="E325" s="17">
        <f>LOOKUP(use_fish!B325,base_fish!A:A,base_fish!C:C)+_xlfn.IFNA(INDEX(activity!F:F,MATCH(use_fish!C325,activity!A:A,0)),0)</f>
        <v>35</v>
      </c>
      <c r="F325" s="17">
        <f t="shared" si="16"/>
        <v>2.8571428571428571E-2</v>
      </c>
      <c r="G325" s="17" t="s">
        <v>213</v>
      </c>
      <c r="H325" s="31" t="str">
        <f>INDEX(base_fish!E:E,MATCH(use_fish!B325,base_fish!A:A,0))&amp;_xlfn.IFNA("+"&amp;INDEX(activity!G:G,MATCH(use_fish!C325,activity!A:A,0)),"")</f>
        <v>红杉鱼+临时活动</v>
      </c>
      <c r="I325" s="17">
        <f>LOOKUP(use_fish!B325,base_fish!A:A,base_fish!F:F)+_xlfn.IFNA(INDEX(activity!F:F,MATCH(use_fish!C325,activity!A:A,0)),0)</f>
        <v>35</v>
      </c>
      <c r="J325" s="18">
        <v>1</v>
      </c>
      <c r="K325" s="18">
        <v>0</v>
      </c>
      <c r="L325" s="18">
        <f t="shared" si="17"/>
        <v>35</v>
      </c>
      <c r="M325" s="18">
        <v>1</v>
      </c>
      <c r="N325" s="18">
        <v>0</v>
      </c>
    </row>
    <row r="326" spans="1:14" x14ac:dyDescent="0.2">
      <c r="A326" s="16">
        <v>325</v>
      </c>
      <c r="B326" s="17">
        <v>8</v>
      </c>
      <c r="C326" s="16">
        <v>144</v>
      </c>
      <c r="E326" s="17">
        <f>LOOKUP(use_fish!B326,base_fish!A:A,base_fish!C:C)+_xlfn.IFNA(INDEX(activity!F:F,MATCH(use_fish!C326,activity!A:A,0)),0)</f>
        <v>45</v>
      </c>
      <c r="F326" s="17">
        <f t="shared" si="16"/>
        <v>2.2222222222222223E-2</v>
      </c>
      <c r="G326" s="17" t="s">
        <v>213</v>
      </c>
      <c r="H326" s="31" t="str">
        <f>INDEX(base_fish!E:E,MATCH(use_fish!B326,base_fish!A:A,0))&amp;_xlfn.IFNA("+"&amp;INDEX(activity!G:G,MATCH(use_fish!C326,activity!A:A,0)),"")</f>
        <v>海龟+临时活动</v>
      </c>
      <c r="I326" s="17">
        <f>LOOKUP(use_fish!B326,base_fish!A:A,base_fish!F:F)+_xlfn.IFNA(INDEX(activity!F:F,MATCH(use_fish!C326,activity!A:A,0)),0)</f>
        <v>45</v>
      </c>
      <c r="J326" s="18">
        <v>1</v>
      </c>
      <c r="K326" s="18">
        <v>0</v>
      </c>
      <c r="L326" s="18">
        <f t="shared" si="17"/>
        <v>45</v>
      </c>
      <c r="M326" s="18">
        <v>1</v>
      </c>
      <c r="N326" s="18">
        <v>0</v>
      </c>
    </row>
    <row r="327" spans="1:14" x14ac:dyDescent="0.2">
      <c r="A327" s="16">
        <v>326</v>
      </c>
      <c r="B327" s="17">
        <v>9</v>
      </c>
      <c r="C327" s="16">
        <v>144</v>
      </c>
      <c r="E327" s="17">
        <f>LOOKUP(use_fish!B327,base_fish!A:A,base_fish!C:C)+_xlfn.IFNA(INDEX(activity!F:F,MATCH(use_fish!C327,activity!A:A,0)),0)</f>
        <v>55</v>
      </c>
      <c r="F327" s="17">
        <f t="shared" si="16"/>
        <v>1.8181818181818181E-2</v>
      </c>
      <c r="G327" s="17" t="s">
        <v>213</v>
      </c>
      <c r="H327" s="31" t="str">
        <f>INDEX(base_fish!E:E,MATCH(use_fish!B327,base_fish!A:A,0))&amp;_xlfn.IFNA("+"&amp;INDEX(activity!G:G,MATCH(use_fish!C327,activity!A:A,0)),"")</f>
        <v>灯笼鱼+临时活动</v>
      </c>
      <c r="I327" s="17">
        <f>LOOKUP(use_fish!B327,base_fish!A:A,base_fish!F:F)+_xlfn.IFNA(INDEX(activity!F:F,MATCH(use_fish!C327,activity!A:A,0)),0)</f>
        <v>55</v>
      </c>
      <c r="J327" s="18">
        <v>1</v>
      </c>
      <c r="K327" s="18">
        <v>0</v>
      </c>
      <c r="L327" s="18">
        <f t="shared" si="17"/>
        <v>55</v>
      </c>
      <c r="M327" s="18">
        <v>1</v>
      </c>
      <c r="N327" s="18">
        <v>0</v>
      </c>
    </row>
    <row r="328" spans="1:14" x14ac:dyDescent="0.2">
      <c r="A328" s="16">
        <v>327</v>
      </c>
      <c r="B328" s="17">
        <v>10</v>
      </c>
      <c r="C328" s="16">
        <v>144</v>
      </c>
      <c r="E328" s="17">
        <f>LOOKUP(use_fish!B328,base_fish!A:A,base_fish!C:C)+_xlfn.IFNA(INDEX(activity!F:F,MATCH(use_fish!C328,activity!A:A,0)),0)</f>
        <v>65</v>
      </c>
      <c r="F328" s="17">
        <f t="shared" si="16"/>
        <v>1.5384615384615385E-2</v>
      </c>
      <c r="G328" s="17" t="s">
        <v>213</v>
      </c>
      <c r="H328" s="31" t="str">
        <f>INDEX(base_fish!E:E,MATCH(use_fish!B328,base_fish!A:A,0))&amp;_xlfn.IFNA("+"&amp;INDEX(activity!G:G,MATCH(use_fish!C328,activity!A:A,0)),"")</f>
        <v>魔鬼鱼+临时活动</v>
      </c>
      <c r="I328" s="17">
        <f>LOOKUP(use_fish!B328,base_fish!A:A,base_fish!F:F)+_xlfn.IFNA(INDEX(activity!F:F,MATCH(use_fish!C328,activity!A:A,0)),0)</f>
        <v>65</v>
      </c>
      <c r="J328" s="18">
        <v>1</v>
      </c>
      <c r="K328" s="18">
        <v>0</v>
      </c>
      <c r="L328" s="18">
        <f t="shared" si="17"/>
        <v>65</v>
      </c>
      <c r="M328" s="18">
        <v>1</v>
      </c>
      <c r="N328" s="18">
        <v>0</v>
      </c>
    </row>
    <row r="329" spans="1:14" x14ac:dyDescent="0.2">
      <c r="A329" s="16">
        <v>328</v>
      </c>
      <c r="B329" s="17">
        <v>56</v>
      </c>
      <c r="C329" s="16">
        <v>145</v>
      </c>
      <c r="E329" s="17">
        <f>LOOKUP(use_fish!B329,base_fish!A:A,base_fish!C:C)+_xlfn.IFNA(INDEX(activity!F:F,MATCH(use_fish!C329,activity!A:A,0)),0)</f>
        <v>150</v>
      </c>
      <c r="F329" s="17">
        <f t="shared" si="16"/>
        <v>6.6666666666666671E-3</v>
      </c>
      <c r="G329" s="17" t="s">
        <v>213</v>
      </c>
      <c r="H329" s="31" t="str">
        <f>INDEX(base_fish!E:E,MATCH(use_fish!B329,base_fish!A:A,0))&amp;_xlfn.IFNA("+"&amp;INDEX(activity!G:G,MATCH(use_fish!C329,activity!A:A,0)),"")</f>
        <v>桃花BOSS+临时活动</v>
      </c>
      <c r="I329" s="17">
        <f>LOOKUP(use_fish!B329,base_fish!A:A,base_fish!F:F)+_xlfn.IFNA(INDEX(activity!F:F,MATCH(use_fish!C329,activity!A:A,0)),0)</f>
        <v>150</v>
      </c>
      <c r="J329" s="18">
        <v>1</v>
      </c>
      <c r="K329" s="18">
        <v>0</v>
      </c>
      <c r="L329" s="18">
        <f t="shared" si="17"/>
        <v>150</v>
      </c>
      <c r="M329" s="18">
        <v>1</v>
      </c>
      <c r="N329" s="18">
        <v>1</v>
      </c>
    </row>
    <row r="330" spans="1:14" x14ac:dyDescent="0.2">
      <c r="A330" s="16">
        <v>329</v>
      </c>
      <c r="B330" s="17">
        <v>56</v>
      </c>
      <c r="C330" s="16">
        <v>146</v>
      </c>
      <c r="E330" s="17">
        <f>LOOKUP(use_fish!B330,base_fish!A:A,base_fish!C:C)+_xlfn.IFNA(INDEX(activity!F:F,MATCH(use_fish!C330,activity!A:A,0)),0)</f>
        <v>200</v>
      </c>
      <c r="F330" s="17">
        <f t="shared" si="16"/>
        <v>5.0000000000000001E-3</v>
      </c>
      <c r="G330" s="17" t="s">
        <v>213</v>
      </c>
      <c r="H330" s="31" t="str">
        <f>INDEX(base_fish!E:E,MATCH(use_fish!B330,base_fish!A:A,0))&amp;_xlfn.IFNA("+"&amp;INDEX(activity!G:G,MATCH(use_fish!C330,activity!A:A,0)),"")</f>
        <v>桃花BOSS+临时活动</v>
      </c>
      <c r="I330" s="17">
        <f>LOOKUP(use_fish!B330,base_fish!A:A,base_fish!F:F)+_xlfn.IFNA(INDEX(activity!F:F,MATCH(use_fish!C330,activity!A:A,0)),0)</f>
        <v>200</v>
      </c>
      <c r="J330" s="18">
        <v>1</v>
      </c>
      <c r="K330" s="18">
        <v>0</v>
      </c>
      <c r="L330" s="18">
        <f t="shared" si="17"/>
        <v>200</v>
      </c>
      <c r="M330" s="18">
        <v>1</v>
      </c>
      <c r="N330" s="18">
        <v>1</v>
      </c>
    </row>
    <row r="331" spans="1:14" x14ac:dyDescent="0.2">
      <c r="A331" s="16">
        <v>330</v>
      </c>
      <c r="B331" s="17">
        <v>56</v>
      </c>
      <c r="C331" s="16">
        <v>147</v>
      </c>
      <c r="E331" s="17">
        <f>LOOKUP(use_fish!B331,base_fish!A:A,base_fish!C:C)+_xlfn.IFNA(INDEX(activity!F:F,MATCH(use_fish!C331,activity!A:A,0)),0)</f>
        <v>250</v>
      </c>
      <c r="F331" s="17">
        <f t="shared" si="16"/>
        <v>4.0000000000000001E-3</v>
      </c>
      <c r="G331" s="17" t="s">
        <v>213</v>
      </c>
      <c r="H331" s="31" t="str">
        <f>INDEX(base_fish!E:E,MATCH(use_fish!B331,base_fish!A:A,0))&amp;_xlfn.IFNA("+"&amp;INDEX(activity!G:G,MATCH(use_fish!C331,activity!A:A,0)),"")</f>
        <v>桃花BOSS+临时活动</v>
      </c>
      <c r="I331" s="17">
        <f>LOOKUP(use_fish!B331,base_fish!A:A,base_fish!F:F)+_xlfn.IFNA(INDEX(activity!F:F,MATCH(use_fish!C331,activity!A:A,0)),0)</f>
        <v>250</v>
      </c>
      <c r="J331" s="18">
        <v>1</v>
      </c>
      <c r="K331" s="18">
        <v>0</v>
      </c>
      <c r="L331" s="18">
        <f t="shared" si="17"/>
        <v>250</v>
      </c>
      <c r="M331" s="18">
        <v>1</v>
      </c>
      <c r="N331" s="18">
        <v>1</v>
      </c>
    </row>
    <row r="332" spans="1:14" x14ac:dyDescent="0.2">
      <c r="A332" s="16">
        <v>331</v>
      </c>
      <c r="B332" s="17">
        <v>7</v>
      </c>
      <c r="C332" s="16">
        <v>148</v>
      </c>
      <c r="E332" s="17">
        <f>LOOKUP(use_fish!B332,base_fish!A:A,base_fish!C:C)+_xlfn.IFNA(INDEX(activity!F:F,MATCH(use_fish!C332,activity!A:A,0)),0)</f>
        <v>35</v>
      </c>
      <c r="F332" s="17">
        <f t="shared" si="16"/>
        <v>2.8571428571428571E-2</v>
      </c>
      <c r="G332" s="17" t="s">
        <v>213</v>
      </c>
      <c r="H332" s="31" t="str">
        <f>INDEX(base_fish!E:E,MATCH(use_fish!B332,base_fish!A:A,0))&amp;_xlfn.IFNA("+"&amp;INDEX(activity!G:G,MATCH(use_fish!C332,activity!A:A,0)),"")</f>
        <v>红杉鱼+临时活动</v>
      </c>
      <c r="I332" s="17">
        <f>LOOKUP(use_fish!B332,base_fish!A:A,base_fish!F:F)+_xlfn.IFNA(INDEX(activity!F:F,MATCH(use_fish!C332,activity!A:A,0)),0)</f>
        <v>35</v>
      </c>
      <c r="J332" s="18">
        <v>1</v>
      </c>
      <c r="K332" s="18">
        <v>0</v>
      </c>
      <c r="L332" s="18">
        <f t="shared" si="17"/>
        <v>35</v>
      </c>
      <c r="M332" s="18">
        <v>1</v>
      </c>
      <c r="N332" s="18">
        <v>0</v>
      </c>
    </row>
    <row r="333" spans="1:14" x14ac:dyDescent="0.2">
      <c r="A333" s="16">
        <v>332</v>
      </c>
      <c r="B333" s="17">
        <v>8</v>
      </c>
      <c r="C333" s="16">
        <v>148</v>
      </c>
      <c r="E333" s="17">
        <f>LOOKUP(use_fish!B333,base_fish!A:A,base_fish!C:C)+_xlfn.IFNA(INDEX(activity!F:F,MATCH(use_fish!C333,activity!A:A,0)),0)</f>
        <v>45</v>
      </c>
      <c r="F333" s="17">
        <f t="shared" si="16"/>
        <v>2.2222222222222223E-2</v>
      </c>
      <c r="G333" s="17" t="s">
        <v>213</v>
      </c>
      <c r="H333" s="31" t="str">
        <f>INDEX(base_fish!E:E,MATCH(use_fish!B333,base_fish!A:A,0))&amp;_xlfn.IFNA("+"&amp;INDEX(activity!G:G,MATCH(use_fish!C333,activity!A:A,0)),"")</f>
        <v>海龟+临时活动</v>
      </c>
      <c r="I333" s="17">
        <f>LOOKUP(use_fish!B333,base_fish!A:A,base_fish!F:F)+_xlfn.IFNA(INDEX(activity!F:F,MATCH(use_fish!C333,activity!A:A,0)),0)</f>
        <v>45</v>
      </c>
      <c r="J333" s="18">
        <v>1</v>
      </c>
      <c r="K333" s="18">
        <v>0</v>
      </c>
      <c r="L333" s="18">
        <f t="shared" si="17"/>
        <v>45</v>
      </c>
      <c r="M333" s="18">
        <v>1</v>
      </c>
      <c r="N333" s="18">
        <v>0</v>
      </c>
    </row>
    <row r="334" spans="1:14" x14ac:dyDescent="0.2">
      <c r="A334" s="16">
        <v>333</v>
      </c>
      <c r="B334" s="17">
        <v>9</v>
      </c>
      <c r="C334" s="16">
        <v>148</v>
      </c>
      <c r="E334" s="17">
        <f>LOOKUP(use_fish!B334,base_fish!A:A,base_fish!C:C)+_xlfn.IFNA(INDEX(activity!F:F,MATCH(use_fish!C334,activity!A:A,0)),0)</f>
        <v>55</v>
      </c>
      <c r="F334" s="17">
        <f t="shared" si="16"/>
        <v>1.8181818181818181E-2</v>
      </c>
      <c r="G334" s="17" t="s">
        <v>213</v>
      </c>
      <c r="H334" s="31" t="str">
        <f>INDEX(base_fish!E:E,MATCH(use_fish!B334,base_fish!A:A,0))&amp;_xlfn.IFNA("+"&amp;INDEX(activity!G:G,MATCH(use_fish!C334,activity!A:A,0)),"")</f>
        <v>灯笼鱼+临时活动</v>
      </c>
      <c r="I334" s="17">
        <f>LOOKUP(use_fish!B334,base_fish!A:A,base_fish!F:F)+_xlfn.IFNA(INDEX(activity!F:F,MATCH(use_fish!C334,activity!A:A,0)),0)</f>
        <v>55</v>
      </c>
      <c r="J334" s="18">
        <v>1</v>
      </c>
      <c r="K334" s="18">
        <v>0</v>
      </c>
      <c r="L334" s="18">
        <f t="shared" si="17"/>
        <v>55</v>
      </c>
      <c r="M334" s="18">
        <v>1</v>
      </c>
      <c r="N334" s="18">
        <v>0</v>
      </c>
    </row>
    <row r="335" spans="1:14" x14ac:dyDescent="0.2">
      <c r="A335" s="16">
        <v>334</v>
      </c>
      <c r="B335" s="17">
        <v>10</v>
      </c>
      <c r="C335" s="16">
        <v>148</v>
      </c>
      <c r="E335" s="17">
        <f>LOOKUP(use_fish!B335,base_fish!A:A,base_fish!C:C)+_xlfn.IFNA(INDEX(activity!F:F,MATCH(use_fish!C335,activity!A:A,0)),0)</f>
        <v>65</v>
      </c>
      <c r="F335" s="17">
        <f t="shared" si="16"/>
        <v>1.5384615384615385E-2</v>
      </c>
      <c r="G335" s="17" t="s">
        <v>213</v>
      </c>
      <c r="H335" s="31" t="str">
        <f>INDEX(base_fish!E:E,MATCH(use_fish!B335,base_fish!A:A,0))&amp;_xlfn.IFNA("+"&amp;INDEX(activity!G:G,MATCH(use_fish!C335,activity!A:A,0)),"")</f>
        <v>魔鬼鱼+临时活动</v>
      </c>
      <c r="I335" s="17">
        <f>LOOKUP(use_fish!B335,base_fish!A:A,base_fish!F:F)+_xlfn.IFNA(INDEX(activity!F:F,MATCH(use_fish!C335,activity!A:A,0)),0)</f>
        <v>65</v>
      </c>
      <c r="J335" s="18">
        <v>1</v>
      </c>
      <c r="K335" s="18">
        <v>0</v>
      </c>
      <c r="L335" s="18">
        <f t="shared" si="17"/>
        <v>65</v>
      </c>
      <c r="M335" s="18">
        <v>1</v>
      </c>
      <c r="N335" s="18">
        <v>0</v>
      </c>
    </row>
    <row r="336" spans="1:14" x14ac:dyDescent="0.2">
      <c r="A336" s="16">
        <v>335</v>
      </c>
      <c r="B336" s="17">
        <v>57</v>
      </c>
      <c r="C336" s="16">
        <v>149</v>
      </c>
      <c r="E336" s="17">
        <f>LOOKUP(use_fish!B336,base_fish!A:A,base_fish!C:C)+_xlfn.IFNA(INDEX(activity!F:F,MATCH(use_fish!C336,activity!A:A,0)),0)</f>
        <v>150</v>
      </c>
      <c r="F336" s="17">
        <f t="shared" si="16"/>
        <v>6.6666666666666671E-3</v>
      </c>
      <c r="G336" s="17" t="s">
        <v>213</v>
      </c>
      <c r="H336" s="31" t="str">
        <f>INDEX(base_fish!E:E,MATCH(use_fish!B336,base_fish!A:A,0))&amp;_xlfn.IFNA("+"&amp;INDEX(activity!G:G,MATCH(use_fish!C336,activity!A:A,0)),"")</f>
        <v>菊花BOSS+临时活动</v>
      </c>
      <c r="I336" s="17">
        <f>LOOKUP(use_fish!B336,base_fish!A:A,base_fish!F:F)+_xlfn.IFNA(INDEX(activity!F:F,MATCH(use_fish!C336,activity!A:A,0)),0)</f>
        <v>150</v>
      </c>
      <c r="J336" s="18">
        <v>1</v>
      </c>
      <c r="K336" s="18">
        <v>0</v>
      </c>
      <c r="L336" s="18">
        <f t="shared" si="17"/>
        <v>150</v>
      </c>
      <c r="M336" s="18">
        <v>1</v>
      </c>
      <c r="N336" s="18">
        <v>1</v>
      </c>
    </row>
    <row r="337" spans="1:14" x14ac:dyDescent="0.2">
      <c r="A337" s="16">
        <v>336</v>
      </c>
      <c r="B337" s="17">
        <v>57</v>
      </c>
      <c r="C337" s="16">
        <v>150</v>
      </c>
      <c r="E337" s="17">
        <f>LOOKUP(use_fish!B337,base_fish!A:A,base_fish!C:C)+_xlfn.IFNA(INDEX(activity!F:F,MATCH(use_fish!C337,activity!A:A,0)),0)</f>
        <v>200</v>
      </c>
      <c r="F337" s="17">
        <f t="shared" si="16"/>
        <v>5.0000000000000001E-3</v>
      </c>
      <c r="G337" s="17" t="s">
        <v>213</v>
      </c>
      <c r="H337" s="31" t="str">
        <f>INDEX(base_fish!E:E,MATCH(use_fish!B337,base_fish!A:A,0))&amp;_xlfn.IFNA("+"&amp;INDEX(activity!G:G,MATCH(use_fish!C337,activity!A:A,0)),"")</f>
        <v>菊花BOSS+临时活动</v>
      </c>
      <c r="I337" s="17">
        <f>LOOKUP(use_fish!B337,base_fish!A:A,base_fish!F:F)+_xlfn.IFNA(INDEX(activity!F:F,MATCH(use_fish!C337,activity!A:A,0)),0)</f>
        <v>200</v>
      </c>
      <c r="J337" s="18">
        <v>1</v>
      </c>
      <c r="K337" s="18">
        <v>0</v>
      </c>
      <c r="L337" s="18">
        <f t="shared" si="17"/>
        <v>200</v>
      </c>
      <c r="M337" s="18">
        <v>1</v>
      </c>
      <c r="N337" s="18">
        <v>1</v>
      </c>
    </row>
    <row r="338" spans="1:14" x14ac:dyDescent="0.2">
      <c r="A338" s="16">
        <v>337</v>
      </c>
      <c r="B338" s="17">
        <v>57</v>
      </c>
      <c r="C338" s="16">
        <v>151</v>
      </c>
      <c r="E338" s="17">
        <f>LOOKUP(use_fish!B338,base_fish!A:A,base_fish!C:C)+_xlfn.IFNA(INDEX(activity!F:F,MATCH(use_fish!C338,activity!A:A,0)),0)</f>
        <v>250</v>
      </c>
      <c r="F338" s="17">
        <f t="shared" si="16"/>
        <v>4.0000000000000001E-3</v>
      </c>
      <c r="G338" s="17" t="s">
        <v>213</v>
      </c>
      <c r="H338" s="31" t="str">
        <f>INDEX(base_fish!E:E,MATCH(use_fish!B338,base_fish!A:A,0))&amp;_xlfn.IFNA("+"&amp;INDEX(activity!G:G,MATCH(use_fish!C338,activity!A:A,0)),"")</f>
        <v>菊花BOSS+临时活动</v>
      </c>
      <c r="I338" s="17">
        <f>LOOKUP(use_fish!B338,base_fish!A:A,base_fish!F:F)+_xlfn.IFNA(INDEX(activity!F:F,MATCH(use_fish!C338,activity!A:A,0)),0)</f>
        <v>250</v>
      </c>
      <c r="J338" s="18">
        <v>1</v>
      </c>
      <c r="K338" s="18">
        <v>0</v>
      </c>
      <c r="L338" s="18">
        <f t="shared" si="17"/>
        <v>250</v>
      </c>
      <c r="M338" s="18">
        <v>1</v>
      </c>
      <c r="N338" s="18">
        <v>1</v>
      </c>
    </row>
    <row r="339" spans="1:14" x14ac:dyDescent="0.2">
      <c r="A339" s="16">
        <v>338</v>
      </c>
      <c r="B339" s="17">
        <v>7</v>
      </c>
      <c r="C339" s="16">
        <v>152</v>
      </c>
      <c r="E339" s="17">
        <f>LOOKUP(use_fish!B339,base_fish!A:A,base_fish!C:C)+_xlfn.IFNA(INDEX(activity!F:F,MATCH(use_fish!C339,activity!A:A,0)),0)</f>
        <v>35</v>
      </c>
      <c r="F339" s="17">
        <f t="shared" si="16"/>
        <v>2.8571428571428571E-2</v>
      </c>
      <c r="G339" s="17" t="s">
        <v>213</v>
      </c>
      <c r="H339" s="31" t="str">
        <f>INDEX(base_fish!E:E,MATCH(use_fish!B339,base_fish!A:A,0))&amp;_xlfn.IFNA("+"&amp;INDEX(activity!G:G,MATCH(use_fish!C339,activity!A:A,0)),"")</f>
        <v>红杉鱼+临时活动</v>
      </c>
      <c r="I339" s="17">
        <f>LOOKUP(use_fish!B339,base_fish!A:A,base_fish!F:F)+_xlfn.IFNA(INDEX(activity!F:F,MATCH(use_fish!C339,activity!A:A,0)),0)</f>
        <v>35</v>
      </c>
      <c r="J339" s="18">
        <v>1</v>
      </c>
      <c r="K339" s="18">
        <v>0</v>
      </c>
      <c r="L339" s="18">
        <f t="shared" si="17"/>
        <v>35</v>
      </c>
      <c r="M339" s="18">
        <v>1</v>
      </c>
      <c r="N339" s="18">
        <v>0</v>
      </c>
    </row>
    <row r="340" spans="1:14" x14ac:dyDescent="0.2">
      <c r="A340" s="16">
        <v>339</v>
      </c>
      <c r="B340" s="17">
        <v>8</v>
      </c>
      <c r="C340" s="16">
        <v>152</v>
      </c>
      <c r="E340" s="17">
        <f>LOOKUP(use_fish!B340,base_fish!A:A,base_fish!C:C)+_xlfn.IFNA(INDEX(activity!F:F,MATCH(use_fish!C340,activity!A:A,0)),0)</f>
        <v>45</v>
      </c>
      <c r="F340" s="17">
        <f t="shared" si="16"/>
        <v>2.2222222222222223E-2</v>
      </c>
      <c r="G340" s="17" t="s">
        <v>213</v>
      </c>
      <c r="H340" s="31" t="str">
        <f>INDEX(base_fish!E:E,MATCH(use_fish!B340,base_fish!A:A,0))&amp;_xlfn.IFNA("+"&amp;INDEX(activity!G:G,MATCH(use_fish!C340,activity!A:A,0)),"")</f>
        <v>海龟+临时活动</v>
      </c>
      <c r="I340" s="17">
        <f>LOOKUP(use_fish!B340,base_fish!A:A,base_fish!F:F)+_xlfn.IFNA(INDEX(activity!F:F,MATCH(use_fish!C340,activity!A:A,0)),0)</f>
        <v>45</v>
      </c>
      <c r="J340" s="18">
        <v>1</v>
      </c>
      <c r="K340" s="18">
        <v>0</v>
      </c>
      <c r="L340" s="18">
        <f t="shared" si="17"/>
        <v>45</v>
      </c>
      <c r="M340" s="18">
        <v>1</v>
      </c>
      <c r="N340" s="18">
        <v>0</v>
      </c>
    </row>
    <row r="341" spans="1:14" x14ac:dyDescent="0.2">
      <c r="A341" s="16">
        <v>340</v>
      </c>
      <c r="B341" s="17">
        <v>9</v>
      </c>
      <c r="C341" s="16">
        <v>152</v>
      </c>
      <c r="E341" s="17">
        <f>LOOKUP(use_fish!B341,base_fish!A:A,base_fish!C:C)+_xlfn.IFNA(INDEX(activity!F:F,MATCH(use_fish!C341,activity!A:A,0)),0)</f>
        <v>55</v>
      </c>
      <c r="F341" s="17">
        <f t="shared" si="16"/>
        <v>1.8181818181818181E-2</v>
      </c>
      <c r="G341" s="17" t="s">
        <v>213</v>
      </c>
      <c r="H341" s="31" t="str">
        <f>INDEX(base_fish!E:E,MATCH(use_fish!B341,base_fish!A:A,0))&amp;_xlfn.IFNA("+"&amp;INDEX(activity!G:G,MATCH(use_fish!C341,activity!A:A,0)),"")</f>
        <v>灯笼鱼+临时活动</v>
      </c>
      <c r="I341" s="17">
        <f>LOOKUP(use_fish!B341,base_fish!A:A,base_fish!F:F)+_xlfn.IFNA(INDEX(activity!F:F,MATCH(use_fish!C341,activity!A:A,0)),0)</f>
        <v>55</v>
      </c>
      <c r="J341" s="18">
        <v>1</v>
      </c>
      <c r="K341" s="18">
        <v>0</v>
      </c>
      <c r="L341" s="18">
        <f t="shared" si="17"/>
        <v>55</v>
      </c>
      <c r="M341" s="18">
        <v>1</v>
      </c>
      <c r="N341" s="18">
        <v>0</v>
      </c>
    </row>
    <row r="342" spans="1:14" x14ac:dyDescent="0.2">
      <c r="A342" s="16">
        <v>341</v>
      </c>
      <c r="B342" s="17">
        <v>10</v>
      </c>
      <c r="C342" s="16">
        <v>152</v>
      </c>
      <c r="E342" s="17">
        <f>LOOKUP(use_fish!B342,base_fish!A:A,base_fish!C:C)+_xlfn.IFNA(INDEX(activity!F:F,MATCH(use_fish!C342,activity!A:A,0)),0)</f>
        <v>65</v>
      </c>
      <c r="F342" s="17">
        <f t="shared" si="16"/>
        <v>1.5384615384615385E-2</v>
      </c>
      <c r="G342" s="17" t="s">
        <v>213</v>
      </c>
      <c r="H342" s="31" t="str">
        <f>INDEX(base_fish!E:E,MATCH(use_fish!B342,base_fish!A:A,0))&amp;_xlfn.IFNA("+"&amp;INDEX(activity!G:G,MATCH(use_fish!C342,activity!A:A,0)),"")</f>
        <v>魔鬼鱼+临时活动</v>
      </c>
      <c r="I342" s="17">
        <f>LOOKUP(use_fish!B342,base_fish!A:A,base_fish!F:F)+_xlfn.IFNA(INDEX(activity!F:F,MATCH(use_fish!C342,activity!A:A,0)),0)</f>
        <v>65</v>
      </c>
      <c r="J342" s="18">
        <v>1</v>
      </c>
      <c r="K342" s="18">
        <v>0</v>
      </c>
      <c r="L342" s="18">
        <f t="shared" si="17"/>
        <v>65</v>
      </c>
      <c r="M342" s="18">
        <v>1</v>
      </c>
      <c r="N342" s="18">
        <v>0</v>
      </c>
    </row>
    <row r="343" spans="1:14" x14ac:dyDescent="0.2">
      <c r="A343" s="16">
        <v>342</v>
      </c>
      <c r="B343" s="17">
        <v>58</v>
      </c>
      <c r="C343" s="16">
        <v>153</v>
      </c>
      <c r="E343" s="17">
        <f>LOOKUP(use_fish!B343,base_fish!A:A,base_fish!C:C)+_xlfn.IFNA(INDEX(activity!F:F,MATCH(use_fish!C343,activity!A:A,0)),0)</f>
        <v>150</v>
      </c>
      <c r="F343" s="17">
        <f t="shared" si="16"/>
        <v>6.6666666666666671E-3</v>
      </c>
      <c r="G343" s="17" t="s">
        <v>213</v>
      </c>
      <c r="H343" s="31" t="str">
        <f>INDEX(base_fish!E:E,MATCH(use_fish!B343,base_fish!A:A,0))&amp;_xlfn.IFNA("+"&amp;INDEX(activity!G:G,MATCH(use_fish!C343,activity!A:A,0)),"")</f>
        <v>气球BOSS+临时活动</v>
      </c>
      <c r="I343" s="17">
        <f>LOOKUP(use_fish!B343,base_fish!A:A,base_fish!F:F)+_xlfn.IFNA(INDEX(activity!F:F,MATCH(use_fish!C343,activity!A:A,0)),0)</f>
        <v>150</v>
      </c>
      <c r="J343" s="18">
        <v>1</v>
      </c>
      <c r="K343" s="18">
        <v>0</v>
      </c>
      <c r="L343" s="18">
        <f t="shared" si="17"/>
        <v>150</v>
      </c>
      <c r="M343" s="18">
        <v>1</v>
      </c>
      <c r="N343" s="18">
        <v>1</v>
      </c>
    </row>
    <row r="344" spans="1:14" x14ac:dyDescent="0.2">
      <c r="A344" s="16">
        <v>343</v>
      </c>
      <c r="B344" s="17">
        <v>58</v>
      </c>
      <c r="C344" s="16">
        <v>154</v>
      </c>
      <c r="E344" s="17">
        <f>LOOKUP(use_fish!B344,base_fish!A:A,base_fish!C:C)+_xlfn.IFNA(INDEX(activity!F:F,MATCH(use_fish!C344,activity!A:A,0)),0)</f>
        <v>200</v>
      </c>
      <c r="F344" s="17">
        <f t="shared" si="16"/>
        <v>5.0000000000000001E-3</v>
      </c>
      <c r="G344" s="17" t="s">
        <v>213</v>
      </c>
      <c r="H344" s="31" t="str">
        <f>INDEX(base_fish!E:E,MATCH(use_fish!B344,base_fish!A:A,0))&amp;_xlfn.IFNA("+"&amp;INDEX(activity!G:G,MATCH(use_fish!C344,activity!A:A,0)),"")</f>
        <v>气球BOSS+临时活动</v>
      </c>
      <c r="I344" s="17">
        <f>LOOKUP(use_fish!B344,base_fish!A:A,base_fish!F:F)+_xlfn.IFNA(INDEX(activity!F:F,MATCH(use_fish!C344,activity!A:A,0)),0)</f>
        <v>200</v>
      </c>
      <c r="J344" s="18">
        <v>1</v>
      </c>
      <c r="K344" s="18">
        <v>0</v>
      </c>
      <c r="L344" s="18">
        <f t="shared" si="17"/>
        <v>200</v>
      </c>
      <c r="M344" s="18">
        <v>1</v>
      </c>
      <c r="N344" s="18">
        <v>1</v>
      </c>
    </row>
    <row r="345" spans="1:14" x14ac:dyDescent="0.2">
      <c r="A345" s="16">
        <v>344</v>
      </c>
      <c r="B345" s="17">
        <v>58</v>
      </c>
      <c r="C345" s="16">
        <v>155</v>
      </c>
      <c r="E345" s="17">
        <f>LOOKUP(use_fish!B345,base_fish!A:A,base_fish!C:C)+_xlfn.IFNA(INDEX(activity!F:F,MATCH(use_fish!C345,activity!A:A,0)),0)</f>
        <v>250</v>
      </c>
      <c r="F345" s="17">
        <f t="shared" si="16"/>
        <v>4.0000000000000001E-3</v>
      </c>
      <c r="G345" s="17" t="s">
        <v>213</v>
      </c>
      <c r="H345" s="31" t="str">
        <f>INDEX(base_fish!E:E,MATCH(use_fish!B345,base_fish!A:A,0))&amp;_xlfn.IFNA("+"&amp;INDEX(activity!G:G,MATCH(use_fish!C345,activity!A:A,0)),"")</f>
        <v>气球BOSS+临时活动</v>
      </c>
      <c r="I345" s="17">
        <f>LOOKUP(use_fish!B345,base_fish!A:A,base_fish!F:F)+_xlfn.IFNA(INDEX(activity!F:F,MATCH(use_fish!C345,activity!A:A,0)),0)</f>
        <v>250</v>
      </c>
      <c r="J345" s="18">
        <v>1</v>
      </c>
      <c r="K345" s="18">
        <v>0</v>
      </c>
      <c r="L345" s="18">
        <f t="shared" si="17"/>
        <v>250</v>
      </c>
      <c r="M345" s="18">
        <v>1</v>
      </c>
      <c r="N345" s="18">
        <v>1</v>
      </c>
    </row>
    <row r="346" spans="1:14" x14ac:dyDescent="0.2">
      <c r="A346" s="16">
        <v>345</v>
      </c>
      <c r="B346" s="17">
        <v>7</v>
      </c>
      <c r="C346" s="16">
        <v>156</v>
      </c>
      <c r="E346" s="17">
        <f>LOOKUP(use_fish!B346,base_fish!A:A,base_fish!C:C)+_xlfn.IFNA(INDEX(activity!F:F,MATCH(use_fish!C346,activity!A:A,0)),0)</f>
        <v>35</v>
      </c>
      <c r="F346" s="17">
        <f t="shared" si="16"/>
        <v>2.8571428571428571E-2</v>
      </c>
      <c r="G346" s="17" t="s">
        <v>213</v>
      </c>
      <c r="H346" s="31" t="str">
        <f>INDEX(base_fish!E:E,MATCH(use_fish!B346,base_fish!A:A,0))&amp;_xlfn.IFNA("+"&amp;INDEX(activity!G:G,MATCH(use_fish!C346,activity!A:A,0)),"")</f>
        <v>红杉鱼+临时活动</v>
      </c>
      <c r="I346" s="17">
        <f>LOOKUP(use_fish!B346,base_fish!A:A,base_fish!F:F)+_xlfn.IFNA(INDEX(activity!F:F,MATCH(use_fish!C346,activity!A:A,0)),0)</f>
        <v>35</v>
      </c>
      <c r="J346" s="18">
        <v>1</v>
      </c>
      <c r="K346" s="18">
        <v>0</v>
      </c>
      <c r="L346" s="18">
        <f t="shared" si="17"/>
        <v>35</v>
      </c>
      <c r="M346" s="18">
        <v>1</v>
      </c>
      <c r="N346" s="18">
        <v>0</v>
      </c>
    </row>
    <row r="347" spans="1:14" x14ac:dyDescent="0.2">
      <c r="A347" s="16">
        <v>346</v>
      </c>
      <c r="B347" s="17">
        <v>8</v>
      </c>
      <c r="C347" s="16">
        <v>156</v>
      </c>
      <c r="E347" s="17">
        <f>LOOKUP(use_fish!B347,base_fish!A:A,base_fish!C:C)+_xlfn.IFNA(INDEX(activity!F:F,MATCH(use_fish!C347,activity!A:A,0)),0)</f>
        <v>45</v>
      </c>
      <c r="F347" s="17">
        <f t="shared" si="16"/>
        <v>2.2222222222222223E-2</v>
      </c>
      <c r="G347" s="17" t="s">
        <v>213</v>
      </c>
      <c r="H347" s="31" t="str">
        <f>INDEX(base_fish!E:E,MATCH(use_fish!B347,base_fish!A:A,0))&amp;_xlfn.IFNA("+"&amp;INDEX(activity!G:G,MATCH(use_fish!C347,activity!A:A,0)),"")</f>
        <v>海龟+临时活动</v>
      </c>
      <c r="I347" s="17">
        <f>LOOKUP(use_fish!B347,base_fish!A:A,base_fish!F:F)+_xlfn.IFNA(INDEX(activity!F:F,MATCH(use_fish!C347,activity!A:A,0)),0)</f>
        <v>45</v>
      </c>
      <c r="J347" s="18">
        <v>1</v>
      </c>
      <c r="K347" s="18">
        <v>0</v>
      </c>
      <c r="L347" s="18">
        <f t="shared" si="17"/>
        <v>45</v>
      </c>
      <c r="M347" s="18">
        <v>1</v>
      </c>
      <c r="N347" s="18">
        <v>0</v>
      </c>
    </row>
    <row r="348" spans="1:14" x14ac:dyDescent="0.2">
      <c r="A348" s="16">
        <v>347</v>
      </c>
      <c r="B348" s="17">
        <v>9</v>
      </c>
      <c r="C348" s="16">
        <v>156</v>
      </c>
      <c r="E348" s="17">
        <f>LOOKUP(use_fish!B348,base_fish!A:A,base_fish!C:C)+_xlfn.IFNA(INDEX(activity!F:F,MATCH(use_fish!C348,activity!A:A,0)),0)</f>
        <v>55</v>
      </c>
      <c r="F348" s="17">
        <f t="shared" si="16"/>
        <v>1.8181818181818181E-2</v>
      </c>
      <c r="G348" s="17" t="s">
        <v>213</v>
      </c>
      <c r="H348" s="31" t="str">
        <f>INDEX(base_fish!E:E,MATCH(use_fish!B348,base_fish!A:A,0))&amp;_xlfn.IFNA("+"&amp;INDEX(activity!G:G,MATCH(use_fish!C348,activity!A:A,0)),"")</f>
        <v>灯笼鱼+临时活动</v>
      </c>
      <c r="I348" s="17">
        <f>LOOKUP(use_fish!B348,base_fish!A:A,base_fish!F:F)+_xlfn.IFNA(INDEX(activity!F:F,MATCH(use_fish!C348,activity!A:A,0)),0)</f>
        <v>55</v>
      </c>
      <c r="J348" s="18">
        <v>1</v>
      </c>
      <c r="K348" s="18">
        <v>0</v>
      </c>
      <c r="L348" s="18">
        <f t="shared" si="17"/>
        <v>55</v>
      </c>
      <c r="M348" s="18">
        <v>1</v>
      </c>
      <c r="N348" s="18">
        <v>0</v>
      </c>
    </row>
    <row r="349" spans="1:14" x14ac:dyDescent="0.2">
      <c r="A349" s="16">
        <v>348</v>
      </c>
      <c r="B349" s="17">
        <v>10</v>
      </c>
      <c r="C349" s="16">
        <v>156</v>
      </c>
      <c r="E349" s="17">
        <f>LOOKUP(use_fish!B349,base_fish!A:A,base_fish!C:C)+_xlfn.IFNA(INDEX(activity!F:F,MATCH(use_fish!C349,activity!A:A,0)),0)</f>
        <v>65</v>
      </c>
      <c r="F349" s="17">
        <f t="shared" si="16"/>
        <v>1.5384615384615385E-2</v>
      </c>
      <c r="G349" s="17" t="s">
        <v>213</v>
      </c>
      <c r="H349" s="31" t="str">
        <f>INDEX(base_fish!E:E,MATCH(use_fish!B349,base_fish!A:A,0))&amp;_xlfn.IFNA("+"&amp;INDEX(activity!G:G,MATCH(use_fish!C349,activity!A:A,0)),"")</f>
        <v>魔鬼鱼+临时活动</v>
      </c>
      <c r="I349" s="17">
        <f>LOOKUP(use_fish!B349,base_fish!A:A,base_fish!F:F)+_xlfn.IFNA(INDEX(activity!F:F,MATCH(use_fish!C349,activity!A:A,0)),0)</f>
        <v>65</v>
      </c>
      <c r="J349" s="18">
        <v>1</v>
      </c>
      <c r="K349" s="18">
        <v>0</v>
      </c>
      <c r="L349" s="18">
        <f t="shared" si="17"/>
        <v>65</v>
      </c>
      <c r="M349" s="18">
        <v>1</v>
      </c>
      <c r="N349" s="18">
        <v>0</v>
      </c>
    </row>
    <row r="350" spans="1:14" x14ac:dyDescent="0.2">
      <c r="A350" s="16">
        <v>349</v>
      </c>
      <c r="B350" s="17">
        <v>59</v>
      </c>
      <c r="C350" s="16">
        <v>153</v>
      </c>
      <c r="E350" s="17">
        <f>LOOKUP(use_fish!B350,base_fish!A:A,base_fish!C:C)+_xlfn.IFNA(INDEX(activity!F:F,MATCH(use_fish!C350,activity!A:A,0)),0)</f>
        <v>150</v>
      </c>
      <c r="F350" s="17">
        <f t="shared" si="16"/>
        <v>6.6666666666666671E-3</v>
      </c>
      <c r="G350" s="17" t="s">
        <v>213</v>
      </c>
      <c r="H350" s="31" t="str">
        <f>INDEX(base_fish!E:E,MATCH(use_fish!B350,base_fish!A:A,0))&amp;_xlfn.IFNA("+"&amp;INDEX(activity!G:G,MATCH(use_fish!C350,activity!A:A,0)),"")</f>
        <v>大红花BOSS+临时活动</v>
      </c>
      <c r="I350" s="17">
        <f>LOOKUP(use_fish!B350,base_fish!A:A,base_fish!F:F)+_xlfn.IFNA(INDEX(activity!F:F,MATCH(use_fish!C350,activity!A:A,0)),0)</f>
        <v>150</v>
      </c>
      <c r="J350" s="18">
        <v>1</v>
      </c>
      <c r="K350" s="18">
        <v>0</v>
      </c>
      <c r="L350" s="18">
        <f t="shared" si="17"/>
        <v>150</v>
      </c>
      <c r="M350" s="18">
        <v>1</v>
      </c>
      <c r="N350" s="18">
        <v>1</v>
      </c>
    </row>
    <row r="351" spans="1:14" x14ac:dyDescent="0.2">
      <c r="A351" s="16">
        <v>350</v>
      </c>
      <c r="B351" s="17">
        <v>59</v>
      </c>
      <c r="C351" s="16">
        <v>154</v>
      </c>
      <c r="E351" s="17">
        <f>LOOKUP(use_fish!B351,base_fish!A:A,base_fish!C:C)+_xlfn.IFNA(INDEX(activity!F:F,MATCH(use_fish!C351,activity!A:A,0)),0)</f>
        <v>200</v>
      </c>
      <c r="F351" s="17">
        <f t="shared" si="16"/>
        <v>5.0000000000000001E-3</v>
      </c>
      <c r="G351" s="17" t="s">
        <v>213</v>
      </c>
      <c r="H351" s="31" t="str">
        <f>INDEX(base_fish!E:E,MATCH(use_fish!B351,base_fish!A:A,0))&amp;_xlfn.IFNA("+"&amp;INDEX(activity!G:G,MATCH(use_fish!C351,activity!A:A,0)),"")</f>
        <v>大红花BOSS+临时活动</v>
      </c>
      <c r="I351" s="17">
        <f>LOOKUP(use_fish!B351,base_fish!A:A,base_fish!F:F)+_xlfn.IFNA(INDEX(activity!F:F,MATCH(use_fish!C351,activity!A:A,0)),0)</f>
        <v>200</v>
      </c>
      <c r="J351" s="18">
        <v>1</v>
      </c>
      <c r="K351" s="18">
        <v>0</v>
      </c>
      <c r="L351" s="18">
        <f t="shared" si="17"/>
        <v>200</v>
      </c>
      <c r="M351" s="18">
        <v>1</v>
      </c>
      <c r="N351" s="18">
        <v>1</v>
      </c>
    </row>
    <row r="352" spans="1:14" x14ac:dyDescent="0.2">
      <c r="A352" s="16">
        <v>351</v>
      </c>
      <c r="B352" s="17">
        <v>59</v>
      </c>
      <c r="C352" s="16">
        <v>155</v>
      </c>
      <c r="E352" s="17">
        <f>LOOKUP(use_fish!B352,base_fish!A:A,base_fish!C:C)+_xlfn.IFNA(INDEX(activity!F:F,MATCH(use_fish!C352,activity!A:A,0)),0)</f>
        <v>250</v>
      </c>
      <c r="F352" s="17">
        <f t="shared" si="16"/>
        <v>4.0000000000000001E-3</v>
      </c>
      <c r="G352" s="17" t="s">
        <v>213</v>
      </c>
      <c r="H352" s="31" t="str">
        <f>INDEX(base_fish!E:E,MATCH(use_fish!B352,base_fish!A:A,0))&amp;_xlfn.IFNA("+"&amp;INDEX(activity!G:G,MATCH(use_fish!C352,activity!A:A,0)),"")</f>
        <v>大红花BOSS+临时活动</v>
      </c>
      <c r="I352" s="17">
        <f>LOOKUP(use_fish!B352,base_fish!A:A,base_fish!F:F)+_xlfn.IFNA(INDEX(activity!F:F,MATCH(use_fish!C352,activity!A:A,0)),0)</f>
        <v>250</v>
      </c>
      <c r="J352" s="18">
        <v>1</v>
      </c>
      <c r="K352" s="18">
        <v>0</v>
      </c>
      <c r="L352" s="18">
        <f t="shared" si="17"/>
        <v>250</v>
      </c>
      <c r="M352" s="18">
        <v>1</v>
      </c>
      <c r="N352" s="18">
        <v>1</v>
      </c>
    </row>
    <row r="353" spans="1:14" x14ac:dyDescent="0.2">
      <c r="A353" s="16">
        <v>352</v>
      </c>
      <c r="B353" s="17">
        <v>7</v>
      </c>
      <c r="C353" s="16">
        <v>156</v>
      </c>
      <c r="E353" s="17">
        <f>LOOKUP(use_fish!B353,base_fish!A:A,base_fish!C:C)+_xlfn.IFNA(INDEX(activity!F:F,MATCH(use_fish!C353,activity!A:A,0)),0)</f>
        <v>35</v>
      </c>
      <c r="F353" s="17">
        <f t="shared" si="16"/>
        <v>2.8571428571428571E-2</v>
      </c>
      <c r="G353" s="17" t="s">
        <v>213</v>
      </c>
      <c r="H353" s="31" t="str">
        <f>INDEX(base_fish!E:E,MATCH(use_fish!B353,base_fish!A:A,0))&amp;_xlfn.IFNA("+"&amp;INDEX(activity!G:G,MATCH(use_fish!C353,activity!A:A,0)),"")</f>
        <v>红杉鱼+临时活动</v>
      </c>
      <c r="I353" s="17">
        <f>LOOKUP(use_fish!B353,base_fish!A:A,base_fish!F:F)+_xlfn.IFNA(INDEX(activity!F:F,MATCH(use_fish!C353,activity!A:A,0)),0)</f>
        <v>35</v>
      </c>
      <c r="J353" s="18">
        <v>1</v>
      </c>
      <c r="K353" s="18">
        <v>0</v>
      </c>
      <c r="L353" s="18">
        <f t="shared" si="17"/>
        <v>35</v>
      </c>
      <c r="M353" s="18">
        <v>1</v>
      </c>
      <c r="N353" s="18">
        <v>0</v>
      </c>
    </row>
    <row r="354" spans="1:14" x14ac:dyDescent="0.2">
      <c r="A354" s="16">
        <v>353</v>
      </c>
      <c r="B354" s="17">
        <v>8</v>
      </c>
      <c r="C354" s="16">
        <v>156</v>
      </c>
      <c r="E354" s="17">
        <f>LOOKUP(use_fish!B354,base_fish!A:A,base_fish!C:C)+_xlfn.IFNA(INDEX(activity!F:F,MATCH(use_fish!C354,activity!A:A,0)),0)</f>
        <v>45</v>
      </c>
      <c r="F354" s="17">
        <f t="shared" si="16"/>
        <v>2.2222222222222223E-2</v>
      </c>
      <c r="G354" s="17" t="s">
        <v>213</v>
      </c>
      <c r="H354" s="31" t="str">
        <f>INDEX(base_fish!E:E,MATCH(use_fish!B354,base_fish!A:A,0))&amp;_xlfn.IFNA("+"&amp;INDEX(activity!G:G,MATCH(use_fish!C354,activity!A:A,0)),"")</f>
        <v>海龟+临时活动</v>
      </c>
      <c r="I354" s="17">
        <f>LOOKUP(use_fish!B354,base_fish!A:A,base_fish!F:F)+_xlfn.IFNA(INDEX(activity!F:F,MATCH(use_fish!C354,activity!A:A,0)),0)</f>
        <v>45</v>
      </c>
      <c r="J354" s="18">
        <v>1</v>
      </c>
      <c r="K354" s="18">
        <v>0</v>
      </c>
      <c r="L354" s="18">
        <f t="shared" si="17"/>
        <v>45</v>
      </c>
      <c r="M354" s="18">
        <v>1</v>
      </c>
      <c r="N354" s="18">
        <v>0</v>
      </c>
    </row>
    <row r="355" spans="1:14" x14ac:dyDescent="0.2">
      <c r="A355" s="16">
        <v>354</v>
      </c>
      <c r="B355" s="17">
        <v>9</v>
      </c>
      <c r="C355" s="16">
        <v>156</v>
      </c>
      <c r="E355" s="17">
        <f>LOOKUP(use_fish!B355,base_fish!A:A,base_fish!C:C)+_xlfn.IFNA(INDEX(activity!F:F,MATCH(use_fish!C355,activity!A:A,0)),0)</f>
        <v>55</v>
      </c>
      <c r="F355" s="17">
        <f t="shared" si="16"/>
        <v>1.8181818181818181E-2</v>
      </c>
      <c r="G355" s="17" t="s">
        <v>213</v>
      </c>
      <c r="H355" s="31" t="str">
        <f>INDEX(base_fish!E:E,MATCH(use_fish!B355,base_fish!A:A,0))&amp;_xlfn.IFNA("+"&amp;INDEX(activity!G:G,MATCH(use_fish!C355,activity!A:A,0)),"")</f>
        <v>灯笼鱼+临时活动</v>
      </c>
      <c r="I355" s="17">
        <f>LOOKUP(use_fish!B355,base_fish!A:A,base_fish!F:F)+_xlfn.IFNA(INDEX(activity!F:F,MATCH(use_fish!C355,activity!A:A,0)),0)</f>
        <v>55</v>
      </c>
      <c r="J355" s="18">
        <v>1</v>
      </c>
      <c r="K355" s="18">
        <v>0</v>
      </c>
      <c r="L355" s="18">
        <f t="shared" si="17"/>
        <v>55</v>
      </c>
      <c r="M355" s="18">
        <v>1</v>
      </c>
      <c r="N355" s="18">
        <v>0</v>
      </c>
    </row>
    <row r="356" spans="1:14" x14ac:dyDescent="0.2">
      <c r="A356" s="16">
        <v>355</v>
      </c>
      <c r="B356" s="17">
        <v>10</v>
      </c>
      <c r="C356" s="16">
        <v>156</v>
      </c>
      <c r="E356" s="17">
        <f>LOOKUP(use_fish!B356,base_fish!A:A,base_fish!C:C)+_xlfn.IFNA(INDEX(activity!F:F,MATCH(use_fish!C356,activity!A:A,0)),0)</f>
        <v>65</v>
      </c>
      <c r="F356" s="17">
        <f t="shared" si="16"/>
        <v>1.5384615384615385E-2</v>
      </c>
      <c r="G356" s="17" t="s">
        <v>213</v>
      </c>
      <c r="H356" s="31" t="str">
        <f>INDEX(base_fish!E:E,MATCH(use_fish!B356,base_fish!A:A,0))&amp;_xlfn.IFNA("+"&amp;INDEX(activity!G:G,MATCH(use_fish!C356,activity!A:A,0)),"")</f>
        <v>魔鬼鱼+临时活动</v>
      </c>
      <c r="I356" s="17">
        <f>LOOKUP(use_fish!B356,base_fish!A:A,base_fish!F:F)+_xlfn.IFNA(INDEX(activity!F:F,MATCH(use_fish!C356,activity!A:A,0)),0)</f>
        <v>65</v>
      </c>
      <c r="J356" s="18">
        <v>1</v>
      </c>
      <c r="K356" s="18">
        <v>0</v>
      </c>
      <c r="L356" s="18">
        <f t="shared" si="17"/>
        <v>65</v>
      </c>
      <c r="M356" s="18">
        <v>1</v>
      </c>
      <c r="N356" s="18">
        <v>0</v>
      </c>
    </row>
    <row r="357" spans="1:14" x14ac:dyDescent="0.2">
      <c r="A357" s="16">
        <v>356</v>
      </c>
      <c r="B357" s="17">
        <v>6</v>
      </c>
      <c r="C357" s="16">
        <v>160</v>
      </c>
      <c r="E357" s="17">
        <f>LOOKUP(use_fish!B357,base_fish!A:A,base_fish!C:C)+_xlfn.IFNA(INDEX(activity!F:F,MATCH(use_fish!C357,activity!A:A,0)),0)</f>
        <v>25</v>
      </c>
      <c r="F357" s="17">
        <f t="shared" si="16"/>
        <v>0.04</v>
      </c>
      <c r="G357" s="17" t="s">
        <v>213</v>
      </c>
      <c r="H357" s="31" t="str">
        <f>INDEX(base_fish!E:E,MATCH(use_fish!B357,base_fish!A:A,0))&amp;_xlfn.IFNA("+"&amp;INDEX(activity!G:G,MATCH(use_fish!C357,activity!A:A,0)),"")</f>
        <v>蓝灯鱼+临时活动</v>
      </c>
      <c r="I357" s="17">
        <f>LOOKUP(use_fish!B357,base_fish!A:A,base_fish!F:F)+_xlfn.IFNA(INDEX(activity!F:F,MATCH(use_fish!C357,activity!A:A,0)),0)</f>
        <v>25</v>
      </c>
      <c r="J357" s="18">
        <v>1</v>
      </c>
      <c r="K357" s="18">
        <v>0</v>
      </c>
      <c r="L357" s="18">
        <f t="shared" si="17"/>
        <v>25</v>
      </c>
      <c r="M357" s="18">
        <v>1</v>
      </c>
      <c r="N357" s="18">
        <v>0</v>
      </c>
    </row>
    <row r="358" spans="1:14" x14ac:dyDescent="0.2">
      <c r="A358" s="16">
        <v>357</v>
      </c>
      <c r="B358" s="17">
        <v>7</v>
      </c>
      <c r="C358" s="16">
        <v>159</v>
      </c>
      <c r="E358" s="17">
        <f>LOOKUP(use_fish!B358,base_fish!A:A,base_fish!C:C)+_xlfn.IFNA(INDEX(activity!F:F,MATCH(use_fish!C358,activity!A:A,0)),0)</f>
        <v>38</v>
      </c>
      <c r="F358" s="17">
        <f t="shared" si="16"/>
        <v>2.6315789473684209E-2</v>
      </c>
      <c r="G358" s="17" t="s">
        <v>213</v>
      </c>
      <c r="H358" s="31" t="str">
        <f>INDEX(base_fish!E:E,MATCH(use_fish!B358,base_fish!A:A,0))&amp;_xlfn.IFNA("+"&amp;INDEX(activity!G:G,MATCH(use_fish!C358,activity!A:A,0)),"")</f>
        <v>红杉鱼+临时活动</v>
      </c>
      <c r="I358" s="17">
        <f>LOOKUP(use_fish!B358,base_fish!A:A,base_fish!F:F)+_xlfn.IFNA(INDEX(activity!F:F,MATCH(use_fish!C358,activity!A:A,0)),0)</f>
        <v>38</v>
      </c>
      <c r="J358" s="18">
        <v>1</v>
      </c>
      <c r="K358" s="18">
        <v>0</v>
      </c>
      <c r="L358" s="18">
        <f t="shared" si="17"/>
        <v>38</v>
      </c>
      <c r="M358" s="18">
        <v>1</v>
      </c>
      <c r="N358" s="18">
        <v>0</v>
      </c>
    </row>
    <row r="359" spans="1:14" x14ac:dyDescent="0.2">
      <c r="A359" s="16">
        <v>358</v>
      </c>
      <c r="B359" s="17">
        <v>8</v>
      </c>
      <c r="C359" s="16">
        <v>158</v>
      </c>
      <c r="E359" s="17">
        <f>LOOKUP(use_fish!B359,base_fish!A:A,base_fish!C:C)+_xlfn.IFNA(INDEX(activity!F:F,MATCH(use_fish!C359,activity!A:A,0)),0)</f>
        <v>50</v>
      </c>
      <c r="F359" s="17">
        <f t="shared" si="16"/>
        <v>0.02</v>
      </c>
      <c r="G359" s="17" t="s">
        <v>213</v>
      </c>
      <c r="H359" s="31" t="str">
        <f>INDEX(base_fish!E:E,MATCH(use_fish!B359,base_fish!A:A,0))&amp;_xlfn.IFNA("+"&amp;INDEX(activity!G:G,MATCH(use_fish!C359,activity!A:A,0)),"")</f>
        <v>海龟+临时活动</v>
      </c>
      <c r="I359" s="17">
        <f>LOOKUP(use_fish!B359,base_fish!A:A,base_fish!F:F)+_xlfn.IFNA(INDEX(activity!F:F,MATCH(use_fish!C359,activity!A:A,0)),0)</f>
        <v>50</v>
      </c>
      <c r="J359" s="18">
        <v>1</v>
      </c>
      <c r="K359" s="18">
        <v>0</v>
      </c>
      <c r="L359" s="18">
        <f t="shared" si="17"/>
        <v>50</v>
      </c>
      <c r="M359" s="18">
        <v>1</v>
      </c>
      <c r="N359" s="18">
        <v>0</v>
      </c>
    </row>
    <row r="360" spans="1:14" x14ac:dyDescent="0.2">
      <c r="A360" s="16">
        <v>359</v>
      </c>
      <c r="B360" s="17">
        <v>9</v>
      </c>
      <c r="C360" s="16">
        <v>157</v>
      </c>
      <c r="E360" s="17">
        <f>LOOKUP(use_fish!B360,base_fish!A:A,base_fish!C:C)+_xlfn.IFNA(INDEX(activity!F:F,MATCH(use_fish!C360,activity!A:A,0)),0)</f>
        <v>65</v>
      </c>
      <c r="F360" s="17">
        <f t="shared" si="16"/>
        <v>1.5384615384615385E-2</v>
      </c>
      <c r="G360" s="17" t="s">
        <v>213</v>
      </c>
      <c r="H360" s="31" t="str">
        <f>INDEX(base_fish!E:E,MATCH(use_fish!B360,base_fish!A:A,0))&amp;_xlfn.IFNA("+"&amp;INDEX(activity!G:G,MATCH(use_fish!C360,activity!A:A,0)),"")</f>
        <v>灯笼鱼+临时活动</v>
      </c>
      <c r="I360" s="17">
        <f>LOOKUP(use_fish!B360,base_fish!A:A,base_fish!F:F)+_xlfn.IFNA(INDEX(activity!F:F,MATCH(use_fish!C360,activity!A:A,0)),0)</f>
        <v>65</v>
      </c>
      <c r="J360">
        <v>1</v>
      </c>
      <c r="K360" s="18">
        <v>0</v>
      </c>
      <c r="L360" s="18">
        <f t="shared" si="17"/>
        <v>65</v>
      </c>
      <c r="M360" s="18">
        <v>1</v>
      </c>
      <c r="N360" s="18">
        <v>0</v>
      </c>
    </row>
    <row r="361" spans="1:14" x14ac:dyDescent="0.2">
      <c r="A361" s="16">
        <v>360</v>
      </c>
      <c r="B361" s="17">
        <v>59</v>
      </c>
      <c r="C361" s="16">
        <v>161</v>
      </c>
      <c r="E361" s="17">
        <f>LOOKUP(use_fish!B361,base_fish!A:A,base_fish!C:C)+_xlfn.IFNA(INDEX(activity!F:F,MATCH(use_fish!C361,activity!A:A,0)),0)</f>
        <v>75</v>
      </c>
      <c r="F361" s="17">
        <f t="shared" si="16"/>
        <v>1.3333333333333334E-2</v>
      </c>
      <c r="G361" s="17" t="s">
        <v>213</v>
      </c>
      <c r="H361" s="31" t="str">
        <f>INDEX(base_fish!E:E,MATCH(use_fish!B361,base_fish!A:A,0))&amp;_xlfn.IFNA("+"&amp;INDEX(activity!G:G,MATCH(use_fish!C361,activity!A:A,0)),"")</f>
        <v>大红花BOSS+临时活动</v>
      </c>
      <c r="I361" s="17">
        <f>LOOKUP(use_fish!B361,base_fish!A:A,base_fish!F:F)+_xlfn.IFNA(INDEX(activity!F:F,MATCH(use_fish!C361,activity!A:A,0)),0)</f>
        <v>75</v>
      </c>
      <c r="J361">
        <v>1</v>
      </c>
      <c r="K361" s="18">
        <v>0</v>
      </c>
      <c r="L361" s="18">
        <f t="shared" si="17"/>
        <v>75</v>
      </c>
      <c r="M361" s="18">
        <v>1</v>
      </c>
      <c r="N361" s="18">
        <v>1</v>
      </c>
    </row>
    <row r="362" spans="1:14" x14ac:dyDescent="0.2">
      <c r="A362" s="16">
        <v>361</v>
      </c>
      <c r="B362" s="17">
        <v>59</v>
      </c>
      <c r="C362" s="16">
        <v>162</v>
      </c>
      <c r="E362" s="17">
        <f>LOOKUP(use_fish!B362,base_fish!A:A,base_fish!C:C)+_xlfn.IFNA(INDEX(activity!F:F,MATCH(use_fish!C362,activity!A:A,0)),0)</f>
        <v>125</v>
      </c>
      <c r="F362" s="17">
        <f t="shared" si="16"/>
        <v>8.0000000000000002E-3</v>
      </c>
      <c r="G362" s="17" t="s">
        <v>213</v>
      </c>
      <c r="H362" s="31" t="str">
        <f>INDEX(base_fish!E:E,MATCH(use_fish!B362,base_fish!A:A,0))&amp;_xlfn.IFNA("+"&amp;INDEX(activity!G:G,MATCH(use_fish!C362,activity!A:A,0)),"")</f>
        <v>大红花BOSS+临时活动</v>
      </c>
      <c r="I362" s="17">
        <f>LOOKUP(use_fish!B362,base_fish!A:A,base_fish!F:F)+_xlfn.IFNA(INDEX(activity!F:F,MATCH(use_fish!C362,activity!A:A,0)),0)</f>
        <v>125</v>
      </c>
      <c r="J362" s="18">
        <v>1</v>
      </c>
      <c r="K362" s="18">
        <v>0</v>
      </c>
      <c r="L362" s="18">
        <f t="shared" si="17"/>
        <v>125</v>
      </c>
      <c r="M362" s="18">
        <v>1</v>
      </c>
      <c r="N362" s="18">
        <v>1</v>
      </c>
    </row>
    <row r="363" spans="1:14" x14ac:dyDescent="0.2">
      <c r="A363" s="16">
        <v>362</v>
      </c>
      <c r="B363" s="17">
        <v>59</v>
      </c>
      <c r="C363" s="16">
        <v>163</v>
      </c>
      <c r="E363" s="17">
        <f>LOOKUP(use_fish!B363,base_fish!A:A,base_fish!C:C)+_xlfn.IFNA(INDEX(activity!F:F,MATCH(use_fish!C363,activity!A:A,0)),0)</f>
        <v>175</v>
      </c>
      <c r="F363" s="17">
        <f t="shared" si="16"/>
        <v>5.7142857142857143E-3</v>
      </c>
      <c r="G363" s="17" t="s">
        <v>213</v>
      </c>
      <c r="H363" s="31" t="str">
        <f>INDEX(base_fish!E:E,MATCH(use_fish!B363,base_fish!A:A,0))&amp;_xlfn.IFNA("+"&amp;INDEX(activity!G:G,MATCH(use_fish!C363,activity!A:A,0)),"")</f>
        <v>大红花BOSS+临时活动</v>
      </c>
      <c r="I363" s="17">
        <f>LOOKUP(use_fish!B363,base_fish!A:A,base_fish!F:F)+_xlfn.IFNA(INDEX(activity!F:F,MATCH(use_fish!C363,activity!A:A,0)),0)</f>
        <v>175</v>
      </c>
      <c r="J363">
        <v>1</v>
      </c>
      <c r="K363" s="18">
        <v>0</v>
      </c>
      <c r="L363" s="18">
        <f t="shared" si="17"/>
        <v>175</v>
      </c>
      <c r="M363" s="18">
        <v>1</v>
      </c>
      <c r="N363" s="18">
        <v>1</v>
      </c>
    </row>
    <row r="364" spans="1:14" x14ac:dyDescent="0.2">
      <c r="A364" s="16">
        <v>363</v>
      </c>
      <c r="B364" s="17">
        <v>60</v>
      </c>
      <c r="C364" s="16">
        <v>164</v>
      </c>
      <c r="E364" s="17">
        <f>LOOKUP(use_fish!B364,base_fish!A:A,base_fish!C:C)+_xlfn.IFNA(INDEX(activity!F:F,MATCH(use_fish!C364,activity!A:A,0)),0)</f>
        <v>500</v>
      </c>
      <c r="F364" s="17">
        <f t="shared" si="16"/>
        <v>2E-3</v>
      </c>
      <c r="G364" s="17" t="s">
        <v>213</v>
      </c>
      <c r="H364" s="31" t="str">
        <f>INDEX(base_fish!E:E,MATCH(use_fish!B364,base_fish!A:A,0))&amp;_xlfn.IFNA("+"&amp;INDEX(activity!G:G,MATCH(use_fish!C364,activity!A:A,0)),"")</f>
        <v>招财猫+招财猫</v>
      </c>
      <c r="I364" s="17">
        <f>LOOKUP(use_fish!B364,base_fish!A:A,base_fish!F:F)+_xlfn.IFNA(INDEX(activity!F:F,MATCH(use_fish!C364,activity!A:A,0)),0)</f>
        <v>500</v>
      </c>
      <c r="J364">
        <v>1</v>
      </c>
      <c r="K364" s="18">
        <v>0</v>
      </c>
      <c r="L364" s="18">
        <f t="shared" si="17"/>
        <v>500</v>
      </c>
      <c r="M364" s="18">
        <v>1</v>
      </c>
      <c r="N364" s="18">
        <v>1</v>
      </c>
    </row>
    <row r="365" spans="1:14" x14ac:dyDescent="0.2">
      <c r="A365" s="16">
        <v>364</v>
      </c>
      <c r="B365" s="17">
        <v>61</v>
      </c>
      <c r="C365" s="16">
        <v>165</v>
      </c>
      <c r="E365" s="17">
        <f>LOOKUP(use_fish!B365,base_fish!A:A,base_fish!C:C)+_xlfn.IFNA(INDEX(activity!F:F,MATCH(use_fish!C365,activity!A:A,0)),0)</f>
        <v>300</v>
      </c>
      <c r="F365" s="17">
        <f t="shared" si="16"/>
        <v>3.3333333333333335E-3</v>
      </c>
      <c r="G365" s="17" t="s">
        <v>213</v>
      </c>
      <c r="H365" s="31" t="str">
        <f>INDEX(base_fish!E:E,MATCH(use_fish!B365,base_fish!A:A,0))&amp;_xlfn.IFNA("+"&amp;INDEX(activity!G:G,MATCH(use_fish!C365,activity!A:A,0)),"")</f>
        <v>朱雀+朱雀</v>
      </c>
      <c r="I365" s="17">
        <f>LOOKUP(use_fish!B365,base_fish!A:A,base_fish!F:F)+_xlfn.IFNA(INDEX(activity!F:F,MATCH(use_fish!C365,activity!A:A,0)),0)</f>
        <v>300</v>
      </c>
      <c r="J365">
        <v>1</v>
      </c>
      <c r="K365" s="18">
        <v>0</v>
      </c>
      <c r="L365" s="18">
        <f t="shared" si="17"/>
        <v>300</v>
      </c>
      <c r="M365" s="18">
        <v>1</v>
      </c>
      <c r="N365" s="18">
        <v>1</v>
      </c>
    </row>
    <row r="366" spans="1:14" x14ac:dyDescent="0.2">
      <c r="A366" s="16">
        <v>365</v>
      </c>
      <c r="B366" s="17">
        <v>61</v>
      </c>
      <c r="C366" s="16">
        <v>166</v>
      </c>
      <c r="E366" s="17">
        <f>LOOKUP(use_fish!B366,base_fish!A:A,base_fish!C:C)+_xlfn.IFNA(INDEX(activity!F:F,MATCH(use_fish!C366,activity!A:A,0)),0)</f>
        <v>500</v>
      </c>
      <c r="F366" s="17">
        <f t="shared" si="16"/>
        <v>2E-3</v>
      </c>
      <c r="G366" s="17" t="s">
        <v>213</v>
      </c>
      <c r="H366" s="31" t="str">
        <f>INDEX(base_fish!E:E,MATCH(use_fish!B366,base_fish!A:A,0))&amp;_xlfn.IFNA("+"&amp;INDEX(activity!G:G,MATCH(use_fish!C366,activity!A:A,0)),"")</f>
        <v>朱雀+朱雀</v>
      </c>
      <c r="I366" s="17">
        <f>LOOKUP(use_fish!B366,base_fish!A:A,base_fish!F:F)+_xlfn.IFNA(INDEX(activity!F:F,MATCH(use_fish!C366,activity!A:A,0)),0)</f>
        <v>500</v>
      </c>
      <c r="J366">
        <v>1</v>
      </c>
      <c r="K366" s="18">
        <v>0</v>
      </c>
      <c r="L366" s="18">
        <f t="shared" si="17"/>
        <v>500</v>
      </c>
      <c r="M366" s="18">
        <v>1</v>
      </c>
      <c r="N366" s="18">
        <v>1</v>
      </c>
    </row>
    <row r="367" spans="1:14" x14ac:dyDescent="0.2">
      <c r="A367" s="16">
        <v>366</v>
      </c>
      <c r="B367" s="17">
        <v>61</v>
      </c>
      <c r="C367" s="16">
        <v>167</v>
      </c>
      <c r="E367" s="17">
        <f>LOOKUP(use_fish!B367,base_fish!A:A,base_fish!C:C)+_xlfn.IFNA(INDEX(activity!F:F,MATCH(use_fish!C367,activity!A:A,0)),0)</f>
        <v>700</v>
      </c>
      <c r="F367" s="17">
        <f t="shared" si="16"/>
        <v>1.4285714285714286E-3</v>
      </c>
      <c r="G367" s="17" t="s">
        <v>213</v>
      </c>
      <c r="H367" s="31" t="str">
        <f>INDEX(base_fish!E:E,MATCH(use_fish!B367,base_fish!A:A,0))&amp;_xlfn.IFNA("+"&amp;INDEX(activity!G:G,MATCH(use_fish!C367,activity!A:A,0)),"")</f>
        <v>朱雀+朱雀</v>
      </c>
      <c r="I367" s="17">
        <f>LOOKUP(use_fish!B367,base_fish!A:A,base_fish!F:F)+_xlfn.IFNA(INDEX(activity!F:F,MATCH(use_fish!C367,activity!A:A,0)),0)</f>
        <v>700</v>
      </c>
      <c r="J367">
        <v>1</v>
      </c>
      <c r="K367" s="18">
        <v>0</v>
      </c>
      <c r="L367" s="18">
        <f t="shared" si="17"/>
        <v>700</v>
      </c>
      <c r="M367" s="18">
        <v>1</v>
      </c>
      <c r="N367" s="18">
        <v>1</v>
      </c>
    </row>
    <row r="368" spans="1:14" x14ac:dyDescent="0.2">
      <c r="A368" s="16">
        <v>367</v>
      </c>
      <c r="B368" s="17">
        <v>61</v>
      </c>
      <c r="C368" s="16">
        <v>168</v>
      </c>
      <c r="E368" s="17">
        <f>LOOKUP(use_fish!B368,base_fish!A:A,base_fish!C:C)+_xlfn.IFNA(INDEX(activity!F:F,MATCH(use_fish!C368,activity!A:A,0)),0)</f>
        <v>900</v>
      </c>
      <c r="F368" s="17">
        <f t="shared" si="16"/>
        <v>1.1111111111111111E-3</v>
      </c>
      <c r="G368" s="17" t="s">
        <v>213</v>
      </c>
      <c r="H368" s="31" t="str">
        <f>INDEX(base_fish!E:E,MATCH(use_fish!B368,base_fish!A:A,0))&amp;_xlfn.IFNA("+"&amp;INDEX(activity!G:G,MATCH(use_fish!C368,activity!A:A,0)),"")</f>
        <v>朱雀+朱雀</v>
      </c>
      <c r="I368" s="17">
        <f>LOOKUP(use_fish!B368,base_fish!A:A,base_fish!F:F)+_xlfn.IFNA(INDEX(activity!F:F,MATCH(use_fish!C368,activity!A:A,0)),0)</f>
        <v>900</v>
      </c>
      <c r="J368">
        <v>1</v>
      </c>
      <c r="K368" s="18">
        <v>0</v>
      </c>
      <c r="L368" s="18">
        <f t="shared" si="17"/>
        <v>900</v>
      </c>
      <c r="M368" s="18">
        <v>1</v>
      </c>
      <c r="N368" s="18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69"/>
  <sheetViews>
    <sheetView zoomScaleNormal="100" workbookViewId="0">
      <pane ySplit="1" topLeftCell="A143" activePane="bottomLeft" state="frozen"/>
      <selection pane="bottomLeft" activeCell="A164" sqref="A164:A169"/>
    </sheetView>
  </sheetViews>
  <sheetFormatPr defaultColWidth="8.625" defaultRowHeight="14.25" x14ac:dyDescent="0.2"/>
  <cols>
    <col min="2" max="2" width="13" customWidth="1"/>
    <col min="3" max="3" width="38.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216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  <c r="I1" s="1" t="s">
        <v>223</v>
      </c>
      <c r="K1" s="1" t="s">
        <v>224</v>
      </c>
    </row>
    <row r="2" spans="1:11" x14ac:dyDescent="0.2">
      <c r="A2">
        <v>1</v>
      </c>
      <c r="B2">
        <v>1</v>
      </c>
      <c r="C2" t="s">
        <v>225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226</v>
      </c>
      <c r="K2" t="s">
        <v>227</v>
      </c>
    </row>
    <row r="3" spans="1:11" x14ac:dyDescent="0.2">
      <c r="A3">
        <v>2</v>
      </c>
      <c r="B3">
        <v>2</v>
      </c>
      <c r="C3" t="s">
        <v>228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229</v>
      </c>
      <c r="K3" s="20">
        <v>0.1</v>
      </c>
    </row>
    <row r="4" spans="1:11" x14ac:dyDescent="0.2">
      <c r="A4">
        <v>3</v>
      </c>
      <c r="B4">
        <v>3</v>
      </c>
      <c r="C4" t="s">
        <v>230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231</v>
      </c>
    </row>
    <row r="5" spans="1:11" x14ac:dyDescent="0.2">
      <c r="A5">
        <v>4</v>
      </c>
      <c r="B5">
        <v>4</v>
      </c>
      <c r="C5" t="s">
        <v>232</v>
      </c>
      <c r="D5" s="21">
        <v>1</v>
      </c>
      <c r="E5" s="21">
        <v>0</v>
      </c>
      <c r="F5">
        <v>30</v>
      </c>
      <c r="G5" t="str">
        <f t="shared" si="0"/>
        <v>炸弹</v>
      </c>
      <c r="H5">
        <v>4</v>
      </c>
      <c r="I5" t="s">
        <v>233</v>
      </c>
    </row>
    <row r="6" spans="1:11" x14ac:dyDescent="0.2">
      <c r="A6">
        <v>5</v>
      </c>
      <c r="B6">
        <v>5</v>
      </c>
      <c r="C6" t="s">
        <v>234</v>
      </c>
      <c r="D6" s="21">
        <v>1</v>
      </c>
      <c r="E6" s="21">
        <v>0</v>
      </c>
      <c r="F6">
        <v>50</v>
      </c>
      <c r="G6" t="str">
        <f t="shared" si="0"/>
        <v>闪电</v>
      </c>
      <c r="H6">
        <v>5</v>
      </c>
      <c r="I6" t="s">
        <v>235</v>
      </c>
    </row>
    <row r="7" spans="1:11" x14ac:dyDescent="0.2">
      <c r="A7">
        <v>6</v>
      </c>
      <c r="B7">
        <v>4</v>
      </c>
      <c r="C7" t="s">
        <v>236</v>
      </c>
      <c r="D7" s="21">
        <v>0</v>
      </c>
      <c r="E7" s="21">
        <v>0</v>
      </c>
      <c r="F7">
        <v>20</v>
      </c>
      <c r="G7" t="str">
        <f t="shared" si="0"/>
        <v>炸弹</v>
      </c>
      <c r="H7">
        <v>6</v>
      </c>
      <c r="I7" t="s">
        <v>237</v>
      </c>
    </row>
    <row r="8" spans="1:11" x14ac:dyDescent="0.2">
      <c r="A8">
        <v>7</v>
      </c>
      <c r="B8">
        <v>1</v>
      </c>
      <c r="C8" t="s">
        <v>238</v>
      </c>
      <c r="D8" s="21">
        <v>0</v>
      </c>
      <c r="E8" s="21">
        <v>0</v>
      </c>
      <c r="F8">
        <v>50</v>
      </c>
      <c r="G8" t="str">
        <f t="shared" si="0"/>
        <v>免费子弹</v>
      </c>
      <c r="H8">
        <v>7</v>
      </c>
      <c r="I8" t="s">
        <v>239</v>
      </c>
    </row>
    <row r="9" spans="1:11" x14ac:dyDescent="0.2">
      <c r="A9">
        <v>8</v>
      </c>
      <c r="B9">
        <v>4</v>
      </c>
      <c r="C9" t="s">
        <v>225</v>
      </c>
      <c r="D9" s="21">
        <v>0</v>
      </c>
      <c r="E9" s="21">
        <v>0</v>
      </c>
      <c r="F9">
        <v>63</v>
      </c>
      <c r="G9" t="str">
        <f t="shared" si="0"/>
        <v>炸弹</v>
      </c>
      <c r="H9">
        <v>8</v>
      </c>
      <c r="I9" t="s">
        <v>240</v>
      </c>
    </row>
    <row r="10" spans="1:11" x14ac:dyDescent="0.2">
      <c r="A10">
        <v>9</v>
      </c>
      <c r="B10">
        <v>5</v>
      </c>
      <c r="C10" t="s">
        <v>225</v>
      </c>
      <c r="D10" s="21">
        <v>0</v>
      </c>
      <c r="E10" s="21">
        <v>0</v>
      </c>
      <c r="F10">
        <v>63</v>
      </c>
      <c r="G10" t="str">
        <f t="shared" si="0"/>
        <v>闪电</v>
      </c>
      <c r="H10">
        <v>9</v>
      </c>
      <c r="I10" t="s">
        <v>241</v>
      </c>
      <c r="K10" t="s">
        <v>242</v>
      </c>
    </row>
    <row r="11" spans="1:11" x14ac:dyDescent="0.2">
      <c r="A11">
        <v>10</v>
      </c>
      <c r="B11">
        <v>5</v>
      </c>
      <c r="C11" t="s">
        <v>243</v>
      </c>
      <c r="D11" s="21">
        <v>0</v>
      </c>
      <c r="E11" s="21">
        <v>0</v>
      </c>
      <c r="F11">
        <v>50</v>
      </c>
      <c r="G11" t="str">
        <f t="shared" si="0"/>
        <v>闪电</v>
      </c>
      <c r="H11">
        <v>10</v>
      </c>
      <c r="I11" t="s">
        <v>244</v>
      </c>
      <c r="K11" t="s">
        <v>245</v>
      </c>
    </row>
    <row r="12" spans="1:11" x14ac:dyDescent="0.2">
      <c r="A12">
        <v>11</v>
      </c>
      <c r="B12">
        <v>7</v>
      </c>
      <c r="C12" t="s">
        <v>1</v>
      </c>
      <c r="D12" s="21">
        <v>1</v>
      </c>
      <c r="E12" s="21">
        <v>1</v>
      </c>
      <c r="F12">
        <v>0</v>
      </c>
      <c r="G12" t="str">
        <f t="shared" si="0"/>
        <v>锁定卡</v>
      </c>
      <c r="H12">
        <v>11</v>
      </c>
      <c r="I12" t="s">
        <v>246</v>
      </c>
      <c r="K12" t="s">
        <v>247</v>
      </c>
    </row>
    <row r="13" spans="1:11" x14ac:dyDescent="0.2">
      <c r="A13">
        <v>12</v>
      </c>
      <c r="B13">
        <v>7</v>
      </c>
      <c r="C13" t="s">
        <v>248</v>
      </c>
      <c r="D13" s="21">
        <v>0</v>
      </c>
      <c r="E13" s="21">
        <v>1</v>
      </c>
      <c r="F13">
        <v>0</v>
      </c>
      <c r="G13" t="str">
        <f t="shared" si="0"/>
        <v>锁定卡</v>
      </c>
      <c r="H13">
        <v>17</v>
      </c>
      <c r="I13" t="s">
        <v>249</v>
      </c>
    </row>
    <row r="14" spans="1:11" x14ac:dyDescent="0.2">
      <c r="A14">
        <v>13</v>
      </c>
      <c r="B14">
        <v>8</v>
      </c>
      <c r="C14" t="s">
        <v>1</v>
      </c>
      <c r="D14" s="21">
        <v>1</v>
      </c>
      <c r="E14" s="21">
        <v>1</v>
      </c>
      <c r="F14">
        <v>0</v>
      </c>
      <c r="G14" t="str">
        <f t="shared" si="0"/>
        <v>冰冻卡</v>
      </c>
      <c r="H14">
        <v>18</v>
      </c>
      <c r="I14" t="s">
        <v>250</v>
      </c>
    </row>
    <row r="15" spans="1:11" x14ac:dyDescent="0.2">
      <c r="A15">
        <v>14</v>
      </c>
      <c r="B15">
        <v>8</v>
      </c>
      <c r="C15" t="s">
        <v>1</v>
      </c>
      <c r="D15" s="21">
        <v>0</v>
      </c>
      <c r="E15" s="21">
        <v>1</v>
      </c>
      <c r="F15">
        <v>0</v>
      </c>
      <c r="G15" t="str">
        <f t="shared" si="0"/>
        <v>冰冻卡</v>
      </c>
      <c r="H15">
        <v>19</v>
      </c>
      <c r="I15" t="s">
        <v>251</v>
      </c>
    </row>
    <row r="16" spans="1:11" x14ac:dyDescent="0.2">
      <c r="A16">
        <v>15</v>
      </c>
      <c r="B16">
        <v>9</v>
      </c>
      <c r="C16" t="s">
        <v>252</v>
      </c>
      <c r="D16" s="21">
        <v>1</v>
      </c>
      <c r="E16" s="21">
        <v>1</v>
      </c>
      <c r="F16">
        <v>1</v>
      </c>
      <c r="G16" t="str">
        <f t="shared" si="0"/>
        <v>临时活动</v>
      </c>
      <c r="H16">
        <v>26</v>
      </c>
      <c r="I16" t="s">
        <v>253</v>
      </c>
      <c r="K16" t="s">
        <v>443</v>
      </c>
    </row>
    <row r="17" spans="1:11" x14ac:dyDescent="0.2">
      <c r="A17">
        <v>16</v>
      </c>
      <c r="B17">
        <v>9</v>
      </c>
      <c r="C17" t="s">
        <v>252</v>
      </c>
      <c r="D17" s="21">
        <v>0</v>
      </c>
      <c r="E17" s="21">
        <v>1</v>
      </c>
      <c r="F17">
        <v>1</v>
      </c>
      <c r="G17" t="str">
        <f t="shared" si="0"/>
        <v>临时活动</v>
      </c>
      <c r="H17">
        <v>27</v>
      </c>
      <c r="I17" t="s">
        <v>254</v>
      </c>
      <c r="K17" t="s">
        <v>443</v>
      </c>
    </row>
    <row r="18" spans="1:11" x14ac:dyDescent="0.2">
      <c r="A18">
        <v>17</v>
      </c>
      <c r="B18">
        <v>10</v>
      </c>
      <c r="C18" s="22" t="s">
        <v>255</v>
      </c>
      <c r="D18" s="21">
        <v>0</v>
      </c>
      <c r="E18" s="21">
        <v>0</v>
      </c>
      <c r="F18">
        <v>80</v>
      </c>
      <c r="G18" t="str">
        <f t="shared" si="0"/>
        <v>贝壳</v>
      </c>
      <c r="H18">
        <v>48</v>
      </c>
      <c r="I18" t="s">
        <v>253</v>
      </c>
      <c r="K18" t="s">
        <v>444</v>
      </c>
    </row>
    <row r="19" spans="1:11" x14ac:dyDescent="0.2">
      <c r="A19">
        <v>18</v>
      </c>
      <c r="B19">
        <v>18</v>
      </c>
      <c r="C19" t="s">
        <v>256</v>
      </c>
      <c r="D19" s="21">
        <v>0</v>
      </c>
      <c r="E19" s="21">
        <v>0</v>
      </c>
      <c r="F19">
        <v>63</v>
      </c>
      <c r="G19" t="str">
        <f t="shared" si="0"/>
        <v>穿透钢弹</v>
      </c>
      <c r="H19">
        <v>49</v>
      </c>
      <c r="I19" t="s">
        <v>254</v>
      </c>
      <c r="K19" t="s">
        <v>444</v>
      </c>
    </row>
    <row r="20" spans="1:11" x14ac:dyDescent="0.2">
      <c r="A20">
        <v>19</v>
      </c>
      <c r="B20">
        <v>17</v>
      </c>
      <c r="C20" t="s">
        <v>257</v>
      </c>
      <c r="D20" s="21">
        <v>1</v>
      </c>
      <c r="E20" s="21">
        <v>0</v>
      </c>
      <c r="F20">
        <v>150</v>
      </c>
      <c r="G20" t="str">
        <f t="shared" si="0"/>
        <v>钻头弹</v>
      </c>
      <c r="H20">
        <v>50</v>
      </c>
      <c r="I20" t="s">
        <v>253</v>
      </c>
      <c r="K20" t="s">
        <v>445</v>
      </c>
    </row>
    <row r="21" spans="1:11" x14ac:dyDescent="0.2">
      <c r="A21">
        <v>20</v>
      </c>
      <c r="B21">
        <v>19</v>
      </c>
      <c r="C21" t="s">
        <v>1</v>
      </c>
      <c r="D21" s="21">
        <v>1</v>
      </c>
      <c r="E21" s="21">
        <v>1</v>
      </c>
      <c r="F21">
        <v>0</v>
      </c>
      <c r="G21" t="str">
        <f t="shared" si="0"/>
        <v>神灯</v>
      </c>
      <c r="H21">
        <v>51</v>
      </c>
      <c r="I21" t="s">
        <v>254</v>
      </c>
      <c r="K21" t="s">
        <v>445</v>
      </c>
    </row>
    <row r="22" spans="1:11" x14ac:dyDescent="0.2">
      <c r="A22" s="23">
        <v>21</v>
      </c>
      <c r="B22" s="23">
        <v>20</v>
      </c>
      <c r="C22" s="24" t="s">
        <v>258</v>
      </c>
      <c r="D22" s="25">
        <v>0</v>
      </c>
      <c r="E22" s="25">
        <v>0</v>
      </c>
      <c r="F22" s="23">
        <v>25</v>
      </c>
      <c r="G22" s="23" t="s">
        <v>259</v>
      </c>
      <c r="H22">
        <v>29</v>
      </c>
      <c r="I22" t="s">
        <v>531</v>
      </c>
    </row>
    <row r="23" spans="1:11" x14ac:dyDescent="0.2">
      <c r="A23" s="23">
        <v>22</v>
      </c>
      <c r="B23" s="23">
        <v>20</v>
      </c>
      <c r="C23" s="24" t="s">
        <v>260</v>
      </c>
      <c r="D23" s="25">
        <v>0</v>
      </c>
      <c r="E23" s="25">
        <v>0</v>
      </c>
      <c r="F23" s="23">
        <v>125</v>
      </c>
      <c r="G23" s="23" t="s">
        <v>259</v>
      </c>
      <c r="H23">
        <v>28</v>
      </c>
      <c r="I23" t="s">
        <v>548</v>
      </c>
    </row>
    <row r="24" spans="1:11" x14ac:dyDescent="0.2">
      <c r="A24" s="23">
        <v>23</v>
      </c>
      <c r="B24" s="23">
        <v>20</v>
      </c>
      <c r="C24" s="24" t="s">
        <v>261</v>
      </c>
      <c r="D24" s="25">
        <v>0</v>
      </c>
      <c r="E24" s="25">
        <v>0</v>
      </c>
      <c r="F24" s="23">
        <v>225</v>
      </c>
      <c r="G24" s="23" t="s">
        <v>259</v>
      </c>
      <c r="H24">
        <v>24</v>
      </c>
      <c r="I24" t="s">
        <v>549</v>
      </c>
    </row>
    <row r="25" spans="1:11" x14ac:dyDescent="0.2">
      <c r="A25" s="23">
        <v>24</v>
      </c>
      <c r="B25" s="23">
        <v>20</v>
      </c>
      <c r="C25" s="24" t="s">
        <v>262</v>
      </c>
      <c r="D25" s="25">
        <v>0</v>
      </c>
      <c r="E25" s="25">
        <v>0</v>
      </c>
      <c r="F25" s="23">
        <v>375</v>
      </c>
      <c r="G25" s="23" t="s">
        <v>259</v>
      </c>
      <c r="H25">
        <v>33</v>
      </c>
      <c r="I25" t="s">
        <v>550</v>
      </c>
    </row>
    <row r="26" spans="1:11" x14ac:dyDescent="0.2">
      <c r="A26" s="23">
        <v>25</v>
      </c>
      <c r="B26" s="23">
        <v>26</v>
      </c>
      <c r="C26" s="23" t="s">
        <v>263</v>
      </c>
      <c r="D26" s="25">
        <v>1</v>
      </c>
      <c r="E26" s="25">
        <v>1</v>
      </c>
      <c r="F26" s="23">
        <v>200</v>
      </c>
      <c r="G26" s="23" t="s">
        <v>264</v>
      </c>
      <c r="H26" s="23">
        <v>52</v>
      </c>
      <c r="I26" t="s">
        <v>707</v>
      </c>
    </row>
    <row r="27" spans="1:11" x14ac:dyDescent="0.2">
      <c r="A27" s="23">
        <v>26</v>
      </c>
      <c r="B27" s="23">
        <v>27</v>
      </c>
      <c r="C27" s="23" t="s">
        <v>265</v>
      </c>
      <c r="D27" s="25">
        <v>1</v>
      </c>
      <c r="E27" s="25">
        <v>1</v>
      </c>
      <c r="F27" s="23">
        <v>500</v>
      </c>
      <c r="G27" s="23" t="s">
        <v>266</v>
      </c>
      <c r="H27" s="23">
        <v>53</v>
      </c>
      <c r="I27" t="s">
        <v>710</v>
      </c>
    </row>
    <row r="28" spans="1:11" x14ac:dyDescent="0.2">
      <c r="A28">
        <v>27</v>
      </c>
      <c r="B28">
        <v>9</v>
      </c>
      <c r="C28" t="s">
        <v>267</v>
      </c>
      <c r="D28" s="21">
        <v>1</v>
      </c>
      <c r="E28" s="21">
        <v>1</v>
      </c>
      <c r="F28">
        <v>200</v>
      </c>
      <c r="G28" t="str">
        <f t="shared" ref="G28:G58" si="1">LOOKUP(B28,H:H,I:I)</f>
        <v>临时活动</v>
      </c>
    </row>
    <row r="29" spans="1:11" x14ac:dyDescent="0.2">
      <c r="A29">
        <v>28</v>
      </c>
      <c r="B29">
        <v>9</v>
      </c>
      <c r="C29" t="s">
        <v>268</v>
      </c>
      <c r="D29" s="21">
        <v>1</v>
      </c>
      <c r="E29" s="21">
        <v>1</v>
      </c>
      <c r="F29">
        <v>75</v>
      </c>
      <c r="G29" t="str">
        <f t="shared" si="1"/>
        <v>临时活动</v>
      </c>
    </row>
    <row r="30" spans="1:11" x14ac:dyDescent="0.2">
      <c r="A30">
        <v>29</v>
      </c>
      <c r="B30">
        <v>9</v>
      </c>
      <c r="C30" t="s">
        <v>269</v>
      </c>
      <c r="D30" s="21">
        <v>1</v>
      </c>
      <c r="E30" s="21">
        <v>1</v>
      </c>
      <c r="F30">
        <v>150</v>
      </c>
      <c r="G30" t="str">
        <f t="shared" si="1"/>
        <v>临时活动</v>
      </c>
    </row>
    <row r="31" spans="1:11" x14ac:dyDescent="0.2">
      <c r="A31">
        <v>30</v>
      </c>
      <c r="B31">
        <v>9</v>
      </c>
      <c r="C31" t="s">
        <v>270</v>
      </c>
      <c r="D31" s="21">
        <v>1</v>
      </c>
      <c r="E31" s="21">
        <v>1</v>
      </c>
      <c r="F31">
        <v>250</v>
      </c>
      <c r="G31" t="str">
        <f t="shared" si="1"/>
        <v>临时活动</v>
      </c>
    </row>
    <row r="32" spans="1:11" x14ac:dyDescent="0.2">
      <c r="A32">
        <v>31</v>
      </c>
      <c r="B32">
        <v>9</v>
      </c>
      <c r="C32" t="s">
        <v>271</v>
      </c>
      <c r="D32" s="21">
        <v>1</v>
      </c>
      <c r="E32" s="21">
        <v>1</v>
      </c>
      <c r="F32">
        <v>15</v>
      </c>
      <c r="G32" t="str">
        <f t="shared" si="1"/>
        <v>临时活动</v>
      </c>
    </row>
    <row r="33" spans="1:7" x14ac:dyDescent="0.2">
      <c r="A33">
        <v>32</v>
      </c>
      <c r="B33">
        <v>9</v>
      </c>
      <c r="C33" t="s">
        <v>272</v>
      </c>
      <c r="D33" s="21">
        <v>1</v>
      </c>
      <c r="E33" s="21">
        <v>1</v>
      </c>
      <c r="F33">
        <v>10</v>
      </c>
      <c r="G33" t="str">
        <f t="shared" si="1"/>
        <v>临时活动</v>
      </c>
    </row>
    <row r="34" spans="1:7" x14ac:dyDescent="0.2">
      <c r="A34">
        <v>33</v>
      </c>
      <c r="B34">
        <v>9</v>
      </c>
      <c r="C34" t="s">
        <v>273</v>
      </c>
      <c r="D34" s="21">
        <v>1</v>
      </c>
      <c r="E34" s="21">
        <v>1</v>
      </c>
      <c r="F34">
        <v>8</v>
      </c>
      <c r="G34" t="str">
        <f t="shared" si="1"/>
        <v>临时活动</v>
      </c>
    </row>
    <row r="35" spans="1:7" x14ac:dyDescent="0.2">
      <c r="A35">
        <v>34</v>
      </c>
      <c r="B35">
        <v>9</v>
      </c>
      <c r="C35" t="s">
        <v>274</v>
      </c>
      <c r="D35" s="21">
        <v>1</v>
      </c>
      <c r="E35" s="21">
        <v>1</v>
      </c>
      <c r="F35">
        <v>5</v>
      </c>
      <c r="G35" t="str">
        <f t="shared" si="1"/>
        <v>临时活动</v>
      </c>
    </row>
    <row r="36" spans="1:7" x14ac:dyDescent="0.2">
      <c r="A36">
        <v>35</v>
      </c>
      <c r="B36">
        <v>9</v>
      </c>
      <c r="C36" t="s">
        <v>269</v>
      </c>
      <c r="D36" s="21">
        <v>0</v>
      </c>
      <c r="E36" s="21">
        <v>1</v>
      </c>
      <c r="F36">
        <v>75</v>
      </c>
      <c r="G36" t="str">
        <f t="shared" si="1"/>
        <v>临时活动</v>
      </c>
    </row>
    <row r="37" spans="1:7" x14ac:dyDescent="0.2">
      <c r="A37">
        <v>36</v>
      </c>
      <c r="B37">
        <v>9</v>
      </c>
      <c r="C37" t="s">
        <v>275</v>
      </c>
      <c r="D37" s="21">
        <v>0</v>
      </c>
      <c r="E37" s="21">
        <v>1</v>
      </c>
      <c r="F37">
        <v>125</v>
      </c>
      <c r="G37" t="str">
        <f t="shared" si="1"/>
        <v>临时活动</v>
      </c>
    </row>
    <row r="38" spans="1:7" x14ac:dyDescent="0.2">
      <c r="A38">
        <v>37</v>
      </c>
      <c r="B38">
        <v>9</v>
      </c>
      <c r="C38" t="s">
        <v>276</v>
      </c>
      <c r="D38" s="21">
        <v>0</v>
      </c>
      <c r="E38" s="21">
        <v>1</v>
      </c>
      <c r="F38">
        <v>200</v>
      </c>
      <c r="G38" t="str">
        <f t="shared" si="1"/>
        <v>临时活动</v>
      </c>
    </row>
    <row r="39" spans="1:7" x14ac:dyDescent="0.2">
      <c r="A39">
        <v>38</v>
      </c>
      <c r="B39">
        <v>9</v>
      </c>
      <c r="C39" t="s">
        <v>277</v>
      </c>
      <c r="D39" s="21">
        <v>0</v>
      </c>
      <c r="E39" s="21">
        <v>1</v>
      </c>
      <c r="F39">
        <v>275</v>
      </c>
      <c r="G39" t="str">
        <f t="shared" si="1"/>
        <v>临时活动</v>
      </c>
    </row>
    <row r="40" spans="1:7" x14ac:dyDescent="0.2">
      <c r="A40">
        <v>39</v>
      </c>
      <c r="B40">
        <v>9</v>
      </c>
      <c r="C40" t="s">
        <v>278</v>
      </c>
      <c r="D40" s="21">
        <v>1</v>
      </c>
      <c r="E40" s="21">
        <v>1</v>
      </c>
      <c r="F40">
        <v>1</v>
      </c>
      <c r="G40" t="str">
        <f t="shared" si="1"/>
        <v>临时活动</v>
      </c>
    </row>
    <row r="41" spans="1:7" x14ac:dyDescent="0.2">
      <c r="A41">
        <v>40</v>
      </c>
      <c r="B41">
        <v>9</v>
      </c>
      <c r="C41" t="s">
        <v>279</v>
      </c>
      <c r="D41" s="21">
        <v>1</v>
      </c>
      <c r="E41" s="21">
        <v>1</v>
      </c>
      <c r="F41">
        <v>20</v>
      </c>
      <c r="G41" t="str">
        <f t="shared" si="1"/>
        <v>临时活动</v>
      </c>
    </row>
    <row r="42" spans="1:7" x14ac:dyDescent="0.2">
      <c r="A42">
        <v>41</v>
      </c>
      <c r="B42">
        <v>9</v>
      </c>
      <c r="C42" t="s">
        <v>280</v>
      </c>
      <c r="D42" s="21">
        <v>0</v>
      </c>
      <c r="E42" s="21">
        <v>1</v>
      </c>
      <c r="F42">
        <v>75</v>
      </c>
      <c r="G42" t="str">
        <f t="shared" si="1"/>
        <v>临时活动</v>
      </c>
    </row>
    <row r="43" spans="1:7" x14ac:dyDescent="0.2">
      <c r="A43">
        <v>42</v>
      </c>
      <c r="B43">
        <v>9</v>
      </c>
      <c r="C43" t="s">
        <v>281</v>
      </c>
      <c r="D43" s="21">
        <v>0</v>
      </c>
      <c r="E43" s="21">
        <v>1</v>
      </c>
      <c r="F43">
        <v>150</v>
      </c>
      <c r="G43" t="str">
        <f t="shared" si="1"/>
        <v>临时活动</v>
      </c>
    </row>
    <row r="44" spans="1:7" x14ac:dyDescent="0.2">
      <c r="A44">
        <v>43</v>
      </c>
      <c r="B44">
        <v>9</v>
      </c>
      <c r="C44" t="s">
        <v>282</v>
      </c>
      <c r="D44" s="21">
        <v>0</v>
      </c>
      <c r="E44" s="21">
        <v>1</v>
      </c>
      <c r="F44">
        <v>250</v>
      </c>
      <c r="G44" t="str">
        <f t="shared" si="1"/>
        <v>临时活动</v>
      </c>
    </row>
    <row r="45" spans="1:7" x14ac:dyDescent="0.2">
      <c r="A45">
        <v>44</v>
      </c>
      <c r="B45">
        <v>9</v>
      </c>
      <c r="C45" t="s">
        <v>283</v>
      </c>
      <c r="D45" s="21">
        <v>1</v>
      </c>
      <c r="E45" s="21">
        <v>1</v>
      </c>
      <c r="F45">
        <v>5</v>
      </c>
      <c r="G45" t="str">
        <f t="shared" si="1"/>
        <v>临时活动</v>
      </c>
    </row>
    <row r="46" spans="1:7" x14ac:dyDescent="0.2">
      <c r="A46">
        <v>45</v>
      </c>
      <c r="B46">
        <v>9</v>
      </c>
      <c r="C46" t="s">
        <v>284</v>
      </c>
      <c r="D46" s="21">
        <v>0</v>
      </c>
      <c r="E46" s="21">
        <v>1</v>
      </c>
      <c r="F46">
        <v>75</v>
      </c>
      <c r="G46" t="str">
        <f t="shared" si="1"/>
        <v>临时活动</v>
      </c>
    </row>
    <row r="47" spans="1:7" x14ac:dyDescent="0.2">
      <c r="A47">
        <v>46</v>
      </c>
      <c r="B47">
        <v>9</v>
      </c>
      <c r="C47" t="s">
        <v>285</v>
      </c>
      <c r="D47" s="21">
        <v>0</v>
      </c>
      <c r="E47" s="21">
        <v>1</v>
      </c>
      <c r="F47">
        <v>125</v>
      </c>
      <c r="G47" t="str">
        <f t="shared" si="1"/>
        <v>临时活动</v>
      </c>
    </row>
    <row r="48" spans="1:7" x14ac:dyDescent="0.2">
      <c r="A48">
        <v>47</v>
      </c>
      <c r="B48">
        <v>9</v>
      </c>
      <c r="C48" t="s">
        <v>286</v>
      </c>
      <c r="D48" s="21">
        <v>0</v>
      </c>
      <c r="E48" s="21">
        <v>1</v>
      </c>
      <c r="F48">
        <v>175</v>
      </c>
      <c r="G48" t="str">
        <f t="shared" si="1"/>
        <v>临时活动</v>
      </c>
    </row>
    <row r="49" spans="1:7" x14ac:dyDescent="0.2">
      <c r="A49">
        <v>48</v>
      </c>
      <c r="B49">
        <v>9</v>
      </c>
      <c r="C49" t="s">
        <v>287</v>
      </c>
      <c r="D49" s="21">
        <v>1</v>
      </c>
      <c r="E49" s="21">
        <v>1</v>
      </c>
      <c r="F49">
        <v>15</v>
      </c>
      <c r="G49" t="str">
        <f t="shared" si="1"/>
        <v>临时活动</v>
      </c>
    </row>
    <row r="50" spans="1:7" x14ac:dyDescent="0.2">
      <c r="A50">
        <v>49</v>
      </c>
      <c r="B50">
        <v>9</v>
      </c>
      <c r="C50" t="s">
        <v>288</v>
      </c>
      <c r="D50" s="21">
        <v>1</v>
      </c>
      <c r="E50" s="21">
        <v>1</v>
      </c>
      <c r="F50">
        <v>10</v>
      </c>
      <c r="G50" t="str">
        <f t="shared" si="1"/>
        <v>临时活动</v>
      </c>
    </row>
    <row r="51" spans="1:7" x14ac:dyDescent="0.2">
      <c r="A51">
        <v>50</v>
      </c>
      <c r="B51">
        <v>9</v>
      </c>
      <c r="C51" t="s">
        <v>289</v>
      </c>
      <c r="D51" s="21">
        <v>1</v>
      </c>
      <c r="E51" s="21">
        <v>1</v>
      </c>
      <c r="F51">
        <v>8</v>
      </c>
      <c r="G51" t="str">
        <f t="shared" si="1"/>
        <v>临时活动</v>
      </c>
    </row>
    <row r="52" spans="1:7" x14ac:dyDescent="0.2">
      <c r="A52">
        <v>51</v>
      </c>
      <c r="B52">
        <v>9</v>
      </c>
      <c r="C52" t="s">
        <v>290</v>
      </c>
      <c r="D52" s="21">
        <v>1</v>
      </c>
      <c r="E52" s="21">
        <v>1</v>
      </c>
      <c r="F52">
        <v>5</v>
      </c>
      <c r="G52" t="str">
        <f t="shared" si="1"/>
        <v>临时活动</v>
      </c>
    </row>
    <row r="53" spans="1:7" x14ac:dyDescent="0.2">
      <c r="A53">
        <v>52</v>
      </c>
      <c r="B53">
        <v>9</v>
      </c>
      <c r="C53" t="s">
        <v>413</v>
      </c>
      <c r="D53" s="21">
        <v>0</v>
      </c>
      <c r="E53" s="21">
        <v>1</v>
      </c>
      <c r="F53">
        <v>75</v>
      </c>
      <c r="G53" t="str">
        <f t="shared" si="1"/>
        <v>临时活动</v>
      </c>
    </row>
    <row r="54" spans="1:7" x14ac:dyDescent="0.2">
      <c r="A54">
        <v>53</v>
      </c>
      <c r="B54">
        <v>9</v>
      </c>
      <c r="C54" t="s">
        <v>414</v>
      </c>
      <c r="D54" s="21">
        <v>0</v>
      </c>
      <c r="E54" s="21">
        <v>1</v>
      </c>
      <c r="F54">
        <v>125</v>
      </c>
      <c r="G54" t="str">
        <f t="shared" si="1"/>
        <v>临时活动</v>
      </c>
    </row>
    <row r="55" spans="1:7" x14ac:dyDescent="0.2">
      <c r="A55">
        <v>54</v>
      </c>
      <c r="B55">
        <v>9</v>
      </c>
      <c r="C55" t="s">
        <v>415</v>
      </c>
      <c r="D55" s="21">
        <v>0</v>
      </c>
      <c r="E55" s="21">
        <v>1</v>
      </c>
      <c r="F55">
        <v>175</v>
      </c>
      <c r="G55" t="str">
        <f t="shared" si="1"/>
        <v>临时活动</v>
      </c>
    </row>
    <row r="56" spans="1:7" x14ac:dyDescent="0.2">
      <c r="A56">
        <v>55</v>
      </c>
      <c r="B56">
        <v>9</v>
      </c>
      <c r="C56" t="s">
        <v>416</v>
      </c>
      <c r="D56" s="21">
        <v>1</v>
      </c>
      <c r="E56" s="21">
        <v>1</v>
      </c>
      <c r="F56">
        <v>8</v>
      </c>
      <c r="G56" t="str">
        <f t="shared" si="1"/>
        <v>临时活动</v>
      </c>
    </row>
    <row r="57" spans="1:7" x14ac:dyDescent="0.2">
      <c r="A57">
        <v>56</v>
      </c>
      <c r="B57">
        <v>9</v>
      </c>
      <c r="C57" t="s">
        <v>417</v>
      </c>
      <c r="D57" s="21">
        <v>1</v>
      </c>
      <c r="E57" s="21">
        <v>1</v>
      </c>
      <c r="F57">
        <v>10</v>
      </c>
      <c r="G57" t="str">
        <f t="shared" si="1"/>
        <v>临时活动</v>
      </c>
    </row>
    <row r="58" spans="1:7" x14ac:dyDescent="0.2">
      <c r="A58">
        <v>57</v>
      </c>
      <c r="B58">
        <v>9</v>
      </c>
      <c r="C58" t="s">
        <v>418</v>
      </c>
      <c r="D58" s="21">
        <v>1</v>
      </c>
      <c r="E58" s="21">
        <v>1</v>
      </c>
      <c r="F58">
        <v>15</v>
      </c>
      <c r="G58" t="str">
        <f t="shared" si="1"/>
        <v>临时活动</v>
      </c>
    </row>
    <row r="59" spans="1:7" x14ac:dyDescent="0.2">
      <c r="A59" s="23">
        <v>58</v>
      </c>
      <c r="B59" s="23">
        <v>48</v>
      </c>
      <c r="C59" s="23" t="s">
        <v>438</v>
      </c>
      <c r="D59" s="25">
        <v>1</v>
      </c>
      <c r="E59" s="25">
        <v>1</v>
      </c>
      <c r="F59" s="23">
        <v>100</v>
      </c>
      <c r="G59" s="23" t="s">
        <v>439</v>
      </c>
    </row>
    <row r="60" spans="1:7" x14ac:dyDescent="0.2">
      <c r="A60" s="23">
        <v>59</v>
      </c>
      <c r="B60" s="23">
        <v>49</v>
      </c>
      <c r="C60" s="27" t="s">
        <v>440</v>
      </c>
      <c r="D60" s="25">
        <v>1</v>
      </c>
      <c r="E60" s="25">
        <v>1</v>
      </c>
      <c r="F60" s="23">
        <v>500</v>
      </c>
      <c r="G60" s="23" t="s">
        <v>266</v>
      </c>
    </row>
    <row r="61" spans="1:7" x14ac:dyDescent="0.2">
      <c r="A61" s="23">
        <v>60</v>
      </c>
      <c r="B61" s="23">
        <v>50</v>
      </c>
      <c r="C61" s="23" t="s">
        <v>437</v>
      </c>
      <c r="D61" s="25">
        <v>1</v>
      </c>
      <c r="E61" s="25">
        <v>1</v>
      </c>
      <c r="F61" s="23">
        <v>100</v>
      </c>
      <c r="G61" s="23" t="s">
        <v>439</v>
      </c>
    </row>
    <row r="62" spans="1:7" x14ac:dyDescent="0.2">
      <c r="A62" s="23">
        <v>61</v>
      </c>
      <c r="B62" s="23">
        <v>51</v>
      </c>
      <c r="C62" s="23" t="s">
        <v>441</v>
      </c>
      <c r="D62" s="25">
        <v>1</v>
      </c>
      <c r="E62" s="25">
        <v>1</v>
      </c>
      <c r="F62" s="23">
        <v>300</v>
      </c>
      <c r="G62" s="23" t="s">
        <v>442</v>
      </c>
    </row>
    <row r="63" spans="1:7" x14ac:dyDescent="0.2">
      <c r="A63">
        <v>62</v>
      </c>
      <c r="B63">
        <v>9</v>
      </c>
      <c r="C63" t="s">
        <v>426</v>
      </c>
      <c r="D63" s="21">
        <v>0</v>
      </c>
      <c r="E63" s="21">
        <v>1</v>
      </c>
      <c r="F63">
        <v>75</v>
      </c>
      <c r="G63" t="str">
        <f t="shared" ref="G63:G84" si="2">LOOKUP(B63,H:H,I:I)</f>
        <v>临时活动</v>
      </c>
    </row>
    <row r="64" spans="1:7" x14ac:dyDescent="0.2">
      <c r="A64">
        <v>63</v>
      </c>
      <c r="B64">
        <v>9</v>
      </c>
      <c r="C64" t="s">
        <v>427</v>
      </c>
      <c r="D64" s="21">
        <v>0</v>
      </c>
      <c r="E64" s="21">
        <v>1</v>
      </c>
      <c r="F64">
        <v>125</v>
      </c>
      <c r="G64" t="str">
        <f t="shared" si="2"/>
        <v>临时活动</v>
      </c>
    </row>
    <row r="65" spans="1:7" x14ac:dyDescent="0.2">
      <c r="A65">
        <v>64</v>
      </c>
      <c r="B65">
        <v>9</v>
      </c>
      <c r="C65" t="s">
        <v>428</v>
      </c>
      <c r="D65" s="21">
        <v>0</v>
      </c>
      <c r="E65" s="21">
        <v>1</v>
      </c>
      <c r="F65">
        <v>175</v>
      </c>
      <c r="G65" t="str">
        <f t="shared" si="2"/>
        <v>临时活动</v>
      </c>
    </row>
    <row r="66" spans="1:7" x14ac:dyDescent="0.2">
      <c r="A66">
        <v>65</v>
      </c>
      <c r="B66">
        <v>9</v>
      </c>
      <c r="C66" t="s">
        <v>429</v>
      </c>
      <c r="D66" s="21">
        <v>1</v>
      </c>
      <c r="E66" s="21">
        <v>1</v>
      </c>
      <c r="F66">
        <v>5</v>
      </c>
      <c r="G66" t="str">
        <f t="shared" si="2"/>
        <v>临时活动</v>
      </c>
    </row>
    <row r="67" spans="1:7" x14ac:dyDescent="0.2">
      <c r="A67">
        <v>66</v>
      </c>
      <c r="B67">
        <v>9</v>
      </c>
      <c r="C67" t="s">
        <v>284</v>
      </c>
      <c r="D67" s="21">
        <v>0</v>
      </c>
      <c r="E67" s="21">
        <v>1</v>
      </c>
      <c r="F67">
        <v>75</v>
      </c>
      <c r="G67" t="str">
        <f t="shared" si="2"/>
        <v>临时活动</v>
      </c>
    </row>
    <row r="68" spans="1:7" x14ac:dyDescent="0.2">
      <c r="A68">
        <v>67</v>
      </c>
      <c r="B68">
        <v>9</v>
      </c>
      <c r="C68" t="s">
        <v>285</v>
      </c>
      <c r="D68" s="21">
        <v>0</v>
      </c>
      <c r="E68" s="21">
        <v>1</v>
      </c>
      <c r="F68">
        <v>125</v>
      </c>
      <c r="G68" t="str">
        <f t="shared" si="2"/>
        <v>临时活动</v>
      </c>
    </row>
    <row r="69" spans="1:7" x14ac:dyDescent="0.2">
      <c r="A69">
        <v>68</v>
      </c>
      <c r="B69">
        <v>9</v>
      </c>
      <c r="C69" t="s">
        <v>286</v>
      </c>
      <c r="D69" s="21">
        <v>0</v>
      </c>
      <c r="E69" s="21">
        <v>1</v>
      </c>
      <c r="F69">
        <v>175</v>
      </c>
      <c r="G69" t="str">
        <f t="shared" si="2"/>
        <v>临时活动</v>
      </c>
    </row>
    <row r="70" spans="1:7" x14ac:dyDescent="0.2">
      <c r="A70">
        <v>69</v>
      </c>
      <c r="B70">
        <v>9</v>
      </c>
      <c r="C70" t="s">
        <v>454</v>
      </c>
      <c r="D70" s="21">
        <v>1</v>
      </c>
      <c r="E70" s="21">
        <v>1</v>
      </c>
      <c r="F70">
        <v>5</v>
      </c>
      <c r="G70" t="str">
        <f t="shared" si="2"/>
        <v>临时活动</v>
      </c>
    </row>
    <row r="71" spans="1:7" x14ac:dyDescent="0.2">
      <c r="A71">
        <v>70</v>
      </c>
      <c r="B71">
        <v>9</v>
      </c>
      <c r="C71" t="s">
        <v>455</v>
      </c>
      <c r="D71" s="21">
        <v>1</v>
      </c>
      <c r="E71" s="21">
        <v>1</v>
      </c>
      <c r="F71">
        <v>8</v>
      </c>
      <c r="G71" t="str">
        <f t="shared" si="2"/>
        <v>临时活动</v>
      </c>
    </row>
    <row r="72" spans="1:7" x14ac:dyDescent="0.2">
      <c r="A72">
        <v>71</v>
      </c>
      <c r="B72">
        <v>9</v>
      </c>
      <c r="C72" t="s">
        <v>288</v>
      </c>
      <c r="D72" s="21">
        <v>1</v>
      </c>
      <c r="E72" s="21">
        <v>1</v>
      </c>
      <c r="F72">
        <v>10</v>
      </c>
      <c r="G72" t="str">
        <f t="shared" si="2"/>
        <v>临时活动</v>
      </c>
    </row>
    <row r="73" spans="1:7" x14ac:dyDescent="0.2">
      <c r="A73">
        <v>72</v>
      </c>
      <c r="B73">
        <v>9</v>
      </c>
      <c r="C73" t="s">
        <v>456</v>
      </c>
      <c r="D73" s="7">
        <v>1</v>
      </c>
      <c r="E73" s="21">
        <v>1</v>
      </c>
      <c r="F73">
        <v>15</v>
      </c>
      <c r="G73" t="str">
        <f t="shared" si="2"/>
        <v>临时活动</v>
      </c>
    </row>
    <row r="74" spans="1:7" x14ac:dyDescent="0.2">
      <c r="A74">
        <v>73</v>
      </c>
      <c r="B74">
        <v>9</v>
      </c>
      <c r="C74" t="s">
        <v>457</v>
      </c>
      <c r="D74" s="21">
        <v>1</v>
      </c>
      <c r="E74" s="21">
        <v>1</v>
      </c>
      <c r="F74">
        <v>5</v>
      </c>
      <c r="G74" t="str">
        <f t="shared" si="2"/>
        <v>临时活动</v>
      </c>
    </row>
    <row r="75" spans="1:7" x14ac:dyDescent="0.2">
      <c r="A75">
        <v>74</v>
      </c>
      <c r="B75">
        <v>9</v>
      </c>
      <c r="C75" t="s">
        <v>465</v>
      </c>
      <c r="D75" s="21">
        <v>0</v>
      </c>
      <c r="E75" s="21">
        <v>1</v>
      </c>
      <c r="F75">
        <v>75</v>
      </c>
      <c r="G75" t="str">
        <f t="shared" si="2"/>
        <v>临时活动</v>
      </c>
    </row>
    <row r="76" spans="1:7" x14ac:dyDescent="0.2">
      <c r="A76">
        <v>75</v>
      </c>
      <c r="B76">
        <v>9</v>
      </c>
      <c r="C76" t="s">
        <v>466</v>
      </c>
      <c r="D76" s="21">
        <v>0</v>
      </c>
      <c r="E76" s="21">
        <v>1</v>
      </c>
      <c r="F76">
        <v>125</v>
      </c>
      <c r="G76" t="str">
        <f t="shared" si="2"/>
        <v>临时活动</v>
      </c>
    </row>
    <row r="77" spans="1:7" x14ac:dyDescent="0.2">
      <c r="A77">
        <v>76</v>
      </c>
      <c r="B77">
        <v>9</v>
      </c>
      <c r="C77" t="s">
        <v>467</v>
      </c>
      <c r="D77" s="21">
        <v>0</v>
      </c>
      <c r="E77" s="21">
        <v>1</v>
      </c>
      <c r="F77">
        <v>200</v>
      </c>
      <c r="G77" t="str">
        <f t="shared" si="2"/>
        <v>临时活动</v>
      </c>
    </row>
    <row r="78" spans="1:7" x14ac:dyDescent="0.2">
      <c r="A78">
        <v>77</v>
      </c>
      <c r="B78">
        <v>9</v>
      </c>
      <c r="C78" t="s">
        <v>468</v>
      </c>
      <c r="D78" s="21">
        <v>0</v>
      </c>
      <c r="E78" s="21">
        <v>1</v>
      </c>
      <c r="F78">
        <v>275</v>
      </c>
      <c r="G78" t="str">
        <f t="shared" si="2"/>
        <v>临时活动</v>
      </c>
    </row>
    <row r="79" spans="1:7" x14ac:dyDescent="0.2">
      <c r="A79">
        <v>78</v>
      </c>
      <c r="B79">
        <v>9</v>
      </c>
      <c r="C79" t="s">
        <v>469</v>
      </c>
      <c r="D79" s="21">
        <v>1</v>
      </c>
      <c r="E79" s="21">
        <v>1</v>
      </c>
      <c r="F79">
        <v>5</v>
      </c>
      <c r="G79" t="str">
        <f t="shared" si="2"/>
        <v>临时活动</v>
      </c>
    </row>
    <row r="80" spans="1:7" x14ac:dyDescent="0.2">
      <c r="A80">
        <v>79</v>
      </c>
      <c r="B80">
        <v>9</v>
      </c>
      <c r="C80" s="28" t="s">
        <v>478</v>
      </c>
      <c r="D80" s="21">
        <v>0</v>
      </c>
      <c r="E80" s="21">
        <v>1</v>
      </c>
      <c r="F80">
        <v>75</v>
      </c>
      <c r="G80" t="str">
        <f t="shared" si="2"/>
        <v>临时活动</v>
      </c>
    </row>
    <row r="81" spans="1:7" x14ac:dyDescent="0.2">
      <c r="A81">
        <v>80</v>
      </c>
      <c r="B81">
        <v>9</v>
      </c>
      <c r="C81" s="28" t="s">
        <v>479</v>
      </c>
      <c r="D81" s="21">
        <v>0</v>
      </c>
      <c r="E81" s="21">
        <v>1</v>
      </c>
      <c r="F81">
        <v>125</v>
      </c>
      <c r="G81" t="str">
        <f t="shared" si="2"/>
        <v>临时活动</v>
      </c>
    </row>
    <row r="82" spans="1:7" x14ac:dyDescent="0.2">
      <c r="A82">
        <v>81</v>
      </c>
      <c r="B82">
        <v>9</v>
      </c>
      <c r="C82" s="28" t="s">
        <v>480</v>
      </c>
      <c r="D82" s="21">
        <v>0</v>
      </c>
      <c r="E82" s="21">
        <v>1</v>
      </c>
      <c r="F82">
        <v>175</v>
      </c>
      <c r="G82" t="str">
        <f t="shared" si="2"/>
        <v>临时活动</v>
      </c>
    </row>
    <row r="83" spans="1:7" x14ac:dyDescent="0.2">
      <c r="A83">
        <v>82</v>
      </c>
      <c r="B83">
        <v>9</v>
      </c>
      <c r="C83" s="28" t="s">
        <v>488</v>
      </c>
      <c r="D83" s="21">
        <v>1</v>
      </c>
      <c r="E83" s="21">
        <v>1</v>
      </c>
      <c r="F83">
        <v>5</v>
      </c>
      <c r="G83" t="str">
        <f t="shared" si="2"/>
        <v>临时活动</v>
      </c>
    </row>
    <row r="84" spans="1:7" x14ac:dyDescent="0.2">
      <c r="A84">
        <v>83</v>
      </c>
      <c r="B84">
        <v>9</v>
      </c>
      <c r="C84" s="28" t="s">
        <v>489</v>
      </c>
      <c r="D84" s="21">
        <v>1</v>
      </c>
      <c r="E84" s="21">
        <v>1</v>
      </c>
      <c r="F84" s="28">
        <v>5</v>
      </c>
      <c r="G84" t="str">
        <f t="shared" si="2"/>
        <v>临时活动</v>
      </c>
    </row>
    <row r="85" spans="1:7" x14ac:dyDescent="0.2">
      <c r="A85" s="18">
        <v>84</v>
      </c>
      <c r="B85" s="18">
        <v>9</v>
      </c>
      <c r="C85" s="30" t="s">
        <v>544</v>
      </c>
      <c r="D85" s="21">
        <v>0</v>
      </c>
      <c r="E85" s="21">
        <v>1</v>
      </c>
      <c r="F85" s="30">
        <v>150</v>
      </c>
      <c r="G85" s="18" t="s">
        <v>497</v>
      </c>
    </row>
    <row r="86" spans="1:7" x14ac:dyDescent="0.2">
      <c r="A86" s="18">
        <v>85</v>
      </c>
      <c r="B86" s="18">
        <v>9</v>
      </c>
      <c r="C86" s="30" t="s">
        <v>501</v>
      </c>
      <c r="D86" s="21">
        <v>0</v>
      </c>
      <c r="E86" s="21">
        <v>1</v>
      </c>
      <c r="F86" s="30">
        <v>75</v>
      </c>
      <c r="G86" t="str">
        <f t="shared" ref="G86:G101" si="3">LOOKUP(B86,H:H,I:I)</f>
        <v>临时活动</v>
      </c>
    </row>
    <row r="87" spans="1:7" x14ac:dyDescent="0.2">
      <c r="A87" s="18">
        <v>86</v>
      </c>
      <c r="B87" s="18">
        <v>9</v>
      </c>
      <c r="C87" s="30" t="s">
        <v>502</v>
      </c>
      <c r="D87" s="21">
        <v>0</v>
      </c>
      <c r="E87" s="21">
        <v>1</v>
      </c>
      <c r="F87" s="30">
        <v>125</v>
      </c>
      <c r="G87" t="str">
        <f t="shared" si="3"/>
        <v>临时活动</v>
      </c>
    </row>
    <row r="88" spans="1:7" x14ac:dyDescent="0.2">
      <c r="A88" s="18">
        <v>87</v>
      </c>
      <c r="B88" s="18">
        <v>9</v>
      </c>
      <c r="C88" s="30" t="s">
        <v>503</v>
      </c>
      <c r="D88" s="21">
        <v>0</v>
      </c>
      <c r="E88" s="21">
        <v>1</v>
      </c>
      <c r="F88" s="30">
        <v>175</v>
      </c>
      <c r="G88" t="str">
        <f t="shared" si="3"/>
        <v>临时活动</v>
      </c>
    </row>
    <row r="89" spans="1:7" x14ac:dyDescent="0.2">
      <c r="A89" s="18">
        <v>88</v>
      </c>
      <c r="B89" s="18">
        <v>9</v>
      </c>
      <c r="C89" s="30" t="s">
        <v>504</v>
      </c>
      <c r="D89" s="21">
        <v>1</v>
      </c>
      <c r="E89" s="21">
        <v>1</v>
      </c>
      <c r="F89" s="30">
        <v>5</v>
      </c>
      <c r="G89" t="str">
        <f t="shared" si="3"/>
        <v>临时活动</v>
      </c>
    </row>
    <row r="90" spans="1:7" x14ac:dyDescent="0.2">
      <c r="A90" s="18">
        <v>89</v>
      </c>
      <c r="B90" s="18">
        <v>9</v>
      </c>
      <c r="C90" s="30" t="s">
        <v>501</v>
      </c>
      <c r="D90" s="21">
        <v>0</v>
      </c>
      <c r="E90" s="21">
        <v>1</v>
      </c>
      <c r="F90" s="30">
        <v>75</v>
      </c>
      <c r="G90" t="str">
        <f t="shared" si="3"/>
        <v>临时活动</v>
      </c>
    </row>
    <row r="91" spans="1:7" x14ac:dyDescent="0.2">
      <c r="A91" s="18">
        <v>90</v>
      </c>
      <c r="B91" s="18">
        <v>9</v>
      </c>
      <c r="C91" s="30" t="s">
        <v>502</v>
      </c>
      <c r="D91" s="21">
        <v>0</v>
      </c>
      <c r="E91" s="21">
        <v>1</v>
      </c>
      <c r="F91" s="30">
        <v>125</v>
      </c>
      <c r="G91" t="str">
        <f t="shared" si="3"/>
        <v>临时活动</v>
      </c>
    </row>
    <row r="92" spans="1:7" x14ac:dyDescent="0.2">
      <c r="A92" s="18">
        <v>91</v>
      </c>
      <c r="B92" s="18">
        <v>9</v>
      </c>
      <c r="C92" s="30" t="s">
        <v>503</v>
      </c>
      <c r="D92" s="21">
        <v>0</v>
      </c>
      <c r="E92" s="21">
        <v>1</v>
      </c>
      <c r="F92" s="30">
        <v>175</v>
      </c>
      <c r="G92" t="str">
        <f t="shared" si="3"/>
        <v>临时活动</v>
      </c>
    </row>
    <row r="93" spans="1:7" x14ac:dyDescent="0.2">
      <c r="A93" s="18">
        <v>92</v>
      </c>
      <c r="B93" s="18">
        <v>9</v>
      </c>
      <c r="C93" s="30" t="s">
        <v>489</v>
      </c>
      <c r="D93" s="21">
        <v>1</v>
      </c>
      <c r="E93" s="21">
        <v>1</v>
      </c>
      <c r="F93" s="30">
        <v>5</v>
      </c>
      <c r="G93" t="str">
        <f t="shared" si="3"/>
        <v>临时活动</v>
      </c>
    </row>
    <row r="94" spans="1:7" x14ac:dyDescent="0.2">
      <c r="A94" s="18">
        <v>93</v>
      </c>
      <c r="B94">
        <v>9</v>
      </c>
      <c r="C94" t="s">
        <v>284</v>
      </c>
      <c r="D94" s="21">
        <v>0</v>
      </c>
      <c r="E94" s="21">
        <v>1</v>
      </c>
      <c r="F94">
        <v>75</v>
      </c>
      <c r="G94" t="str">
        <f t="shared" si="3"/>
        <v>临时活动</v>
      </c>
    </row>
    <row r="95" spans="1:7" x14ac:dyDescent="0.2">
      <c r="A95" s="18">
        <v>94</v>
      </c>
      <c r="B95">
        <v>9</v>
      </c>
      <c r="C95" t="s">
        <v>285</v>
      </c>
      <c r="D95" s="21">
        <v>0</v>
      </c>
      <c r="E95" s="21">
        <v>1</v>
      </c>
      <c r="F95">
        <v>125</v>
      </c>
      <c r="G95" t="str">
        <f t="shared" si="3"/>
        <v>临时活动</v>
      </c>
    </row>
    <row r="96" spans="1:7" x14ac:dyDescent="0.2">
      <c r="A96" s="18">
        <v>95</v>
      </c>
      <c r="B96">
        <v>9</v>
      </c>
      <c r="C96" t="s">
        <v>286</v>
      </c>
      <c r="D96" s="21">
        <v>0</v>
      </c>
      <c r="E96" s="21">
        <v>1</v>
      </c>
      <c r="F96">
        <v>175</v>
      </c>
      <c r="G96" t="str">
        <f t="shared" si="3"/>
        <v>临时活动</v>
      </c>
    </row>
    <row r="97" spans="1:7" x14ac:dyDescent="0.2">
      <c r="A97" s="18">
        <v>96</v>
      </c>
      <c r="B97">
        <v>9</v>
      </c>
      <c r="C97" t="s">
        <v>521</v>
      </c>
      <c r="D97" s="21">
        <v>1</v>
      </c>
      <c r="E97" s="21">
        <v>1</v>
      </c>
      <c r="F97">
        <v>8</v>
      </c>
      <c r="G97" t="str">
        <f t="shared" si="3"/>
        <v>临时活动</v>
      </c>
    </row>
    <row r="98" spans="1:7" x14ac:dyDescent="0.2">
      <c r="A98" s="18">
        <v>97</v>
      </c>
      <c r="B98">
        <v>9</v>
      </c>
      <c r="C98" t="s">
        <v>529</v>
      </c>
      <c r="D98" s="21">
        <v>1</v>
      </c>
      <c r="E98" s="21">
        <v>1</v>
      </c>
      <c r="F98">
        <v>10</v>
      </c>
      <c r="G98" t="str">
        <f t="shared" si="3"/>
        <v>临时活动</v>
      </c>
    </row>
    <row r="99" spans="1:7" x14ac:dyDescent="0.2">
      <c r="A99" s="18">
        <v>98</v>
      </c>
      <c r="B99">
        <v>9</v>
      </c>
      <c r="C99" t="s">
        <v>537</v>
      </c>
      <c r="D99" s="21">
        <v>0</v>
      </c>
      <c r="E99" s="21">
        <v>1</v>
      </c>
      <c r="F99">
        <v>75</v>
      </c>
      <c r="G99" t="str">
        <f t="shared" si="3"/>
        <v>临时活动</v>
      </c>
    </row>
    <row r="100" spans="1:7" x14ac:dyDescent="0.2">
      <c r="A100" s="18">
        <v>99</v>
      </c>
      <c r="B100">
        <v>9</v>
      </c>
      <c r="C100" t="s">
        <v>538</v>
      </c>
      <c r="D100" s="21">
        <v>0</v>
      </c>
      <c r="E100" s="21">
        <v>1</v>
      </c>
      <c r="F100">
        <v>125</v>
      </c>
      <c r="G100" t="str">
        <f t="shared" si="3"/>
        <v>临时活动</v>
      </c>
    </row>
    <row r="101" spans="1:7" x14ac:dyDescent="0.2">
      <c r="A101" s="18">
        <v>100</v>
      </c>
      <c r="B101">
        <v>9</v>
      </c>
      <c r="C101" t="s">
        <v>539</v>
      </c>
      <c r="D101" s="21">
        <v>0</v>
      </c>
      <c r="E101" s="21">
        <v>1</v>
      </c>
      <c r="F101">
        <v>175</v>
      </c>
      <c r="G101" t="str">
        <f t="shared" si="3"/>
        <v>临时活动</v>
      </c>
    </row>
    <row r="102" spans="1:7" x14ac:dyDescent="0.2">
      <c r="A102" s="18">
        <v>101</v>
      </c>
      <c r="B102" s="23">
        <v>29</v>
      </c>
      <c r="C102" s="23" t="s">
        <v>540</v>
      </c>
      <c r="D102" s="44">
        <v>0</v>
      </c>
      <c r="E102" s="44">
        <v>0</v>
      </c>
      <c r="F102" s="23">
        <v>300</v>
      </c>
      <c r="G102" s="23" t="s">
        <v>541</v>
      </c>
    </row>
    <row r="103" spans="1:7" x14ac:dyDescent="0.2">
      <c r="A103" s="18">
        <v>102</v>
      </c>
      <c r="B103" s="40">
        <v>28</v>
      </c>
      <c r="C103" s="40" t="s">
        <v>546</v>
      </c>
      <c r="D103" s="41">
        <v>0</v>
      </c>
      <c r="E103" s="41">
        <v>0</v>
      </c>
      <c r="F103" s="40">
        <v>200</v>
      </c>
      <c r="G103" s="40" t="s">
        <v>547</v>
      </c>
    </row>
    <row r="104" spans="1:7" x14ac:dyDescent="0.2">
      <c r="A104" s="18">
        <v>103</v>
      </c>
      <c r="B104" s="40">
        <v>33</v>
      </c>
      <c r="C104" s="40" t="s">
        <v>552</v>
      </c>
      <c r="D104" s="41">
        <v>0</v>
      </c>
      <c r="E104" s="41">
        <v>0</v>
      </c>
      <c r="F104" s="40">
        <v>200</v>
      </c>
      <c r="G104" s="40" t="s">
        <v>550</v>
      </c>
    </row>
    <row r="105" spans="1:7" x14ac:dyDescent="0.2">
      <c r="A105" s="18">
        <v>104</v>
      </c>
      <c r="B105" s="40">
        <v>24</v>
      </c>
      <c r="C105" s="42" t="s">
        <v>551</v>
      </c>
      <c r="D105" s="41">
        <v>0</v>
      </c>
      <c r="E105" s="41">
        <v>0</v>
      </c>
      <c r="F105" s="40">
        <v>300</v>
      </c>
      <c r="G105" s="40" t="s">
        <v>549</v>
      </c>
    </row>
    <row r="106" spans="1:7" x14ac:dyDescent="0.2">
      <c r="A106" s="18">
        <v>105</v>
      </c>
      <c r="B106" s="18">
        <v>9</v>
      </c>
      <c r="C106" s="18" t="s">
        <v>560</v>
      </c>
      <c r="D106" s="21">
        <v>0</v>
      </c>
      <c r="E106" s="21">
        <v>1</v>
      </c>
      <c r="F106" s="18">
        <v>75</v>
      </c>
      <c r="G106" s="18" t="str">
        <f t="shared" ref="G106:G141" si="4">LOOKUP(B106,H:H,I:I)</f>
        <v>临时活动</v>
      </c>
    </row>
    <row r="107" spans="1:7" x14ac:dyDescent="0.2">
      <c r="A107" s="18">
        <v>106</v>
      </c>
      <c r="B107" s="18">
        <v>9</v>
      </c>
      <c r="C107" s="18" t="s">
        <v>561</v>
      </c>
      <c r="D107" s="21">
        <v>0</v>
      </c>
      <c r="E107" s="21">
        <v>1</v>
      </c>
      <c r="F107" s="18">
        <v>125</v>
      </c>
      <c r="G107" s="18" t="str">
        <f t="shared" si="4"/>
        <v>临时活动</v>
      </c>
    </row>
    <row r="108" spans="1:7" x14ac:dyDescent="0.2">
      <c r="A108" s="18">
        <v>107</v>
      </c>
      <c r="B108" s="18">
        <v>9</v>
      </c>
      <c r="C108" s="18" t="s">
        <v>562</v>
      </c>
      <c r="D108" s="21">
        <v>0</v>
      </c>
      <c r="E108" s="21">
        <v>1</v>
      </c>
      <c r="F108" s="18">
        <v>175</v>
      </c>
      <c r="G108" s="18" t="str">
        <f t="shared" si="4"/>
        <v>临时活动</v>
      </c>
    </row>
    <row r="109" spans="1:7" x14ac:dyDescent="0.2">
      <c r="A109" s="18">
        <v>108</v>
      </c>
      <c r="B109" s="18">
        <v>9</v>
      </c>
      <c r="C109" s="18" t="s">
        <v>563</v>
      </c>
      <c r="D109" s="21">
        <v>0</v>
      </c>
      <c r="E109" s="21">
        <v>1</v>
      </c>
      <c r="F109" s="18">
        <v>75</v>
      </c>
      <c r="G109" s="18" t="str">
        <f t="shared" si="4"/>
        <v>临时活动</v>
      </c>
    </row>
    <row r="110" spans="1:7" x14ac:dyDescent="0.2">
      <c r="A110" s="18">
        <v>109</v>
      </c>
      <c r="B110" s="18">
        <v>9</v>
      </c>
      <c r="C110" s="18" t="s">
        <v>564</v>
      </c>
      <c r="D110" s="21">
        <v>0</v>
      </c>
      <c r="E110" s="21">
        <v>1</v>
      </c>
      <c r="F110" s="18">
        <v>125</v>
      </c>
      <c r="G110" s="18" t="str">
        <f t="shared" si="4"/>
        <v>临时活动</v>
      </c>
    </row>
    <row r="111" spans="1:7" x14ac:dyDescent="0.2">
      <c r="A111" s="18">
        <v>110</v>
      </c>
      <c r="B111" s="18">
        <v>9</v>
      </c>
      <c r="C111" s="18" t="s">
        <v>565</v>
      </c>
      <c r="D111" s="21">
        <v>0</v>
      </c>
      <c r="E111" s="21">
        <v>1</v>
      </c>
      <c r="F111" s="18">
        <v>175</v>
      </c>
      <c r="G111" s="18" t="str">
        <f t="shared" si="4"/>
        <v>临时活动</v>
      </c>
    </row>
    <row r="112" spans="1:7" x14ac:dyDescent="0.2">
      <c r="A112" s="18">
        <v>111</v>
      </c>
      <c r="B112" s="18">
        <v>9</v>
      </c>
      <c r="C112" s="18" t="s">
        <v>566</v>
      </c>
      <c r="D112" s="21">
        <v>0</v>
      </c>
      <c r="E112" s="21">
        <v>1</v>
      </c>
      <c r="F112" s="18">
        <v>75</v>
      </c>
      <c r="G112" s="18" t="str">
        <f t="shared" si="4"/>
        <v>临时活动</v>
      </c>
    </row>
    <row r="113" spans="1:7" x14ac:dyDescent="0.2">
      <c r="A113" s="18">
        <v>112</v>
      </c>
      <c r="B113" s="18">
        <v>9</v>
      </c>
      <c r="C113" s="18" t="s">
        <v>567</v>
      </c>
      <c r="D113" s="21">
        <v>0</v>
      </c>
      <c r="E113" s="21">
        <v>1</v>
      </c>
      <c r="F113" s="18">
        <v>125</v>
      </c>
      <c r="G113" s="18" t="str">
        <f t="shared" si="4"/>
        <v>临时活动</v>
      </c>
    </row>
    <row r="114" spans="1:7" x14ac:dyDescent="0.2">
      <c r="A114" s="18">
        <v>113</v>
      </c>
      <c r="B114" s="18">
        <v>9</v>
      </c>
      <c r="C114" s="18" t="s">
        <v>568</v>
      </c>
      <c r="D114" s="21">
        <v>0</v>
      </c>
      <c r="E114" s="21">
        <v>1</v>
      </c>
      <c r="F114" s="18">
        <v>175</v>
      </c>
      <c r="G114" s="18" t="str">
        <f t="shared" si="4"/>
        <v>临时活动</v>
      </c>
    </row>
    <row r="115" spans="1:7" x14ac:dyDescent="0.2">
      <c r="A115" s="18">
        <v>114</v>
      </c>
      <c r="B115" s="18">
        <v>9</v>
      </c>
      <c r="C115" s="18" t="s">
        <v>569</v>
      </c>
      <c r="D115" s="21">
        <v>0</v>
      </c>
      <c r="E115" s="21">
        <v>1</v>
      </c>
      <c r="F115" s="18">
        <v>75</v>
      </c>
      <c r="G115" s="18" t="str">
        <f t="shared" si="4"/>
        <v>临时活动</v>
      </c>
    </row>
    <row r="116" spans="1:7" x14ac:dyDescent="0.2">
      <c r="A116" s="18">
        <v>115</v>
      </c>
      <c r="B116" s="18">
        <v>9</v>
      </c>
      <c r="C116" s="18" t="s">
        <v>570</v>
      </c>
      <c r="D116" s="21">
        <v>0</v>
      </c>
      <c r="E116" s="21">
        <v>1</v>
      </c>
      <c r="F116" s="18">
        <v>125</v>
      </c>
      <c r="G116" s="18" t="str">
        <f t="shared" si="4"/>
        <v>临时活动</v>
      </c>
    </row>
    <row r="117" spans="1:7" x14ac:dyDescent="0.2">
      <c r="A117" s="18">
        <v>116</v>
      </c>
      <c r="B117" s="18">
        <v>9</v>
      </c>
      <c r="C117" s="18" t="s">
        <v>571</v>
      </c>
      <c r="D117" s="21">
        <v>0</v>
      </c>
      <c r="E117" s="21">
        <v>1</v>
      </c>
      <c r="F117" s="18">
        <v>175</v>
      </c>
      <c r="G117" s="18" t="str">
        <f t="shared" si="4"/>
        <v>临时活动</v>
      </c>
    </row>
    <row r="118" spans="1:7" x14ac:dyDescent="0.2">
      <c r="A118" s="18">
        <v>117</v>
      </c>
      <c r="B118" s="18">
        <v>9</v>
      </c>
      <c r="C118" s="18" t="s">
        <v>572</v>
      </c>
      <c r="D118" s="21">
        <v>0</v>
      </c>
      <c r="E118" s="21">
        <v>1</v>
      </c>
      <c r="F118" s="18">
        <v>75</v>
      </c>
      <c r="G118" s="18" t="str">
        <f t="shared" si="4"/>
        <v>临时活动</v>
      </c>
    </row>
    <row r="119" spans="1:7" x14ac:dyDescent="0.2">
      <c r="A119" s="18">
        <v>118</v>
      </c>
      <c r="B119" s="18">
        <v>9</v>
      </c>
      <c r="C119" s="18" t="s">
        <v>573</v>
      </c>
      <c r="D119" s="21">
        <v>0</v>
      </c>
      <c r="E119" s="21">
        <v>1</v>
      </c>
      <c r="F119" s="18">
        <v>125</v>
      </c>
      <c r="G119" s="18" t="str">
        <f t="shared" si="4"/>
        <v>临时活动</v>
      </c>
    </row>
    <row r="120" spans="1:7" x14ac:dyDescent="0.2">
      <c r="A120" s="18">
        <v>119</v>
      </c>
      <c r="B120" s="18">
        <v>9</v>
      </c>
      <c r="C120" s="18" t="s">
        <v>574</v>
      </c>
      <c r="D120" s="21">
        <v>0</v>
      </c>
      <c r="E120" s="21">
        <v>1</v>
      </c>
      <c r="F120" s="18">
        <v>175</v>
      </c>
      <c r="G120" s="18" t="str">
        <f t="shared" si="4"/>
        <v>临时活动</v>
      </c>
    </row>
    <row r="121" spans="1:7" x14ac:dyDescent="0.2">
      <c r="A121" s="18">
        <v>120</v>
      </c>
      <c r="B121" s="18">
        <v>9</v>
      </c>
      <c r="C121" s="18" t="s">
        <v>609</v>
      </c>
      <c r="D121" s="21">
        <v>1</v>
      </c>
      <c r="E121" s="21">
        <v>1</v>
      </c>
      <c r="F121" s="18">
        <v>5</v>
      </c>
      <c r="G121" s="18" t="str">
        <f t="shared" si="4"/>
        <v>临时活动</v>
      </c>
    </row>
    <row r="122" spans="1:7" x14ac:dyDescent="0.2">
      <c r="A122" s="18">
        <v>121</v>
      </c>
      <c r="B122" s="18">
        <v>9</v>
      </c>
      <c r="C122" s="18" t="s">
        <v>590</v>
      </c>
      <c r="D122" s="21">
        <v>1</v>
      </c>
      <c r="E122" s="21">
        <v>1</v>
      </c>
      <c r="F122" s="18">
        <v>5</v>
      </c>
      <c r="G122" s="18" t="str">
        <f t="shared" si="4"/>
        <v>临时活动</v>
      </c>
    </row>
    <row r="123" spans="1:7" x14ac:dyDescent="0.2">
      <c r="A123" s="18">
        <v>122</v>
      </c>
      <c r="B123" s="18">
        <v>9</v>
      </c>
      <c r="C123" s="18" t="s">
        <v>591</v>
      </c>
      <c r="D123" s="21">
        <v>1</v>
      </c>
      <c r="E123" s="21">
        <v>1</v>
      </c>
      <c r="F123" s="18">
        <v>5</v>
      </c>
      <c r="G123" s="18" t="str">
        <f t="shared" si="4"/>
        <v>临时活动</v>
      </c>
    </row>
    <row r="124" spans="1:7" x14ac:dyDescent="0.2">
      <c r="A124" s="18">
        <v>123</v>
      </c>
      <c r="B124" s="18">
        <v>9</v>
      </c>
      <c r="C124" s="18" t="s">
        <v>592</v>
      </c>
      <c r="D124" s="21">
        <v>1</v>
      </c>
      <c r="E124" s="21">
        <v>1</v>
      </c>
      <c r="F124" s="18">
        <v>5</v>
      </c>
      <c r="G124" s="18" t="str">
        <f t="shared" si="4"/>
        <v>临时活动</v>
      </c>
    </row>
    <row r="125" spans="1:7" x14ac:dyDescent="0.2">
      <c r="A125" s="18">
        <v>124</v>
      </c>
      <c r="B125" s="18">
        <v>9</v>
      </c>
      <c r="C125" s="18" t="s">
        <v>593</v>
      </c>
      <c r="D125" s="21">
        <v>1</v>
      </c>
      <c r="E125" s="21">
        <v>1</v>
      </c>
      <c r="F125" s="18">
        <v>5</v>
      </c>
      <c r="G125" s="18" t="str">
        <f t="shared" si="4"/>
        <v>临时活动</v>
      </c>
    </row>
    <row r="126" spans="1:7" s="18" customFormat="1" x14ac:dyDescent="0.2">
      <c r="A126" s="18">
        <v>125</v>
      </c>
      <c r="B126" s="18">
        <v>9</v>
      </c>
      <c r="C126" s="18" t="s">
        <v>611</v>
      </c>
      <c r="D126" s="21">
        <v>0</v>
      </c>
      <c r="E126" s="21">
        <v>1</v>
      </c>
      <c r="F126" s="18">
        <v>150</v>
      </c>
      <c r="G126" s="18" t="str">
        <f t="shared" si="4"/>
        <v>临时活动</v>
      </c>
    </row>
    <row r="127" spans="1:7" s="18" customFormat="1" x14ac:dyDescent="0.2">
      <c r="A127" s="18">
        <v>126</v>
      </c>
      <c r="B127" s="18">
        <v>9</v>
      </c>
      <c r="C127" s="18" t="s">
        <v>612</v>
      </c>
      <c r="D127" s="21">
        <v>0</v>
      </c>
      <c r="E127" s="21">
        <v>1</v>
      </c>
      <c r="F127" s="18">
        <v>200</v>
      </c>
      <c r="G127" s="18" t="str">
        <f t="shared" si="4"/>
        <v>临时活动</v>
      </c>
    </row>
    <row r="128" spans="1:7" s="18" customFormat="1" x14ac:dyDescent="0.2">
      <c r="A128" s="18">
        <v>127</v>
      </c>
      <c r="B128" s="18">
        <v>9</v>
      </c>
      <c r="C128" s="18" t="s">
        <v>613</v>
      </c>
      <c r="D128" s="21">
        <v>0</v>
      </c>
      <c r="E128" s="21">
        <v>1</v>
      </c>
      <c r="F128" s="18">
        <v>250</v>
      </c>
      <c r="G128" s="18" t="str">
        <f t="shared" si="4"/>
        <v>临时活动</v>
      </c>
    </row>
    <row r="129" spans="1:7" s="18" customFormat="1" x14ac:dyDescent="0.2">
      <c r="A129" s="18">
        <v>128</v>
      </c>
      <c r="B129" s="18">
        <v>9</v>
      </c>
      <c r="C129" s="18" t="s">
        <v>614</v>
      </c>
      <c r="D129" s="21">
        <v>1</v>
      </c>
      <c r="E129" s="21">
        <v>1</v>
      </c>
      <c r="F129" s="18">
        <v>5</v>
      </c>
      <c r="G129" s="18" t="str">
        <f t="shared" si="4"/>
        <v>临时活动</v>
      </c>
    </row>
    <row r="130" spans="1:7" s="18" customFormat="1" x14ac:dyDescent="0.2">
      <c r="A130" s="18">
        <v>129</v>
      </c>
      <c r="B130" s="18">
        <v>9</v>
      </c>
      <c r="C130" s="18" t="s">
        <v>622</v>
      </c>
      <c r="D130" s="21">
        <v>0</v>
      </c>
      <c r="E130" s="21">
        <v>1</v>
      </c>
      <c r="F130" s="18">
        <v>150</v>
      </c>
      <c r="G130" s="18" t="str">
        <f t="shared" si="4"/>
        <v>临时活动</v>
      </c>
    </row>
    <row r="131" spans="1:7" s="18" customFormat="1" x14ac:dyDescent="0.2">
      <c r="A131" s="18">
        <v>130</v>
      </c>
      <c r="B131" s="18">
        <v>9</v>
      </c>
      <c r="C131" s="18" t="s">
        <v>623</v>
      </c>
      <c r="D131" s="21">
        <v>0</v>
      </c>
      <c r="E131" s="21">
        <v>1</v>
      </c>
      <c r="F131" s="18">
        <v>200</v>
      </c>
      <c r="G131" s="18" t="str">
        <f t="shared" si="4"/>
        <v>临时活动</v>
      </c>
    </row>
    <row r="132" spans="1:7" s="18" customFormat="1" x14ac:dyDescent="0.2">
      <c r="A132" s="18">
        <v>131</v>
      </c>
      <c r="B132" s="18">
        <v>9</v>
      </c>
      <c r="C132" s="18" t="s">
        <v>624</v>
      </c>
      <c r="D132" s="21">
        <v>0</v>
      </c>
      <c r="E132" s="21">
        <v>1</v>
      </c>
      <c r="F132" s="18">
        <v>250</v>
      </c>
      <c r="G132" s="18" t="str">
        <f t="shared" si="4"/>
        <v>临时活动</v>
      </c>
    </row>
    <row r="133" spans="1:7" s="18" customFormat="1" x14ac:dyDescent="0.2">
      <c r="A133" s="18">
        <v>132</v>
      </c>
      <c r="B133" s="18">
        <v>9</v>
      </c>
      <c r="C133" s="18" t="s">
        <v>625</v>
      </c>
      <c r="D133" s="16">
        <v>1</v>
      </c>
      <c r="E133" s="16">
        <v>1</v>
      </c>
      <c r="F133" s="18">
        <v>5</v>
      </c>
      <c r="G133" s="18" t="str">
        <f t="shared" si="4"/>
        <v>临时活动</v>
      </c>
    </row>
    <row r="134" spans="1:7" s="18" customFormat="1" x14ac:dyDescent="0.2">
      <c r="A134" s="18">
        <v>133</v>
      </c>
      <c r="B134" s="18">
        <v>9</v>
      </c>
      <c r="C134" s="18" t="s">
        <v>634</v>
      </c>
      <c r="D134" s="21">
        <v>0</v>
      </c>
      <c r="E134" s="21">
        <v>1</v>
      </c>
      <c r="F134" s="18">
        <v>150</v>
      </c>
      <c r="G134" s="18" t="str">
        <f t="shared" si="4"/>
        <v>临时活动</v>
      </c>
    </row>
    <row r="135" spans="1:7" s="18" customFormat="1" x14ac:dyDescent="0.2">
      <c r="A135" s="18">
        <v>134</v>
      </c>
      <c r="B135" s="18">
        <v>9</v>
      </c>
      <c r="C135" s="18" t="s">
        <v>635</v>
      </c>
      <c r="D135" s="21">
        <v>0</v>
      </c>
      <c r="E135" s="21">
        <v>1</v>
      </c>
      <c r="F135" s="18">
        <v>200</v>
      </c>
      <c r="G135" s="18" t="str">
        <f t="shared" si="4"/>
        <v>临时活动</v>
      </c>
    </row>
    <row r="136" spans="1:7" s="18" customFormat="1" x14ac:dyDescent="0.2">
      <c r="A136" s="18">
        <v>135</v>
      </c>
      <c r="B136" s="18">
        <v>9</v>
      </c>
      <c r="C136" s="18" t="s">
        <v>636</v>
      </c>
      <c r="D136" s="21">
        <v>0</v>
      </c>
      <c r="E136" s="21">
        <v>1</v>
      </c>
      <c r="F136" s="18">
        <v>250</v>
      </c>
      <c r="G136" s="18" t="str">
        <f t="shared" si="4"/>
        <v>临时活动</v>
      </c>
    </row>
    <row r="137" spans="1:7" s="18" customFormat="1" x14ac:dyDescent="0.2">
      <c r="A137" s="18">
        <v>136</v>
      </c>
      <c r="B137" s="18">
        <v>9</v>
      </c>
      <c r="C137" s="18" t="s">
        <v>637</v>
      </c>
      <c r="D137" s="16">
        <v>1</v>
      </c>
      <c r="E137" s="16">
        <v>1</v>
      </c>
      <c r="F137" s="18">
        <v>5</v>
      </c>
      <c r="G137" s="18" t="str">
        <f t="shared" si="4"/>
        <v>临时活动</v>
      </c>
    </row>
    <row r="138" spans="1:7" x14ac:dyDescent="0.2">
      <c r="A138" s="18">
        <v>137</v>
      </c>
      <c r="B138" s="18">
        <v>9</v>
      </c>
      <c r="C138" s="18" t="s">
        <v>611</v>
      </c>
      <c r="D138" s="21">
        <v>0</v>
      </c>
      <c r="E138" s="21">
        <v>1</v>
      </c>
      <c r="F138" s="18">
        <v>150</v>
      </c>
      <c r="G138" s="18" t="str">
        <f t="shared" si="4"/>
        <v>临时活动</v>
      </c>
    </row>
    <row r="139" spans="1:7" x14ac:dyDescent="0.2">
      <c r="A139" s="18">
        <v>138</v>
      </c>
      <c r="B139" s="18">
        <v>9</v>
      </c>
      <c r="C139" s="18" t="s">
        <v>612</v>
      </c>
      <c r="D139" s="21">
        <v>0</v>
      </c>
      <c r="E139" s="21">
        <v>1</v>
      </c>
      <c r="F139" s="18">
        <v>200</v>
      </c>
      <c r="G139" s="18" t="str">
        <f t="shared" si="4"/>
        <v>临时活动</v>
      </c>
    </row>
    <row r="140" spans="1:7" x14ac:dyDescent="0.2">
      <c r="A140" s="18">
        <v>139</v>
      </c>
      <c r="B140" s="18">
        <v>9</v>
      </c>
      <c r="C140" s="18" t="s">
        <v>613</v>
      </c>
      <c r="D140" s="21">
        <v>0</v>
      </c>
      <c r="E140" s="21">
        <v>1</v>
      </c>
      <c r="F140" s="18">
        <v>250</v>
      </c>
      <c r="G140" s="18" t="str">
        <f t="shared" si="4"/>
        <v>临时活动</v>
      </c>
    </row>
    <row r="141" spans="1:7" x14ac:dyDescent="0.2">
      <c r="A141" s="18">
        <v>140</v>
      </c>
      <c r="B141" s="18">
        <v>9</v>
      </c>
      <c r="C141" s="18" t="s">
        <v>489</v>
      </c>
      <c r="D141" s="21">
        <v>1</v>
      </c>
      <c r="E141" s="21">
        <v>1</v>
      </c>
      <c r="F141" s="18">
        <v>5</v>
      </c>
      <c r="G141" s="18" t="str">
        <f t="shared" si="4"/>
        <v>临时活动</v>
      </c>
    </row>
    <row r="142" spans="1:7" x14ac:dyDescent="0.2">
      <c r="A142" s="18">
        <v>141</v>
      </c>
      <c r="B142" s="18">
        <v>9</v>
      </c>
      <c r="C142" s="18" t="s">
        <v>611</v>
      </c>
      <c r="D142" s="21">
        <v>0</v>
      </c>
      <c r="E142" s="21">
        <v>1</v>
      </c>
      <c r="F142" s="18">
        <v>150</v>
      </c>
      <c r="G142" s="18" t="str">
        <f t="shared" ref="G142:G169" si="5">LOOKUP(B142,H:H,I:I)</f>
        <v>临时活动</v>
      </c>
    </row>
    <row r="143" spans="1:7" x14ac:dyDescent="0.2">
      <c r="A143" s="18">
        <v>142</v>
      </c>
      <c r="B143" s="18">
        <v>9</v>
      </c>
      <c r="C143" s="18" t="s">
        <v>612</v>
      </c>
      <c r="D143" s="21">
        <v>0</v>
      </c>
      <c r="E143" s="21">
        <v>1</v>
      </c>
      <c r="F143" s="18">
        <v>200</v>
      </c>
      <c r="G143" s="18" t="str">
        <f t="shared" si="5"/>
        <v>临时活动</v>
      </c>
    </row>
    <row r="144" spans="1:7" x14ac:dyDescent="0.2">
      <c r="A144" s="18">
        <v>143</v>
      </c>
      <c r="B144" s="18">
        <v>9</v>
      </c>
      <c r="C144" s="18" t="s">
        <v>613</v>
      </c>
      <c r="D144" s="21">
        <v>0</v>
      </c>
      <c r="E144" s="21">
        <v>1</v>
      </c>
      <c r="F144" s="18">
        <v>250</v>
      </c>
      <c r="G144" s="18" t="str">
        <f t="shared" si="5"/>
        <v>临时活动</v>
      </c>
    </row>
    <row r="145" spans="1:11" x14ac:dyDescent="0.2">
      <c r="A145" s="18">
        <v>144</v>
      </c>
      <c r="B145" s="18">
        <v>9</v>
      </c>
      <c r="C145" s="18" t="s">
        <v>489</v>
      </c>
      <c r="D145" s="21">
        <v>1</v>
      </c>
      <c r="E145" s="21">
        <v>1</v>
      </c>
      <c r="F145" s="18">
        <v>5</v>
      </c>
      <c r="G145" s="18" t="str">
        <f t="shared" si="5"/>
        <v>临时活动</v>
      </c>
    </row>
    <row r="146" spans="1:11" x14ac:dyDescent="0.2">
      <c r="A146" s="18">
        <v>145</v>
      </c>
      <c r="B146" s="18">
        <v>9</v>
      </c>
      <c r="C146" s="18" t="s">
        <v>611</v>
      </c>
      <c r="D146" s="21">
        <v>0</v>
      </c>
      <c r="E146" s="21">
        <v>1</v>
      </c>
      <c r="F146" s="18">
        <v>150</v>
      </c>
      <c r="G146" s="18" t="str">
        <f t="shared" si="5"/>
        <v>临时活动</v>
      </c>
    </row>
    <row r="147" spans="1:11" x14ac:dyDescent="0.2">
      <c r="A147" s="18">
        <v>146</v>
      </c>
      <c r="B147" s="18">
        <v>9</v>
      </c>
      <c r="C147" s="18" t="s">
        <v>612</v>
      </c>
      <c r="D147" s="21">
        <v>0</v>
      </c>
      <c r="E147" s="21">
        <v>1</v>
      </c>
      <c r="F147" s="18">
        <v>200</v>
      </c>
      <c r="G147" s="18" t="str">
        <f t="shared" si="5"/>
        <v>临时活动</v>
      </c>
    </row>
    <row r="148" spans="1:11" x14ac:dyDescent="0.2">
      <c r="A148" s="18">
        <v>147</v>
      </c>
      <c r="B148" s="18">
        <v>9</v>
      </c>
      <c r="C148" s="18" t="s">
        <v>613</v>
      </c>
      <c r="D148" s="21">
        <v>0</v>
      </c>
      <c r="E148" s="21">
        <v>1</v>
      </c>
      <c r="F148" s="18">
        <v>250</v>
      </c>
      <c r="G148" s="18" t="str">
        <f t="shared" si="5"/>
        <v>临时活动</v>
      </c>
    </row>
    <row r="149" spans="1:11" x14ac:dyDescent="0.2">
      <c r="A149" s="18">
        <v>148</v>
      </c>
      <c r="B149" s="18">
        <v>9</v>
      </c>
      <c r="C149" s="18" t="s">
        <v>489</v>
      </c>
      <c r="D149" s="21">
        <v>1</v>
      </c>
      <c r="E149" s="21">
        <v>1</v>
      </c>
      <c r="F149" s="18">
        <v>5</v>
      </c>
      <c r="G149" s="18" t="str">
        <f t="shared" si="5"/>
        <v>临时活动</v>
      </c>
    </row>
    <row r="150" spans="1:11" x14ac:dyDescent="0.2">
      <c r="A150" s="18">
        <v>149</v>
      </c>
      <c r="B150" s="18">
        <v>9</v>
      </c>
      <c r="C150" s="18" t="s">
        <v>611</v>
      </c>
      <c r="D150" s="21">
        <v>0</v>
      </c>
      <c r="E150" s="21">
        <v>1</v>
      </c>
      <c r="F150" s="18">
        <v>150</v>
      </c>
      <c r="G150" s="18" t="str">
        <f t="shared" si="5"/>
        <v>临时活动</v>
      </c>
    </row>
    <row r="151" spans="1:11" x14ac:dyDescent="0.2">
      <c r="A151" s="18">
        <v>150</v>
      </c>
      <c r="B151" s="18">
        <v>9</v>
      </c>
      <c r="C151" s="18" t="s">
        <v>612</v>
      </c>
      <c r="D151" s="21">
        <v>0</v>
      </c>
      <c r="E151" s="21">
        <v>1</v>
      </c>
      <c r="F151" s="18">
        <v>200</v>
      </c>
      <c r="G151" s="18" t="str">
        <f t="shared" si="5"/>
        <v>临时活动</v>
      </c>
    </row>
    <row r="152" spans="1:11" x14ac:dyDescent="0.2">
      <c r="A152" s="18">
        <v>151</v>
      </c>
      <c r="B152" s="18">
        <v>9</v>
      </c>
      <c r="C152" s="18" t="s">
        <v>613</v>
      </c>
      <c r="D152" s="21">
        <v>0</v>
      </c>
      <c r="E152" s="21">
        <v>1</v>
      </c>
      <c r="F152" s="18">
        <v>250</v>
      </c>
      <c r="G152" s="18" t="str">
        <f t="shared" si="5"/>
        <v>临时活动</v>
      </c>
    </row>
    <row r="153" spans="1:11" x14ac:dyDescent="0.2">
      <c r="A153" s="18">
        <v>152</v>
      </c>
      <c r="B153" s="18">
        <v>9</v>
      </c>
      <c r="C153" s="18" t="s">
        <v>489</v>
      </c>
      <c r="D153" s="21">
        <v>1</v>
      </c>
      <c r="E153" s="21">
        <v>1</v>
      </c>
      <c r="F153" s="18">
        <v>5</v>
      </c>
      <c r="G153" s="18" t="str">
        <f t="shared" si="5"/>
        <v>临时活动</v>
      </c>
    </row>
    <row r="154" spans="1:11" x14ac:dyDescent="0.2">
      <c r="A154" s="18">
        <v>153</v>
      </c>
      <c r="B154" s="18">
        <v>9</v>
      </c>
      <c r="C154" s="18" t="s">
        <v>611</v>
      </c>
      <c r="D154" s="21">
        <v>0</v>
      </c>
      <c r="E154" s="21">
        <v>1</v>
      </c>
      <c r="F154" s="18">
        <v>150</v>
      </c>
      <c r="G154" s="18" t="str">
        <f t="shared" si="5"/>
        <v>临时活动</v>
      </c>
      <c r="K154" t="s">
        <v>689</v>
      </c>
    </row>
    <row r="155" spans="1:11" x14ac:dyDescent="0.2">
      <c r="A155" s="18">
        <v>154</v>
      </c>
      <c r="B155" s="18">
        <v>9</v>
      </c>
      <c r="C155" s="18" t="s">
        <v>612</v>
      </c>
      <c r="D155" s="21">
        <v>0</v>
      </c>
      <c r="E155" s="21">
        <v>1</v>
      </c>
      <c r="F155" s="18">
        <v>200</v>
      </c>
      <c r="G155" s="18" t="str">
        <f t="shared" si="5"/>
        <v>临时活动</v>
      </c>
      <c r="K155" t="s">
        <v>689</v>
      </c>
    </row>
    <row r="156" spans="1:11" x14ac:dyDescent="0.2">
      <c r="A156" s="18">
        <v>155</v>
      </c>
      <c r="B156" s="18">
        <v>9</v>
      </c>
      <c r="C156" s="18" t="s">
        <v>613</v>
      </c>
      <c r="D156" s="21">
        <v>0</v>
      </c>
      <c r="E156" s="21">
        <v>1</v>
      </c>
      <c r="F156" s="18">
        <v>250</v>
      </c>
      <c r="G156" s="18" t="str">
        <f t="shared" si="5"/>
        <v>临时活动</v>
      </c>
      <c r="K156" t="s">
        <v>689</v>
      </c>
    </row>
    <row r="157" spans="1:11" x14ac:dyDescent="0.2">
      <c r="A157" s="18">
        <v>156</v>
      </c>
      <c r="B157" s="18">
        <v>9</v>
      </c>
      <c r="C157" s="18" t="s">
        <v>489</v>
      </c>
      <c r="D157" s="21">
        <v>1</v>
      </c>
      <c r="E157" s="21">
        <v>1</v>
      </c>
      <c r="F157" s="18">
        <v>5</v>
      </c>
      <c r="G157" s="18" t="str">
        <f t="shared" si="5"/>
        <v>临时活动</v>
      </c>
      <c r="K157" t="s">
        <v>690</v>
      </c>
    </row>
    <row r="158" spans="1:11" x14ac:dyDescent="0.2">
      <c r="A158" s="23">
        <v>157</v>
      </c>
      <c r="B158" s="23">
        <v>9</v>
      </c>
      <c r="C158" s="23" t="s">
        <v>287</v>
      </c>
      <c r="D158" s="25">
        <v>1</v>
      </c>
      <c r="E158" s="25">
        <v>1</v>
      </c>
      <c r="F158" s="23">
        <v>15</v>
      </c>
      <c r="G158" s="23" t="str">
        <f t="shared" si="5"/>
        <v>临时活动</v>
      </c>
    </row>
    <row r="159" spans="1:11" x14ac:dyDescent="0.2">
      <c r="A159" s="23">
        <v>158</v>
      </c>
      <c r="B159" s="23">
        <v>9</v>
      </c>
      <c r="C159" s="23" t="s">
        <v>288</v>
      </c>
      <c r="D159" s="25">
        <v>1</v>
      </c>
      <c r="E159" s="25">
        <v>1</v>
      </c>
      <c r="F159" s="23">
        <v>10</v>
      </c>
      <c r="G159" s="23" t="str">
        <f t="shared" si="5"/>
        <v>临时活动</v>
      </c>
    </row>
    <row r="160" spans="1:11" x14ac:dyDescent="0.2">
      <c r="A160" s="23">
        <v>159</v>
      </c>
      <c r="B160" s="23">
        <v>9</v>
      </c>
      <c r="C160" s="23" t="s">
        <v>289</v>
      </c>
      <c r="D160" s="25">
        <v>1</v>
      </c>
      <c r="E160" s="25">
        <v>1</v>
      </c>
      <c r="F160" s="23">
        <v>8</v>
      </c>
      <c r="G160" s="23" t="str">
        <f t="shared" si="5"/>
        <v>临时活动</v>
      </c>
    </row>
    <row r="161" spans="1:7" x14ac:dyDescent="0.2">
      <c r="A161" s="23">
        <v>160</v>
      </c>
      <c r="B161" s="23">
        <v>9</v>
      </c>
      <c r="C161" s="23" t="s">
        <v>290</v>
      </c>
      <c r="D161" s="25">
        <v>1</v>
      </c>
      <c r="E161" s="25">
        <v>1</v>
      </c>
      <c r="F161" s="23">
        <v>5</v>
      </c>
      <c r="G161" s="23" t="str">
        <f t="shared" si="5"/>
        <v>临时活动</v>
      </c>
    </row>
    <row r="162" spans="1:7" x14ac:dyDescent="0.2">
      <c r="A162" s="23">
        <v>161</v>
      </c>
      <c r="B162" s="23">
        <v>9</v>
      </c>
      <c r="C162" s="23" t="s">
        <v>284</v>
      </c>
      <c r="D162" s="25">
        <v>0</v>
      </c>
      <c r="E162" s="25">
        <v>1</v>
      </c>
      <c r="F162" s="23">
        <v>75</v>
      </c>
      <c r="G162" s="23" t="str">
        <f t="shared" si="5"/>
        <v>临时活动</v>
      </c>
    </row>
    <row r="163" spans="1:7" x14ac:dyDescent="0.2">
      <c r="A163" s="23">
        <v>162</v>
      </c>
      <c r="B163" s="23">
        <v>9</v>
      </c>
      <c r="C163" s="23" t="s">
        <v>285</v>
      </c>
      <c r="D163" s="25">
        <v>0</v>
      </c>
      <c r="E163" s="25">
        <v>1</v>
      </c>
      <c r="F163" s="23">
        <v>125</v>
      </c>
      <c r="G163" s="23" t="str">
        <f t="shared" si="5"/>
        <v>临时活动</v>
      </c>
    </row>
    <row r="164" spans="1:7" x14ac:dyDescent="0.2">
      <c r="A164" s="23">
        <v>163</v>
      </c>
      <c r="B164" s="23">
        <v>9</v>
      </c>
      <c r="C164" s="23" t="s">
        <v>286</v>
      </c>
      <c r="D164" s="25">
        <v>0</v>
      </c>
      <c r="E164" s="25">
        <v>1</v>
      </c>
      <c r="F164" s="23">
        <v>175</v>
      </c>
      <c r="G164" s="23" t="str">
        <f t="shared" si="5"/>
        <v>临时活动</v>
      </c>
    </row>
    <row r="165" spans="1:7" x14ac:dyDescent="0.2">
      <c r="A165" s="23">
        <v>164</v>
      </c>
      <c r="B165" s="23">
        <v>52</v>
      </c>
      <c r="C165" s="23" t="s">
        <v>706</v>
      </c>
      <c r="D165" s="25">
        <v>0</v>
      </c>
      <c r="E165" s="25">
        <v>1</v>
      </c>
      <c r="F165" s="23">
        <v>500</v>
      </c>
      <c r="G165" s="23" t="str">
        <f t="shared" si="5"/>
        <v>招财猫</v>
      </c>
    </row>
    <row r="166" spans="1:7" x14ac:dyDescent="0.2">
      <c r="A166" s="23">
        <v>165</v>
      </c>
      <c r="B166" s="23">
        <v>53</v>
      </c>
      <c r="C166" s="45" t="s">
        <v>712</v>
      </c>
      <c r="D166" s="25">
        <v>0</v>
      </c>
      <c r="E166" s="25">
        <v>1</v>
      </c>
      <c r="F166" s="23">
        <v>300</v>
      </c>
      <c r="G166" s="23" t="str">
        <f t="shared" si="5"/>
        <v>朱雀</v>
      </c>
    </row>
    <row r="167" spans="1:7" x14ac:dyDescent="0.2">
      <c r="A167" s="23">
        <v>166</v>
      </c>
      <c r="B167" s="23">
        <v>53</v>
      </c>
      <c r="C167" s="26" t="s">
        <v>713</v>
      </c>
      <c r="D167" s="25">
        <v>0</v>
      </c>
      <c r="E167" s="25">
        <v>1</v>
      </c>
      <c r="F167" s="23">
        <v>500</v>
      </c>
      <c r="G167" s="23" t="str">
        <f t="shared" si="5"/>
        <v>朱雀</v>
      </c>
    </row>
    <row r="168" spans="1:7" x14ac:dyDescent="0.2">
      <c r="A168" s="23">
        <v>167</v>
      </c>
      <c r="B168" s="23">
        <v>53</v>
      </c>
      <c r="C168" s="26" t="s">
        <v>714</v>
      </c>
      <c r="D168" s="25">
        <v>0</v>
      </c>
      <c r="E168" s="25">
        <v>1</v>
      </c>
      <c r="F168" s="23">
        <v>700</v>
      </c>
      <c r="G168" s="23" t="str">
        <f t="shared" si="5"/>
        <v>朱雀</v>
      </c>
    </row>
    <row r="169" spans="1:7" x14ac:dyDescent="0.2">
      <c r="A169" s="23">
        <v>168</v>
      </c>
      <c r="B169" s="23">
        <v>53</v>
      </c>
      <c r="C169" t="s">
        <v>715</v>
      </c>
      <c r="D169" s="25">
        <v>0</v>
      </c>
      <c r="E169" s="25">
        <v>1</v>
      </c>
      <c r="F169" s="23">
        <v>900</v>
      </c>
      <c r="G169" s="23" t="str">
        <f t="shared" si="5"/>
        <v>朱雀</v>
      </c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M26" sqref="M26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216</v>
      </c>
      <c r="B1" s="1" t="s">
        <v>291</v>
      </c>
      <c r="C1" s="1" t="s">
        <v>292</v>
      </c>
      <c r="D1" s="1" t="s">
        <v>293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2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2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E66" sqref="E66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294</v>
      </c>
      <c r="B1" s="1" t="s">
        <v>295</v>
      </c>
      <c r="C1" s="1" t="s">
        <v>296</v>
      </c>
      <c r="D1" s="1" t="s">
        <v>297</v>
      </c>
      <c r="E1" s="1" t="s">
        <v>298</v>
      </c>
      <c r="F1" s="1" t="s">
        <v>299</v>
      </c>
      <c r="G1" s="2" t="s">
        <v>0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9" t="s">
        <v>300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9" t="s">
        <v>301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9" t="s">
        <v>302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9" t="s">
        <v>303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9" t="s">
        <v>304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9" t="s">
        <v>305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9" t="s">
        <v>306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9" t="s">
        <v>3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9" t="s">
        <v>307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9" t="s">
        <v>308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9" t="s">
        <v>309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9" t="s">
        <v>310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9" t="s">
        <v>311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9" t="s">
        <v>312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9" t="s">
        <v>313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9" t="s">
        <v>314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9" t="s">
        <v>315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9" t="s">
        <v>316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9" t="s">
        <v>317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9" t="s">
        <v>318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319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320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321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322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323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324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325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122</v>
      </c>
      <c r="D29" s="3" t="s">
        <v>326</v>
      </c>
      <c r="E29" s="3" t="s">
        <v>211</v>
      </c>
      <c r="F29" s="3" t="s">
        <v>166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5" si="2">IF(C30,1/C30,0)</f>
        <v>0.02</v>
      </c>
      <c r="E30" s="3" t="s">
        <v>327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328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329</v>
      </c>
      <c r="F32" s="3">
        <f t="shared" ref="F32:F34" si="3">C32</f>
        <v>0</v>
      </c>
      <c r="G32" s="3">
        <v>0</v>
      </c>
    </row>
    <row r="33" spans="1:7" x14ac:dyDescent="0.2">
      <c r="A33" s="3">
        <v>32</v>
      </c>
      <c r="B33" s="3">
        <v>6</v>
      </c>
      <c r="C33" s="3">
        <v>50</v>
      </c>
      <c r="D33" s="3">
        <f t="shared" si="2"/>
        <v>0.02</v>
      </c>
      <c r="E33" s="3" t="s">
        <v>330</v>
      </c>
      <c r="F33" s="3">
        <f t="shared" si="3"/>
        <v>50</v>
      </c>
      <c r="G33" s="3">
        <v>0</v>
      </c>
    </row>
    <row r="34" spans="1:7" x14ac:dyDescent="0.2">
      <c r="A34" s="3">
        <v>33</v>
      </c>
      <c r="B34" s="3">
        <v>6</v>
      </c>
      <c r="C34" s="3">
        <v>0</v>
      </c>
      <c r="D34" s="3">
        <f t="shared" si="2"/>
        <v>0</v>
      </c>
      <c r="E34" s="3" t="s">
        <v>331</v>
      </c>
      <c r="F34" s="3">
        <f t="shared" si="3"/>
        <v>0</v>
      </c>
      <c r="G34" s="3">
        <v>0</v>
      </c>
    </row>
    <row r="35" spans="1:7" x14ac:dyDescent="0.2">
      <c r="A35" s="3">
        <v>34</v>
      </c>
      <c r="B35" s="3">
        <v>6</v>
      </c>
      <c r="C35" s="3">
        <v>0</v>
      </c>
      <c r="D35" s="3">
        <f t="shared" si="2"/>
        <v>0</v>
      </c>
      <c r="E35" s="3" t="s">
        <v>332</v>
      </c>
      <c r="F35" s="3">
        <v>0</v>
      </c>
      <c r="G35" s="3">
        <v>0</v>
      </c>
    </row>
    <row r="36" spans="1:7" x14ac:dyDescent="0.2">
      <c r="A36" s="3">
        <v>35</v>
      </c>
      <c r="B36" s="3">
        <v>6</v>
      </c>
      <c r="C36" s="3">
        <v>0</v>
      </c>
      <c r="D36" s="3">
        <v>0</v>
      </c>
      <c r="E36" s="3" t="s">
        <v>333</v>
      </c>
      <c r="F36" s="3">
        <v>0</v>
      </c>
      <c r="G36" s="3">
        <v>0</v>
      </c>
    </row>
    <row r="37" spans="1:7" x14ac:dyDescent="0.2">
      <c r="A37" s="3">
        <v>36</v>
      </c>
      <c r="B37" s="3">
        <v>6</v>
      </c>
      <c r="C37" s="3">
        <v>0</v>
      </c>
      <c r="D37" s="3">
        <v>0</v>
      </c>
      <c r="E37" s="3" t="s">
        <v>334</v>
      </c>
      <c r="F37" s="3">
        <v>0</v>
      </c>
      <c r="G37" s="3">
        <v>0</v>
      </c>
    </row>
    <row r="38" spans="1:7" x14ac:dyDescent="0.2">
      <c r="A38" s="3">
        <v>37</v>
      </c>
      <c r="B38" s="3">
        <v>6</v>
      </c>
      <c r="C38" s="3">
        <v>0</v>
      </c>
      <c r="D38" s="3">
        <v>0</v>
      </c>
      <c r="E38" s="3" t="s">
        <v>335</v>
      </c>
      <c r="F38" s="3">
        <v>0</v>
      </c>
      <c r="G38" s="3">
        <v>0</v>
      </c>
    </row>
    <row r="39" spans="1:7" x14ac:dyDescent="0.2">
      <c r="A39" s="3">
        <v>38</v>
      </c>
      <c r="B39" s="3">
        <v>6</v>
      </c>
      <c r="C39" s="3">
        <v>0</v>
      </c>
      <c r="D39" s="3">
        <v>0</v>
      </c>
      <c r="E39" s="3" t="s">
        <v>412</v>
      </c>
      <c r="F39" s="3">
        <v>0</v>
      </c>
      <c r="G39" s="3">
        <v>0</v>
      </c>
    </row>
    <row r="40" spans="1:7" x14ac:dyDescent="0.2">
      <c r="A40" s="3">
        <v>39</v>
      </c>
      <c r="B40" s="3">
        <v>6</v>
      </c>
      <c r="C40" s="3">
        <v>0</v>
      </c>
      <c r="D40" s="3">
        <v>0</v>
      </c>
      <c r="E40" s="3" t="s">
        <v>425</v>
      </c>
      <c r="F40" s="3">
        <v>0</v>
      </c>
      <c r="G40" s="3">
        <v>0</v>
      </c>
    </row>
    <row r="41" spans="1:7" x14ac:dyDescent="0.2">
      <c r="A41" s="3">
        <v>40</v>
      </c>
      <c r="B41" s="3">
        <v>6</v>
      </c>
      <c r="C41" s="3">
        <v>0</v>
      </c>
      <c r="D41" s="3">
        <v>0</v>
      </c>
      <c r="E41" s="3" t="s">
        <v>446</v>
      </c>
      <c r="F41" s="3">
        <v>0</v>
      </c>
      <c r="G41" s="3">
        <v>0</v>
      </c>
    </row>
    <row r="42" spans="1:7" x14ac:dyDescent="0.2">
      <c r="A42" s="3">
        <v>41</v>
      </c>
      <c r="B42" s="3">
        <v>6</v>
      </c>
      <c r="C42" s="3">
        <v>0</v>
      </c>
      <c r="D42" s="3">
        <v>0</v>
      </c>
      <c r="E42" s="3" t="s">
        <v>464</v>
      </c>
      <c r="F42" s="3">
        <v>0</v>
      </c>
      <c r="G42" s="3">
        <v>0</v>
      </c>
    </row>
    <row r="43" spans="1:7" x14ac:dyDescent="0.2">
      <c r="A43" s="17">
        <v>42</v>
      </c>
      <c r="B43" s="17">
        <v>6</v>
      </c>
      <c r="C43" s="17">
        <v>0</v>
      </c>
      <c r="D43" s="17">
        <v>0</v>
      </c>
      <c r="E43" s="17" t="s">
        <v>496</v>
      </c>
      <c r="F43" s="17">
        <v>0</v>
      </c>
      <c r="G43" s="17">
        <v>0</v>
      </c>
    </row>
    <row r="44" spans="1:7" x14ac:dyDescent="0.2">
      <c r="A44" s="3">
        <v>43</v>
      </c>
      <c r="B44" s="3">
        <v>6</v>
      </c>
      <c r="C44" s="3">
        <v>0</v>
      </c>
      <c r="D44" s="3">
        <v>0</v>
      </c>
      <c r="E44" s="3" t="s">
        <v>500</v>
      </c>
      <c r="F44" s="3">
        <v>0</v>
      </c>
      <c r="G44" s="3">
        <v>0</v>
      </c>
    </row>
    <row r="45" spans="1:7" x14ac:dyDescent="0.2">
      <c r="A45" s="3">
        <v>44</v>
      </c>
      <c r="B45" s="3">
        <v>6</v>
      </c>
      <c r="C45" s="3">
        <v>0</v>
      </c>
      <c r="D45" s="3">
        <v>0</v>
      </c>
      <c r="E45" s="3" t="s">
        <v>512</v>
      </c>
      <c r="F45" s="3">
        <v>0</v>
      </c>
      <c r="G45" s="3">
        <v>0</v>
      </c>
    </row>
    <row r="46" spans="1:7" x14ac:dyDescent="0.2">
      <c r="A46" s="3">
        <v>45</v>
      </c>
      <c r="B46" s="3">
        <v>6</v>
      </c>
      <c r="C46" s="3">
        <v>0</v>
      </c>
      <c r="D46" s="3">
        <v>0</v>
      </c>
      <c r="E46" s="3" t="s">
        <v>520</v>
      </c>
      <c r="F46" s="3">
        <v>0</v>
      </c>
      <c r="G46" s="3">
        <v>0</v>
      </c>
    </row>
    <row r="47" spans="1:7" x14ac:dyDescent="0.2">
      <c r="A47" s="3">
        <v>46</v>
      </c>
      <c r="B47" s="3">
        <v>6</v>
      </c>
      <c r="C47" s="3">
        <v>0</v>
      </c>
      <c r="D47" s="3">
        <v>0</v>
      </c>
      <c r="E47" s="3" t="s">
        <v>543</v>
      </c>
      <c r="F47" s="3">
        <v>0</v>
      </c>
      <c r="G47" s="3">
        <v>0</v>
      </c>
    </row>
    <row r="48" spans="1:7" x14ac:dyDescent="0.2">
      <c r="A48" s="32">
        <v>47</v>
      </c>
      <c r="B48" s="32">
        <v>7</v>
      </c>
      <c r="C48" s="32">
        <v>0</v>
      </c>
      <c r="D48" s="32">
        <v>0</v>
      </c>
      <c r="E48" s="34" t="s">
        <v>542</v>
      </c>
      <c r="F48" s="32">
        <v>0</v>
      </c>
      <c r="G48" s="32">
        <v>0</v>
      </c>
    </row>
    <row r="49" spans="1:7" x14ac:dyDescent="0.2">
      <c r="A49" s="3">
        <v>48</v>
      </c>
      <c r="B49" s="17">
        <v>1</v>
      </c>
      <c r="C49" s="17">
        <v>0</v>
      </c>
      <c r="D49" s="17">
        <v>0</v>
      </c>
      <c r="E49" s="17" t="s">
        <v>557</v>
      </c>
      <c r="F49" s="17">
        <v>0</v>
      </c>
      <c r="G49" s="17">
        <v>0</v>
      </c>
    </row>
    <row r="50" spans="1:7" x14ac:dyDescent="0.2">
      <c r="A50" s="3">
        <v>49</v>
      </c>
      <c r="B50" s="17">
        <v>1</v>
      </c>
      <c r="C50" s="17">
        <v>0</v>
      </c>
      <c r="D50" s="17">
        <v>0</v>
      </c>
      <c r="E50" s="17" t="s">
        <v>558</v>
      </c>
      <c r="F50" s="17">
        <v>0</v>
      </c>
      <c r="G50" s="17">
        <v>0</v>
      </c>
    </row>
    <row r="51" spans="1:7" x14ac:dyDescent="0.2">
      <c r="A51" s="3">
        <v>50</v>
      </c>
      <c r="B51" s="17">
        <v>1</v>
      </c>
      <c r="C51" s="17">
        <v>0</v>
      </c>
      <c r="D51" s="17">
        <v>0</v>
      </c>
      <c r="E51" s="36" t="s">
        <v>556</v>
      </c>
      <c r="F51" s="17">
        <v>0</v>
      </c>
      <c r="G51" s="17">
        <v>0</v>
      </c>
    </row>
    <row r="52" spans="1:7" x14ac:dyDescent="0.2">
      <c r="A52" s="3">
        <v>51</v>
      </c>
      <c r="B52" s="3">
        <v>1</v>
      </c>
      <c r="C52" s="3">
        <v>0</v>
      </c>
      <c r="D52" s="3">
        <v>0</v>
      </c>
      <c r="E52" s="3" t="s">
        <v>559</v>
      </c>
      <c r="F52" s="3">
        <v>0</v>
      </c>
      <c r="G52" s="3">
        <v>0</v>
      </c>
    </row>
    <row r="53" spans="1:7" x14ac:dyDescent="0.2">
      <c r="A53" s="3">
        <v>52</v>
      </c>
      <c r="B53" s="3">
        <v>1</v>
      </c>
      <c r="C53" s="3">
        <v>0</v>
      </c>
      <c r="D53" s="3">
        <v>0</v>
      </c>
      <c r="E53" s="3" t="s">
        <v>610</v>
      </c>
      <c r="F53" s="3">
        <v>0</v>
      </c>
      <c r="G53" s="3">
        <v>0</v>
      </c>
    </row>
    <row r="54" spans="1:7" x14ac:dyDescent="0.2">
      <c r="A54" s="3">
        <v>53</v>
      </c>
      <c r="B54" s="3">
        <v>1</v>
      </c>
      <c r="C54" s="3">
        <v>0</v>
      </c>
      <c r="D54" s="3">
        <v>0</v>
      </c>
      <c r="E54" s="3" t="s">
        <v>633</v>
      </c>
      <c r="F54" s="3">
        <v>0</v>
      </c>
      <c r="G54" s="3">
        <v>0</v>
      </c>
    </row>
    <row r="55" spans="1:7" x14ac:dyDescent="0.2">
      <c r="A55" s="3">
        <v>54</v>
      </c>
      <c r="B55" s="3">
        <v>1</v>
      </c>
      <c r="C55" s="3">
        <v>0</v>
      </c>
      <c r="D55" s="3">
        <v>0</v>
      </c>
      <c r="E55" s="3" t="s">
        <v>645</v>
      </c>
      <c r="F55" s="3">
        <v>0</v>
      </c>
      <c r="G55" s="3">
        <v>0</v>
      </c>
    </row>
    <row r="56" spans="1:7" x14ac:dyDescent="0.2">
      <c r="A56" s="3">
        <v>55</v>
      </c>
      <c r="B56" s="3">
        <v>1</v>
      </c>
      <c r="C56" s="3">
        <v>0</v>
      </c>
      <c r="D56" s="3">
        <v>0</v>
      </c>
      <c r="E56" s="3" t="s">
        <v>653</v>
      </c>
      <c r="F56" s="3">
        <v>0</v>
      </c>
      <c r="G56" s="3">
        <v>0</v>
      </c>
    </row>
    <row r="57" spans="1:7" x14ac:dyDescent="0.2">
      <c r="A57" s="3">
        <v>56</v>
      </c>
      <c r="B57" s="3">
        <v>1</v>
      </c>
      <c r="C57" s="3">
        <v>0</v>
      </c>
      <c r="D57" s="3">
        <v>0</v>
      </c>
      <c r="E57" s="3" t="s">
        <v>661</v>
      </c>
      <c r="F57" s="3">
        <v>0</v>
      </c>
      <c r="G57" s="3">
        <v>0</v>
      </c>
    </row>
    <row r="58" spans="1:7" x14ac:dyDescent="0.2">
      <c r="A58" s="3">
        <v>57</v>
      </c>
      <c r="B58" s="3">
        <v>1</v>
      </c>
      <c r="C58" s="3">
        <v>0</v>
      </c>
      <c r="D58" s="3">
        <v>0</v>
      </c>
      <c r="E58" s="3" t="s">
        <v>669</v>
      </c>
      <c r="F58" s="3">
        <v>0</v>
      </c>
      <c r="G58" s="3">
        <v>0</v>
      </c>
    </row>
    <row r="59" spans="1:7" x14ac:dyDescent="0.2">
      <c r="A59" s="3">
        <v>58</v>
      </c>
      <c r="B59" s="3">
        <v>1</v>
      </c>
      <c r="C59" s="3">
        <v>0</v>
      </c>
      <c r="D59" s="3">
        <v>0</v>
      </c>
      <c r="E59" s="3" t="s">
        <v>677</v>
      </c>
      <c r="F59" s="3">
        <v>0</v>
      </c>
      <c r="G59" s="3">
        <v>0</v>
      </c>
    </row>
    <row r="60" spans="1:7" x14ac:dyDescent="0.2">
      <c r="A60" s="3">
        <v>59</v>
      </c>
      <c r="B60" s="3">
        <v>1</v>
      </c>
      <c r="C60" s="3">
        <v>0</v>
      </c>
      <c r="D60" s="3">
        <v>0</v>
      </c>
      <c r="E60" s="3" t="s">
        <v>688</v>
      </c>
      <c r="F60" s="3">
        <v>0</v>
      </c>
      <c r="G60" s="3">
        <v>0</v>
      </c>
    </row>
    <row r="61" spans="1:7" x14ac:dyDescent="0.2">
      <c r="A61" s="3">
        <v>60</v>
      </c>
      <c r="B61" s="3">
        <v>1</v>
      </c>
      <c r="C61" s="3">
        <v>0</v>
      </c>
      <c r="D61" s="3">
        <v>0</v>
      </c>
      <c r="E61" s="3" t="s">
        <v>705</v>
      </c>
      <c r="F61" s="3">
        <v>0</v>
      </c>
      <c r="G61" s="3">
        <v>0</v>
      </c>
    </row>
    <row r="62" spans="1:7" x14ac:dyDescent="0.2">
      <c r="A62" s="3">
        <v>61</v>
      </c>
      <c r="B62" s="3">
        <v>1</v>
      </c>
      <c r="C62" s="3">
        <v>0</v>
      </c>
      <c r="D62" s="3">
        <v>0</v>
      </c>
      <c r="E62" s="3" t="s">
        <v>709</v>
      </c>
      <c r="F62" s="3">
        <v>0</v>
      </c>
      <c r="G62" s="3">
        <v>0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37" workbookViewId="0">
      <selection activeCell="E71" sqref="E71"/>
    </sheetView>
  </sheetViews>
  <sheetFormatPr defaultColWidth="8.625" defaultRowHeight="14.25" x14ac:dyDescent="0.2"/>
  <cols>
    <col min="1" max="1" width="17.625" style="3" customWidth="1"/>
    <col min="2" max="2" width="26.375" style="3" customWidth="1"/>
    <col min="3" max="16384" width="8.625" style="3"/>
  </cols>
  <sheetData>
    <row r="1" spans="1:3" ht="38.25" customHeight="1" x14ac:dyDescent="0.2">
      <c r="A1" s="1" t="s">
        <v>336</v>
      </c>
      <c r="B1" s="1" t="s">
        <v>337</v>
      </c>
      <c r="C1" s="1" t="s">
        <v>338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</row>
    <row r="31" spans="1:3" x14ac:dyDescent="0.2">
      <c r="A31" s="3">
        <v>30</v>
      </c>
      <c r="B31" s="3">
        <v>300</v>
      </c>
    </row>
    <row r="32" spans="1:3" x14ac:dyDescent="0.2">
      <c r="A32" s="3">
        <v>31</v>
      </c>
      <c r="B32" s="3">
        <v>300</v>
      </c>
    </row>
    <row r="33" spans="1:2" x14ac:dyDescent="0.2">
      <c r="A33" s="3">
        <v>32</v>
      </c>
      <c r="B33" s="3">
        <v>300</v>
      </c>
    </row>
    <row r="34" spans="1:2" x14ac:dyDescent="0.2">
      <c r="A34" s="3">
        <v>33</v>
      </c>
      <c r="B34" s="3">
        <v>300</v>
      </c>
    </row>
    <row r="35" spans="1:2" x14ac:dyDescent="0.2">
      <c r="A35" s="3">
        <v>34</v>
      </c>
      <c r="B35" s="3">
        <v>300</v>
      </c>
    </row>
    <row r="36" spans="1:2" x14ac:dyDescent="0.2">
      <c r="A36" s="3">
        <v>35</v>
      </c>
      <c r="B36" s="3">
        <v>300</v>
      </c>
    </row>
    <row r="37" spans="1:2" x14ac:dyDescent="0.2">
      <c r="A37" s="3">
        <v>36</v>
      </c>
      <c r="B37" s="3">
        <v>300</v>
      </c>
    </row>
    <row r="38" spans="1:2" x14ac:dyDescent="0.2">
      <c r="A38" s="3">
        <v>37</v>
      </c>
      <c r="B38" s="3">
        <v>300</v>
      </c>
    </row>
    <row r="39" spans="1:2" x14ac:dyDescent="0.2">
      <c r="A39" s="3">
        <v>38</v>
      </c>
      <c r="B39" s="3">
        <v>300</v>
      </c>
    </row>
    <row r="40" spans="1:2" x14ac:dyDescent="0.2">
      <c r="A40" s="3">
        <v>39</v>
      </c>
      <c r="B40" s="3">
        <v>300</v>
      </c>
    </row>
    <row r="41" spans="1:2" x14ac:dyDescent="0.2">
      <c r="A41" s="3">
        <v>40</v>
      </c>
      <c r="B41" s="3">
        <v>300</v>
      </c>
    </row>
    <row r="42" spans="1:2" x14ac:dyDescent="0.2">
      <c r="A42" s="3">
        <v>41</v>
      </c>
      <c r="B42" s="3">
        <v>300</v>
      </c>
    </row>
    <row r="43" spans="1:2" x14ac:dyDescent="0.2">
      <c r="A43" s="3">
        <v>42</v>
      </c>
      <c r="B43" s="3">
        <v>300</v>
      </c>
    </row>
    <row r="44" spans="1:2" x14ac:dyDescent="0.2">
      <c r="A44" s="3">
        <v>43</v>
      </c>
      <c r="B44" s="3">
        <v>300</v>
      </c>
    </row>
    <row r="45" spans="1:2" x14ac:dyDescent="0.2">
      <c r="A45" s="3">
        <v>44</v>
      </c>
      <c r="B45" s="3">
        <v>300</v>
      </c>
    </row>
    <row r="46" spans="1:2" x14ac:dyDescent="0.2">
      <c r="A46" s="3">
        <v>45</v>
      </c>
      <c r="B46" s="3">
        <v>300</v>
      </c>
    </row>
    <row r="47" spans="1:2" x14ac:dyDescent="0.2">
      <c r="A47" s="3">
        <v>46</v>
      </c>
      <c r="B47" s="3">
        <v>300</v>
      </c>
    </row>
    <row r="48" spans="1:2" x14ac:dyDescent="0.2">
      <c r="A48" s="3">
        <v>47</v>
      </c>
      <c r="B48" s="3">
        <v>300</v>
      </c>
    </row>
    <row r="49" spans="1:2" x14ac:dyDescent="0.2">
      <c r="A49" s="3">
        <v>48</v>
      </c>
      <c r="B49" s="3">
        <v>800</v>
      </c>
    </row>
    <row r="50" spans="1:2" x14ac:dyDescent="0.2">
      <c r="A50" s="3">
        <v>49</v>
      </c>
      <c r="B50" s="3">
        <v>500</v>
      </c>
    </row>
    <row r="51" spans="1:2" x14ac:dyDescent="0.2">
      <c r="A51" s="3">
        <v>50</v>
      </c>
      <c r="B51" s="3">
        <v>500</v>
      </c>
    </row>
    <row r="52" spans="1:2" x14ac:dyDescent="0.2">
      <c r="A52" s="3">
        <v>51</v>
      </c>
      <c r="B52" s="3">
        <v>500</v>
      </c>
    </row>
    <row r="53" spans="1:2" x14ac:dyDescent="0.2">
      <c r="A53" s="3">
        <v>52</v>
      </c>
      <c r="B53" s="3">
        <v>500</v>
      </c>
    </row>
    <row r="54" spans="1:2" x14ac:dyDescent="0.2">
      <c r="A54" s="3">
        <v>53</v>
      </c>
      <c r="B54" s="3">
        <v>500</v>
      </c>
    </row>
    <row r="55" spans="1:2" x14ac:dyDescent="0.2">
      <c r="A55" s="3">
        <v>54</v>
      </c>
      <c r="B55" s="3">
        <v>500</v>
      </c>
    </row>
    <row r="56" spans="1:2" x14ac:dyDescent="0.2">
      <c r="A56" s="3">
        <v>55</v>
      </c>
      <c r="B56" s="3">
        <v>500</v>
      </c>
    </row>
    <row r="57" spans="1:2" x14ac:dyDescent="0.2">
      <c r="A57" s="3">
        <v>56</v>
      </c>
      <c r="B57" s="3">
        <v>500</v>
      </c>
    </row>
    <row r="58" spans="1:2" x14ac:dyDescent="0.2">
      <c r="A58" s="3">
        <v>57</v>
      </c>
      <c r="B58" s="3">
        <v>500</v>
      </c>
    </row>
    <row r="59" spans="1:2" x14ac:dyDescent="0.2">
      <c r="A59" s="3">
        <v>58</v>
      </c>
      <c r="B59" s="3">
        <v>500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6"/>
  <sheetViews>
    <sheetView workbookViewId="0">
      <selection activeCell="F11" sqref="F11"/>
    </sheetView>
  </sheetViews>
  <sheetFormatPr defaultColWidth="8.875" defaultRowHeight="14.25" x14ac:dyDescent="0.2"/>
  <cols>
    <col min="2" max="2" width="12.75" customWidth="1"/>
  </cols>
  <sheetData>
    <row r="1" spans="1:4 16384:16384" x14ac:dyDescent="0.2">
      <c r="A1" s="1" t="s">
        <v>339</v>
      </c>
      <c r="B1" s="1" t="s">
        <v>340</v>
      </c>
      <c r="C1" s="1" t="s">
        <v>341</v>
      </c>
      <c r="D1" s="1" t="s">
        <v>342</v>
      </c>
      <c r="XFD1" s="1"/>
    </row>
    <row r="2" spans="1:4 16384:16384" x14ac:dyDescent="0.2">
      <c r="A2">
        <v>1</v>
      </c>
      <c r="B2" t="s">
        <v>343</v>
      </c>
      <c r="C2">
        <v>10</v>
      </c>
      <c r="D2">
        <v>0</v>
      </c>
    </row>
    <row r="3" spans="1:4 16384:16384" x14ac:dyDescent="0.2">
      <c r="A3">
        <v>2</v>
      </c>
      <c r="B3" t="s">
        <v>344</v>
      </c>
      <c r="C3">
        <v>20</v>
      </c>
      <c r="D3">
        <v>0</v>
      </c>
    </row>
    <row r="4" spans="1:4 16384:16384" x14ac:dyDescent="0.2">
      <c r="A4">
        <v>3</v>
      </c>
      <c r="B4" t="s">
        <v>685</v>
      </c>
      <c r="C4">
        <v>15</v>
      </c>
      <c r="D4">
        <v>0</v>
      </c>
    </row>
    <row r="5" spans="1:4 16384:16384" x14ac:dyDescent="0.2">
      <c r="A5">
        <v>4</v>
      </c>
      <c r="B5" t="s">
        <v>686</v>
      </c>
      <c r="C5">
        <v>15</v>
      </c>
      <c r="D5">
        <v>0</v>
      </c>
    </row>
    <row r="6" spans="1:4 16384:16384" x14ac:dyDescent="0.2">
      <c r="A6">
        <v>5</v>
      </c>
      <c r="B6" t="s">
        <v>687</v>
      </c>
      <c r="C6">
        <v>15</v>
      </c>
      <c r="D6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E31" sqref="E31"/>
    </sheetView>
  </sheetViews>
  <sheetFormatPr defaultColWidth="9" defaultRowHeight="14.25" x14ac:dyDescent="0.2"/>
  <cols>
    <col min="1" max="1" width="9" style="7"/>
    <col min="2" max="2" width="14.625" style="7" customWidth="1"/>
    <col min="3" max="3" width="17.625" style="7" customWidth="1"/>
    <col min="4" max="4" width="22.375" style="7" customWidth="1"/>
    <col min="5" max="5" width="19.125" customWidth="1"/>
    <col min="6" max="6" width="17.125" style="7" customWidth="1"/>
    <col min="7" max="16384" width="9" style="7"/>
  </cols>
  <sheetData>
    <row r="1" spans="1:10 16384:16384" ht="36" customHeight="1" x14ac:dyDescent="0.2">
      <c r="A1" s="1" t="s">
        <v>345</v>
      </c>
      <c r="B1" s="1" t="s">
        <v>346</v>
      </c>
      <c r="C1" s="1" t="s">
        <v>347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348</v>
      </c>
      <c r="C2" s="3"/>
    </row>
    <row r="3" spans="1:10 16384:16384" x14ac:dyDescent="0.2">
      <c r="A3" s="3">
        <v>2</v>
      </c>
      <c r="B3" s="3" t="s">
        <v>349</v>
      </c>
      <c r="C3" s="3" t="s">
        <v>350</v>
      </c>
    </row>
    <row r="4" spans="1:10 16384:16384" x14ac:dyDescent="0.2">
      <c r="A4" s="3">
        <v>3</v>
      </c>
      <c r="B4" s="3" t="s">
        <v>351</v>
      </c>
      <c r="C4" s="3" t="s">
        <v>352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9" sqref="F19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7" customFormat="1" ht="36" customHeight="1" x14ac:dyDescent="0.2">
      <c r="A1" s="1" t="s">
        <v>353</v>
      </c>
      <c r="B1" s="1" t="s">
        <v>354</v>
      </c>
      <c r="C1" s="1" t="s">
        <v>355</v>
      </c>
      <c r="D1" s="1" t="s">
        <v>356</v>
      </c>
      <c r="E1" s="1" t="s">
        <v>357</v>
      </c>
      <c r="F1" s="1" t="s">
        <v>358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359</v>
      </c>
      <c r="D2" s="3">
        <v>0</v>
      </c>
      <c r="E2" s="3"/>
      <c r="F2" t="s">
        <v>360</v>
      </c>
    </row>
    <row r="3" spans="1:10 16384:16384" ht="39" customHeight="1" x14ac:dyDescent="0.2">
      <c r="A3" s="3">
        <v>2</v>
      </c>
      <c r="B3" s="3">
        <v>1</v>
      </c>
      <c r="C3" s="3" t="s">
        <v>361</v>
      </c>
      <c r="D3" s="3">
        <v>1</v>
      </c>
      <c r="E3" s="3" t="s">
        <v>362</v>
      </c>
      <c r="F3" t="s">
        <v>363</v>
      </c>
    </row>
    <row r="4" spans="1:10 16384:16384" ht="63.75" customHeight="1" x14ac:dyDescent="0.2">
      <c r="A4" s="3">
        <v>3</v>
      </c>
      <c r="B4" s="3">
        <v>1</v>
      </c>
      <c r="C4" s="3" t="s">
        <v>361</v>
      </c>
      <c r="D4" s="3">
        <v>0</v>
      </c>
      <c r="E4" s="21" t="s">
        <v>364</v>
      </c>
      <c r="F4" t="s">
        <v>365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2021-11-26T06:19:16Z</dcterms:modified>
</cp:coreProperties>
</file>