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JyQipai_doc\config_debug\"/>
    </mc:Choice>
  </mc:AlternateContent>
  <bookViews>
    <workbookView xWindow="0" yWindow="0" windowWidth="28800" windowHeight="12540"/>
  </bookViews>
  <sheets>
    <sheet name="config|配置" sheetId="5" r:id="rId1"/>
    <sheet name="award|奖励" sheetId="4" r:id="rId2"/>
  </sheets>
  <calcPr calcId="162913"/>
</workbook>
</file>

<file path=xl/calcChain.xml><?xml version="1.0" encoding="utf-8"?>
<calcChain xmlns="http://schemas.openxmlformats.org/spreadsheetml/2006/main">
  <c r="S12" i="4" l="1"/>
  <c r="T12" i="4" s="1"/>
  <c r="J12" i="4" s="1"/>
  <c r="K12" i="4"/>
  <c r="T11" i="4"/>
  <c r="J11" i="4" s="1"/>
  <c r="S11" i="4"/>
  <c r="I11" i="4" s="1"/>
  <c r="T10" i="4"/>
  <c r="J10" i="4" s="1"/>
  <c r="S10" i="4"/>
  <c r="I10" i="4" s="1"/>
  <c r="T9" i="4"/>
  <c r="J9" i="4" s="1"/>
  <c r="S9" i="4"/>
  <c r="I9" i="4" s="1"/>
  <c r="T8" i="4"/>
  <c r="J8" i="4" s="1"/>
  <c r="S8" i="4"/>
  <c r="I8" i="4" s="1"/>
  <c r="T7" i="4"/>
  <c r="J7" i="4" s="1"/>
  <c r="S7" i="4"/>
  <c r="I7" i="4" s="1"/>
  <c r="T6" i="4"/>
  <c r="J6" i="4" s="1"/>
  <c r="S6" i="4"/>
  <c r="I6" i="4" s="1"/>
  <c r="T5" i="4"/>
  <c r="J5" i="4" s="1"/>
  <c r="S5" i="4"/>
  <c r="I5" i="4" s="1"/>
  <c r="S4" i="4"/>
  <c r="I4" i="4" s="1"/>
  <c r="K4" i="4"/>
  <c r="T3" i="4"/>
  <c r="S3" i="4"/>
  <c r="K3" i="4"/>
  <c r="J3" i="4"/>
  <c r="I3" i="4"/>
  <c r="T2" i="4"/>
  <c r="S2" i="4"/>
  <c r="K2" i="4"/>
  <c r="J2" i="4"/>
  <c r="I2" i="4"/>
  <c r="T4" i="4" l="1"/>
  <c r="J4" i="4" s="1"/>
  <c r="I12" i="4"/>
</calcChain>
</file>

<file path=xl/comments1.xml><?xml version="1.0" encoding="utf-8"?>
<comments xmlns="http://schemas.openxmlformats.org/spreadsheetml/2006/main">
  <authors>
    <author>yang yang</author>
  </authors>
  <commentList>
    <comment ref="J1" authorId="0" shapeId="0">
      <text>
        <r>
          <rPr>
            <b/>
            <sz val="9"/>
            <rFont val="宋体"/>
            <charset val="134"/>
          </rPr>
          <t>按周循环
周几，开始报名时间，结束报名时间…
（3个数据一组）
[0 - 6 = 星期天 - 星期六]</t>
        </r>
      </text>
    </comment>
    <comment ref="K1" authorId="0" shapeId="0">
      <text>
        <r>
          <rPr>
            <b/>
            <sz val="9"/>
            <rFont val="宋体"/>
            <charset val="134"/>
          </rPr>
          <t>日期字符串数组，这些日期的比赛将不会创建
"2018-6-25",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日期字符串数组，这些日期的比赛将不会创建
"2018-6-25",</t>
        </r>
      </text>
    </comment>
  </commentList>
</comments>
</file>

<file path=xl/sharedStrings.xml><?xml version="1.0" encoding="utf-8"?>
<sst xmlns="http://schemas.openxmlformats.org/spreadsheetml/2006/main" count="106" uniqueCount="84">
  <si>
    <t>id|行号</t>
  </si>
  <si>
    <t>game_name|比赛名字</t>
  </si>
  <si>
    <t>game_id|比赛id</t>
  </si>
  <si>
    <t>game_type|游戏类型</t>
  </si>
  <si>
    <t>game_type_name|名称</t>
  </si>
  <si>
    <t>ui_order|ui显示的顺序号</t>
  </si>
  <si>
    <t>is_local_icon</t>
  </si>
  <si>
    <t>game_icon|比赛图片</t>
  </si>
  <si>
    <t>time_data|时间数据</t>
  </si>
  <si>
    <t>ignore_data|忽略的数据</t>
  </si>
  <si>
    <t>match_time|比赛耗时</t>
  </si>
  <si>
    <t>enter_num|进入人数</t>
  </si>
  <si>
    <t>enter_condi_itemkey|报名道具</t>
  </si>
  <si>
    <t>enter_condi_item_count|道具数量</t>
  </si>
  <si>
    <t>rank_num|要展示的排名数</t>
  </si>
  <si>
    <t>pay_id|商城等级</t>
  </si>
  <si>
    <t>buy_act_cfg|可以购买的活动</t>
  </si>
  <si>
    <t>diamond_id|对应购买钻石档次</t>
  </si>
  <si>
    <t>can_revive|是否能复活</t>
  </si>
  <si>
    <t>revive_item|复活道具</t>
  </si>
  <si>
    <t>revive_item_count|复活消耗道具数量</t>
  </si>
  <si>
    <t>revive_msg|复活提示</t>
  </si>
  <si>
    <t>award_id</t>
  </si>
  <si>
    <t>捕鱼大奖赛</t>
  </si>
  <si>
    <r>
      <rPr>
        <sz val="11"/>
        <color theme="1"/>
        <rFont val="等线"/>
        <charset val="134"/>
        <scheme val="minor"/>
      </rPr>
      <t>game_Fi</t>
    </r>
    <r>
      <rPr>
        <sz val="11"/>
        <color theme="1"/>
        <rFont val="等线"/>
        <charset val="134"/>
        <scheme val="minor"/>
      </rPr>
      <t>shing</t>
    </r>
    <r>
      <rPr>
        <sz val="11"/>
        <color theme="1"/>
        <rFont val="等线"/>
        <charset val="134"/>
        <scheme val="minor"/>
      </rPr>
      <t>Match</t>
    </r>
  </si>
  <si>
    <t>捕鱼比赛</t>
  </si>
  <si>
    <t>ty_icon_flq4</t>
  </si>
  <si>
    <t>1,73800,75600,3,73800,75600,5,73800,75600,</t>
  </si>
  <si>
    <t>"2018-6-25",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</si>
  <si>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0分钟</t>
    </r>
  </si>
  <si>
    <t>96人以上</t>
  </si>
  <si>
    <t>"obj_fish_match","prop_fish","jing_bi","shop_gold_sum",</t>
  </si>
  <si>
    <t>1,</t>
  </si>
  <si>
    <t>是否使用一张门票复活，一场比赛最多复活5次</t>
  </si>
  <si>
    <t>award_id|</t>
  </si>
  <si>
    <t>rank|名次范围</t>
  </si>
  <si>
    <t>award|奖励</t>
  </si>
  <si>
    <r>
      <rPr>
        <sz val="11"/>
        <color theme="1"/>
        <rFont val="等线"/>
        <charset val="134"/>
        <scheme val="minor"/>
      </rPr>
      <t xml:space="preserve">
f</t>
    </r>
    <r>
      <rPr>
        <sz val="11"/>
        <color theme="1"/>
        <rFont val="等线"/>
        <charset val="134"/>
        <scheme val="minor"/>
      </rPr>
      <t>ixed</t>
    </r>
    <r>
      <rPr>
        <sz val="11"/>
        <color theme="1"/>
        <rFont val="等线"/>
        <charset val="134"/>
        <scheme val="minor"/>
      </rPr>
      <t>_</t>
    </r>
    <r>
      <rPr>
        <sz val="11"/>
        <color theme="1"/>
        <rFont val="等线"/>
        <charset val="134"/>
        <scheme val="minor"/>
      </rPr>
      <t>value</t>
    </r>
    <r>
      <rPr>
        <sz val="11"/>
        <color theme="1"/>
        <rFont val="等线"/>
        <charset val="134"/>
        <scheme val="minor"/>
      </rPr>
      <t>|固定奖励值（用于前端显示）</t>
    </r>
  </si>
  <si>
    <t>icon|图标</t>
  </si>
  <si>
    <t>is_show|是否显示（1显示，0不显示）</t>
  </si>
  <si>
    <r>
      <rPr>
        <sz val="11"/>
        <color rgb="FF0B0B0B"/>
        <rFont val="宋体"/>
        <charset val="134"/>
      </rPr>
      <t>m</t>
    </r>
    <r>
      <rPr>
        <sz val="11"/>
        <color theme="1"/>
        <rFont val="等线"/>
        <charset val="134"/>
        <scheme val="minor"/>
      </rPr>
      <t>in_rank</t>
    </r>
    <r>
      <rPr>
        <sz val="11"/>
        <color theme="1"/>
        <rFont val="等线"/>
        <charset val="134"/>
        <scheme val="minor"/>
      </rPr>
      <t>|名次</t>
    </r>
  </si>
  <si>
    <t>max_rank|名次</t>
  </si>
  <si>
    <t>award_desc|奖励描述</t>
  </si>
  <si>
    <t>extra_award_desc|额外奖励描述</t>
  </si>
  <si>
    <r>
      <rPr>
        <sz val="11"/>
        <color rgb="FF0B0B0B"/>
        <rFont val="宋体"/>
        <charset val="134"/>
      </rPr>
      <t>award</t>
    </r>
    <r>
      <rPr>
        <sz val="11"/>
        <color theme="1"/>
        <rFont val="等线"/>
        <charset val="134"/>
        <scheme val="minor"/>
      </rPr>
      <t>_</t>
    </r>
    <r>
      <rPr>
        <sz val="11"/>
        <color theme="1"/>
        <rFont val="等线"/>
        <charset val="134"/>
        <scheme val="minor"/>
      </rPr>
      <t>icon|奖励图标</t>
    </r>
  </si>
  <si>
    <t>|辅助列</t>
  </si>
  <si>
    <t>第1名</t>
  </si>
  <si>
    <t>500福卡</t>
  </si>
  <si>
    <t>matchpop_icon_3</t>
  </si>
  <si>
    <t>"matchpop_icon_3",</t>
  </si>
  <si>
    <t>第2名</t>
  </si>
  <si>
    <t>200福卡</t>
  </si>
  <si>
    <t>matchpop_icon_2</t>
  </si>
  <si>
    <t>第3名</t>
  </si>
  <si>
    <t>100福卡</t>
  </si>
  <si>
    <t>matchpop_icon_1</t>
  </si>
  <si>
    <t>第4~9名</t>
  </si>
  <si>
    <t>第4</t>
  </si>
  <si>
    <t>9名</t>
  </si>
  <si>
    <t>第10~19名</t>
  </si>
  <si>
    <r>
      <rPr>
        <sz val="11"/>
        <color theme="1"/>
        <rFont val="等线"/>
        <charset val="134"/>
        <scheme val="minor"/>
      </rPr>
      <t>第1</t>
    </r>
    <r>
      <rPr>
        <sz val="11"/>
        <color theme="1"/>
        <rFont val="等线"/>
        <charset val="134"/>
        <scheme val="minor"/>
      </rPr>
      <t>0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</si>
  <si>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名</t>
    </r>
  </si>
  <si>
    <t>第20~29名</t>
  </si>
  <si>
    <r>
      <rPr>
        <sz val="11"/>
        <color theme="1"/>
        <rFont val="等线"/>
        <charset val="134"/>
        <scheme val="minor"/>
      </rPr>
      <t>第2</t>
    </r>
    <r>
      <rPr>
        <sz val="11"/>
        <color theme="1"/>
        <rFont val="等线"/>
        <charset val="134"/>
        <scheme val="minor"/>
      </rPr>
      <t>0</t>
    </r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</si>
  <si>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名</t>
    </r>
  </si>
  <si>
    <t>第30~39名</t>
  </si>
  <si>
    <r>
      <rPr>
        <sz val="11"/>
        <color theme="1"/>
        <rFont val="等线"/>
        <charset val="134"/>
        <scheme val="minor"/>
      </rPr>
      <t>第3</t>
    </r>
    <r>
      <rPr>
        <sz val="11"/>
        <color theme="1"/>
        <rFont val="等线"/>
        <charset val="134"/>
        <scheme val="minor"/>
      </rPr>
      <t>0</t>
    </r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</si>
  <si>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名</t>
    </r>
  </si>
  <si>
    <t>第40~49名</t>
  </si>
  <si>
    <r>
      <rPr>
        <sz val="11"/>
        <color theme="1"/>
        <rFont val="等线"/>
        <charset val="134"/>
        <scheme val="minor"/>
      </rPr>
      <t>第4</t>
    </r>
    <r>
      <rPr>
        <sz val="11"/>
        <color theme="1"/>
        <rFont val="等线"/>
        <charset val="134"/>
        <scheme val="minor"/>
      </rPr>
      <t>0</t>
    </r>
  </si>
  <si>
    <r>
      <rPr>
        <sz val="11"/>
        <color theme="1"/>
        <rFont val="等线"/>
        <charset val="134"/>
        <scheme val="minor"/>
      </rPr>
      <t>4</t>
    </r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名</t>
    </r>
  </si>
  <si>
    <t>第50~59名</t>
  </si>
  <si>
    <r>
      <rPr>
        <sz val="11"/>
        <color theme="1"/>
        <rFont val="等线"/>
        <charset val="134"/>
        <scheme val="minor"/>
      </rPr>
      <t>第5</t>
    </r>
    <r>
      <rPr>
        <sz val="11"/>
        <color theme="1"/>
        <rFont val="等线"/>
        <charset val="134"/>
        <scheme val="minor"/>
      </rPr>
      <t>0</t>
    </r>
  </si>
  <si>
    <r>
      <rPr>
        <sz val="11"/>
        <color theme="1"/>
        <rFont val="等线"/>
        <charset val="134"/>
        <scheme val="minor"/>
      </rPr>
      <t>5</t>
    </r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名</t>
    </r>
  </si>
  <si>
    <t>第60~89名</t>
  </si>
  <si>
    <t>第60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</si>
  <si>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名</t>
    </r>
  </si>
  <si>
    <t>谢谢参与</t>
  </si>
  <si>
    <t>match_type|比赛类型</t>
  </si>
  <si>
    <t>djs</t>
  </si>
  <si>
    <t>"2020-10-16",</t>
    <phoneticPr fontId="7" type="noConversion"/>
  </si>
  <si>
    <t>fix_data|固定的数据</t>
    <phoneticPr fontId="7" type="noConversion"/>
  </si>
  <si>
    <t>1,1,100000,1000</t>
    <phoneticPr fontId="7" type="noConversion"/>
  </si>
  <si>
    <t>1,1,100000,1000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</si>
</sst>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rgb="FF444444"/>
      <name val="Arial"/>
      <family val="2"/>
    </font>
    <font>
      <sz val="11"/>
      <name val="宋体"/>
      <charset val="134"/>
    </font>
    <font>
      <sz val="11"/>
      <color theme="1"/>
      <name val="等线"/>
      <charset val="134"/>
      <scheme val="minor"/>
    </font>
    <font>
      <b/>
      <sz val="9"/>
      <name val="宋体"/>
      <charset val="134"/>
    </font>
    <font>
      <sz val="11"/>
      <color rgb="FF0B0B0B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rgb="FF8DB4E2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4" fillId="0" borderId="0"/>
    <xf numFmtId="0" fontId="3" fillId="0" borderId="0"/>
  </cellStyleXfs>
  <cellXfs count="3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>
      <alignment vertical="center"/>
    </xf>
    <xf numFmtId="0" fontId="0" fillId="2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1" fillId="3" borderId="1" xfId="2" applyNumberFormat="1" applyFont="1" applyFill="1" applyBorder="1" applyAlignment="1" applyProtection="1">
      <alignment horizontal="center" vertical="center" wrapText="1"/>
    </xf>
    <xf numFmtId="176" fontId="0" fillId="0" borderId="0" xfId="0" applyNumberFormat="1" applyFont="1">
      <alignment vertical="center"/>
    </xf>
    <xf numFmtId="176" fontId="0" fillId="0" borderId="0" xfId="0" applyNumberFormat="1" applyFont="1" applyFill="1" applyBorder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ont="1">
      <alignment vertical="center"/>
    </xf>
    <xf numFmtId="0" fontId="0" fillId="0" borderId="0" xfId="1" applyFont="1" applyFill="1" applyAlignment="1">
      <alignment horizontal="center" vertical="center"/>
    </xf>
    <xf numFmtId="0" fontId="0" fillId="0" borderId="0" xfId="0" applyFont="1" applyAlignment="1"/>
    <xf numFmtId="0" fontId="0" fillId="0" borderId="0" xfId="1" applyFont="1" applyFill="1" applyAlignment="1"/>
    <xf numFmtId="0" fontId="0" fillId="0" borderId="0" xfId="0" applyFont="1" applyAlignment="1">
      <alignment vertical="center"/>
    </xf>
    <xf numFmtId="0" fontId="0" fillId="0" borderId="0" xfId="0" applyAlignment="1"/>
    <xf numFmtId="0" fontId="1" fillId="3" borderId="2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/>
    <xf numFmtId="0" fontId="0" fillId="0" borderId="0" xfId="0" applyFont="1" applyAlignment="1">
      <alignment horizontal="right"/>
    </xf>
    <xf numFmtId="3" fontId="0" fillId="0" borderId="0" xfId="0" applyNumberFormat="1" applyFont="1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3" fillId="0" borderId="0" xfId="0" applyFont="1">
      <alignment vertical="center"/>
    </xf>
    <xf numFmtId="3" fontId="0" fillId="0" borderId="0" xfId="0" quotePrefix="1" applyNumberFormat="1" applyFont="1" applyAlignment="1">
      <alignment horizontal="right"/>
    </xf>
    <xf numFmtId="0" fontId="6" fillId="3" borderId="1" xfId="2" applyNumberFormat="1" applyFont="1" applyFill="1" applyBorder="1" applyAlignment="1" applyProtection="1">
      <alignment horizontal="center" vertical="center" wrapText="1"/>
    </xf>
    <xf numFmtId="0" fontId="8" fillId="0" borderId="0" xfId="0" applyFont="1" applyAlignment="1"/>
    <xf numFmtId="0" fontId="4" fillId="0" borderId="0" xfId="1" applyAlignment="1">
      <alignment horizontal="center" vertical="center"/>
    </xf>
    <xf numFmtId="0" fontId="8" fillId="0" borderId="0" xfId="1" applyFont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1"/>
  <sheetViews>
    <sheetView tabSelected="1" topLeftCell="L1" workbookViewId="0">
      <pane ySplit="1" topLeftCell="A2" activePane="bottomLeft" state="frozen"/>
      <selection pane="bottomLeft" activeCell="S12" sqref="S12"/>
    </sheetView>
  </sheetViews>
  <sheetFormatPr defaultColWidth="9" defaultRowHeight="14.25" x14ac:dyDescent="0.2"/>
  <cols>
    <col min="2" max="3" width="31.125" customWidth="1"/>
    <col min="4" max="4" width="8.5" customWidth="1"/>
    <col min="5" max="5" width="21.625" customWidth="1"/>
    <col min="6" max="6" width="21.375" customWidth="1"/>
    <col min="7" max="8" width="12.625" customWidth="1"/>
    <col min="9" max="9" width="22.25" customWidth="1"/>
    <col min="10" max="10" width="41.5" style="13" customWidth="1"/>
    <col min="11" max="11" width="27.625" style="13" customWidth="1"/>
    <col min="12" max="12" width="27.625" style="28" customWidth="1"/>
    <col min="13" max="13" width="11.625" customWidth="1"/>
    <col min="14" max="14" width="10.5" customWidth="1"/>
    <col min="15" max="15" width="24.5" customWidth="1"/>
    <col min="16" max="16" width="14.75" customWidth="1"/>
    <col min="19" max="19" width="17" customWidth="1"/>
    <col min="21" max="21" width="11.375" customWidth="1"/>
    <col min="22" max="22" width="11.875" customWidth="1"/>
    <col min="23" max="23" width="17.875" customWidth="1"/>
    <col min="24" max="24" width="38.25" customWidth="1"/>
  </cols>
  <sheetData>
    <row r="1" spans="1:25" ht="54" x14ac:dyDescent="0.2">
      <c r="A1" s="8" t="s">
        <v>0</v>
      </c>
      <c r="B1" s="26" t="s">
        <v>78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26" t="s">
        <v>81</v>
      </c>
      <c r="M1" s="8" t="s">
        <v>10</v>
      </c>
      <c r="N1" s="8" t="s">
        <v>11</v>
      </c>
      <c r="O1" s="8" t="s">
        <v>12</v>
      </c>
      <c r="P1" s="8" t="s">
        <v>13</v>
      </c>
      <c r="Q1" s="18" t="s">
        <v>14</v>
      </c>
      <c r="R1" s="8" t="s">
        <v>15</v>
      </c>
      <c r="S1" s="8" t="s">
        <v>16</v>
      </c>
      <c r="T1" s="8" t="s">
        <v>17</v>
      </c>
      <c r="U1" s="18" t="s">
        <v>18</v>
      </c>
      <c r="V1" s="18" t="s">
        <v>19</v>
      </c>
      <c r="W1" s="18" t="s">
        <v>20</v>
      </c>
      <c r="X1" s="18" t="s">
        <v>21</v>
      </c>
      <c r="Y1" s="18" t="s">
        <v>22</v>
      </c>
    </row>
    <row r="2" spans="1:25" x14ac:dyDescent="0.2">
      <c r="A2">
        <v>1</v>
      </c>
      <c r="B2" s="27" t="s">
        <v>79</v>
      </c>
      <c r="C2" s="14" t="s">
        <v>23</v>
      </c>
      <c r="D2" s="15">
        <v>1</v>
      </c>
      <c r="E2" s="16" t="s">
        <v>24</v>
      </c>
      <c r="F2" s="16" t="s">
        <v>25</v>
      </c>
      <c r="G2" s="17">
        <v>0</v>
      </c>
      <c r="H2" s="17">
        <v>1</v>
      </c>
      <c r="I2" s="15" t="s">
        <v>26</v>
      </c>
      <c r="J2" s="19" t="s">
        <v>27</v>
      </c>
      <c r="K2" s="13" t="s">
        <v>28</v>
      </c>
      <c r="L2" s="29" t="s">
        <v>80</v>
      </c>
      <c r="M2" s="16" t="s">
        <v>29</v>
      </c>
      <c r="N2" s="16" t="s">
        <v>30</v>
      </c>
      <c r="O2" s="20" t="s">
        <v>31</v>
      </c>
      <c r="P2" s="25" t="s">
        <v>83</v>
      </c>
      <c r="Q2" s="15">
        <v>100</v>
      </c>
      <c r="R2">
        <v>0</v>
      </c>
      <c r="S2" t="s">
        <v>32</v>
      </c>
      <c r="T2" s="23">
        <v>1</v>
      </c>
      <c r="U2">
        <v>1</v>
      </c>
      <c r="V2" s="20" t="s">
        <v>31</v>
      </c>
      <c r="W2" s="25" t="s">
        <v>82</v>
      </c>
      <c r="X2" s="24" t="s">
        <v>33</v>
      </c>
      <c r="Y2">
        <v>1</v>
      </c>
    </row>
    <row r="3" spans="1:25" x14ac:dyDescent="0.2">
      <c r="B3" s="27"/>
      <c r="C3" s="14"/>
      <c r="D3" s="15"/>
      <c r="E3" s="16"/>
      <c r="F3" s="16"/>
      <c r="G3" s="17"/>
      <c r="H3" s="17"/>
      <c r="I3" s="15"/>
      <c r="J3" s="19"/>
      <c r="M3" s="16"/>
      <c r="N3" s="16"/>
      <c r="O3" s="20"/>
      <c r="P3" s="21"/>
      <c r="Q3" s="15"/>
      <c r="T3" s="23"/>
      <c r="V3" s="20"/>
      <c r="W3" s="21"/>
      <c r="X3" s="24"/>
    </row>
    <row r="4" spans="1:25" x14ac:dyDescent="0.2">
      <c r="J4" s="19"/>
    </row>
    <row r="5" spans="1:25" x14ac:dyDescent="0.2">
      <c r="J5" s="19"/>
    </row>
    <row r="6" spans="1:25" x14ac:dyDescent="0.2">
      <c r="J6" s="22"/>
    </row>
    <row r="7" spans="1:25" x14ac:dyDescent="0.2">
      <c r="J7" s="22"/>
    </row>
    <row r="8" spans="1:25" x14ac:dyDescent="0.2">
      <c r="J8" s="22"/>
    </row>
    <row r="9" spans="1:25" x14ac:dyDescent="0.2">
      <c r="J9" s="22"/>
    </row>
    <row r="10" spans="1:25" x14ac:dyDescent="0.2">
      <c r="J10" s="22"/>
    </row>
    <row r="11" spans="1:25" x14ac:dyDescent="0.2">
      <c r="J11" s="22"/>
    </row>
    <row r="12" spans="1:25" x14ac:dyDescent="0.2">
      <c r="J12" s="17"/>
    </row>
    <row r="13" spans="1:25" x14ac:dyDescent="0.2">
      <c r="J13" s="17"/>
    </row>
    <row r="14" spans="1:25" x14ac:dyDescent="0.2">
      <c r="J14" s="17"/>
    </row>
    <row r="15" spans="1:25" x14ac:dyDescent="0.2">
      <c r="J15" s="17"/>
    </row>
    <row r="16" spans="1:25" x14ac:dyDescent="0.2">
      <c r="J16" s="17"/>
    </row>
    <row r="17" spans="10:10" x14ac:dyDescent="0.2">
      <c r="J17" s="17"/>
    </row>
    <row r="18" spans="10:10" x14ac:dyDescent="0.2">
      <c r="J18" s="17"/>
    </row>
    <row r="19" spans="10:10" x14ac:dyDescent="0.2">
      <c r="J19" s="17"/>
    </row>
    <row r="20" spans="10:10" x14ac:dyDescent="0.2">
      <c r="J20" s="17"/>
    </row>
    <row r="21" spans="10:10" x14ac:dyDescent="0.2">
      <c r="J21" s="17"/>
    </row>
    <row r="22" spans="10:10" x14ac:dyDescent="0.2">
      <c r="J22" s="17"/>
    </row>
    <row r="23" spans="10:10" x14ac:dyDescent="0.2">
      <c r="J23" s="17"/>
    </row>
    <row r="24" spans="10:10" x14ac:dyDescent="0.2">
      <c r="J24" s="17"/>
    </row>
    <row r="25" spans="10:10" x14ac:dyDescent="0.2">
      <c r="J25" s="17"/>
    </row>
    <row r="26" spans="10:10" x14ac:dyDescent="0.2">
      <c r="J26" s="17"/>
    </row>
    <row r="27" spans="10:10" x14ac:dyDescent="0.2">
      <c r="J27" s="17"/>
    </row>
    <row r="28" spans="10:10" x14ac:dyDescent="0.2">
      <c r="J28" s="17"/>
    </row>
    <row r="29" spans="10:10" x14ac:dyDescent="0.2">
      <c r="J29" s="17"/>
    </row>
    <row r="30" spans="10:10" x14ac:dyDescent="0.2">
      <c r="J30" s="17"/>
    </row>
    <row r="31" spans="10:10" x14ac:dyDescent="0.2">
      <c r="J31" s="17"/>
    </row>
    <row r="32" spans="10:10" x14ac:dyDescent="0.2">
      <c r="J32" s="17"/>
    </row>
    <row r="33" spans="10:10" x14ac:dyDescent="0.2">
      <c r="J33" s="17"/>
    </row>
    <row r="34" spans="10:10" x14ac:dyDescent="0.2">
      <c r="J34" s="17"/>
    </row>
    <row r="35" spans="10:10" x14ac:dyDescent="0.2">
      <c r="J35" s="17"/>
    </row>
    <row r="36" spans="10:10" x14ac:dyDescent="0.2">
      <c r="J36" s="17"/>
    </row>
    <row r="37" spans="10:10" x14ac:dyDescent="0.2">
      <c r="J37" s="17"/>
    </row>
    <row r="38" spans="10:10" x14ac:dyDescent="0.2">
      <c r="J38" s="17"/>
    </row>
    <row r="39" spans="10:10" x14ac:dyDescent="0.2">
      <c r="J39" s="17"/>
    </row>
    <row r="40" spans="10:10" x14ac:dyDescent="0.2">
      <c r="J40" s="17"/>
    </row>
    <row r="41" spans="10:10" x14ac:dyDescent="0.2">
      <c r="J41" s="17"/>
    </row>
    <row r="42" spans="10:10" x14ac:dyDescent="0.2">
      <c r="J42" s="17"/>
    </row>
    <row r="43" spans="10:10" x14ac:dyDescent="0.2">
      <c r="J43" s="17"/>
    </row>
    <row r="44" spans="10:10" x14ac:dyDescent="0.2">
      <c r="J44" s="17"/>
    </row>
    <row r="45" spans="10:10" x14ac:dyDescent="0.2">
      <c r="J45" s="17"/>
    </row>
    <row r="46" spans="10:10" x14ac:dyDescent="0.2">
      <c r="J46" s="17"/>
    </row>
    <row r="47" spans="10:10" x14ac:dyDescent="0.2">
      <c r="J47" s="17"/>
    </row>
    <row r="48" spans="10:10" x14ac:dyDescent="0.2">
      <c r="J48" s="17"/>
    </row>
    <row r="49" spans="10:10" x14ac:dyDescent="0.2">
      <c r="J49" s="17"/>
    </row>
    <row r="50" spans="10:10" x14ac:dyDescent="0.2">
      <c r="J50" s="17"/>
    </row>
    <row r="51" spans="10:10" x14ac:dyDescent="0.2">
      <c r="J51" s="17"/>
    </row>
    <row r="52" spans="10:10" x14ac:dyDescent="0.2">
      <c r="J52" s="17"/>
    </row>
    <row r="53" spans="10:10" x14ac:dyDescent="0.2">
      <c r="J53" s="17"/>
    </row>
    <row r="54" spans="10:10" x14ac:dyDescent="0.2">
      <c r="J54" s="17"/>
    </row>
    <row r="55" spans="10:10" x14ac:dyDescent="0.2">
      <c r="J55" s="17"/>
    </row>
    <row r="56" spans="10:10" x14ac:dyDescent="0.2">
      <c r="J56" s="17"/>
    </row>
    <row r="57" spans="10:10" x14ac:dyDescent="0.2">
      <c r="J57" s="17"/>
    </row>
    <row r="58" spans="10:10" x14ac:dyDescent="0.2">
      <c r="J58" s="17"/>
    </row>
    <row r="59" spans="10:10" x14ac:dyDescent="0.2">
      <c r="J59" s="17"/>
    </row>
    <row r="60" spans="10:10" x14ac:dyDescent="0.2">
      <c r="J60" s="17"/>
    </row>
    <row r="61" spans="10:10" x14ac:dyDescent="0.2">
      <c r="J61" s="17"/>
    </row>
    <row r="62" spans="10:10" x14ac:dyDescent="0.2">
      <c r="J62" s="17"/>
    </row>
    <row r="63" spans="10:10" x14ac:dyDescent="0.2">
      <c r="J63" s="17"/>
    </row>
    <row r="64" spans="10:10" x14ac:dyDescent="0.2">
      <c r="J64" s="17"/>
    </row>
    <row r="65" spans="10:10" x14ac:dyDescent="0.2">
      <c r="J65" s="17"/>
    </row>
    <row r="66" spans="10:10" x14ac:dyDescent="0.2">
      <c r="J66" s="17"/>
    </row>
    <row r="67" spans="10:10" x14ac:dyDescent="0.2">
      <c r="J67" s="17"/>
    </row>
    <row r="68" spans="10:10" x14ac:dyDescent="0.2">
      <c r="J68" s="17"/>
    </row>
    <row r="69" spans="10:10" x14ac:dyDescent="0.2">
      <c r="J69" s="17"/>
    </row>
    <row r="70" spans="10:10" x14ac:dyDescent="0.2">
      <c r="J70" s="17"/>
    </row>
    <row r="71" spans="10:10" x14ac:dyDescent="0.2">
      <c r="J71" s="17"/>
    </row>
    <row r="72" spans="10:10" x14ac:dyDescent="0.2">
      <c r="J72" s="17"/>
    </row>
    <row r="73" spans="10:10" x14ac:dyDescent="0.2">
      <c r="J73" s="17"/>
    </row>
    <row r="74" spans="10:10" x14ac:dyDescent="0.2">
      <c r="J74" s="17"/>
    </row>
    <row r="75" spans="10:10" x14ac:dyDescent="0.2">
      <c r="J75" s="17"/>
    </row>
    <row r="76" spans="10:10" x14ac:dyDescent="0.2">
      <c r="J76" s="17"/>
    </row>
    <row r="77" spans="10:10" x14ac:dyDescent="0.2">
      <c r="J77" s="17"/>
    </row>
    <row r="78" spans="10:10" x14ac:dyDescent="0.2">
      <c r="J78" s="17"/>
    </row>
    <row r="79" spans="10:10" x14ac:dyDescent="0.2">
      <c r="J79" s="19"/>
    </row>
    <row r="80" spans="10:10" x14ac:dyDescent="0.2">
      <c r="J80" s="19"/>
    </row>
    <row r="81" spans="10:10" x14ac:dyDescent="0.2">
      <c r="J81" s="19"/>
    </row>
    <row r="82" spans="10:10" x14ac:dyDescent="0.2">
      <c r="J82" s="19"/>
    </row>
    <row r="83" spans="10:10" x14ac:dyDescent="0.2">
      <c r="J83" s="22"/>
    </row>
    <row r="84" spans="10:10" x14ac:dyDescent="0.2">
      <c r="J84" s="22"/>
    </row>
    <row r="85" spans="10:10" x14ac:dyDescent="0.2">
      <c r="J85" s="22"/>
    </row>
    <row r="86" spans="10:10" x14ac:dyDescent="0.2">
      <c r="J86" s="22"/>
    </row>
    <row r="87" spans="10:10" x14ac:dyDescent="0.2">
      <c r="J87" s="22"/>
    </row>
    <row r="88" spans="10:10" x14ac:dyDescent="0.2">
      <c r="J88" s="22"/>
    </row>
    <row r="89" spans="10:10" x14ac:dyDescent="0.2">
      <c r="J89" s="17"/>
    </row>
    <row r="90" spans="10:10" x14ac:dyDescent="0.2">
      <c r="J90" s="17"/>
    </row>
    <row r="91" spans="10:10" x14ac:dyDescent="0.2">
      <c r="J91" s="17"/>
    </row>
    <row r="92" spans="10:10" x14ac:dyDescent="0.2">
      <c r="J92" s="17"/>
    </row>
    <row r="93" spans="10:10" x14ac:dyDescent="0.2">
      <c r="J93" s="17"/>
    </row>
    <row r="94" spans="10:10" x14ac:dyDescent="0.2">
      <c r="J94" s="19"/>
    </row>
    <row r="95" spans="10:10" x14ac:dyDescent="0.2">
      <c r="J95" s="19"/>
    </row>
    <row r="96" spans="10:10" x14ac:dyDescent="0.2">
      <c r="J96" s="19"/>
    </row>
    <row r="97" spans="10:10" x14ac:dyDescent="0.2">
      <c r="J97" s="22"/>
    </row>
    <row r="98" spans="10:10" x14ac:dyDescent="0.2">
      <c r="J98" s="22"/>
    </row>
    <row r="99" spans="10:10" x14ac:dyDescent="0.2">
      <c r="J99" s="22"/>
    </row>
    <row r="100" spans="10:10" x14ac:dyDescent="0.2">
      <c r="J100" s="22"/>
    </row>
    <row r="101" spans="10:10" x14ac:dyDescent="0.2">
      <c r="J101" s="22"/>
    </row>
  </sheetData>
  <phoneticPr fontId="7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G15" sqref="G15"/>
    </sheetView>
  </sheetViews>
  <sheetFormatPr defaultColWidth="9" defaultRowHeight="14.25" x14ac:dyDescent="0.2"/>
  <cols>
    <col min="2" max="2" width="31.375" customWidth="1"/>
    <col min="3" max="3" width="16.5" customWidth="1"/>
    <col min="4" max="5" width="18.5" customWidth="1"/>
    <col min="6" max="6" width="16.5" customWidth="1"/>
    <col min="7" max="7" width="11.375" customWidth="1"/>
    <col min="8" max="8" width="24.375" customWidth="1"/>
    <col min="11" max="12" width="25.5" customWidth="1"/>
    <col min="13" max="13" width="19.5" customWidth="1"/>
    <col min="17" max="18" width="20.375" customWidth="1"/>
  </cols>
  <sheetData>
    <row r="1" spans="1:20" ht="42" customHeight="1" x14ac:dyDescent="0.2">
      <c r="A1" s="1" t="s">
        <v>0</v>
      </c>
      <c r="B1" s="2" t="s">
        <v>34</v>
      </c>
      <c r="C1" s="1" t="s">
        <v>35</v>
      </c>
      <c r="D1" s="3" t="s">
        <v>36</v>
      </c>
      <c r="E1" s="4" t="s">
        <v>37</v>
      </c>
      <c r="F1" s="1" t="s">
        <v>38</v>
      </c>
      <c r="G1" s="1" t="s">
        <v>6</v>
      </c>
      <c r="H1" s="1" t="s">
        <v>39</v>
      </c>
      <c r="I1" s="8" t="s">
        <v>40</v>
      </c>
      <c r="J1" s="8" t="s">
        <v>41</v>
      </c>
      <c r="K1" s="8" t="s">
        <v>42</v>
      </c>
      <c r="L1" s="8" t="s">
        <v>43</v>
      </c>
      <c r="M1" s="8" t="s">
        <v>44</v>
      </c>
      <c r="N1" s="8"/>
      <c r="O1" s="8"/>
      <c r="P1" s="8"/>
      <c r="Q1" s="8" t="s">
        <v>45</v>
      </c>
      <c r="R1" s="8" t="s">
        <v>45</v>
      </c>
      <c r="S1" s="8" t="s">
        <v>45</v>
      </c>
      <c r="T1" s="8" t="s">
        <v>45</v>
      </c>
    </row>
    <row r="2" spans="1:20" x14ac:dyDescent="0.2">
      <c r="A2">
        <v>1</v>
      </c>
      <c r="B2" s="5">
        <v>1</v>
      </c>
      <c r="C2" t="s">
        <v>46</v>
      </c>
      <c r="D2" s="6" t="s">
        <v>47</v>
      </c>
      <c r="E2" s="6">
        <v>500</v>
      </c>
      <c r="F2" s="7" t="s">
        <v>48</v>
      </c>
      <c r="G2">
        <v>1</v>
      </c>
      <c r="H2">
        <v>1</v>
      </c>
      <c r="I2" t="str">
        <f>IF(NOT(ISERROR((FIND("第",S2)))),RIGHT(S2,LEN(S2)-LEN("第")),LEFT(S2,2*LEN(S2)-LENB(S2)))</f>
        <v>1</v>
      </c>
      <c r="J2" t="str">
        <f>IF(((ISERROR((FIND("之后",T2))))),LEFT(T2,2*LEN(T2)-LENB(T2)),99999)</f>
        <v>1</v>
      </c>
      <c r="K2" s="6" t="str">
        <f>""""&amp;D2&amp;""""&amp;","</f>
        <v>"500福卡",</v>
      </c>
      <c r="L2" s="9">
        <v>0.05</v>
      </c>
      <c r="M2" t="s">
        <v>49</v>
      </c>
      <c r="Q2" s="11" t="s">
        <v>46</v>
      </c>
      <c r="R2" s="11"/>
      <c r="S2" t="str">
        <f>LEFT(Q2,IF(NOT(ISERROR((FIND("名",Q2)))),LEN(Q2)-LEN("名"),LEN(Q2)))</f>
        <v>第1</v>
      </c>
      <c r="T2" t="str">
        <f>IF(ISBLANK(R2),IF(NOT(ISERROR((FIND("第",Q2)))),MID(S2,2,9999)&amp;"名",Q2),R2)</f>
        <v>1名</v>
      </c>
    </row>
    <row r="3" spans="1:20" x14ac:dyDescent="0.2">
      <c r="A3">
        <v>2</v>
      </c>
      <c r="B3" s="5">
        <v>1</v>
      </c>
      <c r="C3" t="s">
        <v>50</v>
      </c>
      <c r="D3" s="6" t="s">
        <v>51</v>
      </c>
      <c r="E3" s="6">
        <v>200</v>
      </c>
      <c r="F3" s="7" t="s">
        <v>52</v>
      </c>
      <c r="G3">
        <v>1</v>
      </c>
      <c r="H3">
        <v>1</v>
      </c>
      <c r="I3" t="str">
        <f t="shared" ref="I3:I8" si="0">IF(NOT(ISERROR((FIND("第",S3)))),RIGHT(S3,LEN(S3)-LEN("第")),LEFT(S3,2*LEN(S3)-LENB(S3)))</f>
        <v>2</v>
      </c>
      <c r="J3" t="str">
        <f t="shared" ref="J3:J8" si="1">IF(((ISERROR((FIND("之后",T3))))),LEFT(T3,2*LEN(T3)-LENB(T3)),99999)</f>
        <v>2</v>
      </c>
      <c r="K3" s="6" t="str">
        <f t="shared" ref="K3:K4" si="2">""""&amp;D3&amp;""""&amp;","</f>
        <v>"200福卡",</v>
      </c>
      <c r="L3" s="9">
        <v>0.04</v>
      </c>
      <c r="M3" t="s">
        <v>49</v>
      </c>
      <c r="Q3" s="11" t="s">
        <v>50</v>
      </c>
      <c r="R3" s="11"/>
      <c r="S3" t="str">
        <f t="shared" ref="S3:S8" si="3">LEFT(Q3,IF(NOT(ISERROR((FIND("名",Q3)))),LEN(Q3)-LEN("名"),LEN(Q3)))</f>
        <v>第2</v>
      </c>
      <c r="T3" t="str">
        <f t="shared" ref="T3:T8" si="4">IF(ISBLANK(R3),IF(NOT(ISERROR((FIND("第",Q3)))),MID(S3,2,9999)&amp;"名",Q3),R3)</f>
        <v>2名</v>
      </c>
    </row>
    <row r="4" spans="1:20" x14ac:dyDescent="0.2">
      <c r="A4">
        <v>3</v>
      </c>
      <c r="B4" s="5">
        <v>1</v>
      </c>
      <c r="C4" t="s">
        <v>53</v>
      </c>
      <c r="D4" s="6" t="s">
        <v>54</v>
      </c>
      <c r="E4" s="6">
        <v>100</v>
      </c>
      <c r="F4" s="7" t="s">
        <v>55</v>
      </c>
      <c r="G4">
        <v>1</v>
      </c>
      <c r="H4">
        <v>1</v>
      </c>
      <c r="I4" t="str">
        <f t="shared" si="0"/>
        <v>3</v>
      </c>
      <c r="J4" t="str">
        <f t="shared" si="1"/>
        <v>3</v>
      </c>
      <c r="K4" s="6" t="str">
        <f t="shared" si="2"/>
        <v>"100福卡",</v>
      </c>
      <c r="L4" s="9">
        <v>0.03</v>
      </c>
      <c r="M4" t="s">
        <v>49</v>
      </c>
      <c r="Q4" s="11" t="s">
        <v>53</v>
      </c>
      <c r="R4" s="11"/>
      <c r="S4" t="str">
        <f t="shared" si="3"/>
        <v>第3</v>
      </c>
      <c r="T4" t="str">
        <f t="shared" si="4"/>
        <v>3名</v>
      </c>
    </row>
    <row r="5" spans="1:20" x14ac:dyDescent="0.2">
      <c r="A5">
        <v>4</v>
      </c>
      <c r="B5" s="5">
        <v>1</v>
      </c>
      <c r="C5" s="6" t="s">
        <v>56</v>
      </c>
      <c r="D5" s="6"/>
      <c r="E5" s="6"/>
      <c r="F5" s="7" t="s">
        <v>55</v>
      </c>
      <c r="G5">
        <v>1</v>
      </c>
      <c r="H5">
        <v>1</v>
      </c>
      <c r="I5" t="str">
        <f t="shared" si="0"/>
        <v>4</v>
      </c>
      <c r="J5" t="str">
        <f t="shared" si="1"/>
        <v>9</v>
      </c>
      <c r="K5" s="6"/>
      <c r="L5" s="10">
        <v>0.03</v>
      </c>
      <c r="Q5" s="12" t="s">
        <v>57</v>
      </c>
      <c r="R5" s="12" t="s">
        <v>58</v>
      </c>
      <c r="S5" t="str">
        <f t="shared" si="3"/>
        <v>第4</v>
      </c>
      <c r="T5" t="str">
        <f t="shared" si="4"/>
        <v>9名</v>
      </c>
    </row>
    <row r="6" spans="1:20" x14ac:dyDescent="0.2">
      <c r="A6">
        <v>5</v>
      </c>
      <c r="B6" s="5">
        <v>1</v>
      </c>
      <c r="C6" s="6" t="s">
        <v>59</v>
      </c>
      <c r="D6" s="6"/>
      <c r="E6" s="6"/>
      <c r="F6" s="7" t="s">
        <v>55</v>
      </c>
      <c r="G6">
        <v>1</v>
      </c>
      <c r="H6">
        <v>1</v>
      </c>
      <c r="I6" t="str">
        <f t="shared" si="0"/>
        <v>10</v>
      </c>
      <c r="J6" t="str">
        <f t="shared" si="1"/>
        <v>19</v>
      </c>
      <c r="K6" s="6"/>
      <c r="L6" s="10">
        <v>2.5000000000000001E-2</v>
      </c>
      <c r="Q6" s="12" t="s">
        <v>60</v>
      </c>
      <c r="R6" s="12" t="s">
        <v>61</v>
      </c>
      <c r="S6" t="str">
        <f t="shared" si="3"/>
        <v>第10</v>
      </c>
      <c r="T6" t="str">
        <f t="shared" si="4"/>
        <v>19名</v>
      </c>
    </row>
    <row r="7" spans="1:20" x14ac:dyDescent="0.2">
      <c r="A7">
        <v>6</v>
      </c>
      <c r="B7" s="5">
        <v>1</v>
      </c>
      <c r="C7" s="6" t="s">
        <v>62</v>
      </c>
      <c r="D7" s="6"/>
      <c r="E7" s="6"/>
      <c r="F7" s="7" t="s">
        <v>55</v>
      </c>
      <c r="G7">
        <v>1</v>
      </c>
      <c r="H7">
        <v>1</v>
      </c>
      <c r="I7" t="str">
        <f t="shared" si="0"/>
        <v>20</v>
      </c>
      <c r="J7" t="str">
        <f t="shared" si="1"/>
        <v>29</v>
      </c>
      <c r="K7" s="6"/>
      <c r="L7" s="10">
        <v>0.02</v>
      </c>
      <c r="Q7" s="12" t="s">
        <v>63</v>
      </c>
      <c r="R7" s="12" t="s">
        <v>64</v>
      </c>
      <c r="S7" t="str">
        <f t="shared" si="3"/>
        <v>第20</v>
      </c>
      <c r="T7" t="str">
        <f t="shared" si="4"/>
        <v>29名</v>
      </c>
    </row>
    <row r="8" spans="1:20" x14ac:dyDescent="0.2">
      <c r="A8">
        <v>7</v>
      </c>
      <c r="B8" s="5">
        <v>1</v>
      </c>
      <c r="C8" s="6" t="s">
        <v>65</v>
      </c>
      <c r="D8" s="6"/>
      <c r="E8" s="6"/>
      <c r="F8" s="7" t="s">
        <v>55</v>
      </c>
      <c r="G8">
        <v>1</v>
      </c>
      <c r="H8">
        <v>1</v>
      </c>
      <c r="I8" t="str">
        <f t="shared" si="0"/>
        <v>30</v>
      </c>
      <c r="J8" t="str">
        <f t="shared" si="1"/>
        <v>39</v>
      </c>
      <c r="K8" s="6"/>
      <c r="L8" s="9">
        <v>1.2E-2</v>
      </c>
      <c r="Q8" s="12" t="s">
        <v>66</v>
      </c>
      <c r="R8" s="12" t="s">
        <v>67</v>
      </c>
      <c r="S8" t="str">
        <f t="shared" si="3"/>
        <v>第30</v>
      </c>
      <c r="T8" t="str">
        <f t="shared" si="4"/>
        <v>39名</v>
      </c>
    </row>
    <row r="9" spans="1:20" x14ac:dyDescent="0.2">
      <c r="A9">
        <v>8</v>
      </c>
      <c r="B9" s="5">
        <v>1</v>
      </c>
      <c r="C9" s="6" t="s">
        <v>68</v>
      </c>
      <c r="D9" s="6"/>
      <c r="E9" s="6"/>
      <c r="F9" s="7" t="s">
        <v>55</v>
      </c>
      <c r="G9">
        <v>1</v>
      </c>
      <c r="H9">
        <v>1</v>
      </c>
      <c r="I9" t="str">
        <f t="shared" ref="I9:I12" si="5">IF(NOT(ISERROR((FIND("第",S9)))),RIGHT(S9,LEN(S9)-LEN("第")),LEFT(S9,2*LEN(S9)-LENB(S9)))</f>
        <v>40</v>
      </c>
      <c r="J9" t="str">
        <f t="shared" ref="J9:J12" si="6">IF(((ISERROR((FIND("之后",T9))))),LEFT(T9,2*LEN(T9)-LENB(T9)),99999)</f>
        <v>49</v>
      </c>
      <c r="K9" s="6"/>
      <c r="L9" s="9">
        <v>7.0000000000000001E-3</v>
      </c>
      <c r="Q9" s="12" t="s">
        <v>69</v>
      </c>
      <c r="R9" s="12" t="s">
        <v>70</v>
      </c>
      <c r="S9" t="str">
        <f t="shared" ref="S9:S12" si="7">LEFT(Q9,IF(NOT(ISERROR((FIND("名",Q9)))),LEN(Q9)-LEN("名"),LEN(Q9)))</f>
        <v>第40</v>
      </c>
      <c r="T9" t="str">
        <f t="shared" ref="T9:T12" si="8">IF(ISBLANK(R9),IF(NOT(ISERROR((FIND("第",Q9)))),MID(S9,2,9999)&amp;"名",Q9),R9)</f>
        <v>49名</v>
      </c>
    </row>
    <row r="10" spans="1:20" x14ac:dyDescent="0.2">
      <c r="A10">
        <v>9</v>
      </c>
      <c r="B10" s="5">
        <v>1</v>
      </c>
      <c r="C10" s="6" t="s">
        <v>71</v>
      </c>
      <c r="D10" s="6"/>
      <c r="E10" s="6"/>
      <c r="F10" s="7" t="s">
        <v>55</v>
      </c>
      <c r="G10">
        <v>1</v>
      </c>
      <c r="H10">
        <v>1</v>
      </c>
      <c r="I10" t="str">
        <f t="shared" si="5"/>
        <v>50</v>
      </c>
      <c r="J10" t="str">
        <f t="shared" si="6"/>
        <v>59</v>
      </c>
      <c r="K10" s="6"/>
      <c r="L10" s="9">
        <v>3.0000000000000001E-3</v>
      </c>
      <c r="Q10" s="12" t="s">
        <v>72</v>
      </c>
      <c r="R10" s="12" t="s">
        <v>73</v>
      </c>
      <c r="S10" t="str">
        <f t="shared" si="7"/>
        <v>第50</v>
      </c>
      <c r="T10" t="str">
        <f t="shared" si="8"/>
        <v>59名</v>
      </c>
    </row>
    <row r="11" spans="1:20" x14ac:dyDescent="0.2">
      <c r="A11">
        <v>10</v>
      </c>
      <c r="B11" s="5">
        <v>1</v>
      </c>
      <c r="C11" s="6" t="s">
        <v>74</v>
      </c>
      <c r="D11" s="6"/>
      <c r="E11" s="6"/>
      <c r="F11" s="7" t="s">
        <v>55</v>
      </c>
      <c r="G11">
        <v>1</v>
      </c>
      <c r="H11">
        <v>1</v>
      </c>
      <c r="I11" t="str">
        <f t="shared" si="5"/>
        <v>60</v>
      </c>
      <c r="J11" t="str">
        <f t="shared" si="6"/>
        <v>89</v>
      </c>
      <c r="K11" s="6"/>
      <c r="L11" s="9">
        <v>1E-3</v>
      </c>
      <c r="Q11" s="12" t="s">
        <v>75</v>
      </c>
      <c r="R11" s="12" t="s">
        <v>76</v>
      </c>
      <c r="S11" t="str">
        <f t="shared" si="7"/>
        <v>第60</v>
      </c>
      <c r="T11" t="str">
        <f t="shared" si="8"/>
        <v>89名</v>
      </c>
    </row>
    <row r="12" spans="1:20" x14ac:dyDescent="0.2">
      <c r="A12">
        <v>11</v>
      </c>
      <c r="B12" s="5">
        <v>2</v>
      </c>
      <c r="C12" s="6" t="s">
        <v>46</v>
      </c>
      <c r="D12" t="s">
        <v>77</v>
      </c>
      <c r="F12" s="7" t="s">
        <v>48</v>
      </c>
      <c r="G12">
        <v>1</v>
      </c>
      <c r="H12">
        <v>1</v>
      </c>
      <c r="I12" t="str">
        <f t="shared" si="5"/>
        <v>1</v>
      </c>
      <c r="J12" t="str">
        <f t="shared" si="6"/>
        <v>1</v>
      </c>
      <c r="K12" s="6" t="str">
        <f>""""&amp;D12&amp;""""&amp;","</f>
        <v>"谢谢参与",</v>
      </c>
      <c r="L12" s="9"/>
      <c r="M12" s="6" t="s">
        <v>49</v>
      </c>
      <c r="Q12" s="11" t="s">
        <v>46</v>
      </c>
      <c r="R12" s="11"/>
      <c r="S12" t="str">
        <f t="shared" si="7"/>
        <v>第1</v>
      </c>
      <c r="T12" t="str">
        <f t="shared" si="8"/>
        <v>1名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config|配置</vt:lpstr>
      <vt:lpstr>award|奖励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2020-11-04T06:32:24Z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