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JYHD\JyQipai_doc\config_1.11\"/>
    </mc:Choice>
  </mc:AlternateContent>
  <bookViews>
    <workbookView xWindow="-38400" yWindow="1305" windowWidth="38400" windowHeight="19725"/>
  </bookViews>
  <sheets>
    <sheet name="bet" sheetId="24" r:id="rId1"/>
    <sheet name="base_rate" sheetId="14" r:id="rId2"/>
    <sheet name="xiaoyouxi_limit|小游戏出现限制" sheetId="22" r:id="rId3"/>
    <sheet name="base" sheetId="7" r:id="rId4"/>
    <sheet name="fanjiang_1" sheetId="12" r:id="rId5"/>
    <sheet name="fanjiang_2" sheetId="8" r:id="rId6"/>
    <sheet name="fanjiang_3" sheetId="13" r:id="rId7"/>
    <sheet name="fanjiang_4" sheetId="11" r:id="rId8"/>
    <sheet name="fanjiang_5" sheetId="16" r:id="rId9"/>
    <sheet name="fanjiang_6" sheetId="23" r:id="rId10"/>
    <sheet name="|jisuanqi" sheetId="9" r:id="rId11"/>
    <sheet name="|xiaoxiaole" sheetId="6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7" l="1"/>
  <c r="C3" i="8" l="1"/>
  <c r="C4" i="8"/>
  <c r="C8" i="8" s="1"/>
  <c r="C6" i="8"/>
  <c r="C7" i="8"/>
  <c r="C2" i="23"/>
  <c r="C10" i="8" l="1"/>
  <c r="C9" i="8"/>
  <c r="C4" i="23"/>
  <c r="D4" i="23" s="1"/>
  <c r="D2" i="23"/>
  <c r="C3" i="23"/>
  <c r="D3" i="23" s="1"/>
  <c r="C5" i="23"/>
  <c r="D5" i="23" s="1"/>
  <c r="C6" i="23"/>
  <c r="D6" i="23" s="1"/>
  <c r="G2" i="23" l="1"/>
  <c r="H2" i="23"/>
  <c r="H3" i="23"/>
  <c r="G3" i="23"/>
  <c r="H4" i="23" l="1"/>
  <c r="G4" i="23"/>
  <c r="E2" i="23"/>
  <c r="AB2" i="6"/>
  <c r="AD2" i="6"/>
  <c r="AD3" i="6" s="1"/>
  <c r="AB3" i="6"/>
  <c r="AB4" i="6"/>
  <c r="AB5" i="6"/>
  <c r="AB6" i="6"/>
  <c r="AB7" i="6"/>
  <c r="AB8" i="6"/>
  <c r="AB9" i="6"/>
  <c r="AB10" i="6"/>
  <c r="AB11" i="6"/>
  <c r="AD11" i="6"/>
  <c r="AC11" i="6" s="1"/>
  <c r="AB12" i="6"/>
  <c r="AD12" i="6"/>
  <c r="AD13" i="6" s="1"/>
  <c r="AB13" i="6"/>
  <c r="AB14" i="6"/>
  <c r="AB15" i="6"/>
  <c r="AB16" i="6"/>
  <c r="AB17" i="6"/>
  <c r="AB18" i="6"/>
  <c r="AB19" i="6"/>
  <c r="AB20" i="6"/>
  <c r="AB21" i="6"/>
  <c r="AB22" i="6"/>
  <c r="AD22" i="6"/>
  <c r="AD23" i="6" s="1"/>
  <c r="AC22" i="6"/>
  <c r="AB23" i="6"/>
  <c r="AB24" i="6"/>
  <c r="AB25" i="6"/>
  <c r="AB26" i="6"/>
  <c r="AB27" i="6"/>
  <c r="AB28" i="6"/>
  <c r="AB29" i="6"/>
  <c r="AB30" i="6"/>
  <c r="AB31" i="6"/>
  <c r="AB32" i="6"/>
  <c r="AD32" i="6"/>
  <c r="AD33" i="6" s="1"/>
  <c r="AB33" i="6"/>
  <c r="AB34" i="6"/>
  <c r="AB35" i="6"/>
  <c r="AB36" i="6"/>
  <c r="AB37" i="6"/>
  <c r="AB38" i="6"/>
  <c r="AB39" i="6"/>
  <c r="AB40" i="6"/>
  <c r="AB41" i="6"/>
  <c r="AB42" i="6"/>
  <c r="AD42" i="6"/>
  <c r="AD43" i="6" s="1"/>
  <c r="AC42" i="6"/>
  <c r="AB43" i="6"/>
  <c r="AB44" i="6"/>
  <c r="T1" i="6"/>
  <c r="W1" i="6" s="1"/>
  <c r="U1" i="6"/>
  <c r="T2" i="6"/>
  <c r="V2" i="6"/>
  <c r="U2" i="6" s="1"/>
  <c r="T3" i="6"/>
  <c r="T4" i="6"/>
  <c r="T5" i="6"/>
  <c r="T6" i="6"/>
  <c r="T7" i="6"/>
  <c r="T8" i="6"/>
  <c r="T9" i="6"/>
  <c r="T10" i="6"/>
  <c r="T11" i="6"/>
  <c r="U11" i="6"/>
  <c r="W11" i="6"/>
  <c r="T12" i="6"/>
  <c r="W12" i="6" s="1"/>
  <c r="V12" i="6"/>
  <c r="V13" i="6" s="1"/>
  <c r="U12" i="6"/>
  <c r="T13" i="6"/>
  <c r="T14" i="6"/>
  <c r="T15" i="6"/>
  <c r="T16" i="6"/>
  <c r="T17" i="6"/>
  <c r="T18" i="6"/>
  <c r="T19" i="6"/>
  <c r="T21" i="6"/>
  <c r="M1" i="6"/>
  <c r="N1" i="6"/>
  <c r="P1" i="6"/>
  <c r="M2" i="6"/>
  <c r="N2" i="6"/>
  <c r="M3" i="6"/>
  <c r="P3" i="6" s="1"/>
  <c r="N3" i="6"/>
  <c r="M4" i="6"/>
  <c r="N4" i="6"/>
  <c r="P4" i="6"/>
  <c r="M5" i="6"/>
  <c r="N5" i="6"/>
  <c r="M6" i="6"/>
  <c r="N6" i="6"/>
  <c r="M7" i="6"/>
  <c r="N7" i="6"/>
  <c r="M8" i="6"/>
  <c r="N8" i="6"/>
  <c r="P8" i="6"/>
  <c r="M9" i="6"/>
  <c r="P9" i="6" s="1"/>
  <c r="N9" i="6"/>
  <c r="M10" i="6"/>
  <c r="P10" i="6" s="1"/>
  <c r="N10" i="6"/>
  <c r="M11" i="6"/>
  <c r="N11" i="6"/>
  <c r="P11" i="6"/>
  <c r="M12" i="6"/>
  <c r="P12" i="6" s="1"/>
  <c r="N12" i="6"/>
  <c r="M13" i="6"/>
  <c r="P13" i="6" s="1"/>
  <c r="N13" i="6"/>
  <c r="M14" i="6"/>
  <c r="N14" i="6"/>
  <c r="P14" i="6" s="1"/>
  <c r="M15" i="6"/>
  <c r="N15" i="6"/>
  <c r="P15" i="6"/>
  <c r="M16" i="6"/>
  <c r="P16" i="6" s="1"/>
  <c r="N16" i="6"/>
  <c r="M17" i="6"/>
  <c r="N17" i="6"/>
  <c r="P17" i="6"/>
  <c r="M18" i="6"/>
  <c r="N18" i="6"/>
  <c r="M19" i="6"/>
  <c r="P19" i="6" s="1"/>
  <c r="N19" i="6"/>
  <c r="T20" i="6"/>
  <c r="C9" i="6"/>
  <c r="K4" i="6"/>
  <c r="J4" i="6"/>
  <c r="C2" i="6"/>
  <c r="C16" i="9"/>
  <c r="D16" i="9"/>
  <c r="D15" i="9"/>
  <c r="D14" i="9"/>
  <c r="D13" i="9"/>
  <c r="E13" i="9" s="1"/>
  <c r="C5" i="9"/>
  <c r="F5" i="9"/>
  <c r="D5" i="9"/>
  <c r="F4" i="9"/>
  <c r="D4" i="9"/>
  <c r="F3" i="9"/>
  <c r="D3" i="9"/>
  <c r="C2" i="16"/>
  <c r="C7" i="16" s="1"/>
  <c r="D7" i="16" s="1"/>
  <c r="C3" i="16"/>
  <c r="D3" i="16" s="1"/>
  <c r="C4" i="16"/>
  <c r="D4" i="16" s="1"/>
  <c r="C5" i="16"/>
  <c r="D5" i="16" s="1"/>
  <c r="C12" i="16"/>
  <c r="D12" i="16" s="1"/>
  <c r="C13" i="16"/>
  <c r="C14" i="16"/>
  <c r="D14" i="16" s="1"/>
  <c r="C15" i="16"/>
  <c r="D15" i="16" s="1"/>
  <c r="C16" i="16"/>
  <c r="C17" i="16" s="1"/>
  <c r="C18" i="16"/>
  <c r="C19" i="16"/>
  <c r="D19" i="16" s="1"/>
  <c r="C20" i="16"/>
  <c r="D20" i="16" s="1"/>
  <c r="C21" i="16"/>
  <c r="D21" i="16" s="1"/>
  <c r="C22" i="16"/>
  <c r="D22" i="16" s="1"/>
  <c r="C23" i="16"/>
  <c r="D23" i="16" s="1"/>
  <c r="C24" i="16"/>
  <c r="D24" i="16" s="1"/>
  <c r="C26" i="16"/>
  <c r="C27" i="16"/>
  <c r="D27" i="16" s="1"/>
  <c r="C28" i="16"/>
  <c r="D28" i="16" s="1"/>
  <c r="C29" i="16"/>
  <c r="C30" i="16"/>
  <c r="D30" i="16"/>
  <c r="D29" i="16"/>
  <c r="D26" i="16"/>
  <c r="D18" i="16"/>
  <c r="D16" i="16"/>
  <c r="D13" i="16"/>
  <c r="C2" i="11"/>
  <c r="C3" i="11" s="1"/>
  <c r="D3" i="11" s="1"/>
  <c r="C4" i="11"/>
  <c r="D4" i="11" s="1"/>
  <c r="C8" i="11"/>
  <c r="C10" i="11" s="1"/>
  <c r="D10" i="11" s="1"/>
  <c r="C11" i="11"/>
  <c r="D11" i="11" s="1"/>
  <c r="C12" i="11"/>
  <c r="D12" i="11" s="1"/>
  <c r="C18" i="11"/>
  <c r="D18" i="11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9" i="11" l="1"/>
  <c r="D9" i="11" s="1"/>
  <c r="D8" i="11"/>
  <c r="C5" i="11"/>
  <c r="D5" i="11" s="1"/>
  <c r="C7" i="11"/>
  <c r="D7" i="11" s="1"/>
  <c r="D2" i="11"/>
  <c r="F4" i="11"/>
  <c r="C17" i="11"/>
  <c r="D17" i="11" s="1"/>
  <c r="C16" i="11"/>
  <c r="D16" i="11" s="1"/>
  <c r="C15" i="11"/>
  <c r="D15" i="11" s="1"/>
  <c r="C14" i="11"/>
  <c r="D14" i="11" s="1"/>
  <c r="C13" i="11"/>
  <c r="D13" i="11" s="1"/>
  <c r="P18" i="6"/>
  <c r="N21" i="6"/>
  <c r="AE32" i="6"/>
  <c r="AE12" i="6"/>
  <c r="P5" i="6"/>
  <c r="P2" i="6"/>
  <c r="P21" i="6" s="1"/>
  <c r="C11" i="16"/>
  <c r="D11" i="16" s="1"/>
  <c r="C10" i="16"/>
  <c r="D10" i="16" s="1"/>
  <c r="P7" i="6"/>
  <c r="AE42" i="6"/>
  <c r="AE22" i="6"/>
  <c r="AC2" i="6"/>
  <c r="AE2" i="6" s="1"/>
  <c r="E3" i="9"/>
  <c r="C8" i="16"/>
  <c r="D2" i="16"/>
  <c r="AE11" i="6"/>
  <c r="C38" i="13"/>
  <c r="C6" i="11"/>
  <c r="D6" i="11" s="1"/>
  <c r="C6" i="16"/>
  <c r="D6" i="16" s="1"/>
  <c r="P6" i="6"/>
  <c r="AC32" i="6"/>
  <c r="AC12" i="6"/>
  <c r="AD34" i="6"/>
  <c r="AC33" i="6"/>
  <c r="AE33" i="6" s="1"/>
  <c r="AD14" i="6"/>
  <c r="AC13" i="6"/>
  <c r="AE23" i="6"/>
  <c r="W2" i="6"/>
  <c r="AD44" i="6"/>
  <c r="AC44" i="6" s="1"/>
  <c r="AE44" i="6" s="1"/>
  <c r="AC43" i="6"/>
  <c r="AE43" i="6" s="1"/>
  <c r="AD24" i="6"/>
  <c r="AC23" i="6"/>
  <c r="D8" i="16"/>
  <c r="AE13" i="6"/>
  <c r="AD4" i="6"/>
  <c r="AC3" i="6"/>
  <c r="C47" i="13"/>
  <c r="C43" i="13"/>
  <c r="C39" i="13"/>
  <c r="D17" i="16"/>
  <c r="V14" i="6"/>
  <c r="U13" i="6"/>
  <c r="W13" i="6" s="1"/>
  <c r="C25" i="16"/>
  <c r="D25" i="16" s="1"/>
  <c r="C9" i="16"/>
  <c r="D9" i="16" s="1"/>
  <c r="V3" i="6"/>
  <c r="G2" i="11" l="1"/>
  <c r="H3" i="11"/>
  <c r="H2" i="11"/>
  <c r="G3" i="11"/>
  <c r="C48" i="13"/>
  <c r="C40" i="13"/>
  <c r="C19" i="11"/>
  <c r="C45" i="13"/>
  <c r="G2" i="16"/>
  <c r="C42" i="13"/>
  <c r="C44" i="13"/>
  <c r="C41" i="13"/>
  <c r="F4" i="16"/>
  <c r="C49" i="13"/>
  <c r="C46" i="13"/>
  <c r="AC4" i="6"/>
  <c r="AE4" i="6" s="1"/>
  <c r="AD5" i="6"/>
  <c r="AE3" i="6"/>
  <c r="G3" i="16"/>
  <c r="H2" i="16"/>
  <c r="U14" i="6"/>
  <c r="W14" i="6" s="1"/>
  <c r="V15" i="6"/>
  <c r="H3" i="16"/>
  <c r="AC34" i="6"/>
  <c r="AE34" i="6" s="1"/>
  <c r="AD35" i="6"/>
  <c r="AC24" i="6"/>
  <c r="AE24" i="6" s="1"/>
  <c r="AD25" i="6"/>
  <c r="V4" i="6"/>
  <c r="U3" i="6"/>
  <c r="C31" i="16"/>
  <c r="AC14" i="6"/>
  <c r="AE14" i="6" s="1"/>
  <c r="AD15" i="6"/>
  <c r="D19" i="11" l="1"/>
  <c r="C27" i="11"/>
  <c r="D27" i="11" s="1"/>
  <c r="C23" i="11"/>
  <c r="D23" i="11" s="1"/>
  <c r="C26" i="11"/>
  <c r="D26" i="11" s="1"/>
  <c r="C29" i="11"/>
  <c r="D29" i="11" s="1"/>
  <c r="C28" i="11"/>
  <c r="D28" i="11" s="1"/>
  <c r="C21" i="11"/>
  <c r="D21" i="11" s="1"/>
  <c r="C20" i="11"/>
  <c r="D20" i="11" s="1"/>
  <c r="C24" i="11"/>
  <c r="D24" i="11" s="1"/>
  <c r="C25" i="11"/>
  <c r="D25" i="11" s="1"/>
  <c r="C22" i="11"/>
  <c r="D22" i="11" s="1"/>
  <c r="AD26" i="6"/>
  <c r="AC25" i="6"/>
  <c r="AE25" i="6" s="1"/>
  <c r="AD16" i="6"/>
  <c r="AC15" i="6"/>
  <c r="AE15" i="6" s="1"/>
  <c r="AD36" i="6"/>
  <c r="AC35" i="6"/>
  <c r="AE35" i="6" s="1"/>
  <c r="C35" i="16"/>
  <c r="D35" i="16" s="1"/>
  <c r="C37" i="16"/>
  <c r="D37" i="16" s="1"/>
  <c r="C33" i="16"/>
  <c r="D33" i="16" s="1"/>
  <c r="C32" i="16"/>
  <c r="D32" i="16" s="1"/>
  <c r="D31" i="16"/>
  <c r="C34" i="16"/>
  <c r="D34" i="16" s="1"/>
  <c r="C36" i="16"/>
  <c r="D36" i="16" s="1"/>
  <c r="AD6" i="6"/>
  <c r="AC5" i="6"/>
  <c r="W3" i="6"/>
  <c r="U4" i="6"/>
  <c r="W4" i="6" s="1"/>
  <c r="V5" i="6"/>
  <c r="V16" i="6"/>
  <c r="U15" i="6"/>
  <c r="W15" i="6" s="1"/>
  <c r="H4" i="11" l="1"/>
  <c r="E2" i="11"/>
  <c r="G4" i="11"/>
  <c r="H4" i="16"/>
  <c r="E2" i="16"/>
  <c r="AD7" i="6"/>
  <c r="AC6" i="6"/>
  <c r="AE6" i="6" s="1"/>
  <c r="V17" i="6"/>
  <c r="U16" i="6"/>
  <c r="W16" i="6" s="1"/>
  <c r="V6" i="6"/>
  <c r="U5" i="6"/>
  <c r="W5" i="6" s="1"/>
  <c r="AD37" i="6"/>
  <c r="AC36" i="6"/>
  <c r="AE36" i="6" s="1"/>
  <c r="G4" i="16"/>
  <c r="AC16" i="6"/>
  <c r="AE16" i="6" s="1"/>
  <c r="AD17" i="6"/>
  <c r="AE5" i="6"/>
  <c r="AC26" i="6"/>
  <c r="AE26" i="6" s="1"/>
  <c r="AD27" i="6"/>
  <c r="AD18" i="6" l="1"/>
  <c r="AC17" i="6"/>
  <c r="AE17" i="6" s="1"/>
  <c r="V18" i="6"/>
  <c r="U17" i="6"/>
  <c r="W17" i="6" s="1"/>
  <c r="AD28" i="6"/>
  <c r="AC27" i="6"/>
  <c r="AE27" i="6" s="1"/>
  <c r="AD8" i="6"/>
  <c r="AC7" i="6"/>
  <c r="AE7" i="6" s="1"/>
  <c r="U6" i="6"/>
  <c r="W6" i="6" s="1"/>
  <c r="V7" i="6"/>
  <c r="AD38" i="6"/>
  <c r="AC37" i="6"/>
  <c r="AE37" i="6" s="1"/>
  <c r="AD29" i="6" l="1"/>
  <c r="AC28" i="6"/>
  <c r="AE28" i="6" s="1"/>
  <c r="V8" i="6"/>
  <c r="U7" i="6"/>
  <c r="AD39" i="6"/>
  <c r="AC38" i="6"/>
  <c r="AE38" i="6" s="1"/>
  <c r="U18" i="6"/>
  <c r="W18" i="6" s="1"/>
  <c r="V19" i="6"/>
  <c r="AC18" i="6"/>
  <c r="AE18" i="6" s="1"/>
  <c r="AD19" i="6"/>
  <c r="AD9" i="6"/>
  <c r="AC8" i="6"/>
  <c r="AE8" i="6" s="1"/>
  <c r="AD30" i="6" l="1"/>
  <c r="AC29" i="6"/>
  <c r="AE29" i="6" s="1"/>
  <c r="V20" i="6"/>
  <c r="U19" i="6"/>
  <c r="W19" i="6" s="1"/>
  <c r="W7" i="6"/>
  <c r="AD40" i="6"/>
  <c r="AC39" i="6"/>
  <c r="AE39" i="6" s="1"/>
  <c r="U8" i="6"/>
  <c r="W8" i="6" s="1"/>
  <c r="V9" i="6"/>
  <c r="AD10" i="6"/>
  <c r="AC10" i="6" s="1"/>
  <c r="AE10" i="6" s="1"/>
  <c r="AC9" i="6"/>
  <c r="AE9" i="6" s="1"/>
  <c r="AD20" i="6"/>
  <c r="AC19" i="6"/>
  <c r="AE19" i="6" s="1"/>
  <c r="AC40" i="6" l="1"/>
  <c r="AE40" i="6" s="1"/>
  <c r="AD41" i="6"/>
  <c r="AC41" i="6" s="1"/>
  <c r="AC20" i="6"/>
  <c r="AE20" i="6" s="1"/>
  <c r="AD21" i="6"/>
  <c r="AC21" i="6" s="1"/>
  <c r="AE21" i="6" s="1"/>
  <c r="V21" i="6"/>
  <c r="U21" i="6" s="1"/>
  <c r="U20" i="6"/>
  <c r="W20" i="6" s="1"/>
  <c r="V10" i="6"/>
  <c r="U10" i="6" s="1"/>
  <c r="W10" i="6" s="1"/>
  <c r="U9" i="6"/>
  <c r="W9" i="6" s="1"/>
  <c r="AD31" i="6"/>
  <c r="AC31" i="6" s="1"/>
  <c r="AE31" i="6" s="1"/>
  <c r="AC30" i="6"/>
  <c r="AE30" i="6" s="1"/>
  <c r="W24" i="6" l="1"/>
  <c r="AE41" i="6"/>
  <c r="AE47" i="6" s="1"/>
  <c r="AC47" i="6"/>
  <c r="W21" i="6"/>
  <c r="U24" i="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<sst xmlns="http://schemas.openxmlformats.org/spreadsheetml/2006/main" count="69" uniqueCount="38">
  <si>
    <t>no</t>
  </si>
  <si>
    <t>rate</t>
  </si>
  <si>
    <t>power</t>
  </si>
  <si>
    <t>|single_value</t>
  </si>
  <si>
    <t>|all_value</t>
  </si>
  <si>
    <t>|ts_power</t>
  </si>
  <si>
    <t>|ts_power_all</t>
  </si>
  <si>
    <t>|ts_all_value</t>
  </si>
  <si>
    <t>id</t>
  </si>
  <si>
    <t>name</t>
  </si>
  <si>
    <t>|说明</t>
  </si>
  <si>
    <t>小游戏开奖占比</t>
    <phoneticPr fontId="5" type="noConversion"/>
  </si>
  <si>
    <t>xiaoyouxi_zhanbi</t>
    <phoneticPr fontId="5" type="noConversion"/>
  </si>
  <si>
    <t>limit_jpgame_rate</t>
    <phoneticPr fontId="5" type="noConversion"/>
  </si>
  <si>
    <t>jiangchi_award_1</t>
    <phoneticPr fontId="5" type="noConversion"/>
  </si>
  <si>
    <t>jiangchi_award_2</t>
    <phoneticPr fontId="5" type="noConversion"/>
  </si>
  <si>
    <t>奖池固定奖励倍数（小奖，总线）</t>
    <phoneticPr fontId="5" type="noConversion"/>
  </si>
  <si>
    <t>奖池固定奖励倍数（中奖，总线）</t>
    <phoneticPr fontId="5" type="noConversion"/>
  </si>
  <si>
    <t>奖池百分比奖励（大奖）</t>
    <phoneticPr fontId="5" type="noConversion"/>
  </si>
  <si>
    <t>jiangchi_award_3</t>
    <phoneticPr fontId="5" type="noConversion"/>
  </si>
  <si>
    <t>jiangchi_award_4</t>
    <phoneticPr fontId="5" type="noConversion"/>
  </si>
  <si>
    <t>奖池百分比奖励（巨奖）</t>
    <phoneticPr fontId="5" type="noConversion"/>
  </si>
  <si>
    <r>
      <t>概率触发，1</t>
    </r>
    <r>
      <rPr>
        <sz val="11"/>
        <color theme="1"/>
        <rFont val="宋体"/>
        <family val="3"/>
        <charset val="134"/>
        <scheme val="minor"/>
      </rPr>
      <t>0%概率</t>
    </r>
    <phoneticPr fontId="5" type="noConversion"/>
  </si>
  <si>
    <t>进入小游戏最低倍数（总线）</t>
    <phoneticPr fontId="5" type="noConversion"/>
  </si>
  <si>
    <t>limit_rate|开奖最低倍数限制（总线）</t>
    <phoneticPr fontId="5" type="noConversion"/>
  </si>
  <si>
    <t>probability|触发概率（百分比）</t>
    <phoneticPr fontId="5" type="noConversion"/>
  </si>
  <si>
    <t>6,10</t>
    <phoneticPr fontId="5" type="noConversion"/>
  </si>
  <si>
    <t>10,15</t>
    <phoneticPr fontId="5" type="noConversion"/>
  </si>
  <si>
    <t>percentage|开奖占比（百分比）</t>
    <phoneticPr fontId="5" type="noConversion"/>
  </si>
  <si>
    <t>rate|倍数（总线）</t>
    <phoneticPr fontId="5" type="noConversion"/>
  </si>
  <si>
    <t>item_id</t>
    <phoneticPr fontId="5" type="noConversion"/>
  </si>
  <si>
    <t>lian3</t>
    <phoneticPr fontId="5" type="noConversion"/>
  </si>
  <si>
    <t>lian4</t>
    <phoneticPr fontId="5" type="noConversion"/>
  </si>
  <si>
    <t>lian5</t>
    <phoneticPr fontId="5" type="noConversion"/>
  </si>
  <si>
    <t>lian6</t>
    <phoneticPr fontId="5" type="noConversion"/>
  </si>
  <si>
    <t>bet_money|投入值</t>
    <phoneticPr fontId="5" type="noConversion"/>
  </si>
  <si>
    <t>initial_jiangchi|奖池初始金额</t>
    <phoneticPr fontId="5" type="noConversion"/>
  </si>
  <si>
    <t>limit_input|奖池触发最低投入金额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</si>
</sst>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8" borderId="0" xfId="9" applyFont="1" applyFill="1" applyAlignment="1">
      <alignment horizontal="center" vertical="center" wrapText="1"/>
    </xf>
    <xf numFmtId="0" fontId="1" fillId="0" borderId="0" xfId="9">
      <alignment vertical="center"/>
    </xf>
    <xf numFmtId="0" fontId="1" fillId="0" borderId="0" xfId="9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0">
    <cellStyle name="常规" xfId="0" builtinId="0"/>
    <cellStyle name="常规 2" xfId="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defaultRowHeight="13.5" x14ac:dyDescent="0.15"/>
  <cols>
    <col min="1" max="1" width="9" style="19"/>
    <col min="2" max="2" width="22.875" style="19" customWidth="1"/>
    <col min="3" max="16384" width="9" style="19"/>
  </cols>
  <sheetData>
    <row r="1" spans="1:2" x14ac:dyDescent="0.15">
      <c r="A1" s="18" t="s">
        <v>8</v>
      </c>
      <c r="B1" s="18" t="s">
        <v>35</v>
      </c>
    </row>
    <row r="2" spans="1:2" x14ac:dyDescent="0.15">
      <c r="A2" s="20">
        <v>1</v>
      </c>
      <c r="B2" s="20">
        <v>500</v>
      </c>
    </row>
    <row r="3" spans="1:2" x14ac:dyDescent="0.15">
      <c r="A3" s="20">
        <v>2</v>
      </c>
      <c r="B3" s="20">
        <v>1000</v>
      </c>
    </row>
    <row r="4" spans="1:2" x14ac:dyDescent="0.15">
      <c r="A4" s="20">
        <v>3</v>
      </c>
      <c r="B4" s="20">
        <v>2000</v>
      </c>
    </row>
    <row r="5" spans="1:2" x14ac:dyDescent="0.15">
      <c r="A5" s="20">
        <v>4</v>
      </c>
      <c r="B5" s="20">
        <v>4000</v>
      </c>
    </row>
    <row r="6" spans="1:2" x14ac:dyDescent="0.15">
      <c r="A6" s="20">
        <v>5</v>
      </c>
      <c r="B6" s="20">
        <v>8000</v>
      </c>
    </row>
    <row r="7" spans="1:2" x14ac:dyDescent="0.15">
      <c r="A7" s="20">
        <v>6</v>
      </c>
      <c r="B7" s="20">
        <v>15000</v>
      </c>
    </row>
    <row r="8" spans="1:2" x14ac:dyDescent="0.15">
      <c r="A8" s="20">
        <v>7</v>
      </c>
      <c r="B8" s="20">
        <v>30000</v>
      </c>
    </row>
    <row r="9" spans="1:2" x14ac:dyDescent="0.15">
      <c r="A9" s="20">
        <v>8</v>
      </c>
      <c r="B9" s="20">
        <v>60000</v>
      </c>
    </row>
    <row r="10" spans="1:2" x14ac:dyDescent="0.15">
      <c r="A10" s="20">
        <v>9</v>
      </c>
      <c r="B10" s="20">
        <v>120000</v>
      </c>
    </row>
    <row r="11" spans="1:2" x14ac:dyDescent="0.15">
      <c r="A11" s="20">
        <v>10</v>
      </c>
      <c r="B11" s="20">
        <v>240000</v>
      </c>
    </row>
    <row r="12" spans="1:2" x14ac:dyDescent="0.15">
      <c r="A12" s="20">
        <v>11</v>
      </c>
      <c r="B12" s="20">
        <v>480000</v>
      </c>
    </row>
    <row r="13" spans="1:2" x14ac:dyDescent="0.15">
      <c r="A13" s="20">
        <v>12</v>
      </c>
      <c r="B13" s="20">
        <v>960000</v>
      </c>
    </row>
    <row r="14" spans="1:2" x14ac:dyDescent="0.15">
      <c r="A14" s="20">
        <v>13</v>
      </c>
      <c r="B14" s="20">
        <v>1920000</v>
      </c>
    </row>
  </sheetData>
  <phoneticPr fontId="5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150" workbookViewId="0">
      <selection activeCell="G14" sqref="G14"/>
    </sheetView>
  </sheetViews>
  <sheetFormatPr defaultColWidth="11" defaultRowHeight="13.5" x14ac:dyDescent="0.15"/>
  <sheetData>
    <row r="1" spans="1:8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15">
      <c r="A2" s="13">
        <v>1</v>
      </c>
      <c r="B2" s="14">
        <v>600</v>
      </c>
      <c r="C2" s="14">
        <f>F2</f>
        <v>0.2</v>
      </c>
      <c r="D2" s="13">
        <f>B2*C2</f>
        <v>120</v>
      </c>
      <c r="E2" s="1">
        <f>SUM(D2:D37)</f>
        <v>1180</v>
      </c>
      <c r="F2" s="17">
        <v>0.2</v>
      </c>
      <c r="G2" s="1">
        <f>SUM(C2:C15)</f>
        <v>1</v>
      </c>
      <c r="H2" s="1">
        <f>SUM(D2:D15)</f>
        <v>1180</v>
      </c>
    </row>
    <row r="3" spans="1:8" x14ac:dyDescent="0.15">
      <c r="A3" s="13">
        <v>2</v>
      </c>
      <c r="B3" s="13">
        <v>800</v>
      </c>
      <c r="C3" s="13">
        <f>C$2</f>
        <v>0.2</v>
      </c>
      <c r="D3" s="13">
        <f t="shared" ref="D3:D6" si="0">B3*C3</f>
        <v>160</v>
      </c>
      <c r="E3" s="1"/>
      <c r="F3" s="1"/>
      <c r="G3" s="1">
        <f>SUM(C16:C30)</f>
        <v>0</v>
      </c>
      <c r="H3" s="1">
        <f>SUM(D16:D30)</f>
        <v>0</v>
      </c>
    </row>
    <row r="4" spans="1:8" x14ac:dyDescent="0.15">
      <c r="A4" s="13">
        <v>3</v>
      </c>
      <c r="B4" s="13">
        <v>1000</v>
      </c>
      <c r="C4" s="13">
        <f t="shared" ref="C4:C6" si="1">C$2</f>
        <v>0.2</v>
      </c>
      <c r="D4" s="13">
        <f t="shared" si="0"/>
        <v>200</v>
      </c>
      <c r="E4" s="1"/>
      <c r="F4" s="1"/>
      <c r="G4" s="1">
        <f>SUM(C31:C37)</f>
        <v>0</v>
      </c>
      <c r="H4" s="1">
        <f>SUM(D31:D37)</f>
        <v>0</v>
      </c>
    </row>
    <row r="5" spans="1:8" x14ac:dyDescent="0.15">
      <c r="A5" s="13">
        <v>4</v>
      </c>
      <c r="B5" s="13">
        <v>1500</v>
      </c>
      <c r="C5" s="13">
        <f t="shared" si="1"/>
        <v>0.2</v>
      </c>
      <c r="D5" s="13">
        <f t="shared" si="0"/>
        <v>300</v>
      </c>
      <c r="E5" s="1"/>
      <c r="F5" s="1"/>
      <c r="G5" s="1"/>
      <c r="H5" s="1"/>
    </row>
    <row r="6" spans="1:8" x14ac:dyDescent="0.15">
      <c r="A6" s="13">
        <v>5</v>
      </c>
      <c r="B6" s="13">
        <v>2000</v>
      </c>
      <c r="C6" s="13">
        <f t="shared" si="1"/>
        <v>0.2</v>
      </c>
      <c r="D6" s="13">
        <f t="shared" si="0"/>
        <v>400</v>
      </c>
      <c r="E6" s="1"/>
      <c r="F6" s="1"/>
      <c r="G6" s="1"/>
      <c r="H6" s="1"/>
    </row>
    <row r="7" spans="1:8" x14ac:dyDescent="0.15">
      <c r="A7" s="13"/>
      <c r="B7" s="13"/>
      <c r="C7" s="13"/>
      <c r="D7" s="13"/>
      <c r="E7" s="1"/>
      <c r="F7" s="1"/>
      <c r="G7" s="1"/>
      <c r="H7" s="1"/>
    </row>
    <row r="8" spans="1:8" x14ac:dyDescent="0.15">
      <c r="A8" s="13"/>
      <c r="B8" s="13"/>
      <c r="C8" s="13"/>
      <c r="D8" s="13"/>
      <c r="E8" s="1"/>
      <c r="F8" s="1"/>
      <c r="G8" s="1"/>
      <c r="H8" s="1"/>
    </row>
    <row r="9" spans="1:8" x14ac:dyDescent="0.15">
      <c r="A9" s="13"/>
      <c r="B9" s="13"/>
      <c r="C9" s="13"/>
      <c r="D9" s="13"/>
      <c r="E9" s="1"/>
      <c r="F9" s="1"/>
      <c r="G9" s="1"/>
      <c r="H9" s="1"/>
    </row>
    <row r="10" spans="1:8" x14ac:dyDescent="0.15">
      <c r="A10" s="13"/>
      <c r="B10" s="13"/>
      <c r="C10" s="13"/>
      <c r="D10" s="13"/>
      <c r="E10" s="1"/>
      <c r="F10" s="1"/>
      <c r="G10" s="1"/>
      <c r="H10" s="1"/>
    </row>
    <row r="11" spans="1:8" x14ac:dyDescent="0.15">
      <c r="A11" s="13"/>
      <c r="B11" s="13"/>
      <c r="C11" s="13"/>
      <c r="D11" s="13"/>
      <c r="E11" s="1"/>
      <c r="F11" s="1"/>
      <c r="G11" s="1"/>
      <c r="H11" s="1"/>
    </row>
    <row r="12" spans="1:8" x14ac:dyDescent="0.15">
      <c r="A12" s="13"/>
      <c r="B12" s="13"/>
      <c r="C12" s="13"/>
      <c r="D12" s="13"/>
      <c r="E12" s="1"/>
      <c r="F12" s="1"/>
      <c r="G12" s="1"/>
      <c r="H12" s="1"/>
    </row>
    <row r="13" spans="1:8" x14ac:dyDescent="0.15">
      <c r="A13" s="13"/>
      <c r="B13" s="13"/>
      <c r="C13" s="13"/>
      <c r="D13" s="13"/>
      <c r="E13" s="1"/>
      <c r="F13" s="1"/>
      <c r="G13" s="1"/>
      <c r="H13" s="1"/>
    </row>
    <row r="14" spans="1:8" x14ac:dyDescent="0.15">
      <c r="A14" s="13"/>
      <c r="B14" s="13"/>
      <c r="C14" s="13"/>
      <c r="D14" s="13"/>
      <c r="E14" s="1"/>
      <c r="F14" s="1"/>
      <c r="G14" s="1"/>
      <c r="H14" s="1"/>
    </row>
    <row r="15" spans="1:8" x14ac:dyDescent="0.15">
      <c r="A15" s="13"/>
      <c r="B15" s="13"/>
      <c r="C15" s="13"/>
      <c r="D15" s="13"/>
      <c r="E15" s="1"/>
      <c r="F15" s="1"/>
      <c r="G15" s="1"/>
      <c r="H15" s="1"/>
    </row>
    <row r="16" spans="1:8" x14ac:dyDescent="0.15">
      <c r="A16" s="13"/>
      <c r="B16" s="14"/>
      <c r="C16" s="14"/>
      <c r="D16" s="13"/>
      <c r="E16" s="1"/>
      <c r="F16" s="1"/>
      <c r="G16" s="1"/>
      <c r="H16" s="1"/>
    </row>
    <row r="17" spans="1:8" x14ac:dyDescent="0.15">
      <c r="A17" s="13"/>
      <c r="B17" s="13"/>
      <c r="C17" s="13"/>
      <c r="D17" s="13"/>
      <c r="E17" s="1"/>
      <c r="F17" s="1"/>
      <c r="G17" s="1"/>
      <c r="H17" s="1"/>
    </row>
    <row r="18" spans="1:8" x14ac:dyDescent="0.15">
      <c r="A18" s="13"/>
      <c r="B18" s="13"/>
      <c r="C18" s="13"/>
      <c r="D18" s="13"/>
      <c r="E18" s="1"/>
      <c r="F18" s="1"/>
      <c r="G18" s="1"/>
      <c r="H18" s="1"/>
    </row>
    <row r="19" spans="1:8" x14ac:dyDescent="0.15">
      <c r="A19" s="13"/>
      <c r="B19" s="13"/>
      <c r="C19" s="13"/>
      <c r="D19" s="13"/>
      <c r="E19" s="1"/>
      <c r="F19" s="1"/>
      <c r="G19" s="1"/>
      <c r="H19" s="1"/>
    </row>
    <row r="20" spans="1:8" x14ac:dyDescent="0.15">
      <c r="A20" s="13"/>
      <c r="B20" s="13"/>
      <c r="C20" s="13"/>
      <c r="D20" s="13"/>
      <c r="E20" s="1"/>
      <c r="F20" s="1"/>
      <c r="G20" s="1"/>
      <c r="H20" s="1"/>
    </row>
    <row r="21" spans="1:8" x14ac:dyDescent="0.15">
      <c r="A21" s="13"/>
      <c r="B21" s="13"/>
      <c r="C21" s="13"/>
      <c r="D21" s="13"/>
      <c r="E21" s="1"/>
      <c r="F21" s="1"/>
      <c r="G21" s="1"/>
      <c r="H21" s="1"/>
    </row>
    <row r="22" spans="1:8" x14ac:dyDescent="0.15">
      <c r="A22" s="13"/>
      <c r="B22" s="13"/>
      <c r="C22" s="13"/>
      <c r="D22" s="13"/>
      <c r="E22" s="1"/>
      <c r="F22" s="1"/>
      <c r="G22" s="1"/>
      <c r="H22" s="1"/>
    </row>
    <row r="23" spans="1:8" x14ac:dyDescent="0.15">
      <c r="A23" s="13"/>
      <c r="B23" s="13"/>
      <c r="C23" s="13"/>
      <c r="D23" s="13"/>
      <c r="E23" s="1"/>
      <c r="F23" s="1"/>
      <c r="G23" s="1"/>
      <c r="H23" s="1"/>
    </row>
    <row r="24" spans="1:8" x14ac:dyDescent="0.15">
      <c r="A24" s="13"/>
      <c r="B24" s="13"/>
      <c r="C24" s="13"/>
      <c r="D24" s="13"/>
      <c r="E24" s="1"/>
      <c r="F24" s="1"/>
      <c r="G24" s="1"/>
      <c r="H24" s="1"/>
    </row>
    <row r="25" spans="1:8" x14ac:dyDescent="0.15">
      <c r="A25" s="13"/>
      <c r="B25" s="13"/>
      <c r="C25" s="13"/>
      <c r="D25" s="13"/>
      <c r="E25" s="1"/>
      <c r="F25" s="1"/>
      <c r="G25" s="1"/>
      <c r="H25" s="1"/>
    </row>
    <row r="26" spans="1:8" x14ac:dyDescent="0.15">
      <c r="A26" s="13"/>
      <c r="B26" s="13"/>
      <c r="C26" s="13"/>
      <c r="D26" s="13"/>
      <c r="E26" s="1"/>
      <c r="F26" s="1"/>
      <c r="G26" s="1"/>
      <c r="H26" s="1"/>
    </row>
    <row r="27" spans="1:8" x14ac:dyDescent="0.15">
      <c r="A27" s="13"/>
      <c r="B27" s="13"/>
      <c r="C27" s="13"/>
      <c r="D27" s="13"/>
      <c r="E27" s="1"/>
      <c r="F27" s="1"/>
      <c r="G27" s="1"/>
      <c r="H27" s="1"/>
    </row>
    <row r="28" spans="1:8" x14ac:dyDescent="0.15">
      <c r="A28" s="13"/>
      <c r="B28" s="13"/>
      <c r="C28" s="13"/>
      <c r="D28" s="13"/>
      <c r="E28" s="1"/>
      <c r="F28" s="1"/>
      <c r="G28" s="1"/>
      <c r="H28" s="1"/>
    </row>
    <row r="29" spans="1:8" x14ac:dyDescent="0.15">
      <c r="A29" s="13"/>
      <c r="B29" s="13"/>
      <c r="C29" s="13"/>
      <c r="D29" s="13"/>
      <c r="E29" s="1"/>
      <c r="F29" s="1"/>
      <c r="G29" s="1"/>
      <c r="H29" s="1"/>
    </row>
    <row r="30" spans="1:8" x14ac:dyDescent="0.15">
      <c r="A30" s="13"/>
      <c r="B30" s="13"/>
      <c r="C30" s="13"/>
      <c r="D30" s="13"/>
      <c r="E30" s="1"/>
      <c r="F30" s="1"/>
      <c r="G30" s="1"/>
      <c r="H30" s="1"/>
    </row>
    <row r="31" spans="1:8" x14ac:dyDescent="0.15">
      <c r="A31" s="13"/>
      <c r="B31" s="14"/>
      <c r="C31" s="14"/>
      <c r="D31" s="13"/>
      <c r="E31" s="1"/>
      <c r="F31" s="1"/>
      <c r="G31" s="1"/>
      <c r="H31" s="1"/>
    </row>
    <row r="32" spans="1:8" x14ac:dyDescent="0.15">
      <c r="A32" s="13"/>
      <c r="B32" s="13"/>
      <c r="C32" s="13"/>
      <c r="D32" s="13"/>
      <c r="E32" s="1"/>
      <c r="F32" s="1"/>
      <c r="G32" s="1"/>
      <c r="H32" s="1"/>
    </row>
    <row r="33" spans="1:8" x14ac:dyDescent="0.15">
      <c r="A33" s="13"/>
      <c r="B33" s="13"/>
      <c r="C33" s="13"/>
      <c r="D33" s="13"/>
      <c r="E33" s="1"/>
      <c r="F33" s="1"/>
      <c r="G33" s="1"/>
      <c r="H33" s="1"/>
    </row>
    <row r="34" spans="1:8" x14ac:dyDescent="0.15">
      <c r="A34" s="13"/>
      <c r="B34" s="13"/>
      <c r="C34" s="13"/>
      <c r="D34" s="13"/>
      <c r="E34" s="1"/>
      <c r="F34" s="1"/>
      <c r="G34" s="1"/>
      <c r="H34" s="1"/>
    </row>
    <row r="35" spans="1:8" x14ac:dyDescent="0.15">
      <c r="A35" s="13"/>
      <c r="B35" s="13"/>
      <c r="C35" s="13"/>
      <c r="D35" s="13"/>
      <c r="E35" s="1"/>
      <c r="F35" s="1"/>
      <c r="G35" s="1"/>
      <c r="H35" s="1"/>
    </row>
    <row r="36" spans="1:8" x14ac:dyDescent="0.15">
      <c r="A36" s="13"/>
      <c r="B36" s="13"/>
      <c r="C36" s="13"/>
      <c r="D36" s="13"/>
      <c r="E36" s="1"/>
      <c r="F36" s="1"/>
      <c r="G36" s="1"/>
      <c r="H36" s="1"/>
    </row>
    <row r="37" spans="1:8" x14ac:dyDescent="0.15">
      <c r="A37" s="13"/>
      <c r="B37" s="13"/>
      <c r="C37" s="13"/>
      <c r="D37" s="13"/>
      <c r="E37" s="1"/>
      <c r="F37" s="1"/>
      <c r="G37" s="1"/>
      <c r="H37" s="1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zoomScale="175" zoomScaleNormal="175" zoomScalePageLayoutView="175" workbookViewId="0">
      <selection activeCell="D28" sqref="D28"/>
    </sheetView>
  </sheetViews>
  <sheetFormatPr defaultColWidth="11" defaultRowHeight="13.5" x14ac:dyDescent="0.15"/>
  <sheetData>
    <row r="3" spans="2:6" x14ac:dyDescent="0.15">
      <c r="B3" s="3">
        <v>0.2</v>
      </c>
      <c r="C3" s="3">
        <v>0.15840000000000001</v>
      </c>
      <c r="D3" s="3">
        <f>B3*C3</f>
        <v>3.1680000000000007E-2</v>
      </c>
      <c r="E3" s="3">
        <f>SUM(D3:D5)</f>
        <v>0.59996000000000005</v>
      </c>
      <c r="F3" s="3">
        <f>C3/3</f>
        <v>5.2800000000000007E-2</v>
      </c>
    </row>
    <row r="4" spans="2:6" x14ac:dyDescent="0.15">
      <c r="B4" s="3">
        <v>0.5</v>
      </c>
      <c r="C4" s="3">
        <v>0.35</v>
      </c>
      <c r="D4" s="3">
        <f>B4*C4</f>
        <v>0.17499999999999999</v>
      </c>
      <c r="E4" s="3"/>
      <c r="F4" s="3">
        <f>C4/3</f>
        <v>0.11666666666666665</v>
      </c>
    </row>
    <row r="5" spans="2:6" x14ac:dyDescent="0.15">
      <c r="B5" s="3">
        <v>0.8</v>
      </c>
      <c r="C5" s="3">
        <f>1-SUM(C3:C4)</f>
        <v>0.49160000000000004</v>
      </c>
      <c r="D5" s="3">
        <f>B5*C5</f>
        <v>0.39328000000000007</v>
      </c>
      <c r="E5" s="3"/>
      <c r="F5" s="3">
        <f>C5/3</f>
        <v>0.16386666666666669</v>
      </c>
    </row>
    <row r="13" spans="2:6" x14ac:dyDescent="0.15">
      <c r="B13">
        <v>12</v>
      </c>
      <c r="C13">
        <v>0.45</v>
      </c>
      <c r="D13" s="3">
        <f>B13*C13</f>
        <v>5.4</v>
      </c>
      <c r="E13">
        <f>SUM(D13:D16)</f>
        <v>22.000000000000004</v>
      </c>
    </row>
    <row r="14" spans="2:6" x14ac:dyDescent="0.15">
      <c r="B14">
        <v>20</v>
      </c>
      <c r="C14">
        <v>0.40500000000000003</v>
      </c>
      <c r="D14" s="3">
        <f>B14*C14</f>
        <v>8.1000000000000014</v>
      </c>
    </row>
    <row r="15" spans="2:6" x14ac:dyDescent="0.15">
      <c r="B15">
        <v>40</v>
      </c>
      <c r="C15">
        <v>0.1</v>
      </c>
      <c r="D15" s="3">
        <f>B15*C15</f>
        <v>4</v>
      </c>
    </row>
    <row r="16" spans="2:6" x14ac:dyDescent="0.15">
      <c r="B16">
        <v>100</v>
      </c>
      <c r="C16">
        <f>1-SUM(C13:C15)</f>
        <v>4.500000000000004E-2</v>
      </c>
      <c r="D16" s="3">
        <f>B16*C16</f>
        <v>4.5000000000000036</v>
      </c>
    </row>
    <row r="20" spans="2:2" x14ac:dyDescent="0.15">
      <c r="B20">
        <v>10</v>
      </c>
    </row>
    <row r="21" spans="2:2" x14ac:dyDescent="0.15">
      <c r="B21">
        <v>15</v>
      </c>
    </row>
    <row r="23" spans="2:2" x14ac:dyDescent="0.15">
      <c r="B23">
        <v>16</v>
      </c>
    </row>
    <row r="24" spans="2:2" x14ac:dyDescent="0.15">
      <c r="B24">
        <v>30</v>
      </c>
    </row>
    <row r="27" spans="2:2" x14ac:dyDescent="0.15">
      <c r="B27">
        <v>31</v>
      </c>
    </row>
    <row r="28" spans="2:2" x14ac:dyDescent="0.15">
      <c r="B28">
        <v>50</v>
      </c>
    </row>
    <row r="30" spans="2:2" x14ac:dyDescent="0.15">
      <c r="B30">
        <v>50</v>
      </c>
    </row>
    <row r="31" spans="2:2" x14ac:dyDescent="0.15">
      <c r="B31">
        <v>200</v>
      </c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3"/>
  <sheetViews>
    <sheetView zoomScale="205" zoomScaleNormal="205" zoomScalePageLayoutView="205" workbookViewId="0">
      <selection activeCell="J20" sqref="J20"/>
    </sheetView>
  </sheetViews>
  <sheetFormatPr defaultColWidth="8.875" defaultRowHeight="13.5" x14ac:dyDescent="0.15"/>
  <cols>
    <col min="1" max="1" width="9.625" style="1" customWidth="1"/>
    <col min="2" max="13" width="8.875" style="1"/>
    <col min="14" max="14" width="18.375" style="1" customWidth="1"/>
    <col min="15" max="16384" width="8.875" style="1"/>
  </cols>
  <sheetData>
    <row r="1" spans="1:31" x14ac:dyDescent="0.15">
      <c r="A1" s="1">
        <v>0</v>
      </c>
      <c r="B1" s="1">
        <v>0.35</v>
      </c>
      <c r="C1" s="1">
        <v>0.35</v>
      </c>
      <c r="F1" s="1">
        <v>0</v>
      </c>
      <c r="G1" s="1">
        <v>0.35</v>
      </c>
      <c r="J1" s="1">
        <v>0</v>
      </c>
      <c r="K1" s="1">
        <v>0.36</v>
      </c>
      <c r="L1" s="3">
        <v>4</v>
      </c>
      <c r="M1" s="3">
        <f>L1/25</f>
        <v>0.16</v>
      </c>
      <c r="N1" s="3">
        <f>1/19*O1</f>
        <v>8.3210526315789471E-2</v>
      </c>
      <c r="O1" s="3">
        <v>1.581</v>
      </c>
      <c r="P1" s="3">
        <f t="shared" ref="P1:P19" si="0">M1*N1</f>
        <v>1.3313684210526316E-2</v>
      </c>
      <c r="S1" s="4">
        <v>25</v>
      </c>
      <c r="T1" s="4">
        <f t="shared" ref="T1:T21" si="1">S1/25</f>
        <v>1</v>
      </c>
      <c r="U1" s="4">
        <f>1/21*V1</f>
        <v>9.1357142857142859E-2</v>
      </c>
      <c r="V1" s="4">
        <v>1.9185000000000001</v>
      </c>
      <c r="W1" s="4">
        <f t="shared" ref="W1:W21" si="2">T1*U1</f>
        <v>9.1357142857142859E-2</v>
      </c>
      <c r="AA1" s="7"/>
    </row>
    <row r="2" spans="1:31" x14ac:dyDescent="0.15">
      <c r="A2" s="1">
        <v>0.10546875</v>
      </c>
      <c r="B2" s="1">
        <v>3.0468750000000001E-3</v>
      </c>
      <c r="C2" s="1">
        <f>SUM(B2:B8)</f>
        <v>2.1328125000000003E-2</v>
      </c>
      <c r="F2" s="1">
        <v>0.10546875</v>
      </c>
      <c r="G2" s="1">
        <v>2.1328125E-2</v>
      </c>
      <c r="J2" s="3">
        <v>0.5</v>
      </c>
      <c r="K2" s="3">
        <v>0.54</v>
      </c>
      <c r="L2" s="3">
        <v>5</v>
      </c>
      <c r="M2" s="3">
        <f t="shared" ref="M2:M19" si="3">L2/25</f>
        <v>0.2</v>
      </c>
      <c r="N2" s="3">
        <f t="shared" ref="N2:N19" si="4">1/19*O2</f>
        <v>8.3210526315789471E-2</v>
      </c>
      <c r="O2" s="3">
        <v>1.581</v>
      </c>
      <c r="P2" s="3">
        <f t="shared" si="0"/>
        <v>1.6642105263157896E-2</v>
      </c>
      <c r="S2" s="4">
        <v>30</v>
      </c>
      <c r="T2" s="4">
        <f t="shared" si="1"/>
        <v>1.2</v>
      </c>
      <c r="U2" s="4">
        <f t="shared" ref="U2:U21" si="5">1/21*V2</f>
        <v>9.1357142857142859E-2</v>
      </c>
      <c r="V2" s="4">
        <f>V1</f>
        <v>1.9185000000000001</v>
      </c>
      <c r="W2" s="4">
        <f t="shared" si="2"/>
        <v>0.10962857142857142</v>
      </c>
      <c r="AA2" s="7">
        <v>25</v>
      </c>
      <c r="AB2" s="8">
        <f t="shared" ref="AB2:AB6" si="6">AA2/25</f>
        <v>1</v>
      </c>
      <c r="AC2" s="8">
        <f>1/43*AD2</f>
        <v>5.1162790697674425E-2</v>
      </c>
      <c r="AD2" s="7">
        <f>2.2</f>
        <v>2.2000000000000002</v>
      </c>
      <c r="AE2" s="8">
        <f t="shared" ref="AE2:AE44" si="7">AB2*AC2</f>
        <v>5.1162790697674425E-2</v>
      </c>
    </row>
    <row r="3" spans="1:31" x14ac:dyDescent="0.15">
      <c r="A3" s="1">
        <v>0.10546875</v>
      </c>
      <c r="B3" s="1">
        <v>3.0468750000000001E-3</v>
      </c>
      <c r="F3" s="1">
        <v>0.10614483172266</v>
      </c>
      <c r="G3" s="1">
        <v>1.421875E-2</v>
      </c>
      <c r="J3" s="4">
        <v>2</v>
      </c>
      <c r="K3" s="4">
        <v>0.05</v>
      </c>
      <c r="L3" s="3">
        <v>8</v>
      </c>
      <c r="M3" s="3">
        <f t="shared" si="3"/>
        <v>0.32</v>
      </c>
      <c r="N3" s="3">
        <f t="shared" si="4"/>
        <v>8.3210526315789471E-2</v>
      </c>
      <c r="O3" s="3">
        <v>1.581</v>
      </c>
      <c r="P3" s="3">
        <f t="shared" si="0"/>
        <v>2.6627368421052632E-2</v>
      </c>
      <c r="S3" s="4">
        <v>35</v>
      </c>
      <c r="T3" s="4">
        <f t="shared" si="1"/>
        <v>1.4</v>
      </c>
      <c r="U3" s="4">
        <f t="shared" si="5"/>
        <v>9.1357142857142859E-2</v>
      </c>
      <c r="V3" s="4">
        <f t="shared" ref="V3:V10" si="8">V2</f>
        <v>1.9185000000000001</v>
      </c>
      <c r="W3" s="4">
        <f t="shared" si="2"/>
        <v>0.12789999999999999</v>
      </c>
      <c r="AA3" s="7">
        <v>50</v>
      </c>
      <c r="AB3" s="8">
        <f t="shared" si="6"/>
        <v>2</v>
      </c>
      <c r="AC3" s="8">
        <f t="shared" ref="AC3:AC44" si="9">1/43*AD3</f>
        <v>5.1162790697674425E-2</v>
      </c>
      <c r="AD3" s="8">
        <f t="shared" ref="AD3:AD10" si="10">AD2</f>
        <v>2.2000000000000002</v>
      </c>
      <c r="AE3" s="8">
        <f t="shared" si="7"/>
        <v>0.10232558139534885</v>
      </c>
    </row>
    <row r="4" spans="1:31" x14ac:dyDescent="0.15">
      <c r="A4" s="1">
        <v>0.10546875</v>
      </c>
      <c r="B4" s="1">
        <v>3.0468750000000001E-3</v>
      </c>
      <c r="F4" s="1">
        <v>0.125</v>
      </c>
      <c r="G4" s="1">
        <v>9.7500000000000003E-2</v>
      </c>
      <c r="J4" s="5">
        <f>(J6-J3*K3-J2*K2)/K4</f>
        <v>12.200000000000003</v>
      </c>
      <c r="K4" s="5">
        <f>1-K2-K3-K1</f>
        <v>4.9999999999999989E-2</v>
      </c>
      <c r="L4" s="3">
        <v>9</v>
      </c>
      <c r="M4" s="3">
        <f t="shared" si="3"/>
        <v>0.36</v>
      </c>
      <c r="N4" s="3">
        <f t="shared" si="4"/>
        <v>8.3210526315789471E-2</v>
      </c>
      <c r="O4" s="3">
        <v>1.581</v>
      </c>
      <c r="P4" s="3">
        <f t="shared" si="0"/>
        <v>2.995578947368421E-2</v>
      </c>
      <c r="S4" s="4">
        <v>40</v>
      </c>
      <c r="T4" s="4">
        <f t="shared" si="1"/>
        <v>1.6</v>
      </c>
      <c r="U4" s="4">
        <f t="shared" si="5"/>
        <v>9.1357142857142859E-2</v>
      </c>
      <c r="V4" s="4">
        <f t="shared" si="8"/>
        <v>1.9185000000000001</v>
      </c>
      <c r="W4" s="4">
        <f t="shared" si="2"/>
        <v>0.14617142857142859</v>
      </c>
      <c r="AA4" s="7">
        <v>75</v>
      </c>
      <c r="AB4" s="8">
        <f t="shared" si="6"/>
        <v>3</v>
      </c>
      <c r="AC4" s="8">
        <f t="shared" si="9"/>
        <v>5.1162790697674425E-2</v>
      </c>
      <c r="AD4" s="8">
        <f t="shared" si="10"/>
        <v>2.2000000000000002</v>
      </c>
      <c r="AE4" s="8">
        <f t="shared" si="7"/>
        <v>0.15348837209302327</v>
      </c>
    </row>
    <row r="5" spans="1:31" x14ac:dyDescent="0.15">
      <c r="A5" s="1">
        <v>0.10546875</v>
      </c>
      <c r="B5" s="1">
        <v>3.0468750000000001E-3</v>
      </c>
      <c r="F5" s="1">
        <v>0.140625</v>
      </c>
      <c r="G5" s="1">
        <v>3.6562499999999998E-2</v>
      </c>
      <c r="L5" s="3">
        <v>10</v>
      </c>
      <c r="M5" s="3">
        <f t="shared" si="3"/>
        <v>0.4</v>
      </c>
      <c r="N5" s="3">
        <f t="shared" si="4"/>
        <v>8.3210526315789471E-2</v>
      </c>
      <c r="O5" s="3">
        <v>1.581</v>
      </c>
      <c r="P5" s="3">
        <f t="shared" si="0"/>
        <v>3.3284210526315791E-2</v>
      </c>
      <c r="S5" s="4">
        <v>45</v>
      </c>
      <c r="T5" s="4">
        <f t="shared" si="1"/>
        <v>1.8</v>
      </c>
      <c r="U5" s="4">
        <f t="shared" si="5"/>
        <v>9.1357142857142859E-2</v>
      </c>
      <c r="V5" s="4">
        <f t="shared" si="8"/>
        <v>1.9185000000000001</v>
      </c>
      <c r="W5" s="4">
        <f t="shared" si="2"/>
        <v>0.16444285714285714</v>
      </c>
      <c r="AA5" s="7">
        <v>100</v>
      </c>
      <c r="AB5" s="8">
        <f t="shared" si="6"/>
        <v>4</v>
      </c>
      <c r="AC5" s="8">
        <f t="shared" si="9"/>
        <v>5.1162790697674425E-2</v>
      </c>
      <c r="AD5" s="8">
        <f t="shared" si="10"/>
        <v>2.2000000000000002</v>
      </c>
      <c r="AE5" s="8">
        <f t="shared" si="7"/>
        <v>0.2046511627906977</v>
      </c>
    </row>
    <row r="6" spans="1:31" x14ac:dyDescent="0.15">
      <c r="A6" s="1">
        <v>0.10546875</v>
      </c>
      <c r="B6" s="1">
        <v>3.0468750000000001E-3</v>
      </c>
      <c r="F6" s="1">
        <v>0.14152644229687</v>
      </c>
      <c r="G6" s="1">
        <v>1.6250000000000001E-2</v>
      </c>
      <c r="J6" s="1">
        <v>0.98</v>
      </c>
      <c r="L6" s="3">
        <v>12</v>
      </c>
      <c r="M6" s="3">
        <f t="shared" si="3"/>
        <v>0.48</v>
      </c>
      <c r="N6" s="3">
        <f t="shared" si="4"/>
        <v>8.3210526315789471E-2</v>
      </c>
      <c r="O6" s="3">
        <v>1.581</v>
      </c>
      <c r="P6" s="3">
        <f t="shared" si="0"/>
        <v>3.9941052631578947E-2</v>
      </c>
      <c r="S6" s="4">
        <v>50</v>
      </c>
      <c r="T6" s="4">
        <f t="shared" si="1"/>
        <v>2</v>
      </c>
      <c r="U6" s="4">
        <f t="shared" si="5"/>
        <v>9.1357142857142859E-2</v>
      </c>
      <c r="V6" s="4">
        <f t="shared" si="8"/>
        <v>1.9185000000000001</v>
      </c>
      <c r="W6" s="4">
        <f t="shared" si="2"/>
        <v>0.18271428571428572</v>
      </c>
      <c r="AA6" s="7">
        <v>125</v>
      </c>
      <c r="AB6" s="8">
        <f t="shared" si="6"/>
        <v>5</v>
      </c>
      <c r="AC6" s="8">
        <f t="shared" si="9"/>
        <v>5.1162790697674425E-2</v>
      </c>
      <c r="AD6" s="8">
        <f t="shared" si="10"/>
        <v>2.2000000000000002</v>
      </c>
      <c r="AE6" s="8">
        <f t="shared" si="7"/>
        <v>0.2558139534883721</v>
      </c>
    </row>
    <row r="7" spans="1:31" x14ac:dyDescent="0.15">
      <c r="A7" s="1">
        <v>0.10546875</v>
      </c>
      <c r="B7" s="1">
        <v>3.0468750000000001E-3</v>
      </c>
      <c r="F7" s="1">
        <v>0.158203125</v>
      </c>
      <c r="G7" s="1">
        <v>2.8945312500000001E-2</v>
      </c>
      <c r="L7" s="3">
        <v>13</v>
      </c>
      <c r="M7" s="3">
        <f t="shared" si="3"/>
        <v>0.52</v>
      </c>
      <c r="N7" s="3">
        <f t="shared" si="4"/>
        <v>8.3210526315789471E-2</v>
      </c>
      <c r="O7" s="3">
        <v>1.581</v>
      </c>
      <c r="P7" s="3">
        <f t="shared" si="0"/>
        <v>4.3269473684210524E-2</v>
      </c>
      <c r="S7" s="4">
        <v>55</v>
      </c>
      <c r="T7" s="4">
        <f t="shared" si="1"/>
        <v>2.2000000000000002</v>
      </c>
      <c r="U7" s="4">
        <f t="shared" si="5"/>
        <v>9.1357142857142859E-2</v>
      </c>
      <c r="V7" s="4">
        <f t="shared" si="8"/>
        <v>1.9185000000000001</v>
      </c>
      <c r="W7" s="4">
        <f t="shared" si="2"/>
        <v>0.2009857142857143</v>
      </c>
      <c r="AA7" s="7">
        <v>150</v>
      </c>
      <c r="AB7" s="8">
        <f t="shared" ref="AB7:AB44" si="11">AA7/25</f>
        <v>6</v>
      </c>
      <c r="AC7" s="8">
        <f t="shared" si="9"/>
        <v>5.1162790697674425E-2</v>
      </c>
      <c r="AD7" s="8">
        <f t="shared" si="10"/>
        <v>2.2000000000000002</v>
      </c>
      <c r="AE7" s="8">
        <f t="shared" si="7"/>
        <v>0.30697674418604654</v>
      </c>
    </row>
    <row r="8" spans="1:31" x14ac:dyDescent="0.15">
      <c r="A8" s="1">
        <v>0.10546875</v>
      </c>
      <c r="B8" s="1">
        <v>3.0468750000000001E-3</v>
      </c>
      <c r="F8" s="1">
        <v>0.1875</v>
      </c>
      <c r="G8" s="1">
        <v>9.7500000000000003E-2</v>
      </c>
      <c r="L8" s="3">
        <v>14</v>
      </c>
      <c r="M8" s="3">
        <f t="shared" si="3"/>
        <v>0.56000000000000005</v>
      </c>
      <c r="N8" s="3">
        <f t="shared" si="4"/>
        <v>8.3210526315789471E-2</v>
      </c>
      <c r="O8" s="3">
        <v>1.581</v>
      </c>
      <c r="P8" s="3">
        <f t="shared" si="0"/>
        <v>4.6597894736842109E-2</v>
      </c>
      <c r="S8" s="4">
        <v>60</v>
      </c>
      <c r="T8" s="4">
        <f t="shared" si="1"/>
        <v>2.4</v>
      </c>
      <c r="U8" s="4">
        <f t="shared" si="5"/>
        <v>9.1357142857142859E-2</v>
      </c>
      <c r="V8" s="4">
        <f t="shared" si="8"/>
        <v>1.9185000000000001</v>
      </c>
      <c r="W8" s="4">
        <f t="shared" si="2"/>
        <v>0.21925714285714284</v>
      </c>
      <c r="AA8" s="7">
        <v>175</v>
      </c>
      <c r="AB8" s="8">
        <f t="shared" si="11"/>
        <v>7</v>
      </c>
      <c r="AC8" s="8">
        <f t="shared" si="9"/>
        <v>5.1162790697674425E-2</v>
      </c>
      <c r="AD8" s="8">
        <f t="shared" si="10"/>
        <v>2.2000000000000002</v>
      </c>
      <c r="AE8" s="8">
        <f t="shared" si="7"/>
        <v>0.35813953488372097</v>
      </c>
    </row>
    <row r="9" spans="1:31" x14ac:dyDescent="0.15">
      <c r="A9" s="1">
        <v>0.10614483172266</v>
      </c>
      <c r="B9" s="1">
        <v>1.015625E-3</v>
      </c>
      <c r="C9" s="1">
        <f>SUM(B9:B22)</f>
        <v>1.4218749999999995E-2</v>
      </c>
      <c r="F9" s="1">
        <v>0.1887019230625</v>
      </c>
      <c r="G9" s="1">
        <v>1.6250000000000001E-2</v>
      </c>
      <c r="L9" s="3">
        <v>15</v>
      </c>
      <c r="M9" s="3">
        <f t="shared" si="3"/>
        <v>0.6</v>
      </c>
      <c r="N9" s="3">
        <f t="shared" si="4"/>
        <v>8.3210526315789471E-2</v>
      </c>
      <c r="O9" s="3">
        <v>1.581</v>
      </c>
      <c r="P9" s="3">
        <f t="shared" si="0"/>
        <v>4.992631578947368E-2</v>
      </c>
      <c r="S9" s="4">
        <v>65</v>
      </c>
      <c r="T9" s="4">
        <f t="shared" si="1"/>
        <v>2.6</v>
      </c>
      <c r="U9" s="4">
        <f t="shared" si="5"/>
        <v>9.1357142857142859E-2</v>
      </c>
      <c r="V9" s="4">
        <f t="shared" si="8"/>
        <v>1.9185000000000001</v>
      </c>
      <c r="W9" s="4">
        <f t="shared" si="2"/>
        <v>0.23752857142857145</v>
      </c>
      <c r="AA9" s="7">
        <v>200</v>
      </c>
      <c r="AB9" s="8">
        <f t="shared" si="11"/>
        <v>8</v>
      </c>
      <c r="AC9" s="8">
        <f t="shared" si="9"/>
        <v>5.1162790697674425E-2</v>
      </c>
      <c r="AD9" s="8">
        <f t="shared" si="10"/>
        <v>2.2000000000000002</v>
      </c>
      <c r="AE9" s="8">
        <f t="shared" si="7"/>
        <v>0.4093023255813954</v>
      </c>
    </row>
    <row r="10" spans="1:31" x14ac:dyDescent="0.15">
      <c r="A10" s="1">
        <v>0.10614483172266</v>
      </c>
      <c r="B10" s="1">
        <v>1.015625E-3</v>
      </c>
      <c r="F10" s="1">
        <v>0.31843449516797001</v>
      </c>
      <c r="G10" s="1">
        <v>4.8750000000000002E-2</v>
      </c>
      <c r="L10" s="3">
        <v>16</v>
      </c>
      <c r="M10" s="3">
        <f t="shared" si="3"/>
        <v>0.64</v>
      </c>
      <c r="N10" s="3">
        <f t="shared" si="4"/>
        <v>5.2631578947368418E-2</v>
      </c>
      <c r="O10" s="3">
        <v>1</v>
      </c>
      <c r="P10" s="3">
        <f t="shared" si="0"/>
        <v>3.3684210526315789E-2</v>
      </c>
      <c r="S10" s="4">
        <v>70</v>
      </c>
      <c r="T10" s="4">
        <f t="shared" si="1"/>
        <v>2.8</v>
      </c>
      <c r="U10" s="4">
        <f t="shared" si="5"/>
        <v>9.1357142857142859E-2</v>
      </c>
      <c r="V10" s="4">
        <f t="shared" si="8"/>
        <v>1.9185000000000001</v>
      </c>
      <c r="W10" s="4">
        <f t="shared" si="2"/>
        <v>0.25579999999999997</v>
      </c>
      <c r="AA10" s="7">
        <v>225</v>
      </c>
      <c r="AB10" s="8">
        <f t="shared" si="11"/>
        <v>9</v>
      </c>
      <c r="AC10" s="8">
        <f t="shared" si="9"/>
        <v>5.1162790697674425E-2</v>
      </c>
      <c r="AD10" s="8">
        <f t="shared" si="10"/>
        <v>2.2000000000000002</v>
      </c>
      <c r="AE10" s="8">
        <f t="shared" si="7"/>
        <v>0.46046511627906983</v>
      </c>
    </row>
    <row r="11" spans="1:31" x14ac:dyDescent="0.15">
      <c r="A11" s="1">
        <v>0.10614483172266</v>
      </c>
      <c r="B11" s="1">
        <v>1.015625E-3</v>
      </c>
      <c r="F11" s="1">
        <v>0.474609375</v>
      </c>
      <c r="G11" s="1">
        <v>5.6367187499999999E-2</v>
      </c>
      <c r="L11" s="3">
        <v>17</v>
      </c>
      <c r="M11" s="3">
        <f t="shared" si="3"/>
        <v>0.68</v>
      </c>
      <c r="N11" s="3">
        <f t="shared" si="4"/>
        <v>2.2052631578947365E-2</v>
      </c>
      <c r="O11" s="3">
        <v>0.41899999999999998</v>
      </c>
      <c r="P11" s="3">
        <f t="shared" si="0"/>
        <v>1.4995789473684209E-2</v>
      </c>
      <c r="S11" s="4">
        <v>75</v>
      </c>
      <c r="T11" s="4">
        <f t="shared" si="1"/>
        <v>3</v>
      </c>
      <c r="U11" s="4">
        <f t="shared" si="5"/>
        <v>4.7619047619047616E-2</v>
      </c>
      <c r="V11" s="4">
        <v>1</v>
      </c>
      <c r="W11" s="4">
        <f t="shared" si="2"/>
        <v>0.14285714285714285</v>
      </c>
      <c r="AA11" s="9">
        <v>250</v>
      </c>
      <c r="AB11" s="10">
        <f t="shared" si="11"/>
        <v>10</v>
      </c>
      <c r="AC11" s="10">
        <f t="shared" si="9"/>
        <v>3.4911627906976744E-2</v>
      </c>
      <c r="AD11" s="10">
        <f>1.5012</f>
        <v>1.5012000000000001</v>
      </c>
      <c r="AE11" s="10">
        <f t="shared" si="7"/>
        <v>0.34911627906976744</v>
      </c>
    </row>
    <row r="12" spans="1:31" x14ac:dyDescent="0.15">
      <c r="A12" s="1">
        <v>0.10614483172266</v>
      </c>
      <c r="B12" s="1">
        <v>1.015625E-3</v>
      </c>
      <c r="F12" s="1">
        <v>0.95530348550390998</v>
      </c>
      <c r="G12" s="1">
        <v>7.0078125000000005E-2</v>
      </c>
      <c r="L12" s="3">
        <v>18</v>
      </c>
      <c r="M12" s="3">
        <f t="shared" si="3"/>
        <v>0.72</v>
      </c>
      <c r="N12" s="3">
        <f t="shared" si="4"/>
        <v>2.2052631578947365E-2</v>
      </c>
      <c r="O12" s="3">
        <v>0.41899999999999998</v>
      </c>
      <c r="P12" s="3">
        <f t="shared" si="0"/>
        <v>1.5877894736842101E-2</v>
      </c>
      <c r="S12" s="4">
        <v>80</v>
      </c>
      <c r="T12" s="4">
        <f t="shared" si="1"/>
        <v>3.2</v>
      </c>
      <c r="U12" s="4">
        <f t="shared" si="5"/>
        <v>3.8809523809523764E-3</v>
      </c>
      <c r="V12" s="4">
        <f>2-V1</f>
        <v>8.1499999999999906E-2</v>
      </c>
      <c r="W12" s="4">
        <f t="shared" si="2"/>
        <v>1.2419047619047606E-2</v>
      </c>
      <c r="AA12" s="9">
        <v>275</v>
      </c>
      <c r="AB12" s="10">
        <f t="shared" si="11"/>
        <v>11</v>
      </c>
      <c r="AC12" s="10">
        <f t="shared" si="9"/>
        <v>3.4911627906976744E-2</v>
      </c>
      <c r="AD12" s="10">
        <f t="shared" ref="AD12:AD21" si="12">AD11</f>
        <v>1.5012000000000001</v>
      </c>
      <c r="AE12" s="10">
        <f t="shared" si="7"/>
        <v>0.38402790697674416</v>
      </c>
    </row>
    <row r="13" spans="1:31" x14ac:dyDescent="0.15">
      <c r="A13" s="1">
        <v>0.10614483172266</v>
      </c>
      <c r="B13" s="1">
        <v>1.015625E-3</v>
      </c>
      <c r="F13" s="1">
        <v>1.423828125</v>
      </c>
      <c r="G13" s="1">
        <v>3.80859375E-2</v>
      </c>
      <c r="L13" s="3">
        <v>19</v>
      </c>
      <c r="M13" s="3">
        <f t="shared" si="3"/>
        <v>0.76</v>
      </c>
      <c r="N13" s="3">
        <f t="shared" si="4"/>
        <v>2.2052631578947365E-2</v>
      </c>
      <c r="O13" s="3">
        <v>0.41899999999999998</v>
      </c>
      <c r="P13" s="3">
        <f t="shared" si="0"/>
        <v>1.6759999999999997E-2</v>
      </c>
      <c r="S13" s="4">
        <v>85</v>
      </c>
      <c r="T13" s="4">
        <f t="shared" si="1"/>
        <v>3.4</v>
      </c>
      <c r="U13" s="4">
        <f t="shared" si="5"/>
        <v>3.8809523809523764E-3</v>
      </c>
      <c r="V13" s="4">
        <f>V12</f>
        <v>8.1499999999999906E-2</v>
      </c>
      <c r="W13" s="4">
        <f t="shared" si="2"/>
        <v>1.3195238095238079E-2</v>
      </c>
      <c r="AA13" s="9">
        <v>300</v>
      </c>
      <c r="AB13" s="10">
        <f t="shared" si="11"/>
        <v>12</v>
      </c>
      <c r="AC13" s="10">
        <f t="shared" si="9"/>
        <v>3.4911627906976744E-2</v>
      </c>
      <c r="AD13" s="10">
        <f t="shared" si="12"/>
        <v>1.5012000000000001</v>
      </c>
      <c r="AE13" s="10">
        <f t="shared" si="7"/>
        <v>0.41893953488372093</v>
      </c>
    </row>
    <row r="14" spans="1:31" x14ac:dyDescent="0.15">
      <c r="A14" s="1">
        <v>0.10614483172266</v>
      </c>
      <c r="B14" s="1">
        <v>1.015625E-3</v>
      </c>
      <c r="F14" s="1">
        <v>2.8659104565117</v>
      </c>
      <c r="G14" s="1">
        <v>5.6875000000000002E-2</v>
      </c>
      <c r="L14" s="3">
        <v>20</v>
      </c>
      <c r="M14" s="3">
        <f t="shared" si="3"/>
        <v>0.8</v>
      </c>
      <c r="N14" s="3">
        <f t="shared" si="4"/>
        <v>2.2052631578947365E-2</v>
      </c>
      <c r="O14" s="3">
        <v>0.41899999999999998</v>
      </c>
      <c r="P14" s="3">
        <f t="shared" si="0"/>
        <v>1.7642105263157893E-2</v>
      </c>
      <c r="S14" s="4">
        <v>90</v>
      </c>
      <c r="T14" s="4">
        <f t="shared" si="1"/>
        <v>3.6</v>
      </c>
      <c r="U14" s="4">
        <f t="shared" si="5"/>
        <v>3.8809523809523764E-3</v>
      </c>
      <c r="V14" s="4">
        <f t="shared" ref="V14:V21" si="13">V13</f>
        <v>8.1499999999999906E-2</v>
      </c>
      <c r="W14" s="4">
        <f t="shared" si="2"/>
        <v>1.3971428571428555E-2</v>
      </c>
      <c r="AA14" s="9">
        <v>325</v>
      </c>
      <c r="AB14" s="10">
        <f t="shared" si="11"/>
        <v>13</v>
      </c>
      <c r="AC14" s="10">
        <f t="shared" si="9"/>
        <v>3.4911627906976744E-2</v>
      </c>
      <c r="AD14" s="10">
        <f t="shared" si="12"/>
        <v>1.5012000000000001</v>
      </c>
      <c r="AE14" s="10">
        <f t="shared" si="7"/>
        <v>0.4538511627906977</v>
      </c>
    </row>
    <row r="15" spans="1:31" x14ac:dyDescent="0.15">
      <c r="A15" s="1">
        <v>0.10614483172266</v>
      </c>
      <c r="B15" s="1">
        <v>1.015625E-3</v>
      </c>
      <c r="F15" s="1">
        <v>4.271484375</v>
      </c>
      <c r="G15" s="1">
        <v>1.21875E-2</v>
      </c>
      <c r="L15" s="3">
        <v>21</v>
      </c>
      <c r="M15" s="3">
        <f t="shared" si="3"/>
        <v>0.84</v>
      </c>
      <c r="N15" s="3">
        <f t="shared" si="4"/>
        <v>2.2052631578947365E-2</v>
      </c>
      <c r="O15" s="3">
        <v>0.41899999999999998</v>
      </c>
      <c r="P15" s="3">
        <f t="shared" si="0"/>
        <v>1.8524210526315785E-2</v>
      </c>
      <c r="S15" s="4">
        <v>95</v>
      </c>
      <c r="T15" s="4">
        <f t="shared" si="1"/>
        <v>3.8</v>
      </c>
      <c r="U15" s="4">
        <f t="shared" si="5"/>
        <v>3.8809523809523764E-3</v>
      </c>
      <c r="V15" s="4">
        <f t="shared" si="13"/>
        <v>8.1499999999999906E-2</v>
      </c>
      <c r="W15" s="4">
        <f t="shared" si="2"/>
        <v>1.474761904761903E-2</v>
      </c>
      <c r="AA15" s="9">
        <v>350</v>
      </c>
      <c r="AB15" s="10">
        <f t="shared" si="11"/>
        <v>14</v>
      </c>
      <c r="AC15" s="10">
        <f t="shared" si="9"/>
        <v>3.4911627906976744E-2</v>
      </c>
      <c r="AD15" s="10">
        <f t="shared" si="12"/>
        <v>1.5012000000000001</v>
      </c>
      <c r="AE15" s="10">
        <f t="shared" si="7"/>
        <v>0.48876279069767442</v>
      </c>
    </row>
    <row r="16" spans="1:31" x14ac:dyDescent="0.15">
      <c r="A16" s="1">
        <v>0.10614483172266</v>
      </c>
      <c r="B16" s="1">
        <v>1.015625E-3</v>
      </c>
      <c r="F16" s="1">
        <v>8.5977313695352002</v>
      </c>
      <c r="G16" s="1">
        <v>2.8437500000000001E-2</v>
      </c>
      <c r="L16" s="3">
        <v>22</v>
      </c>
      <c r="M16" s="3">
        <f t="shared" si="3"/>
        <v>0.88</v>
      </c>
      <c r="N16" s="3">
        <f t="shared" si="4"/>
        <v>2.2052631578947365E-2</v>
      </c>
      <c r="O16" s="3">
        <v>0.41899999999999998</v>
      </c>
      <c r="P16" s="3">
        <f t="shared" si="0"/>
        <v>1.9406315789473681E-2</v>
      </c>
      <c r="S16" s="4">
        <v>100</v>
      </c>
      <c r="T16" s="4">
        <f t="shared" si="1"/>
        <v>4</v>
      </c>
      <c r="U16" s="4">
        <f t="shared" si="5"/>
        <v>3.8809523809523764E-3</v>
      </c>
      <c r="V16" s="4">
        <f t="shared" si="13"/>
        <v>8.1499999999999906E-2</v>
      </c>
      <c r="W16" s="4">
        <f t="shared" si="2"/>
        <v>1.5523809523809506E-2</v>
      </c>
      <c r="AA16" s="9">
        <v>375</v>
      </c>
      <c r="AB16" s="10">
        <f t="shared" si="11"/>
        <v>15</v>
      </c>
      <c r="AC16" s="10">
        <f t="shared" si="9"/>
        <v>3.4911627906976744E-2</v>
      </c>
      <c r="AD16" s="10">
        <f t="shared" si="12"/>
        <v>1.5012000000000001</v>
      </c>
      <c r="AE16" s="10">
        <f t="shared" si="7"/>
        <v>0.52367441860465114</v>
      </c>
    </row>
    <row r="17" spans="1:33" x14ac:dyDescent="0.15">
      <c r="A17" s="1">
        <v>0.10614483172266</v>
      </c>
      <c r="B17" s="1">
        <v>1.015625E-3</v>
      </c>
      <c r="F17" s="1">
        <v>12.814453125</v>
      </c>
      <c r="G17" s="1">
        <v>1.5234375000000001E-3</v>
      </c>
      <c r="L17" s="3">
        <v>23</v>
      </c>
      <c r="M17" s="3">
        <f t="shared" si="3"/>
        <v>0.92</v>
      </c>
      <c r="N17" s="3">
        <f t="shared" si="4"/>
        <v>2.2052631578947365E-2</v>
      </c>
      <c r="O17" s="3">
        <v>0.41899999999999998</v>
      </c>
      <c r="P17" s="3">
        <f t="shared" si="0"/>
        <v>2.0288421052631577E-2</v>
      </c>
      <c r="S17" s="4">
        <v>105</v>
      </c>
      <c r="T17" s="4">
        <f t="shared" si="1"/>
        <v>4.2</v>
      </c>
      <c r="U17" s="4">
        <f t="shared" si="5"/>
        <v>3.8809523809523764E-3</v>
      </c>
      <c r="V17" s="4">
        <f t="shared" si="13"/>
        <v>8.1499999999999906E-2</v>
      </c>
      <c r="W17" s="4">
        <f t="shared" si="2"/>
        <v>1.6299999999999981E-2</v>
      </c>
      <c r="AA17" s="9">
        <v>400</v>
      </c>
      <c r="AB17" s="10">
        <f t="shared" si="11"/>
        <v>16</v>
      </c>
      <c r="AC17" s="10">
        <f t="shared" si="9"/>
        <v>3.4911627906976744E-2</v>
      </c>
      <c r="AD17" s="10">
        <f t="shared" si="12"/>
        <v>1.5012000000000001</v>
      </c>
      <c r="AE17" s="10">
        <f t="shared" si="7"/>
        <v>0.55858604651162791</v>
      </c>
    </row>
    <row r="18" spans="1:33" x14ac:dyDescent="0.15">
      <c r="A18" s="1">
        <v>0.10614483172266</v>
      </c>
      <c r="B18" s="1">
        <v>1.015625E-3</v>
      </c>
      <c r="F18" s="1">
        <v>25.793194108605</v>
      </c>
      <c r="G18" s="1">
        <v>8.1250000000000003E-3</v>
      </c>
      <c r="L18" s="3">
        <v>24</v>
      </c>
      <c r="M18" s="3">
        <f t="shared" si="3"/>
        <v>0.96</v>
      </c>
      <c r="N18" s="3">
        <f t="shared" si="4"/>
        <v>2.2052631578947365E-2</v>
      </c>
      <c r="O18" s="3">
        <v>0.41899999999999998</v>
      </c>
      <c r="P18" s="3">
        <f t="shared" si="0"/>
        <v>2.117052631578947E-2</v>
      </c>
      <c r="S18" s="4">
        <v>110</v>
      </c>
      <c r="T18" s="4">
        <f t="shared" si="1"/>
        <v>4.4000000000000004</v>
      </c>
      <c r="U18" s="4">
        <f t="shared" si="5"/>
        <v>3.8809523809523764E-3</v>
      </c>
      <c r="V18" s="4">
        <f t="shared" si="13"/>
        <v>8.1499999999999906E-2</v>
      </c>
      <c r="W18" s="4">
        <f t="shared" si="2"/>
        <v>1.7076190476190457E-2</v>
      </c>
      <c r="AA18" s="9">
        <v>425</v>
      </c>
      <c r="AB18" s="10">
        <f t="shared" si="11"/>
        <v>17</v>
      </c>
      <c r="AC18" s="10">
        <f t="shared" si="9"/>
        <v>3.4911627906976744E-2</v>
      </c>
      <c r="AD18" s="10">
        <f t="shared" si="12"/>
        <v>1.5012000000000001</v>
      </c>
      <c r="AE18" s="10">
        <f t="shared" si="7"/>
        <v>0.59349767441860468</v>
      </c>
      <c r="AG18" s="6"/>
    </row>
    <row r="19" spans="1:33" x14ac:dyDescent="0.15">
      <c r="A19" s="1">
        <v>0.10614483172266</v>
      </c>
      <c r="B19" s="1">
        <v>1.015625E-3</v>
      </c>
      <c r="F19" s="1">
        <v>77.379582325816003</v>
      </c>
      <c r="G19" s="1">
        <v>1.015625E-3</v>
      </c>
      <c r="L19" s="3">
        <v>25</v>
      </c>
      <c r="M19" s="3">
        <f t="shared" si="3"/>
        <v>1</v>
      </c>
      <c r="N19" s="3">
        <f t="shared" si="4"/>
        <v>2.2052631578947365E-2</v>
      </c>
      <c r="O19" s="3">
        <v>0.41899999999999998</v>
      </c>
      <c r="P19" s="3">
        <f t="shared" si="0"/>
        <v>2.2052631578947365E-2</v>
      </c>
      <c r="S19" s="4">
        <v>115</v>
      </c>
      <c r="T19" s="4">
        <f t="shared" si="1"/>
        <v>4.5999999999999996</v>
      </c>
      <c r="U19" s="4">
        <f t="shared" si="5"/>
        <v>3.8809523809523764E-3</v>
      </c>
      <c r="V19" s="4">
        <f t="shared" si="13"/>
        <v>8.1499999999999906E-2</v>
      </c>
      <c r="W19" s="4">
        <f t="shared" si="2"/>
        <v>1.7852380952380929E-2</v>
      </c>
      <c r="AA19" s="9">
        <v>450</v>
      </c>
      <c r="AB19" s="10">
        <f t="shared" si="11"/>
        <v>18</v>
      </c>
      <c r="AC19" s="10">
        <f t="shared" si="9"/>
        <v>3.4911627906976744E-2</v>
      </c>
      <c r="AD19" s="10">
        <f t="shared" si="12"/>
        <v>1.5012000000000001</v>
      </c>
      <c r="AE19" s="10">
        <f t="shared" si="7"/>
        <v>0.62840930232558145</v>
      </c>
    </row>
    <row r="20" spans="1:33" x14ac:dyDescent="0.15">
      <c r="A20" s="1">
        <v>0.10614483172266</v>
      </c>
      <c r="B20" s="1">
        <v>1.015625E-3</v>
      </c>
      <c r="L20" s="3"/>
      <c r="M20" s="3"/>
      <c r="N20" s="3"/>
      <c r="O20" s="3"/>
      <c r="P20" s="3"/>
      <c r="S20" s="4">
        <v>120</v>
      </c>
      <c r="T20" s="4">
        <f t="shared" si="1"/>
        <v>4.8</v>
      </c>
      <c r="U20" s="4">
        <f t="shared" si="5"/>
        <v>3.8809523809523764E-3</v>
      </c>
      <c r="V20" s="4">
        <f t="shared" si="13"/>
        <v>8.1499999999999906E-2</v>
      </c>
      <c r="W20" s="4">
        <f t="shared" si="2"/>
        <v>1.8628571428571408E-2</v>
      </c>
      <c r="AA20" s="9">
        <v>475</v>
      </c>
      <c r="AB20" s="10">
        <f t="shared" si="11"/>
        <v>19</v>
      </c>
      <c r="AC20" s="10">
        <f t="shared" si="9"/>
        <v>3.4911627906976744E-2</v>
      </c>
      <c r="AD20" s="10">
        <f t="shared" si="12"/>
        <v>1.5012000000000001</v>
      </c>
      <c r="AE20" s="10">
        <f t="shared" si="7"/>
        <v>0.66332093023255811</v>
      </c>
    </row>
    <row r="21" spans="1:33" x14ac:dyDescent="0.15">
      <c r="A21" s="1">
        <v>0.10614483172266</v>
      </c>
      <c r="B21" s="1">
        <v>1.015625E-3</v>
      </c>
      <c r="D21" s="2"/>
      <c r="L21" s="3"/>
      <c r="M21" s="3"/>
      <c r="N21" s="3">
        <f>SUM(N1:N19)</f>
        <v>0.99999999999999956</v>
      </c>
      <c r="O21" s="3"/>
      <c r="P21" s="3">
        <f>SUM(P1:P19)</f>
        <v>0.49995999999999996</v>
      </c>
      <c r="S21" s="4">
        <v>125</v>
      </c>
      <c r="T21" s="4">
        <f t="shared" si="1"/>
        <v>5</v>
      </c>
      <c r="U21" s="4">
        <f t="shared" si="5"/>
        <v>3.8809523809523764E-3</v>
      </c>
      <c r="V21" s="4">
        <f t="shared" si="13"/>
        <v>8.1499999999999906E-2</v>
      </c>
      <c r="W21" s="4">
        <f t="shared" si="2"/>
        <v>1.9404761904761883E-2</v>
      </c>
      <c r="AA21" s="9">
        <v>500</v>
      </c>
      <c r="AB21" s="10">
        <f t="shared" si="11"/>
        <v>20</v>
      </c>
      <c r="AC21" s="10">
        <f t="shared" si="9"/>
        <v>3.4911627906976744E-2</v>
      </c>
      <c r="AD21" s="10">
        <f t="shared" si="12"/>
        <v>1.5012000000000001</v>
      </c>
      <c r="AE21" s="10">
        <f t="shared" si="7"/>
        <v>0.69823255813953489</v>
      </c>
    </row>
    <row r="22" spans="1:33" x14ac:dyDescent="0.15">
      <c r="A22" s="1">
        <v>0.10614483172266</v>
      </c>
      <c r="B22" s="1">
        <v>1.015625E-3</v>
      </c>
      <c r="AA22" s="7">
        <v>525</v>
      </c>
      <c r="AB22" s="8">
        <f t="shared" si="11"/>
        <v>21</v>
      </c>
      <c r="AC22" s="8">
        <f t="shared" si="9"/>
        <v>1.2511627906976745E-2</v>
      </c>
      <c r="AD22" s="8">
        <f>0.538</f>
        <v>0.53800000000000003</v>
      </c>
      <c r="AE22" s="8">
        <f t="shared" si="7"/>
        <v>0.26274418604651162</v>
      </c>
    </row>
    <row r="23" spans="1:33" x14ac:dyDescent="0.15">
      <c r="A23" s="1">
        <v>0.125</v>
      </c>
      <c r="B23" s="1">
        <v>9.7500000000000003E-2</v>
      </c>
      <c r="AA23" s="7">
        <v>550</v>
      </c>
      <c r="AB23" s="8">
        <f t="shared" si="11"/>
        <v>22</v>
      </c>
      <c r="AC23" s="8">
        <f t="shared" si="9"/>
        <v>1.2511627906976745E-2</v>
      </c>
      <c r="AD23" s="8">
        <f t="shared" ref="AD23:AD44" si="14">AD22</f>
        <v>0.53800000000000003</v>
      </c>
      <c r="AE23" s="8">
        <f t="shared" si="7"/>
        <v>0.27525581395348836</v>
      </c>
    </row>
    <row r="24" spans="1:33" x14ac:dyDescent="0.15">
      <c r="A24" s="1">
        <v>0.140625</v>
      </c>
      <c r="B24" s="1">
        <v>1.21875E-2</v>
      </c>
      <c r="U24" s="4">
        <f>SUM(U1:U21)</f>
        <v>1.0000000000000007</v>
      </c>
      <c r="V24" s="4"/>
      <c r="W24" s="4">
        <f>SUM(W1:W19)</f>
        <v>1.9997285714285711</v>
      </c>
      <c r="AA24" s="7">
        <v>575</v>
      </c>
      <c r="AB24" s="8">
        <f t="shared" si="11"/>
        <v>23</v>
      </c>
      <c r="AC24" s="8">
        <f t="shared" si="9"/>
        <v>1.2511627906976745E-2</v>
      </c>
      <c r="AD24" s="8">
        <f t="shared" si="14"/>
        <v>0.53800000000000003</v>
      </c>
      <c r="AE24" s="8">
        <f t="shared" si="7"/>
        <v>0.2877674418604651</v>
      </c>
    </row>
    <row r="25" spans="1:33" x14ac:dyDescent="0.15">
      <c r="A25" s="1">
        <v>0.140625</v>
      </c>
      <c r="B25" s="1">
        <v>1.21875E-2</v>
      </c>
      <c r="AA25" s="7">
        <v>600</v>
      </c>
      <c r="AB25" s="8">
        <f t="shared" si="11"/>
        <v>24</v>
      </c>
      <c r="AC25" s="8">
        <f t="shared" si="9"/>
        <v>1.2511627906976745E-2</v>
      </c>
      <c r="AD25" s="8">
        <f t="shared" si="14"/>
        <v>0.53800000000000003</v>
      </c>
      <c r="AE25" s="8">
        <f t="shared" si="7"/>
        <v>0.3002790697674419</v>
      </c>
    </row>
    <row r="26" spans="1:33" x14ac:dyDescent="0.15">
      <c r="A26" s="1">
        <v>0.140625</v>
      </c>
      <c r="B26" s="1">
        <v>1.21875E-2</v>
      </c>
      <c r="AA26" s="7">
        <v>625</v>
      </c>
      <c r="AB26" s="8">
        <f t="shared" si="11"/>
        <v>25</v>
      </c>
      <c r="AC26" s="8">
        <f t="shared" si="9"/>
        <v>1.2511627906976745E-2</v>
      </c>
      <c r="AD26" s="8">
        <f t="shared" si="14"/>
        <v>0.53800000000000003</v>
      </c>
      <c r="AE26" s="8">
        <f t="shared" si="7"/>
        <v>0.31279069767441864</v>
      </c>
    </row>
    <row r="27" spans="1:33" x14ac:dyDescent="0.15">
      <c r="A27" s="1">
        <v>0.14152644229687</v>
      </c>
      <c r="B27" s="1">
        <v>4.0625000000000001E-3</v>
      </c>
      <c r="AA27" s="7">
        <v>650</v>
      </c>
      <c r="AB27" s="8">
        <f t="shared" si="11"/>
        <v>26</v>
      </c>
      <c r="AC27" s="8">
        <f t="shared" si="9"/>
        <v>1.2511627906976745E-2</v>
      </c>
      <c r="AD27" s="8">
        <f t="shared" si="14"/>
        <v>0.53800000000000003</v>
      </c>
      <c r="AE27" s="8">
        <f t="shared" si="7"/>
        <v>0.32530232558139538</v>
      </c>
    </row>
    <row r="28" spans="1:33" x14ac:dyDescent="0.15">
      <c r="A28" s="1">
        <v>0.14152644229687</v>
      </c>
      <c r="B28" s="1">
        <v>4.0625000000000001E-3</v>
      </c>
      <c r="O28" s="6"/>
      <c r="Q28" s="6"/>
      <c r="AA28" s="7">
        <v>675</v>
      </c>
      <c r="AB28" s="8">
        <f t="shared" si="11"/>
        <v>27</v>
      </c>
      <c r="AC28" s="8">
        <f t="shared" si="9"/>
        <v>1.2511627906976745E-2</v>
      </c>
      <c r="AD28" s="8">
        <f t="shared" si="14"/>
        <v>0.53800000000000003</v>
      </c>
      <c r="AE28" s="8">
        <f t="shared" si="7"/>
        <v>0.33781395348837212</v>
      </c>
    </row>
    <row r="29" spans="1:33" x14ac:dyDescent="0.15">
      <c r="A29" s="1">
        <v>0.14152644229687</v>
      </c>
      <c r="B29" s="1">
        <v>4.0625000000000001E-3</v>
      </c>
      <c r="AA29" s="7">
        <v>700</v>
      </c>
      <c r="AB29" s="8">
        <f t="shared" si="11"/>
        <v>28</v>
      </c>
      <c r="AC29" s="8">
        <f t="shared" si="9"/>
        <v>1.2511627906976745E-2</v>
      </c>
      <c r="AD29" s="8">
        <f t="shared" si="14"/>
        <v>0.53800000000000003</v>
      </c>
      <c r="AE29" s="8">
        <f t="shared" si="7"/>
        <v>0.35032558139534886</v>
      </c>
    </row>
    <row r="30" spans="1:33" x14ac:dyDescent="0.15">
      <c r="A30" s="1">
        <v>0.14152644229687</v>
      </c>
      <c r="B30" s="1">
        <v>4.0625000000000001E-3</v>
      </c>
      <c r="AA30" s="7">
        <v>725</v>
      </c>
      <c r="AB30" s="8">
        <f t="shared" si="11"/>
        <v>29</v>
      </c>
      <c r="AC30" s="8">
        <f t="shared" si="9"/>
        <v>1.2511627906976745E-2</v>
      </c>
      <c r="AD30" s="8">
        <f t="shared" si="14"/>
        <v>0.53800000000000003</v>
      </c>
      <c r="AE30" s="8">
        <f t="shared" si="7"/>
        <v>0.3628372093023256</v>
      </c>
    </row>
    <row r="31" spans="1:33" x14ac:dyDescent="0.15">
      <c r="A31" s="1">
        <v>0.158203125</v>
      </c>
      <c r="B31" s="1">
        <v>1.5234375000000001E-3</v>
      </c>
      <c r="AA31" s="7">
        <v>750</v>
      </c>
      <c r="AB31" s="8">
        <f t="shared" si="11"/>
        <v>30</v>
      </c>
      <c r="AC31" s="8">
        <f t="shared" si="9"/>
        <v>1.2511627906976745E-2</v>
      </c>
      <c r="AD31" s="8">
        <f t="shared" si="14"/>
        <v>0.53800000000000003</v>
      </c>
      <c r="AE31" s="8">
        <f t="shared" si="7"/>
        <v>0.37534883720930234</v>
      </c>
    </row>
    <row r="32" spans="1:33" x14ac:dyDescent="0.15">
      <c r="A32" s="1">
        <v>0.158203125</v>
      </c>
      <c r="B32" s="1">
        <v>1.5234375000000001E-3</v>
      </c>
      <c r="AA32" s="9">
        <v>775</v>
      </c>
      <c r="AB32" s="10">
        <f t="shared" si="11"/>
        <v>31</v>
      </c>
      <c r="AC32" s="10">
        <f t="shared" si="9"/>
        <v>2.3255813953488372E-3</v>
      </c>
      <c r="AD32" s="10">
        <f>0.1</f>
        <v>0.1</v>
      </c>
      <c r="AE32" s="10">
        <f t="shared" si="7"/>
        <v>7.2093023255813959E-2</v>
      </c>
    </row>
    <row r="33" spans="1:32" x14ac:dyDescent="0.15">
      <c r="A33" s="1">
        <v>0.158203125</v>
      </c>
      <c r="B33" s="1">
        <v>1.5234375000000001E-3</v>
      </c>
      <c r="AA33" s="9">
        <v>800</v>
      </c>
      <c r="AB33" s="10">
        <f t="shared" si="11"/>
        <v>32</v>
      </c>
      <c r="AC33" s="10">
        <f t="shared" si="9"/>
        <v>2.3255813953488372E-3</v>
      </c>
      <c r="AD33" s="10">
        <f t="shared" si="14"/>
        <v>0.1</v>
      </c>
      <c r="AE33" s="10">
        <f t="shared" si="7"/>
        <v>7.441860465116279E-2</v>
      </c>
    </row>
    <row r="34" spans="1:32" x14ac:dyDescent="0.15">
      <c r="A34" s="1">
        <v>0.158203125</v>
      </c>
      <c r="B34" s="1">
        <v>1.5234375000000001E-3</v>
      </c>
      <c r="AA34" s="9">
        <v>825</v>
      </c>
      <c r="AB34" s="10">
        <f t="shared" si="11"/>
        <v>33</v>
      </c>
      <c r="AC34" s="10">
        <f t="shared" si="9"/>
        <v>2.3255813953488372E-3</v>
      </c>
      <c r="AD34" s="10">
        <f t="shared" si="14"/>
        <v>0.1</v>
      </c>
      <c r="AE34" s="10">
        <f t="shared" si="7"/>
        <v>7.674418604651162E-2</v>
      </c>
    </row>
    <row r="35" spans="1:32" x14ac:dyDescent="0.15">
      <c r="A35" s="1">
        <v>0.158203125</v>
      </c>
      <c r="B35" s="1">
        <v>1.5234375000000001E-3</v>
      </c>
      <c r="AA35" s="9">
        <v>850</v>
      </c>
      <c r="AB35" s="10">
        <f t="shared" si="11"/>
        <v>34</v>
      </c>
      <c r="AC35" s="10">
        <f t="shared" si="9"/>
        <v>2.3255813953488372E-3</v>
      </c>
      <c r="AD35" s="10">
        <f t="shared" si="14"/>
        <v>0.1</v>
      </c>
      <c r="AE35" s="10">
        <f t="shared" si="7"/>
        <v>7.9069767441860464E-2</v>
      </c>
    </row>
    <row r="36" spans="1:32" x14ac:dyDescent="0.15">
      <c r="A36" s="1">
        <v>0.158203125</v>
      </c>
      <c r="B36" s="1">
        <v>1.5234375000000001E-3</v>
      </c>
      <c r="AA36" s="9">
        <v>875</v>
      </c>
      <c r="AB36" s="10">
        <f t="shared" si="11"/>
        <v>35</v>
      </c>
      <c r="AC36" s="10">
        <f t="shared" si="9"/>
        <v>2.3255813953488372E-3</v>
      </c>
      <c r="AD36" s="10">
        <f t="shared" si="14"/>
        <v>0.1</v>
      </c>
      <c r="AE36" s="10">
        <f t="shared" si="7"/>
        <v>8.1395348837209308E-2</v>
      </c>
    </row>
    <row r="37" spans="1:32" x14ac:dyDescent="0.15">
      <c r="A37" s="1">
        <v>0.158203125</v>
      </c>
      <c r="B37" s="1">
        <v>1.5234375000000001E-3</v>
      </c>
      <c r="AA37" s="9">
        <v>900</v>
      </c>
      <c r="AB37" s="10">
        <f t="shared" si="11"/>
        <v>36</v>
      </c>
      <c r="AC37" s="10">
        <f t="shared" si="9"/>
        <v>2.3255813953488372E-3</v>
      </c>
      <c r="AD37" s="10">
        <f t="shared" si="14"/>
        <v>0.1</v>
      </c>
      <c r="AE37" s="10">
        <f t="shared" si="7"/>
        <v>8.3720930232558138E-2</v>
      </c>
    </row>
    <row r="38" spans="1:32" x14ac:dyDescent="0.15">
      <c r="A38" s="1">
        <v>0.158203125</v>
      </c>
      <c r="B38" s="1">
        <v>1.5234375000000001E-3</v>
      </c>
      <c r="AA38" s="9">
        <v>925</v>
      </c>
      <c r="AB38" s="10">
        <f t="shared" si="11"/>
        <v>37</v>
      </c>
      <c r="AC38" s="10">
        <f t="shared" si="9"/>
        <v>2.3255813953488372E-3</v>
      </c>
      <c r="AD38" s="10">
        <f t="shared" si="14"/>
        <v>0.1</v>
      </c>
      <c r="AE38" s="10">
        <f t="shared" si="7"/>
        <v>8.6046511627906969E-2</v>
      </c>
    </row>
    <row r="39" spans="1:32" x14ac:dyDescent="0.15">
      <c r="A39" s="1">
        <v>0.158203125</v>
      </c>
      <c r="B39" s="1">
        <v>1.5234375000000001E-3</v>
      </c>
      <c r="AA39" s="9">
        <v>950</v>
      </c>
      <c r="AB39" s="10">
        <f t="shared" si="11"/>
        <v>38</v>
      </c>
      <c r="AC39" s="10">
        <f t="shared" si="9"/>
        <v>2.3255813953488372E-3</v>
      </c>
      <c r="AD39" s="10">
        <f t="shared" si="14"/>
        <v>0.1</v>
      </c>
      <c r="AE39" s="10">
        <f t="shared" si="7"/>
        <v>8.8372093023255813E-2</v>
      </c>
    </row>
    <row r="40" spans="1:32" x14ac:dyDescent="0.15">
      <c r="A40" s="1">
        <v>0.158203125</v>
      </c>
      <c r="B40" s="1">
        <v>1.5234375000000001E-3</v>
      </c>
      <c r="AA40" s="9">
        <v>975</v>
      </c>
      <c r="AB40" s="10">
        <f t="shared" si="11"/>
        <v>39</v>
      </c>
      <c r="AC40" s="10">
        <f t="shared" si="9"/>
        <v>2.3255813953488372E-3</v>
      </c>
      <c r="AD40" s="10">
        <f t="shared" si="14"/>
        <v>0.1</v>
      </c>
      <c r="AE40" s="10">
        <f t="shared" si="7"/>
        <v>9.0697674418604657E-2</v>
      </c>
    </row>
    <row r="41" spans="1:32" x14ac:dyDescent="0.15">
      <c r="A41" s="1">
        <v>0.158203125</v>
      </c>
      <c r="B41" s="1">
        <v>1.5234375000000001E-3</v>
      </c>
      <c r="AA41" s="9">
        <v>1000</v>
      </c>
      <c r="AB41" s="10">
        <f t="shared" si="11"/>
        <v>40</v>
      </c>
      <c r="AC41" s="10">
        <f t="shared" si="9"/>
        <v>2.3255813953488372E-3</v>
      </c>
      <c r="AD41" s="10">
        <f t="shared" si="14"/>
        <v>0.1</v>
      </c>
      <c r="AE41" s="10">
        <f t="shared" si="7"/>
        <v>9.3023255813953487E-2</v>
      </c>
    </row>
    <row r="42" spans="1:32" x14ac:dyDescent="0.15">
      <c r="A42" s="1">
        <v>0.158203125</v>
      </c>
      <c r="B42" s="1">
        <v>1.5234375000000001E-3</v>
      </c>
      <c r="AA42" s="7">
        <v>1500</v>
      </c>
      <c r="AB42" s="8">
        <f t="shared" si="11"/>
        <v>60</v>
      </c>
      <c r="AC42" s="8">
        <f t="shared" si="9"/>
        <v>4.6511627906976747E-4</v>
      </c>
      <c r="AD42" s="8">
        <f>0.02</f>
        <v>0.02</v>
      </c>
      <c r="AE42" s="8">
        <f t="shared" si="7"/>
        <v>2.790697674418605E-2</v>
      </c>
    </row>
    <row r="43" spans="1:32" x14ac:dyDescent="0.15">
      <c r="A43" s="1">
        <v>0.158203125</v>
      </c>
      <c r="B43" s="1">
        <v>1.5234375000000001E-3</v>
      </c>
      <c r="AA43" s="7">
        <v>2000</v>
      </c>
      <c r="AB43" s="8">
        <f t="shared" si="11"/>
        <v>80</v>
      </c>
      <c r="AC43" s="8">
        <f t="shared" si="9"/>
        <v>4.6511627906976747E-4</v>
      </c>
      <c r="AD43" s="8">
        <f t="shared" si="14"/>
        <v>0.02</v>
      </c>
      <c r="AE43" s="8">
        <f t="shared" si="7"/>
        <v>3.7209302325581395E-2</v>
      </c>
    </row>
    <row r="44" spans="1:32" x14ac:dyDescent="0.15">
      <c r="A44" s="1">
        <v>0.158203125</v>
      </c>
      <c r="B44" s="1">
        <v>1.5234375000000001E-3</v>
      </c>
      <c r="AA44" s="7">
        <v>3000</v>
      </c>
      <c r="AB44" s="8">
        <f t="shared" si="11"/>
        <v>120</v>
      </c>
      <c r="AC44" s="8">
        <f t="shared" si="9"/>
        <v>4.6511627906976747E-4</v>
      </c>
      <c r="AD44" s="8">
        <f t="shared" si="14"/>
        <v>0.02</v>
      </c>
      <c r="AE44" s="8">
        <f t="shared" si="7"/>
        <v>5.5813953488372099E-2</v>
      </c>
    </row>
    <row r="45" spans="1:32" x14ac:dyDescent="0.15">
      <c r="A45" s="1">
        <v>0.158203125</v>
      </c>
      <c r="B45" s="1">
        <v>1.5234375000000001E-3</v>
      </c>
      <c r="AA45" s="7"/>
      <c r="AB45" s="7"/>
      <c r="AC45" s="7"/>
      <c r="AD45" s="7"/>
      <c r="AE45" s="7"/>
    </row>
    <row r="46" spans="1:32" x14ac:dyDescent="0.15">
      <c r="A46" s="1">
        <v>0.158203125</v>
      </c>
      <c r="B46" s="1">
        <v>1.5234375000000001E-3</v>
      </c>
      <c r="AA46" s="7"/>
      <c r="AB46" s="7"/>
      <c r="AC46" s="7"/>
      <c r="AD46" s="7"/>
      <c r="AE46" s="7"/>
    </row>
    <row r="47" spans="1:32" x14ac:dyDescent="0.15">
      <c r="A47" s="1">
        <v>0.158203125</v>
      </c>
      <c r="B47" s="1">
        <v>1.5234375000000001E-3</v>
      </c>
      <c r="AA47" s="11"/>
      <c r="AB47" s="11"/>
      <c r="AC47" s="10">
        <f>SUM(AC2:AC44)</f>
        <v>0.99426046511628041</v>
      </c>
      <c r="AD47" s="10"/>
      <c r="AE47" s="10">
        <f>SUM(AE2:AE44)</f>
        <v>12.19972093023256</v>
      </c>
      <c r="AF47" s="1">
        <v>12.2</v>
      </c>
    </row>
    <row r="48" spans="1:32" x14ac:dyDescent="0.15">
      <c r="A48" s="1">
        <v>0.158203125</v>
      </c>
      <c r="B48" s="1">
        <v>1.5234375000000001E-3</v>
      </c>
    </row>
    <row r="49" spans="1:2" x14ac:dyDescent="0.15">
      <c r="A49" s="1">
        <v>0.158203125</v>
      </c>
      <c r="B49" s="1">
        <v>1.5234375000000001E-3</v>
      </c>
    </row>
    <row r="50" spans="1:2" x14ac:dyDescent="0.15">
      <c r="A50" s="1">
        <v>0.1875</v>
      </c>
      <c r="B50" s="1">
        <v>4.8750000000000002E-2</v>
      </c>
    </row>
    <row r="51" spans="1:2" x14ac:dyDescent="0.15">
      <c r="A51" s="1">
        <v>0.1875</v>
      </c>
      <c r="B51" s="1">
        <v>4.8750000000000002E-2</v>
      </c>
    </row>
    <row r="52" spans="1:2" x14ac:dyDescent="0.15">
      <c r="A52" s="1">
        <v>0.1887019230625</v>
      </c>
      <c r="B52" s="1">
        <v>1.6250000000000001E-2</v>
      </c>
    </row>
    <row r="53" spans="1:2" x14ac:dyDescent="0.15">
      <c r="A53" s="1">
        <v>0.31843449516797001</v>
      </c>
      <c r="B53" s="1">
        <v>1.015625E-3</v>
      </c>
    </row>
    <row r="54" spans="1:2" x14ac:dyDescent="0.15">
      <c r="A54" s="1">
        <v>0.31843449516797001</v>
      </c>
      <c r="B54" s="1">
        <v>1.015625E-3</v>
      </c>
    </row>
    <row r="55" spans="1:2" x14ac:dyDescent="0.15">
      <c r="A55" s="1">
        <v>0.31843449516797001</v>
      </c>
      <c r="B55" s="1">
        <v>1.015625E-3</v>
      </c>
    </row>
    <row r="56" spans="1:2" x14ac:dyDescent="0.15">
      <c r="A56" s="1">
        <v>0.31843449516797001</v>
      </c>
      <c r="B56" s="1">
        <v>1.015625E-3</v>
      </c>
    </row>
    <row r="57" spans="1:2" x14ac:dyDescent="0.15">
      <c r="A57" s="1">
        <v>0.31843449516797001</v>
      </c>
      <c r="B57" s="1">
        <v>1.015625E-3</v>
      </c>
    </row>
    <row r="58" spans="1:2" x14ac:dyDescent="0.15">
      <c r="A58" s="1">
        <v>0.31843449516797001</v>
      </c>
      <c r="B58" s="1">
        <v>1.015625E-3</v>
      </c>
    </row>
    <row r="59" spans="1:2" x14ac:dyDescent="0.15">
      <c r="A59" s="1">
        <v>0.31843449516797001</v>
      </c>
      <c r="B59" s="1">
        <v>1.015625E-3</v>
      </c>
    </row>
    <row r="60" spans="1:2" x14ac:dyDescent="0.15">
      <c r="A60" s="1">
        <v>0.31843449516797001</v>
      </c>
      <c r="B60" s="1">
        <v>1.015625E-3</v>
      </c>
    </row>
    <row r="61" spans="1:2" x14ac:dyDescent="0.15">
      <c r="A61" s="1">
        <v>0.31843449516797001</v>
      </c>
      <c r="B61" s="1">
        <v>1.015625E-3</v>
      </c>
    </row>
    <row r="62" spans="1:2" x14ac:dyDescent="0.15">
      <c r="A62" s="1">
        <v>0.31843449516797001</v>
      </c>
      <c r="B62" s="1">
        <v>1.015625E-3</v>
      </c>
    </row>
    <row r="63" spans="1:2" x14ac:dyDescent="0.15">
      <c r="A63" s="1">
        <v>0.31843449516797001</v>
      </c>
      <c r="B63" s="1">
        <v>1.015625E-3</v>
      </c>
    </row>
    <row r="64" spans="1:2" x14ac:dyDescent="0.15">
      <c r="A64" s="1">
        <v>0.31843449516797001</v>
      </c>
      <c r="B64" s="1">
        <v>1.015625E-3</v>
      </c>
    </row>
    <row r="65" spans="1:2" x14ac:dyDescent="0.15">
      <c r="A65" s="1">
        <v>0.31843449516797001</v>
      </c>
      <c r="B65" s="1">
        <v>1.015625E-3</v>
      </c>
    </row>
    <row r="66" spans="1:2" x14ac:dyDescent="0.15">
      <c r="A66" s="1">
        <v>0.31843449516797001</v>
      </c>
      <c r="B66" s="1">
        <v>1.015625E-3</v>
      </c>
    </row>
    <row r="67" spans="1:2" x14ac:dyDescent="0.15">
      <c r="A67" s="1">
        <v>0.31843449516797001</v>
      </c>
      <c r="B67" s="1">
        <v>1.015625E-3</v>
      </c>
    </row>
    <row r="68" spans="1:2" x14ac:dyDescent="0.15">
      <c r="A68" s="1">
        <v>0.31843449516797001</v>
      </c>
      <c r="B68" s="1">
        <v>1.015625E-3</v>
      </c>
    </row>
    <row r="69" spans="1:2" x14ac:dyDescent="0.15">
      <c r="A69" s="1">
        <v>0.31843449516797001</v>
      </c>
      <c r="B69" s="1">
        <v>1.015625E-3</v>
      </c>
    </row>
    <row r="70" spans="1:2" x14ac:dyDescent="0.15">
      <c r="A70" s="1">
        <v>0.31843449516797001</v>
      </c>
      <c r="B70" s="1">
        <v>1.015625E-3</v>
      </c>
    </row>
    <row r="71" spans="1:2" x14ac:dyDescent="0.15">
      <c r="A71" s="1">
        <v>0.31843449516797001</v>
      </c>
      <c r="B71" s="1">
        <v>1.015625E-3</v>
      </c>
    </row>
    <row r="72" spans="1:2" x14ac:dyDescent="0.15">
      <c r="A72" s="1">
        <v>0.31843449516797001</v>
      </c>
      <c r="B72" s="1">
        <v>1.015625E-3</v>
      </c>
    </row>
    <row r="73" spans="1:2" x14ac:dyDescent="0.15">
      <c r="A73" s="1">
        <v>0.31843449516797001</v>
      </c>
      <c r="B73" s="1">
        <v>1.015625E-3</v>
      </c>
    </row>
    <row r="74" spans="1:2" x14ac:dyDescent="0.15">
      <c r="A74" s="1">
        <v>0.31843449516797001</v>
      </c>
      <c r="B74" s="1">
        <v>1.015625E-3</v>
      </c>
    </row>
    <row r="75" spans="1:2" x14ac:dyDescent="0.15">
      <c r="A75" s="1">
        <v>0.31843449516797001</v>
      </c>
      <c r="B75" s="1">
        <v>1.015625E-3</v>
      </c>
    </row>
    <row r="76" spans="1:2" x14ac:dyDescent="0.15">
      <c r="A76" s="1">
        <v>0.31843449516797001</v>
      </c>
      <c r="B76" s="1">
        <v>1.015625E-3</v>
      </c>
    </row>
    <row r="77" spans="1:2" x14ac:dyDescent="0.15">
      <c r="A77" s="1">
        <v>0.31843449516797001</v>
      </c>
      <c r="B77" s="1">
        <v>1.015625E-3</v>
      </c>
    </row>
    <row r="78" spans="1:2" x14ac:dyDescent="0.15">
      <c r="A78" s="1">
        <v>0.31843449516797001</v>
      </c>
      <c r="B78" s="1">
        <v>1.015625E-3</v>
      </c>
    </row>
    <row r="79" spans="1:2" x14ac:dyDescent="0.15">
      <c r="A79" s="1">
        <v>0.31843449516797001</v>
      </c>
      <c r="B79" s="1">
        <v>1.015625E-3</v>
      </c>
    </row>
    <row r="80" spans="1:2" x14ac:dyDescent="0.15">
      <c r="A80" s="1">
        <v>0.31843449516797001</v>
      </c>
      <c r="B80" s="1">
        <v>1.015625E-3</v>
      </c>
    </row>
    <row r="81" spans="1:2" x14ac:dyDescent="0.15">
      <c r="A81" s="1">
        <v>0.31843449516797001</v>
      </c>
      <c r="B81" s="1">
        <v>1.015625E-3</v>
      </c>
    </row>
    <row r="82" spans="1:2" x14ac:dyDescent="0.15">
      <c r="A82" s="1">
        <v>0.31843449516797001</v>
      </c>
      <c r="B82" s="1">
        <v>1.015625E-3</v>
      </c>
    </row>
    <row r="83" spans="1:2" x14ac:dyDescent="0.15">
      <c r="A83" s="1">
        <v>0.31843449516797001</v>
      </c>
      <c r="B83" s="1">
        <v>1.015625E-3</v>
      </c>
    </row>
    <row r="84" spans="1:2" x14ac:dyDescent="0.15">
      <c r="A84" s="1">
        <v>0.31843449516797001</v>
      </c>
      <c r="B84" s="1">
        <v>1.015625E-3</v>
      </c>
    </row>
    <row r="85" spans="1:2" x14ac:dyDescent="0.15">
      <c r="A85" s="1">
        <v>0.31843449516797001</v>
      </c>
      <c r="B85" s="1">
        <v>1.015625E-3</v>
      </c>
    </row>
    <row r="86" spans="1:2" x14ac:dyDescent="0.15">
      <c r="A86" s="1">
        <v>0.31843449516797001</v>
      </c>
      <c r="B86" s="1">
        <v>1.015625E-3</v>
      </c>
    </row>
    <row r="87" spans="1:2" x14ac:dyDescent="0.15">
      <c r="A87" s="1">
        <v>0.31843449516797001</v>
      </c>
      <c r="B87" s="1">
        <v>1.015625E-3</v>
      </c>
    </row>
    <row r="88" spans="1:2" x14ac:dyDescent="0.15">
      <c r="A88" s="1">
        <v>0.31843449516797001</v>
      </c>
      <c r="B88" s="1">
        <v>1.015625E-3</v>
      </c>
    </row>
    <row r="89" spans="1:2" x14ac:dyDescent="0.15">
      <c r="A89" s="1">
        <v>0.31843449516797001</v>
      </c>
      <c r="B89" s="1">
        <v>1.015625E-3</v>
      </c>
    </row>
    <row r="90" spans="1:2" x14ac:dyDescent="0.15">
      <c r="A90" s="1">
        <v>0.31843449516797001</v>
      </c>
      <c r="B90" s="1">
        <v>1.015625E-3</v>
      </c>
    </row>
    <row r="91" spans="1:2" x14ac:dyDescent="0.15">
      <c r="A91" s="1">
        <v>0.31843449516797001</v>
      </c>
      <c r="B91" s="1">
        <v>1.015625E-3</v>
      </c>
    </row>
    <row r="92" spans="1:2" x14ac:dyDescent="0.15">
      <c r="A92" s="1">
        <v>0.31843449516797001</v>
      </c>
      <c r="B92" s="1">
        <v>1.015625E-3</v>
      </c>
    </row>
    <row r="93" spans="1:2" x14ac:dyDescent="0.15">
      <c r="A93" s="1">
        <v>0.31843449516797001</v>
      </c>
      <c r="B93" s="1">
        <v>1.015625E-3</v>
      </c>
    </row>
    <row r="94" spans="1:2" x14ac:dyDescent="0.15">
      <c r="A94" s="1">
        <v>0.31843449516797001</v>
      </c>
      <c r="B94" s="1">
        <v>1.015625E-3</v>
      </c>
    </row>
    <row r="95" spans="1:2" x14ac:dyDescent="0.15">
      <c r="A95" s="1">
        <v>0.31843449516797001</v>
      </c>
      <c r="B95" s="1">
        <v>1.015625E-3</v>
      </c>
    </row>
    <row r="96" spans="1:2" x14ac:dyDescent="0.15">
      <c r="A96" s="1">
        <v>0.31843449516797001</v>
      </c>
      <c r="B96" s="1">
        <v>1.015625E-3</v>
      </c>
    </row>
    <row r="97" spans="1:2" x14ac:dyDescent="0.15">
      <c r="A97" s="1">
        <v>0.31843449516797001</v>
      </c>
      <c r="B97" s="1">
        <v>1.015625E-3</v>
      </c>
    </row>
    <row r="98" spans="1:2" x14ac:dyDescent="0.15">
      <c r="A98" s="1">
        <v>0.31843449516797001</v>
      </c>
      <c r="B98" s="1">
        <v>1.015625E-3</v>
      </c>
    </row>
    <row r="99" spans="1:2" x14ac:dyDescent="0.15">
      <c r="A99" s="1">
        <v>0.31843449516797001</v>
      </c>
      <c r="B99" s="1">
        <v>1.015625E-3</v>
      </c>
    </row>
    <row r="100" spans="1:2" x14ac:dyDescent="0.15">
      <c r="A100" s="1">
        <v>0.31843449516797001</v>
      </c>
      <c r="B100" s="1">
        <v>1.015625E-3</v>
      </c>
    </row>
    <row r="101" spans="1:2" x14ac:dyDescent="0.15">
      <c r="A101" s="1">
        <v>0.474609375</v>
      </c>
      <c r="B101" s="1">
        <v>1.5234375000000001E-3</v>
      </c>
    </row>
    <row r="102" spans="1:2" x14ac:dyDescent="0.15">
      <c r="A102" s="1">
        <v>0.474609375</v>
      </c>
      <c r="B102" s="1">
        <v>1.5234375000000001E-3</v>
      </c>
    </row>
    <row r="103" spans="1:2" x14ac:dyDescent="0.15">
      <c r="A103" s="1">
        <v>0.474609375</v>
      </c>
      <c r="B103" s="1">
        <v>1.5234375000000001E-3</v>
      </c>
    </row>
    <row r="104" spans="1:2" x14ac:dyDescent="0.15">
      <c r="A104" s="1">
        <v>0.474609375</v>
      </c>
      <c r="B104" s="1">
        <v>1.5234375000000001E-3</v>
      </c>
    </row>
    <row r="105" spans="1:2" x14ac:dyDescent="0.15">
      <c r="A105" s="1">
        <v>0.474609375</v>
      </c>
      <c r="B105" s="1">
        <v>1.5234375000000001E-3</v>
      </c>
    </row>
    <row r="106" spans="1:2" x14ac:dyDescent="0.15">
      <c r="A106" s="1">
        <v>0.474609375</v>
      </c>
      <c r="B106" s="1">
        <v>1.5234375000000001E-3</v>
      </c>
    </row>
    <row r="107" spans="1:2" x14ac:dyDescent="0.15">
      <c r="A107" s="1">
        <v>0.474609375</v>
      </c>
      <c r="B107" s="1">
        <v>1.5234375000000001E-3</v>
      </c>
    </row>
    <row r="108" spans="1:2" x14ac:dyDescent="0.15">
      <c r="A108" s="1">
        <v>0.474609375</v>
      </c>
      <c r="B108" s="1">
        <v>1.5234375000000001E-3</v>
      </c>
    </row>
    <row r="109" spans="1:2" x14ac:dyDescent="0.15">
      <c r="A109" s="1">
        <v>0.474609375</v>
      </c>
      <c r="B109" s="1">
        <v>1.5234375000000001E-3</v>
      </c>
    </row>
    <row r="110" spans="1:2" x14ac:dyDescent="0.15">
      <c r="A110" s="1">
        <v>0.474609375</v>
      </c>
      <c r="B110" s="1">
        <v>1.5234375000000001E-3</v>
      </c>
    </row>
    <row r="111" spans="1:2" x14ac:dyDescent="0.15">
      <c r="A111" s="1">
        <v>0.474609375</v>
      </c>
      <c r="B111" s="1">
        <v>1.5234375000000001E-3</v>
      </c>
    </row>
    <row r="112" spans="1:2" x14ac:dyDescent="0.15">
      <c r="A112" s="1">
        <v>0.474609375</v>
      </c>
      <c r="B112" s="1">
        <v>1.5234375000000001E-3</v>
      </c>
    </row>
    <row r="113" spans="1:2" x14ac:dyDescent="0.15">
      <c r="A113" s="1">
        <v>0.474609375</v>
      </c>
      <c r="B113" s="1">
        <v>1.5234375000000001E-3</v>
      </c>
    </row>
    <row r="114" spans="1:2" x14ac:dyDescent="0.15">
      <c r="A114" s="1">
        <v>0.474609375</v>
      </c>
      <c r="B114" s="1">
        <v>1.5234375000000001E-3</v>
      </c>
    </row>
    <row r="115" spans="1:2" x14ac:dyDescent="0.15">
      <c r="A115" s="1">
        <v>0.474609375</v>
      </c>
      <c r="B115" s="1">
        <v>1.5234375000000001E-3</v>
      </c>
    </row>
    <row r="116" spans="1:2" x14ac:dyDescent="0.15">
      <c r="A116" s="1">
        <v>0.474609375</v>
      </c>
      <c r="B116" s="1">
        <v>1.5234375000000001E-3</v>
      </c>
    </row>
    <row r="117" spans="1:2" x14ac:dyDescent="0.15">
      <c r="A117" s="1">
        <v>0.474609375</v>
      </c>
      <c r="B117" s="1">
        <v>1.5234375000000001E-3</v>
      </c>
    </row>
    <row r="118" spans="1:2" x14ac:dyDescent="0.15">
      <c r="A118" s="1">
        <v>0.474609375</v>
      </c>
      <c r="B118" s="1">
        <v>1.5234375000000001E-3</v>
      </c>
    </row>
    <row r="119" spans="1:2" x14ac:dyDescent="0.15">
      <c r="A119" s="1">
        <v>0.474609375</v>
      </c>
      <c r="B119" s="1">
        <v>1.5234375000000001E-3</v>
      </c>
    </row>
    <row r="120" spans="1:2" x14ac:dyDescent="0.15">
      <c r="A120" s="1">
        <v>0.474609375</v>
      </c>
      <c r="B120" s="1">
        <v>1.5234375000000001E-3</v>
      </c>
    </row>
    <row r="121" spans="1:2" x14ac:dyDescent="0.15">
      <c r="A121" s="1">
        <v>0.474609375</v>
      </c>
      <c r="B121" s="1">
        <v>1.5234375000000001E-3</v>
      </c>
    </row>
    <row r="122" spans="1:2" x14ac:dyDescent="0.15">
      <c r="A122" s="1">
        <v>0.474609375</v>
      </c>
      <c r="B122" s="1">
        <v>1.5234375000000001E-3</v>
      </c>
    </row>
    <row r="123" spans="1:2" x14ac:dyDescent="0.15">
      <c r="A123" s="1">
        <v>0.474609375</v>
      </c>
      <c r="B123" s="1">
        <v>1.5234375000000001E-3</v>
      </c>
    </row>
    <row r="124" spans="1:2" x14ac:dyDescent="0.15">
      <c r="A124" s="1">
        <v>0.474609375</v>
      </c>
      <c r="B124" s="1">
        <v>1.5234375000000001E-3</v>
      </c>
    </row>
    <row r="125" spans="1:2" x14ac:dyDescent="0.15">
      <c r="A125" s="1">
        <v>0.474609375</v>
      </c>
      <c r="B125" s="1">
        <v>1.5234375000000001E-3</v>
      </c>
    </row>
    <row r="126" spans="1:2" x14ac:dyDescent="0.15">
      <c r="A126" s="1">
        <v>0.474609375</v>
      </c>
      <c r="B126" s="1">
        <v>1.5234375000000001E-3</v>
      </c>
    </row>
    <row r="127" spans="1:2" x14ac:dyDescent="0.15">
      <c r="A127" s="1">
        <v>0.474609375</v>
      </c>
      <c r="B127" s="1">
        <v>1.5234375000000001E-3</v>
      </c>
    </row>
    <row r="128" spans="1:2" x14ac:dyDescent="0.15">
      <c r="A128" s="1">
        <v>0.474609375</v>
      </c>
      <c r="B128" s="1">
        <v>1.5234375000000001E-3</v>
      </c>
    </row>
    <row r="129" spans="1:2" x14ac:dyDescent="0.15">
      <c r="A129" s="1">
        <v>0.474609375</v>
      </c>
      <c r="B129" s="1">
        <v>1.5234375000000001E-3</v>
      </c>
    </row>
    <row r="130" spans="1:2" x14ac:dyDescent="0.15">
      <c r="A130" s="1">
        <v>0.474609375</v>
      </c>
      <c r="B130" s="1">
        <v>1.5234375000000001E-3</v>
      </c>
    </row>
    <row r="131" spans="1:2" x14ac:dyDescent="0.15">
      <c r="A131" s="1">
        <v>0.474609375</v>
      </c>
      <c r="B131" s="1">
        <v>1.5234375000000001E-3</v>
      </c>
    </row>
    <row r="132" spans="1:2" x14ac:dyDescent="0.15">
      <c r="A132" s="1">
        <v>0.474609375</v>
      </c>
      <c r="B132" s="1">
        <v>1.5234375000000001E-3</v>
      </c>
    </row>
    <row r="133" spans="1:2" x14ac:dyDescent="0.15">
      <c r="A133" s="1">
        <v>0.474609375</v>
      </c>
      <c r="B133" s="1">
        <v>1.5234375000000001E-3</v>
      </c>
    </row>
    <row r="134" spans="1:2" x14ac:dyDescent="0.15">
      <c r="A134" s="1">
        <v>0.474609375</v>
      </c>
      <c r="B134" s="1">
        <v>1.5234375000000001E-3</v>
      </c>
    </row>
    <row r="135" spans="1:2" x14ac:dyDescent="0.15">
      <c r="A135" s="1">
        <v>0.474609375</v>
      </c>
      <c r="B135" s="1">
        <v>1.5234375000000001E-3</v>
      </c>
    </row>
    <row r="136" spans="1:2" x14ac:dyDescent="0.15">
      <c r="A136" s="1">
        <v>0.474609375</v>
      </c>
      <c r="B136" s="1">
        <v>1.5234375000000001E-3</v>
      </c>
    </row>
    <row r="137" spans="1:2" x14ac:dyDescent="0.15">
      <c r="A137" s="1">
        <v>0.474609375</v>
      </c>
      <c r="B137" s="1">
        <v>1.5234375000000001E-3</v>
      </c>
    </row>
    <row r="138" spans="1:2" x14ac:dyDescent="0.15">
      <c r="A138" s="1">
        <v>0.95530348550390998</v>
      </c>
      <c r="B138" s="1">
        <v>1.015625E-3</v>
      </c>
    </row>
    <row r="139" spans="1:2" x14ac:dyDescent="0.15">
      <c r="A139" s="1">
        <v>0.95530348550390998</v>
      </c>
      <c r="B139" s="1">
        <v>1.015625E-3</v>
      </c>
    </row>
    <row r="140" spans="1:2" x14ac:dyDescent="0.15">
      <c r="A140" s="1">
        <v>0.95530348550390998</v>
      </c>
      <c r="B140" s="1">
        <v>1.015625E-3</v>
      </c>
    </row>
    <row r="141" spans="1:2" x14ac:dyDescent="0.15">
      <c r="A141" s="1">
        <v>0.95530348550390998</v>
      </c>
      <c r="B141" s="1">
        <v>1.015625E-3</v>
      </c>
    </row>
    <row r="142" spans="1:2" x14ac:dyDescent="0.15">
      <c r="A142" s="1">
        <v>0.95530348550390998</v>
      </c>
      <c r="B142" s="1">
        <v>1.015625E-3</v>
      </c>
    </row>
    <row r="143" spans="1:2" x14ac:dyDescent="0.15">
      <c r="A143" s="1">
        <v>0.95530348550390998</v>
      </c>
      <c r="B143" s="1">
        <v>1.015625E-3</v>
      </c>
    </row>
    <row r="144" spans="1:2" x14ac:dyDescent="0.15">
      <c r="A144" s="1">
        <v>0.95530348550390998</v>
      </c>
      <c r="B144" s="1">
        <v>1.015625E-3</v>
      </c>
    </row>
    <row r="145" spans="1:2" x14ac:dyDescent="0.15">
      <c r="A145" s="1">
        <v>0.95530348550390998</v>
      </c>
      <c r="B145" s="1">
        <v>1.015625E-3</v>
      </c>
    </row>
    <row r="146" spans="1:2" x14ac:dyDescent="0.15">
      <c r="A146" s="1">
        <v>0.95530348550390998</v>
      </c>
      <c r="B146" s="1">
        <v>1.015625E-3</v>
      </c>
    </row>
    <row r="147" spans="1:2" x14ac:dyDescent="0.15">
      <c r="A147" s="1">
        <v>0.95530348550390998</v>
      </c>
      <c r="B147" s="1">
        <v>1.015625E-3</v>
      </c>
    </row>
    <row r="148" spans="1:2" x14ac:dyDescent="0.15">
      <c r="A148" s="1">
        <v>0.95530348550390998</v>
      </c>
      <c r="B148" s="1">
        <v>1.015625E-3</v>
      </c>
    </row>
    <row r="149" spans="1:2" x14ac:dyDescent="0.15">
      <c r="A149" s="1">
        <v>0.95530348550390998</v>
      </c>
      <c r="B149" s="1">
        <v>1.015625E-3</v>
      </c>
    </row>
    <row r="150" spans="1:2" x14ac:dyDescent="0.15">
      <c r="A150" s="1">
        <v>0.95530348550390998</v>
      </c>
      <c r="B150" s="1">
        <v>1.015625E-3</v>
      </c>
    </row>
    <row r="151" spans="1:2" x14ac:dyDescent="0.15">
      <c r="A151" s="1">
        <v>0.95530348550390998</v>
      </c>
      <c r="B151" s="1">
        <v>1.015625E-3</v>
      </c>
    </row>
    <row r="152" spans="1:2" x14ac:dyDescent="0.15">
      <c r="A152" s="1">
        <v>0.95530348550390998</v>
      </c>
      <c r="B152" s="1">
        <v>1.015625E-3</v>
      </c>
    </row>
    <row r="153" spans="1:2" x14ac:dyDescent="0.15">
      <c r="A153" s="1">
        <v>0.95530348550390998</v>
      </c>
      <c r="B153" s="1">
        <v>1.015625E-3</v>
      </c>
    </row>
    <row r="154" spans="1:2" x14ac:dyDescent="0.15">
      <c r="A154" s="1">
        <v>0.95530348550390998</v>
      </c>
      <c r="B154" s="1">
        <v>1.015625E-3</v>
      </c>
    </row>
    <row r="155" spans="1:2" x14ac:dyDescent="0.15">
      <c r="A155" s="1">
        <v>0.95530348550390998</v>
      </c>
      <c r="B155" s="1">
        <v>1.015625E-3</v>
      </c>
    </row>
    <row r="156" spans="1:2" x14ac:dyDescent="0.15">
      <c r="A156" s="1">
        <v>0.95530348550390998</v>
      </c>
      <c r="B156" s="1">
        <v>1.015625E-3</v>
      </c>
    </row>
    <row r="157" spans="1:2" x14ac:dyDescent="0.15">
      <c r="A157" s="1">
        <v>0.95530348550390998</v>
      </c>
      <c r="B157" s="1">
        <v>1.015625E-3</v>
      </c>
    </row>
    <row r="158" spans="1:2" x14ac:dyDescent="0.15">
      <c r="A158" s="1">
        <v>0.95530348550390998</v>
      </c>
      <c r="B158" s="1">
        <v>1.015625E-3</v>
      </c>
    </row>
    <row r="159" spans="1:2" x14ac:dyDescent="0.15">
      <c r="A159" s="1">
        <v>0.95530348550390998</v>
      </c>
      <c r="B159" s="1">
        <v>1.015625E-3</v>
      </c>
    </row>
    <row r="160" spans="1:2" x14ac:dyDescent="0.15">
      <c r="A160" s="1">
        <v>0.95530348550390998</v>
      </c>
      <c r="B160" s="1">
        <v>1.015625E-3</v>
      </c>
    </row>
    <row r="161" spans="1:2" x14ac:dyDescent="0.15">
      <c r="A161" s="1">
        <v>0.95530348550390998</v>
      </c>
      <c r="B161" s="1">
        <v>1.015625E-3</v>
      </c>
    </row>
    <row r="162" spans="1:2" x14ac:dyDescent="0.15">
      <c r="A162" s="1">
        <v>0.95530348550390998</v>
      </c>
      <c r="B162" s="1">
        <v>1.015625E-3</v>
      </c>
    </row>
    <row r="163" spans="1:2" x14ac:dyDescent="0.15">
      <c r="A163" s="1">
        <v>0.95530348550390998</v>
      </c>
      <c r="B163" s="1">
        <v>1.015625E-3</v>
      </c>
    </row>
    <row r="164" spans="1:2" x14ac:dyDescent="0.15">
      <c r="A164" s="1">
        <v>0.95530348550390998</v>
      </c>
      <c r="B164" s="1">
        <v>1.015625E-3</v>
      </c>
    </row>
    <row r="165" spans="1:2" x14ac:dyDescent="0.15">
      <c r="A165" s="1">
        <v>0.95530348550390998</v>
      </c>
      <c r="B165" s="1">
        <v>1.015625E-3</v>
      </c>
    </row>
    <row r="166" spans="1:2" x14ac:dyDescent="0.15">
      <c r="A166" s="1">
        <v>0.95530348550390998</v>
      </c>
      <c r="B166" s="1">
        <v>1.015625E-3</v>
      </c>
    </row>
    <row r="167" spans="1:2" x14ac:dyDescent="0.15">
      <c r="A167" s="1">
        <v>0.95530348550390998</v>
      </c>
      <c r="B167" s="1">
        <v>1.015625E-3</v>
      </c>
    </row>
    <row r="168" spans="1:2" x14ac:dyDescent="0.15">
      <c r="A168" s="1">
        <v>0.95530348550390998</v>
      </c>
      <c r="B168" s="1">
        <v>1.015625E-3</v>
      </c>
    </row>
    <row r="169" spans="1:2" x14ac:dyDescent="0.15">
      <c r="A169" s="1">
        <v>0.95530348550390998</v>
      </c>
      <c r="B169" s="1">
        <v>1.015625E-3</v>
      </c>
    </row>
    <row r="170" spans="1:2" x14ac:dyDescent="0.15">
      <c r="A170" s="1">
        <v>0.95530348550390998</v>
      </c>
      <c r="B170" s="1">
        <v>1.015625E-3</v>
      </c>
    </row>
    <row r="171" spans="1:2" x14ac:dyDescent="0.15">
      <c r="A171" s="1">
        <v>0.95530348550390998</v>
      </c>
      <c r="B171" s="1">
        <v>1.015625E-3</v>
      </c>
    </row>
    <row r="172" spans="1:2" x14ac:dyDescent="0.15">
      <c r="A172" s="1">
        <v>0.95530348550390998</v>
      </c>
      <c r="B172" s="1">
        <v>1.015625E-3</v>
      </c>
    </row>
    <row r="173" spans="1:2" x14ac:dyDescent="0.15">
      <c r="A173" s="1">
        <v>0.95530348550390998</v>
      </c>
      <c r="B173" s="1">
        <v>1.015625E-3</v>
      </c>
    </row>
    <row r="174" spans="1:2" x14ac:dyDescent="0.15">
      <c r="A174" s="1">
        <v>0.95530348550390998</v>
      </c>
      <c r="B174" s="1">
        <v>1.015625E-3</v>
      </c>
    </row>
    <row r="175" spans="1:2" x14ac:dyDescent="0.15">
      <c r="A175" s="1">
        <v>0.95530348550390998</v>
      </c>
      <c r="B175" s="1">
        <v>1.015625E-3</v>
      </c>
    </row>
    <row r="176" spans="1:2" x14ac:dyDescent="0.15">
      <c r="A176" s="1">
        <v>0.95530348550390998</v>
      </c>
      <c r="B176" s="1">
        <v>1.015625E-3</v>
      </c>
    </row>
    <row r="177" spans="1:2" x14ac:dyDescent="0.15">
      <c r="A177" s="1">
        <v>0.95530348550390998</v>
      </c>
      <c r="B177" s="1">
        <v>1.015625E-3</v>
      </c>
    </row>
    <row r="178" spans="1:2" x14ac:dyDescent="0.15">
      <c r="A178" s="1">
        <v>0.95530348550390998</v>
      </c>
      <c r="B178" s="1">
        <v>1.015625E-3</v>
      </c>
    </row>
    <row r="179" spans="1:2" x14ac:dyDescent="0.15">
      <c r="A179" s="1">
        <v>0.95530348550390998</v>
      </c>
      <c r="B179" s="1">
        <v>1.015625E-3</v>
      </c>
    </row>
    <row r="180" spans="1:2" x14ac:dyDescent="0.15">
      <c r="A180" s="1">
        <v>0.95530348550390998</v>
      </c>
      <c r="B180" s="1">
        <v>1.015625E-3</v>
      </c>
    </row>
    <row r="181" spans="1:2" x14ac:dyDescent="0.15">
      <c r="A181" s="1">
        <v>0.95530348550390998</v>
      </c>
      <c r="B181" s="1">
        <v>1.015625E-3</v>
      </c>
    </row>
    <row r="182" spans="1:2" x14ac:dyDescent="0.15">
      <c r="A182" s="1">
        <v>0.95530348550390998</v>
      </c>
      <c r="B182" s="1">
        <v>1.015625E-3</v>
      </c>
    </row>
    <row r="183" spans="1:2" x14ac:dyDescent="0.15">
      <c r="A183" s="1">
        <v>0.95530348550390998</v>
      </c>
      <c r="B183" s="1">
        <v>1.015625E-3</v>
      </c>
    </row>
    <row r="184" spans="1:2" x14ac:dyDescent="0.15">
      <c r="A184" s="1">
        <v>0.95530348550390998</v>
      </c>
      <c r="B184" s="1">
        <v>1.015625E-3</v>
      </c>
    </row>
    <row r="185" spans="1:2" x14ac:dyDescent="0.15">
      <c r="A185" s="1">
        <v>0.95530348550390998</v>
      </c>
      <c r="B185" s="1">
        <v>1.015625E-3</v>
      </c>
    </row>
    <row r="186" spans="1:2" x14ac:dyDescent="0.15">
      <c r="A186" s="1">
        <v>0.95530348550390998</v>
      </c>
      <c r="B186" s="1">
        <v>1.015625E-3</v>
      </c>
    </row>
    <row r="187" spans="1:2" x14ac:dyDescent="0.15">
      <c r="A187" s="1">
        <v>0.95530348550390998</v>
      </c>
      <c r="B187" s="1">
        <v>1.015625E-3</v>
      </c>
    </row>
    <row r="188" spans="1:2" x14ac:dyDescent="0.15">
      <c r="A188" s="1">
        <v>0.95530348550390998</v>
      </c>
      <c r="B188" s="1">
        <v>1.015625E-3</v>
      </c>
    </row>
    <row r="189" spans="1:2" x14ac:dyDescent="0.15">
      <c r="A189" s="1">
        <v>0.95530348550390998</v>
      </c>
      <c r="B189" s="1">
        <v>1.015625E-3</v>
      </c>
    </row>
    <row r="190" spans="1:2" x14ac:dyDescent="0.15">
      <c r="A190" s="1">
        <v>0.95530348550390998</v>
      </c>
      <c r="B190" s="1">
        <v>1.015625E-3</v>
      </c>
    </row>
    <row r="191" spans="1:2" x14ac:dyDescent="0.15">
      <c r="A191" s="1">
        <v>0.95530348550390998</v>
      </c>
      <c r="B191" s="1">
        <v>1.015625E-3</v>
      </c>
    </row>
    <row r="192" spans="1:2" x14ac:dyDescent="0.15">
      <c r="A192" s="1">
        <v>0.95530348550390998</v>
      </c>
      <c r="B192" s="1">
        <v>1.015625E-3</v>
      </c>
    </row>
    <row r="193" spans="1:2" x14ac:dyDescent="0.15">
      <c r="A193" s="1">
        <v>0.95530348550390998</v>
      </c>
      <c r="B193" s="1">
        <v>1.015625E-3</v>
      </c>
    </row>
    <row r="194" spans="1:2" x14ac:dyDescent="0.15">
      <c r="A194" s="1">
        <v>0.95530348550390998</v>
      </c>
      <c r="B194" s="1">
        <v>1.015625E-3</v>
      </c>
    </row>
    <row r="195" spans="1:2" x14ac:dyDescent="0.15">
      <c r="A195" s="1">
        <v>0.95530348550390998</v>
      </c>
      <c r="B195" s="1">
        <v>1.015625E-3</v>
      </c>
    </row>
    <row r="196" spans="1:2" x14ac:dyDescent="0.15">
      <c r="A196" s="1">
        <v>0.95530348550390998</v>
      </c>
      <c r="B196" s="1">
        <v>1.015625E-3</v>
      </c>
    </row>
    <row r="197" spans="1:2" x14ac:dyDescent="0.15">
      <c r="A197" s="1">
        <v>0.95530348550390998</v>
      </c>
      <c r="B197" s="1">
        <v>1.015625E-3</v>
      </c>
    </row>
    <row r="198" spans="1:2" x14ac:dyDescent="0.15">
      <c r="A198" s="1">
        <v>0.95530348550390998</v>
      </c>
      <c r="B198" s="1">
        <v>1.015625E-3</v>
      </c>
    </row>
    <row r="199" spans="1:2" x14ac:dyDescent="0.15">
      <c r="A199" s="1">
        <v>0.95530348550390998</v>
      </c>
      <c r="B199" s="1">
        <v>1.015625E-3</v>
      </c>
    </row>
    <row r="200" spans="1:2" x14ac:dyDescent="0.15">
      <c r="A200" s="1">
        <v>0.95530348550390998</v>
      </c>
      <c r="B200" s="1">
        <v>1.015625E-3</v>
      </c>
    </row>
    <row r="201" spans="1:2" x14ac:dyDescent="0.15">
      <c r="A201" s="1">
        <v>0.95530348550390998</v>
      </c>
      <c r="B201" s="1">
        <v>1.015625E-3</v>
      </c>
    </row>
    <row r="202" spans="1:2" x14ac:dyDescent="0.15">
      <c r="A202" s="1">
        <v>0.95530348550390998</v>
      </c>
      <c r="B202" s="1">
        <v>1.015625E-3</v>
      </c>
    </row>
    <row r="203" spans="1:2" x14ac:dyDescent="0.15">
      <c r="A203" s="1">
        <v>0.95530348550390998</v>
      </c>
      <c r="B203" s="1">
        <v>1.015625E-3</v>
      </c>
    </row>
    <row r="204" spans="1:2" x14ac:dyDescent="0.15">
      <c r="A204" s="1">
        <v>0.95530348550390998</v>
      </c>
      <c r="B204" s="1">
        <v>1.015625E-3</v>
      </c>
    </row>
    <row r="205" spans="1:2" x14ac:dyDescent="0.15">
      <c r="A205" s="1">
        <v>0.95530348550390998</v>
      </c>
      <c r="B205" s="1">
        <v>1.015625E-3</v>
      </c>
    </row>
    <row r="206" spans="1:2" x14ac:dyDescent="0.15">
      <c r="A206" s="1">
        <v>0.95530348550390998</v>
      </c>
      <c r="B206" s="1">
        <v>1.015625E-3</v>
      </c>
    </row>
    <row r="207" spans="1:2" x14ac:dyDescent="0.15">
      <c r="A207" s="1">
        <v>1.423828125</v>
      </c>
      <c r="B207" s="1">
        <v>1.5234375000000001E-3</v>
      </c>
    </row>
    <row r="208" spans="1:2" x14ac:dyDescent="0.15">
      <c r="A208" s="1">
        <v>1.423828125</v>
      </c>
      <c r="B208" s="1">
        <v>1.5234375000000001E-3</v>
      </c>
    </row>
    <row r="209" spans="1:2" x14ac:dyDescent="0.15">
      <c r="A209" s="1">
        <v>1.423828125</v>
      </c>
      <c r="B209" s="1">
        <v>1.5234375000000001E-3</v>
      </c>
    </row>
    <row r="210" spans="1:2" x14ac:dyDescent="0.15">
      <c r="A210" s="1">
        <v>1.423828125</v>
      </c>
      <c r="B210" s="1">
        <v>1.5234375000000001E-3</v>
      </c>
    </row>
    <row r="211" spans="1:2" x14ac:dyDescent="0.15">
      <c r="A211" s="1">
        <v>1.423828125</v>
      </c>
      <c r="B211" s="1">
        <v>1.5234375000000001E-3</v>
      </c>
    </row>
    <row r="212" spans="1:2" x14ac:dyDescent="0.15">
      <c r="A212" s="1">
        <v>1.423828125</v>
      </c>
      <c r="B212" s="1">
        <v>1.5234375000000001E-3</v>
      </c>
    </row>
    <row r="213" spans="1:2" x14ac:dyDescent="0.15">
      <c r="A213" s="1">
        <v>1.423828125</v>
      </c>
      <c r="B213" s="1">
        <v>1.5234375000000001E-3</v>
      </c>
    </row>
    <row r="214" spans="1:2" x14ac:dyDescent="0.15">
      <c r="A214" s="1">
        <v>1.423828125</v>
      </c>
      <c r="B214" s="1">
        <v>1.5234375000000001E-3</v>
      </c>
    </row>
    <row r="215" spans="1:2" x14ac:dyDescent="0.15">
      <c r="A215" s="1">
        <v>1.423828125</v>
      </c>
      <c r="B215" s="1">
        <v>1.5234375000000001E-3</v>
      </c>
    </row>
    <row r="216" spans="1:2" x14ac:dyDescent="0.15">
      <c r="A216" s="1">
        <v>1.423828125</v>
      </c>
      <c r="B216" s="1">
        <v>1.5234375000000001E-3</v>
      </c>
    </row>
    <row r="217" spans="1:2" x14ac:dyDescent="0.15">
      <c r="A217" s="1">
        <v>1.423828125</v>
      </c>
      <c r="B217" s="1">
        <v>1.5234375000000001E-3</v>
      </c>
    </row>
    <row r="218" spans="1:2" x14ac:dyDescent="0.15">
      <c r="A218" s="1">
        <v>1.423828125</v>
      </c>
      <c r="B218" s="1">
        <v>1.5234375000000001E-3</v>
      </c>
    </row>
    <row r="219" spans="1:2" x14ac:dyDescent="0.15">
      <c r="A219" s="1">
        <v>1.423828125</v>
      </c>
      <c r="B219" s="1">
        <v>1.5234375000000001E-3</v>
      </c>
    </row>
    <row r="220" spans="1:2" x14ac:dyDescent="0.15">
      <c r="A220" s="1">
        <v>1.423828125</v>
      </c>
      <c r="B220" s="1">
        <v>1.5234375000000001E-3</v>
      </c>
    </row>
    <row r="221" spans="1:2" x14ac:dyDescent="0.15">
      <c r="A221" s="1">
        <v>1.423828125</v>
      </c>
      <c r="B221" s="1">
        <v>1.5234375000000001E-3</v>
      </c>
    </row>
    <row r="222" spans="1:2" x14ac:dyDescent="0.15">
      <c r="A222" s="1">
        <v>1.423828125</v>
      </c>
      <c r="B222" s="1">
        <v>1.5234375000000001E-3</v>
      </c>
    </row>
    <row r="223" spans="1:2" x14ac:dyDescent="0.15">
      <c r="A223" s="1">
        <v>1.423828125</v>
      </c>
      <c r="B223" s="1">
        <v>1.5234375000000001E-3</v>
      </c>
    </row>
    <row r="224" spans="1:2" x14ac:dyDescent="0.15">
      <c r="A224" s="1">
        <v>1.423828125</v>
      </c>
      <c r="B224" s="1">
        <v>1.5234375000000001E-3</v>
      </c>
    </row>
    <row r="225" spans="1:2" x14ac:dyDescent="0.15">
      <c r="A225" s="1">
        <v>1.423828125</v>
      </c>
      <c r="B225" s="1">
        <v>1.5234375000000001E-3</v>
      </c>
    </row>
    <row r="226" spans="1:2" x14ac:dyDescent="0.15">
      <c r="A226" s="1">
        <v>1.423828125</v>
      </c>
      <c r="B226" s="1">
        <v>1.5234375000000001E-3</v>
      </c>
    </row>
    <row r="227" spans="1:2" x14ac:dyDescent="0.15">
      <c r="A227" s="1">
        <v>1.423828125</v>
      </c>
      <c r="B227" s="1">
        <v>1.5234375000000001E-3</v>
      </c>
    </row>
    <row r="228" spans="1:2" x14ac:dyDescent="0.15">
      <c r="A228" s="1">
        <v>1.423828125</v>
      </c>
      <c r="B228" s="1">
        <v>1.5234375000000001E-3</v>
      </c>
    </row>
    <row r="229" spans="1:2" x14ac:dyDescent="0.15">
      <c r="A229" s="1">
        <v>1.423828125</v>
      </c>
      <c r="B229" s="1">
        <v>1.5234375000000001E-3</v>
      </c>
    </row>
    <row r="230" spans="1:2" x14ac:dyDescent="0.15">
      <c r="A230" s="1">
        <v>1.423828125</v>
      </c>
      <c r="B230" s="1">
        <v>1.5234375000000001E-3</v>
      </c>
    </row>
    <row r="231" spans="1:2" x14ac:dyDescent="0.15">
      <c r="A231" s="1">
        <v>1.423828125</v>
      </c>
      <c r="B231" s="1">
        <v>1.5234375000000001E-3</v>
      </c>
    </row>
    <row r="232" spans="1:2" x14ac:dyDescent="0.15">
      <c r="A232" s="1">
        <v>2.8659104565117</v>
      </c>
      <c r="B232" s="1">
        <v>1.015625E-3</v>
      </c>
    </row>
    <row r="233" spans="1:2" x14ac:dyDescent="0.15">
      <c r="A233" s="1">
        <v>2.8659104565117</v>
      </c>
      <c r="B233" s="1">
        <v>1.015625E-3</v>
      </c>
    </row>
    <row r="234" spans="1:2" x14ac:dyDescent="0.15">
      <c r="A234" s="1">
        <v>2.8659104565117</v>
      </c>
      <c r="B234" s="1">
        <v>1.015625E-3</v>
      </c>
    </row>
    <row r="235" spans="1:2" x14ac:dyDescent="0.15">
      <c r="A235" s="1">
        <v>2.8659104565117</v>
      </c>
      <c r="B235" s="1">
        <v>1.015625E-3</v>
      </c>
    </row>
    <row r="236" spans="1:2" x14ac:dyDescent="0.15">
      <c r="A236" s="1">
        <v>2.8659104565117</v>
      </c>
      <c r="B236" s="1">
        <v>1.015625E-3</v>
      </c>
    </row>
    <row r="237" spans="1:2" x14ac:dyDescent="0.15">
      <c r="A237" s="1">
        <v>2.8659104565117</v>
      </c>
      <c r="B237" s="1">
        <v>1.015625E-3</v>
      </c>
    </row>
    <row r="238" spans="1:2" x14ac:dyDescent="0.15">
      <c r="A238" s="1">
        <v>2.8659104565117</v>
      </c>
      <c r="B238" s="1">
        <v>1.015625E-3</v>
      </c>
    </row>
    <row r="239" spans="1:2" x14ac:dyDescent="0.15">
      <c r="A239" s="1">
        <v>2.8659104565117</v>
      </c>
      <c r="B239" s="1">
        <v>1.015625E-3</v>
      </c>
    </row>
    <row r="240" spans="1:2" x14ac:dyDescent="0.15">
      <c r="A240" s="1">
        <v>2.8659104565117</v>
      </c>
      <c r="B240" s="1">
        <v>1.015625E-3</v>
      </c>
    </row>
    <row r="241" spans="1:2" x14ac:dyDescent="0.15">
      <c r="A241" s="1">
        <v>2.8659104565117</v>
      </c>
      <c r="B241" s="1">
        <v>1.015625E-3</v>
      </c>
    </row>
    <row r="242" spans="1:2" x14ac:dyDescent="0.15">
      <c r="A242" s="1">
        <v>2.8659104565117</v>
      </c>
      <c r="B242" s="1">
        <v>1.015625E-3</v>
      </c>
    </row>
    <row r="243" spans="1:2" x14ac:dyDescent="0.15">
      <c r="A243" s="1">
        <v>2.8659104565117</v>
      </c>
      <c r="B243" s="1">
        <v>1.015625E-3</v>
      </c>
    </row>
    <row r="244" spans="1:2" x14ac:dyDescent="0.15">
      <c r="A244" s="1">
        <v>2.8659104565117</v>
      </c>
      <c r="B244" s="1">
        <v>1.015625E-3</v>
      </c>
    </row>
    <row r="245" spans="1:2" x14ac:dyDescent="0.15">
      <c r="A245" s="1">
        <v>2.8659104565117</v>
      </c>
      <c r="B245" s="1">
        <v>1.015625E-3</v>
      </c>
    </row>
    <row r="246" spans="1:2" x14ac:dyDescent="0.15">
      <c r="A246" s="1">
        <v>2.8659104565117</v>
      </c>
      <c r="B246" s="1">
        <v>1.015625E-3</v>
      </c>
    </row>
    <row r="247" spans="1:2" x14ac:dyDescent="0.15">
      <c r="A247" s="1">
        <v>2.8659104565117</v>
      </c>
      <c r="B247" s="1">
        <v>1.015625E-3</v>
      </c>
    </row>
    <row r="248" spans="1:2" x14ac:dyDescent="0.15">
      <c r="A248" s="1">
        <v>2.8659104565117</v>
      </c>
      <c r="B248" s="1">
        <v>1.015625E-3</v>
      </c>
    </row>
    <row r="249" spans="1:2" x14ac:dyDescent="0.15">
      <c r="A249" s="1">
        <v>2.8659104565117</v>
      </c>
      <c r="B249" s="1">
        <v>1.015625E-3</v>
      </c>
    </row>
    <row r="250" spans="1:2" x14ac:dyDescent="0.15">
      <c r="A250" s="1">
        <v>2.8659104565117</v>
      </c>
      <c r="B250" s="1">
        <v>1.015625E-3</v>
      </c>
    </row>
    <row r="251" spans="1:2" x14ac:dyDescent="0.15">
      <c r="A251" s="1">
        <v>2.8659104565117</v>
      </c>
      <c r="B251" s="1">
        <v>1.015625E-3</v>
      </c>
    </row>
    <row r="252" spans="1:2" x14ac:dyDescent="0.15">
      <c r="A252" s="1">
        <v>2.8659104565117</v>
      </c>
      <c r="B252" s="1">
        <v>1.015625E-3</v>
      </c>
    </row>
    <row r="253" spans="1:2" x14ac:dyDescent="0.15">
      <c r="A253" s="1">
        <v>2.8659104565117</v>
      </c>
      <c r="B253" s="1">
        <v>1.015625E-3</v>
      </c>
    </row>
    <row r="254" spans="1:2" x14ac:dyDescent="0.15">
      <c r="A254" s="1">
        <v>2.8659104565117</v>
      </c>
      <c r="B254" s="1">
        <v>1.015625E-3</v>
      </c>
    </row>
    <row r="255" spans="1:2" x14ac:dyDescent="0.15">
      <c r="A255" s="1">
        <v>2.8659104565117</v>
      </c>
      <c r="B255" s="1">
        <v>1.015625E-3</v>
      </c>
    </row>
    <row r="256" spans="1:2" x14ac:dyDescent="0.15">
      <c r="A256" s="1">
        <v>2.8659104565117</v>
      </c>
      <c r="B256" s="1">
        <v>1.015625E-3</v>
      </c>
    </row>
    <row r="257" spans="1:2" x14ac:dyDescent="0.15">
      <c r="A257" s="1">
        <v>2.8659104565117</v>
      </c>
      <c r="B257" s="1">
        <v>1.015625E-3</v>
      </c>
    </row>
    <row r="258" spans="1:2" x14ac:dyDescent="0.15">
      <c r="A258" s="1">
        <v>2.8659104565117</v>
      </c>
      <c r="B258" s="1">
        <v>1.015625E-3</v>
      </c>
    </row>
    <row r="259" spans="1:2" x14ac:dyDescent="0.15">
      <c r="A259" s="1">
        <v>2.8659104565117</v>
      </c>
      <c r="B259" s="1">
        <v>1.015625E-3</v>
      </c>
    </row>
    <row r="260" spans="1:2" x14ac:dyDescent="0.15">
      <c r="A260" s="1">
        <v>2.8659104565117</v>
      </c>
      <c r="B260" s="1">
        <v>1.015625E-3</v>
      </c>
    </row>
    <row r="261" spans="1:2" x14ac:dyDescent="0.15">
      <c r="A261" s="1">
        <v>2.8659104565117</v>
      </c>
      <c r="B261" s="1">
        <v>1.015625E-3</v>
      </c>
    </row>
    <row r="262" spans="1:2" x14ac:dyDescent="0.15">
      <c r="A262" s="1">
        <v>2.8659104565117</v>
      </c>
      <c r="B262" s="1">
        <v>1.015625E-3</v>
      </c>
    </row>
    <row r="263" spans="1:2" x14ac:dyDescent="0.15">
      <c r="A263" s="1">
        <v>2.8659104565117</v>
      </c>
      <c r="B263" s="1">
        <v>1.015625E-3</v>
      </c>
    </row>
    <row r="264" spans="1:2" x14ac:dyDescent="0.15">
      <c r="A264" s="1">
        <v>2.8659104565117</v>
      </c>
      <c r="B264" s="1">
        <v>1.015625E-3</v>
      </c>
    </row>
    <row r="265" spans="1:2" x14ac:dyDescent="0.15">
      <c r="A265" s="1">
        <v>2.8659104565117</v>
      </c>
      <c r="B265" s="1">
        <v>1.015625E-3</v>
      </c>
    </row>
    <row r="266" spans="1:2" x14ac:dyDescent="0.15">
      <c r="A266" s="1">
        <v>2.8659104565117</v>
      </c>
      <c r="B266" s="1">
        <v>1.015625E-3</v>
      </c>
    </row>
    <row r="267" spans="1:2" x14ac:dyDescent="0.15">
      <c r="A267" s="1">
        <v>2.8659104565117</v>
      </c>
      <c r="B267" s="1">
        <v>1.015625E-3</v>
      </c>
    </row>
    <row r="268" spans="1:2" x14ac:dyDescent="0.15">
      <c r="A268" s="1">
        <v>2.8659104565117</v>
      </c>
      <c r="B268" s="1">
        <v>1.015625E-3</v>
      </c>
    </row>
    <row r="269" spans="1:2" x14ac:dyDescent="0.15">
      <c r="A269" s="1">
        <v>2.8659104565117</v>
      </c>
      <c r="B269" s="1">
        <v>1.015625E-3</v>
      </c>
    </row>
    <row r="270" spans="1:2" x14ac:dyDescent="0.15">
      <c r="A270" s="1">
        <v>2.8659104565117</v>
      </c>
      <c r="B270" s="1">
        <v>1.015625E-3</v>
      </c>
    </row>
    <row r="271" spans="1:2" x14ac:dyDescent="0.15">
      <c r="A271" s="1">
        <v>2.8659104565117</v>
      </c>
      <c r="B271" s="1">
        <v>1.015625E-3</v>
      </c>
    </row>
    <row r="272" spans="1:2" x14ac:dyDescent="0.15">
      <c r="A272" s="1">
        <v>2.8659104565117</v>
      </c>
      <c r="B272" s="1">
        <v>1.015625E-3</v>
      </c>
    </row>
    <row r="273" spans="1:2" x14ac:dyDescent="0.15">
      <c r="A273" s="1">
        <v>2.8659104565117</v>
      </c>
      <c r="B273" s="1">
        <v>1.015625E-3</v>
      </c>
    </row>
    <row r="274" spans="1:2" x14ac:dyDescent="0.15">
      <c r="A274" s="1">
        <v>2.8659104565117</v>
      </c>
      <c r="B274" s="1">
        <v>1.015625E-3</v>
      </c>
    </row>
    <row r="275" spans="1:2" x14ac:dyDescent="0.15">
      <c r="A275" s="1">
        <v>2.8659104565117</v>
      </c>
      <c r="B275" s="1">
        <v>1.015625E-3</v>
      </c>
    </row>
    <row r="276" spans="1:2" x14ac:dyDescent="0.15">
      <c r="A276" s="1">
        <v>2.8659104565117</v>
      </c>
      <c r="B276" s="1">
        <v>1.015625E-3</v>
      </c>
    </row>
    <row r="277" spans="1:2" x14ac:dyDescent="0.15">
      <c r="A277" s="1">
        <v>2.8659104565117</v>
      </c>
      <c r="B277" s="1">
        <v>1.015625E-3</v>
      </c>
    </row>
    <row r="278" spans="1:2" x14ac:dyDescent="0.15">
      <c r="A278" s="1">
        <v>2.8659104565117</v>
      </c>
      <c r="B278" s="1">
        <v>1.015625E-3</v>
      </c>
    </row>
    <row r="279" spans="1:2" x14ac:dyDescent="0.15">
      <c r="A279" s="1">
        <v>2.8659104565117</v>
      </c>
      <c r="B279" s="1">
        <v>1</v>
      </c>
    </row>
    <row r="280" spans="1:2" x14ac:dyDescent="0.15">
      <c r="A280" s="1">
        <v>2.8659104565117</v>
      </c>
      <c r="B280" s="1">
        <v>1.015625E-3</v>
      </c>
    </row>
    <row r="281" spans="1:2" x14ac:dyDescent="0.15">
      <c r="A281" s="1">
        <v>2.8659104565117</v>
      </c>
      <c r="B281" s="1">
        <v>1.015625E-3</v>
      </c>
    </row>
    <row r="282" spans="1:2" x14ac:dyDescent="0.15">
      <c r="A282" s="1">
        <v>2.8659104565117</v>
      </c>
      <c r="B282" s="1">
        <v>1.015625E-3</v>
      </c>
    </row>
    <row r="283" spans="1:2" x14ac:dyDescent="0.15">
      <c r="A283" s="1">
        <v>2.8659104565117</v>
      </c>
      <c r="B283" s="1">
        <v>1.015625E-3</v>
      </c>
    </row>
    <row r="284" spans="1:2" x14ac:dyDescent="0.15">
      <c r="A284" s="1">
        <v>2.8659104565117</v>
      </c>
      <c r="B284" s="1">
        <v>1.015625E-3</v>
      </c>
    </row>
    <row r="285" spans="1:2" x14ac:dyDescent="0.15">
      <c r="A285" s="1">
        <v>2.8659104565117</v>
      </c>
      <c r="B285" s="1">
        <v>1.015625E-3</v>
      </c>
    </row>
    <row r="286" spans="1:2" x14ac:dyDescent="0.15">
      <c r="A286" s="1">
        <v>2.8659104565117</v>
      </c>
      <c r="B286" s="1">
        <v>1.015625E-3</v>
      </c>
    </row>
    <row r="287" spans="1:2" x14ac:dyDescent="0.15">
      <c r="A287" s="1">
        <v>2.8659104565117</v>
      </c>
      <c r="B287" s="1">
        <v>1.015625E-3</v>
      </c>
    </row>
    <row r="288" spans="1:2" x14ac:dyDescent="0.15">
      <c r="A288" s="1">
        <v>4.271484375</v>
      </c>
      <c r="B288" s="1">
        <v>1.5234375000000001E-3</v>
      </c>
    </row>
    <row r="289" spans="1:2" x14ac:dyDescent="0.15">
      <c r="A289" s="1">
        <v>4.271484375</v>
      </c>
      <c r="B289" s="1">
        <v>1.5234375000000001E-3</v>
      </c>
    </row>
    <row r="290" spans="1:2" x14ac:dyDescent="0.15">
      <c r="A290" s="1">
        <v>4.271484375</v>
      </c>
      <c r="B290" s="1">
        <v>1.5234375000000001E-3</v>
      </c>
    </row>
    <row r="291" spans="1:2" x14ac:dyDescent="0.15">
      <c r="A291" s="1">
        <v>4.271484375</v>
      </c>
      <c r="B291" s="1">
        <v>1.5234375000000001E-3</v>
      </c>
    </row>
    <row r="292" spans="1:2" x14ac:dyDescent="0.15">
      <c r="A292" s="1">
        <v>4.271484375</v>
      </c>
      <c r="B292" s="1">
        <v>1.5234375000000001E-3</v>
      </c>
    </row>
    <row r="293" spans="1:2" x14ac:dyDescent="0.15">
      <c r="A293" s="1">
        <v>4.271484375</v>
      </c>
      <c r="B293" s="1">
        <v>1.5234375000000001E-3</v>
      </c>
    </row>
    <row r="294" spans="1:2" x14ac:dyDescent="0.15">
      <c r="A294" s="1">
        <v>4.271484375</v>
      </c>
      <c r="B294" s="1">
        <v>1.5234375000000001E-3</v>
      </c>
    </row>
    <row r="295" spans="1:2" x14ac:dyDescent="0.15">
      <c r="A295" s="1">
        <v>4.271484375</v>
      </c>
      <c r="B295" s="1">
        <v>1.5234375000000001E-3</v>
      </c>
    </row>
    <row r="296" spans="1:2" x14ac:dyDescent="0.15">
      <c r="A296" s="1">
        <v>8.5977313695352002</v>
      </c>
      <c r="B296" s="1">
        <v>1.015625E-3</v>
      </c>
    </row>
    <row r="297" spans="1:2" x14ac:dyDescent="0.15">
      <c r="A297" s="1">
        <v>8.5977313695352002</v>
      </c>
      <c r="B297" s="1">
        <v>1.015625E-3</v>
      </c>
    </row>
    <row r="298" spans="1:2" x14ac:dyDescent="0.15">
      <c r="A298" s="1">
        <v>8.5977313695352002</v>
      </c>
      <c r="B298" s="1">
        <v>1.015625E-3</v>
      </c>
    </row>
    <row r="299" spans="1:2" x14ac:dyDescent="0.15">
      <c r="A299" s="1">
        <v>8.5977313695352002</v>
      </c>
      <c r="B299" s="1">
        <v>1.015625E-3</v>
      </c>
    </row>
    <row r="300" spans="1:2" x14ac:dyDescent="0.15">
      <c r="A300" s="1">
        <v>8.5977313695352002</v>
      </c>
      <c r="B300" s="1">
        <v>1.015625E-3</v>
      </c>
    </row>
    <row r="301" spans="1:2" x14ac:dyDescent="0.15">
      <c r="A301" s="1">
        <v>8.5977313695352002</v>
      </c>
      <c r="B301" s="1">
        <v>1.015625E-3</v>
      </c>
    </row>
    <row r="302" spans="1:2" x14ac:dyDescent="0.15">
      <c r="A302" s="1">
        <v>8.5977313695352002</v>
      </c>
      <c r="B302" s="1">
        <v>1.015625E-3</v>
      </c>
    </row>
    <row r="303" spans="1:2" x14ac:dyDescent="0.15">
      <c r="A303" s="1">
        <v>8.5977313695352002</v>
      </c>
      <c r="B303" s="1">
        <v>1.015625E-3</v>
      </c>
    </row>
    <row r="304" spans="1:2" x14ac:dyDescent="0.15">
      <c r="A304" s="1">
        <v>8.5977313695352002</v>
      </c>
      <c r="B304" s="1">
        <v>1.015625E-3</v>
      </c>
    </row>
    <row r="305" spans="1:2" x14ac:dyDescent="0.15">
      <c r="A305" s="1">
        <v>8.5977313695352002</v>
      </c>
      <c r="B305" s="1">
        <v>1.015625E-3</v>
      </c>
    </row>
    <row r="306" spans="1:2" x14ac:dyDescent="0.15">
      <c r="A306" s="1">
        <v>8.5977313695352002</v>
      </c>
      <c r="B306" s="1">
        <v>1.015625E-3</v>
      </c>
    </row>
    <row r="307" spans="1:2" x14ac:dyDescent="0.15">
      <c r="A307" s="1">
        <v>8.5977313695352002</v>
      </c>
      <c r="B307" s="1">
        <v>1.015625E-3</v>
      </c>
    </row>
    <row r="308" spans="1:2" x14ac:dyDescent="0.15">
      <c r="A308" s="1">
        <v>8.5977313695352002</v>
      </c>
      <c r="B308" s="1">
        <v>1.015625E-3</v>
      </c>
    </row>
    <row r="309" spans="1:2" x14ac:dyDescent="0.15">
      <c r="A309" s="1">
        <v>8.5977313695352002</v>
      </c>
      <c r="B309" s="1">
        <v>1.015625E-3</v>
      </c>
    </row>
    <row r="310" spans="1:2" x14ac:dyDescent="0.15">
      <c r="A310" s="1">
        <v>8.5977313695352002</v>
      </c>
      <c r="B310" s="1">
        <v>1.015625E-3</v>
      </c>
    </row>
    <row r="311" spans="1:2" x14ac:dyDescent="0.15">
      <c r="A311" s="1">
        <v>8.5977313695352002</v>
      </c>
      <c r="B311" s="1">
        <v>1.015625E-3</v>
      </c>
    </row>
    <row r="312" spans="1:2" x14ac:dyDescent="0.15">
      <c r="A312" s="1">
        <v>8.5977313695352002</v>
      </c>
      <c r="B312" s="1">
        <v>1.015625E-3</v>
      </c>
    </row>
    <row r="313" spans="1:2" x14ac:dyDescent="0.15">
      <c r="A313" s="1">
        <v>8.5977313695352002</v>
      </c>
      <c r="B313" s="1">
        <v>1.015625E-3</v>
      </c>
    </row>
    <row r="314" spans="1:2" x14ac:dyDescent="0.15">
      <c r="A314" s="1">
        <v>8.5977313695352002</v>
      </c>
      <c r="B314" s="1">
        <v>1.015625E-3</v>
      </c>
    </row>
    <row r="315" spans="1:2" x14ac:dyDescent="0.15">
      <c r="A315" s="1">
        <v>8.5977313695352002</v>
      </c>
      <c r="B315" s="1">
        <v>1.015625E-3</v>
      </c>
    </row>
    <row r="316" spans="1:2" x14ac:dyDescent="0.15">
      <c r="A316" s="1">
        <v>8.5977313695352002</v>
      </c>
      <c r="B316" s="1">
        <v>1.015625E-3</v>
      </c>
    </row>
    <row r="317" spans="1:2" x14ac:dyDescent="0.15">
      <c r="A317" s="1">
        <v>8.5977313695352002</v>
      </c>
      <c r="B317" s="1">
        <v>1.015625E-3</v>
      </c>
    </row>
    <row r="318" spans="1:2" x14ac:dyDescent="0.15">
      <c r="A318" s="1">
        <v>8.5977313695352002</v>
      </c>
      <c r="B318" s="1">
        <v>1.015625E-3</v>
      </c>
    </row>
    <row r="319" spans="1:2" x14ac:dyDescent="0.15">
      <c r="A319" s="1">
        <v>8.5977313695352002</v>
      </c>
      <c r="B319" s="1">
        <v>1.015625E-3</v>
      </c>
    </row>
    <row r="320" spans="1:2" x14ac:dyDescent="0.15">
      <c r="A320" s="1">
        <v>8.5977313695352002</v>
      </c>
      <c r="B320" s="1">
        <v>1.015625E-3</v>
      </c>
    </row>
    <row r="321" spans="1:2" x14ac:dyDescent="0.15">
      <c r="A321" s="1">
        <v>8.5977313695352002</v>
      </c>
      <c r="B321" s="1">
        <v>1.015625E-3</v>
      </c>
    </row>
    <row r="322" spans="1:2" x14ac:dyDescent="0.15">
      <c r="A322" s="1">
        <v>8.5977313695352002</v>
      </c>
      <c r="B322" s="1">
        <v>1.015625E-3</v>
      </c>
    </row>
    <row r="323" spans="1:2" x14ac:dyDescent="0.15">
      <c r="A323" s="1">
        <v>8.5977313695352002</v>
      </c>
      <c r="B323" s="1">
        <v>1.015625E-3</v>
      </c>
    </row>
    <row r="324" spans="1:2" x14ac:dyDescent="0.15">
      <c r="A324" s="1">
        <v>12.814453125</v>
      </c>
      <c r="B324" s="1">
        <v>1.5234375000000001E-3</v>
      </c>
    </row>
    <row r="325" spans="1:2" x14ac:dyDescent="0.15">
      <c r="A325" s="1">
        <v>25.793194108605</v>
      </c>
      <c r="B325" s="1">
        <v>1.015625E-3</v>
      </c>
    </row>
    <row r="326" spans="1:2" x14ac:dyDescent="0.15">
      <c r="A326" s="1">
        <v>25.793194108605</v>
      </c>
      <c r="B326" s="1">
        <v>1.015625E-3</v>
      </c>
    </row>
    <row r="327" spans="1:2" x14ac:dyDescent="0.15">
      <c r="A327" s="1">
        <v>25.793194108605</v>
      </c>
      <c r="B327" s="1">
        <v>1.015625E-3</v>
      </c>
    </row>
    <row r="328" spans="1:2" x14ac:dyDescent="0.15">
      <c r="A328" s="1">
        <v>25.793194108605</v>
      </c>
      <c r="B328" s="1">
        <v>1.015625E-3</v>
      </c>
    </row>
    <row r="329" spans="1:2" x14ac:dyDescent="0.15">
      <c r="A329" s="1">
        <v>25.793194108605</v>
      </c>
      <c r="B329" s="1">
        <v>1.015625E-3</v>
      </c>
    </row>
    <row r="330" spans="1:2" x14ac:dyDescent="0.15">
      <c r="A330" s="1">
        <v>25.793194108605</v>
      </c>
      <c r="B330" s="1">
        <v>1.015625E-3</v>
      </c>
    </row>
    <row r="331" spans="1:2" x14ac:dyDescent="0.15">
      <c r="A331" s="1">
        <v>25.793194108605</v>
      </c>
      <c r="B331" s="1">
        <v>1.015625E-3</v>
      </c>
    </row>
    <row r="332" spans="1:2" x14ac:dyDescent="0.15">
      <c r="A332" s="1">
        <v>25.793194108605</v>
      </c>
      <c r="B332" s="1">
        <v>1.015625E-3</v>
      </c>
    </row>
    <row r="333" spans="1:2" x14ac:dyDescent="0.15">
      <c r="A333" s="1">
        <v>77.379582325816003</v>
      </c>
      <c r="B333" s="1">
        <v>1.015625E-3</v>
      </c>
    </row>
  </sheetData>
  <sortState ref="F1:G19">
    <sortCondition ref="F1"/>
  </sortState>
  <phoneticPr fontId="5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89" zoomScaleNormal="175" zoomScalePageLayoutView="175" workbookViewId="0">
      <selection activeCell="F12" sqref="F12"/>
    </sheetView>
  </sheetViews>
  <sheetFormatPr defaultColWidth="11" defaultRowHeight="13.5" x14ac:dyDescent="0.15"/>
  <sheetData>
    <row r="1" spans="1:8" x14ac:dyDescent="0.1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2"/>
      <c r="G1" s="12"/>
      <c r="H1" s="12"/>
    </row>
    <row r="2" spans="1:8" x14ac:dyDescent="0.15">
      <c r="A2" s="1">
        <v>1</v>
      </c>
      <c r="B2" s="1">
        <v>0.1</v>
      </c>
      <c r="C2" s="1">
        <v>0.2</v>
      </c>
      <c r="D2" s="1">
        <v>0.5</v>
      </c>
      <c r="E2" s="1">
        <v>1</v>
      </c>
      <c r="F2" s="1"/>
      <c r="G2" s="1"/>
      <c r="H2" s="1"/>
    </row>
    <row r="3" spans="1:8" x14ac:dyDescent="0.15">
      <c r="A3" s="1">
        <v>2</v>
      </c>
      <c r="B3" s="1">
        <v>0.2</v>
      </c>
      <c r="C3" s="1">
        <v>0.5</v>
      </c>
      <c r="D3" s="1">
        <v>1</v>
      </c>
      <c r="E3" s="1">
        <v>2</v>
      </c>
      <c r="F3" s="1"/>
      <c r="G3" s="1"/>
      <c r="H3" s="1"/>
    </row>
    <row r="4" spans="1:8" x14ac:dyDescent="0.15">
      <c r="A4" s="1">
        <v>3</v>
      </c>
      <c r="B4" s="1">
        <v>0.5</v>
      </c>
      <c r="C4" s="1">
        <v>1</v>
      </c>
      <c r="D4" s="1">
        <v>2</v>
      </c>
      <c r="E4" s="1">
        <v>4</v>
      </c>
      <c r="F4" s="1"/>
      <c r="G4" s="1"/>
      <c r="H4" s="1"/>
    </row>
    <row r="5" spans="1:8" x14ac:dyDescent="0.15">
      <c r="A5" s="1">
        <v>4</v>
      </c>
      <c r="B5" s="1">
        <v>1</v>
      </c>
      <c r="C5" s="1">
        <v>2</v>
      </c>
      <c r="D5" s="1">
        <v>4</v>
      </c>
      <c r="E5" s="1">
        <v>8</v>
      </c>
      <c r="F5" s="1"/>
      <c r="G5" s="1"/>
      <c r="H5" s="1"/>
    </row>
    <row r="6" spans="1:8" x14ac:dyDescent="0.15">
      <c r="A6" s="1">
        <v>5</v>
      </c>
      <c r="B6" s="1">
        <v>2</v>
      </c>
      <c r="C6" s="1">
        <v>4</v>
      </c>
      <c r="D6" s="1">
        <v>8</v>
      </c>
      <c r="E6" s="1">
        <v>15</v>
      </c>
      <c r="F6" s="1"/>
      <c r="G6" s="1"/>
      <c r="H6" s="1"/>
    </row>
    <row r="7" spans="1:8" x14ac:dyDescent="0.15">
      <c r="A7" s="1"/>
      <c r="B7" s="1"/>
      <c r="C7" s="1"/>
      <c r="D7" s="1"/>
      <c r="E7" s="1"/>
      <c r="F7" s="1"/>
      <c r="G7" s="1"/>
      <c r="H7" s="16"/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16" sqref="I16"/>
    </sheetView>
  </sheetViews>
  <sheetFormatPr defaultColWidth="10.875" defaultRowHeight="13.5" x14ac:dyDescent="0.15"/>
  <cols>
    <col min="1" max="1" width="10.875" style="1"/>
    <col min="2" max="2" width="28" style="1" customWidth="1"/>
    <col min="3" max="3" width="10.875" style="1"/>
    <col min="4" max="4" width="13.5" style="21" customWidth="1"/>
    <col min="5" max="6" width="23.75" style="21" customWidth="1"/>
    <col min="7" max="7" width="23.75" style="25" customWidth="1"/>
    <col min="8" max="8" width="23.75" style="27" customWidth="1"/>
    <col min="9" max="9" width="37" style="1" customWidth="1"/>
    <col min="10" max="16384" width="10.875" style="1"/>
  </cols>
  <sheetData>
    <row r="1" spans="1:11" s="12" customFormat="1" ht="36.75" customHeight="1" x14ac:dyDescent="0.15">
      <c r="A1" s="12" t="s">
        <v>8</v>
      </c>
      <c r="B1" s="12" t="s">
        <v>9</v>
      </c>
      <c r="C1" s="23" t="s">
        <v>29</v>
      </c>
      <c r="D1" s="23" t="s">
        <v>24</v>
      </c>
      <c r="E1" s="23" t="s">
        <v>25</v>
      </c>
      <c r="F1" s="23" t="s">
        <v>28</v>
      </c>
      <c r="G1" s="23" t="s">
        <v>36</v>
      </c>
      <c r="H1" s="23" t="s">
        <v>37</v>
      </c>
      <c r="I1" s="12" t="s">
        <v>10</v>
      </c>
    </row>
    <row r="2" spans="1:11" x14ac:dyDescent="0.15">
      <c r="A2" s="1">
        <v>1</v>
      </c>
      <c r="B2" s="2" t="s">
        <v>12</v>
      </c>
      <c r="F2" s="21">
        <v>70</v>
      </c>
      <c r="I2" s="2" t="s">
        <v>11</v>
      </c>
    </row>
    <row r="3" spans="1:11" x14ac:dyDescent="0.15">
      <c r="A3" s="1">
        <v>2</v>
      </c>
      <c r="B3" s="2" t="s">
        <v>13</v>
      </c>
      <c r="C3" s="1">
        <v>16</v>
      </c>
      <c r="I3" s="2" t="s">
        <v>23</v>
      </c>
    </row>
    <row r="4" spans="1:11" x14ac:dyDescent="0.15">
      <c r="A4" s="1">
        <v>3</v>
      </c>
      <c r="B4" s="2" t="s">
        <v>14</v>
      </c>
      <c r="C4" s="1">
        <v>10</v>
      </c>
      <c r="E4" s="21">
        <v>10</v>
      </c>
      <c r="H4" s="27">
        <v>2000</v>
      </c>
      <c r="I4" s="2" t="s">
        <v>16</v>
      </c>
      <c r="J4" s="28" t="s">
        <v>22</v>
      </c>
      <c r="K4" s="29"/>
    </row>
    <row r="5" spans="1:11" x14ac:dyDescent="0.15">
      <c r="A5" s="1">
        <v>4</v>
      </c>
      <c r="B5" s="2" t="s">
        <v>15</v>
      </c>
      <c r="C5" s="2">
        <v>25</v>
      </c>
      <c r="D5" s="22"/>
      <c r="E5" s="22">
        <v>10</v>
      </c>
      <c r="F5" s="22"/>
      <c r="G5" s="24"/>
      <c r="H5" s="26">
        <v>8000</v>
      </c>
      <c r="I5" s="2" t="s">
        <v>17</v>
      </c>
      <c r="J5" s="29"/>
      <c r="K5" s="29"/>
    </row>
    <row r="6" spans="1:11" x14ac:dyDescent="0.15">
      <c r="A6" s="1">
        <v>5</v>
      </c>
      <c r="B6" s="2" t="s">
        <v>19</v>
      </c>
      <c r="C6" s="2"/>
      <c r="D6" s="22">
        <v>100</v>
      </c>
      <c r="E6" s="22">
        <v>10</v>
      </c>
      <c r="F6" s="22" t="s">
        <v>26</v>
      </c>
      <c r="G6" s="24">
        <v>30000000</v>
      </c>
      <c r="H6" s="26">
        <v>60000</v>
      </c>
      <c r="I6" s="2" t="s">
        <v>18</v>
      </c>
      <c r="J6" s="29"/>
      <c r="K6" s="29"/>
    </row>
    <row r="7" spans="1:11" x14ac:dyDescent="0.15">
      <c r="A7" s="1">
        <v>6</v>
      </c>
      <c r="B7" s="2" t="s">
        <v>20</v>
      </c>
      <c r="C7" s="2"/>
      <c r="D7" s="22">
        <v>100</v>
      </c>
      <c r="E7" s="22">
        <v>10</v>
      </c>
      <c r="F7" s="22" t="s">
        <v>27</v>
      </c>
      <c r="G7" s="24">
        <v>150000000</v>
      </c>
      <c r="H7" s="26">
        <v>480000</v>
      </c>
      <c r="I7" s="2" t="s">
        <v>21</v>
      </c>
      <c r="J7" s="29"/>
      <c r="K7" s="29"/>
    </row>
  </sheetData>
  <mergeCells count="1">
    <mergeCell ref="J4:K7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zoomScalePageLayoutView="160" workbookViewId="0">
      <selection activeCell="C10" sqref="C10"/>
    </sheetView>
  </sheetViews>
  <sheetFormatPr defaultColWidth="11" defaultRowHeight="13.5" x14ac:dyDescent="0.15"/>
  <cols>
    <col min="1" max="1" width="11" style="1"/>
    <col min="2" max="2" width="14.5" style="1" customWidth="1"/>
    <col min="3" max="3" width="23.375" style="1" customWidth="1"/>
    <col min="4" max="16384" width="11" style="1"/>
  </cols>
  <sheetData>
    <row r="1" spans="1:3" s="12" customFormat="1" ht="21" customHeight="1" x14ac:dyDescent="0.15">
      <c r="A1" s="12" t="s">
        <v>0</v>
      </c>
      <c r="B1" s="12" t="s">
        <v>1</v>
      </c>
      <c r="C1" s="12" t="s">
        <v>2</v>
      </c>
    </row>
    <row r="2" spans="1:3" x14ac:dyDescent="0.15">
      <c r="A2" s="1">
        <v>1</v>
      </c>
      <c r="B2" s="1">
        <v>0</v>
      </c>
      <c r="C2" s="1">
        <v>0.4</v>
      </c>
    </row>
    <row r="3" spans="1:3" x14ac:dyDescent="0.15">
      <c r="A3" s="1">
        <v>2</v>
      </c>
      <c r="B3" s="1">
        <v>0.5</v>
      </c>
      <c r="C3" s="1">
        <v>0.46</v>
      </c>
    </row>
    <row r="4" spans="1:3" x14ac:dyDescent="0.15">
      <c r="A4" s="1">
        <v>3</v>
      </c>
      <c r="B4" s="1">
        <v>5</v>
      </c>
      <c r="C4" s="1">
        <v>5.1459999999999999E-2</v>
      </c>
    </row>
    <row r="5" spans="1:3" x14ac:dyDescent="0.15">
      <c r="A5" s="1">
        <v>4</v>
      </c>
      <c r="B5" s="1">
        <v>20</v>
      </c>
      <c r="C5" s="1">
        <v>5.7500000000000002E-2</v>
      </c>
    </row>
    <row r="6" spans="1:3" x14ac:dyDescent="0.15">
      <c r="A6" s="1">
        <v>5</v>
      </c>
      <c r="B6" s="1">
        <v>100</v>
      </c>
      <c r="C6" s="1">
        <v>3.1E-2</v>
      </c>
    </row>
    <row r="7" spans="1:3" x14ac:dyDescent="0.15">
      <c r="A7" s="1">
        <v>6</v>
      </c>
      <c r="B7" s="1">
        <v>1180</v>
      </c>
      <c r="C7" s="1">
        <f>1-SUM(C2:C6)</f>
        <v>3.9999999999928981E-5</v>
      </c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75" zoomScaleNormal="175" zoomScalePageLayoutView="175" workbookViewId="0">
      <selection activeCell="E12" sqref="E12"/>
    </sheetView>
  </sheetViews>
  <sheetFormatPr defaultColWidth="11" defaultRowHeight="13.5" x14ac:dyDescent="0.15"/>
  <cols>
    <col min="1" max="16384" width="11" style="1"/>
  </cols>
  <sheetData>
    <row r="1" spans="1:5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75" zoomScaleNormal="175" zoomScalePageLayoutView="175" workbookViewId="0">
      <selection activeCell="F18" sqref="F18"/>
    </sheetView>
  </sheetViews>
  <sheetFormatPr defaultColWidth="11" defaultRowHeight="13.5" x14ac:dyDescent="0.15"/>
  <cols>
    <col min="1" max="3" width="11" style="1"/>
    <col min="4" max="4" width="14.375" style="1" customWidth="1"/>
    <col min="5" max="5" width="13.125" style="1" customWidth="1"/>
    <col min="6" max="16384" width="11" style="1"/>
  </cols>
  <sheetData>
    <row r="1" spans="1:3" s="12" customFormat="1" ht="21" customHeight="1" x14ac:dyDescent="0.15">
      <c r="A1" s="12" t="s">
        <v>0</v>
      </c>
      <c r="B1" s="12" t="s">
        <v>1</v>
      </c>
      <c r="C1" s="12" t="s">
        <v>2</v>
      </c>
    </row>
    <row r="2" spans="1:3" x14ac:dyDescent="0.15">
      <c r="A2" s="1">
        <v>1</v>
      </c>
      <c r="B2" s="1">
        <v>0.1</v>
      </c>
      <c r="C2" s="14">
        <v>0.11</v>
      </c>
    </row>
    <row r="3" spans="1:3" x14ac:dyDescent="0.15">
      <c r="A3" s="1">
        <v>2</v>
      </c>
      <c r="B3" s="1">
        <v>0.2</v>
      </c>
      <c r="C3" s="1">
        <f>C$2</f>
        <v>0.11</v>
      </c>
    </row>
    <row r="4" spans="1:3" x14ac:dyDescent="0.15">
      <c r="A4" s="1">
        <v>3</v>
      </c>
      <c r="B4" s="1">
        <v>0.3</v>
      </c>
      <c r="C4" s="1">
        <f>C$2</f>
        <v>0.11</v>
      </c>
    </row>
    <row r="5" spans="1:3" x14ac:dyDescent="0.15">
      <c r="A5" s="1">
        <v>4</v>
      </c>
      <c r="B5" s="1">
        <v>0.4</v>
      </c>
      <c r="C5" s="14">
        <v>0.1133</v>
      </c>
    </row>
    <row r="6" spans="1:3" x14ac:dyDescent="0.15">
      <c r="A6" s="1">
        <v>5</v>
      </c>
      <c r="B6" s="1">
        <v>0.5</v>
      </c>
      <c r="C6" s="15">
        <f>C$5</f>
        <v>0.1133</v>
      </c>
    </row>
    <row r="7" spans="1:3" x14ac:dyDescent="0.15">
      <c r="A7" s="1">
        <v>6</v>
      </c>
      <c r="B7" s="1">
        <v>0.6</v>
      </c>
      <c r="C7" s="15">
        <f>C$5</f>
        <v>0.1133</v>
      </c>
    </row>
    <row r="8" spans="1:3" x14ac:dyDescent="0.15">
      <c r="A8" s="1">
        <v>7</v>
      </c>
      <c r="B8" s="1">
        <v>0.7</v>
      </c>
      <c r="C8" s="14">
        <f>(1-SUM(C2:C7))/3</f>
        <v>0.11003333333333336</v>
      </c>
    </row>
    <row r="9" spans="1:3" x14ac:dyDescent="0.15">
      <c r="A9" s="1">
        <v>8</v>
      </c>
      <c r="B9" s="1">
        <v>0.8</v>
      </c>
      <c r="C9" s="1">
        <f>C$8</f>
        <v>0.11003333333333336</v>
      </c>
    </row>
    <row r="10" spans="1:3" x14ac:dyDescent="0.15">
      <c r="A10" s="1">
        <v>9</v>
      </c>
      <c r="B10" s="1">
        <v>0.9</v>
      </c>
      <c r="C10" s="1">
        <f>C$8</f>
        <v>0.11003333333333336</v>
      </c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265" zoomScaleNormal="265" zoomScalePageLayoutView="265" workbookViewId="0">
      <selection activeCell="D1" sqref="D1:E1048576"/>
    </sheetView>
  </sheetViews>
  <sheetFormatPr defaultColWidth="11" defaultRowHeight="13.5" x14ac:dyDescent="0.15"/>
  <sheetData>
    <row r="1" spans="1:7" x14ac:dyDescent="0.15">
      <c r="A1" s="12" t="s">
        <v>0</v>
      </c>
      <c r="B1" s="12" t="s">
        <v>1</v>
      </c>
      <c r="C1" s="12" t="s">
        <v>2</v>
      </c>
      <c r="D1" s="12"/>
      <c r="E1" s="12"/>
    </row>
    <row r="2" spans="1:7" x14ac:dyDescent="0.15">
      <c r="A2" s="1">
        <v>1</v>
      </c>
      <c r="B2" s="1">
        <v>1</v>
      </c>
      <c r="C2" s="14">
        <v>0.02</v>
      </c>
      <c r="D2" s="1"/>
      <c r="E2" s="1"/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/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0">$C$2</f>
        <v>0.02</v>
      </c>
      <c r="D4" s="1"/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0"/>
        <v>0.02</v>
      </c>
      <c r="D5" s="1"/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0"/>
        <v>0.02</v>
      </c>
      <c r="D6" s="1"/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0"/>
        <v>0.02</v>
      </c>
      <c r="D7" s="1"/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0"/>
        <v>0.02</v>
      </c>
      <c r="D8" s="1"/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0"/>
        <v>0.02</v>
      </c>
      <c r="D9" s="1"/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0"/>
        <v>0.02</v>
      </c>
      <c r="D10" s="1"/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0"/>
        <v>0.02</v>
      </c>
      <c r="D11" s="1"/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0"/>
        <v>0.02</v>
      </c>
      <c r="D12" s="1"/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0"/>
        <v>0.02</v>
      </c>
      <c r="D13" s="1"/>
      <c r="E13" s="1"/>
      <c r="F13" s="1"/>
      <c r="G13" s="1"/>
    </row>
    <row r="14" spans="1:7" x14ac:dyDescent="0.15">
      <c r="A14" s="1">
        <v>14</v>
      </c>
      <c r="B14" s="1">
        <v>2.2999999999999998</v>
      </c>
      <c r="C14" s="1">
        <f t="shared" si="0"/>
        <v>0.02</v>
      </c>
      <c r="D14" s="1"/>
      <c r="E14" s="1"/>
      <c r="F14" s="1"/>
      <c r="G14" s="1"/>
    </row>
    <row r="15" spans="1:7" x14ac:dyDescent="0.15">
      <c r="A15" s="1">
        <v>15</v>
      </c>
      <c r="B15" s="1">
        <v>2.4</v>
      </c>
      <c r="C15" s="1">
        <f t="shared" si="0"/>
        <v>0.02</v>
      </c>
      <c r="D15" s="1"/>
      <c r="E15" s="1"/>
      <c r="F15" s="1"/>
      <c r="G15" s="1"/>
    </row>
    <row r="16" spans="1:7" x14ac:dyDescent="0.15">
      <c r="A16" s="1">
        <v>16</v>
      </c>
      <c r="B16" s="1">
        <v>2.5</v>
      </c>
      <c r="C16" s="1">
        <f t="shared" si="0"/>
        <v>0.02</v>
      </c>
      <c r="D16" s="1"/>
      <c r="E16" s="1"/>
      <c r="F16" s="1"/>
      <c r="G16" s="1"/>
    </row>
    <row r="17" spans="1:7" x14ac:dyDescent="0.15">
      <c r="A17" s="1">
        <v>17</v>
      </c>
      <c r="B17" s="1">
        <v>2.6</v>
      </c>
      <c r="C17" s="1">
        <f t="shared" si="0"/>
        <v>0.02</v>
      </c>
      <c r="D17" s="1"/>
      <c r="E17" s="1"/>
      <c r="F17" s="1"/>
      <c r="G17" s="1"/>
    </row>
    <row r="18" spans="1:7" x14ac:dyDescent="0.15">
      <c r="A18" s="1">
        <v>19</v>
      </c>
      <c r="B18" s="1">
        <v>2.8</v>
      </c>
      <c r="C18" s="1">
        <f t="shared" si="0"/>
        <v>0.02</v>
      </c>
      <c r="D18" s="1"/>
      <c r="E18" s="1"/>
      <c r="F18" s="1"/>
      <c r="G18" s="1"/>
    </row>
    <row r="19" spans="1:7" x14ac:dyDescent="0.15">
      <c r="A19" s="1">
        <v>21</v>
      </c>
      <c r="B19" s="1">
        <v>3</v>
      </c>
      <c r="C19" s="1">
        <f t="shared" si="0"/>
        <v>0.02</v>
      </c>
      <c r="D19" s="1"/>
      <c r="E19" s="1"/>
      <c r="F19" s="1"/>
      <c r="G19" s="1"/>
    </row>
    <row r="20" spans="1:7" x14ac:dyDescent="0.15">
      <c r="A20" s="1">
        <v>22</v>
      </c>
      <c r="B20" s="1">
        <v>3.2</v>
      </c>
      <c r="C20" s="14">
        <v>1.856E-2</v>
      </c>
      <c r="D20" s="1"/>
      <c r="E20" s="1"/>
      <c r="F20" s="1"/>
      <c r="G20" s="1"/>
    </row>
    <row r="21" spans="1:7" x14ac:dyDescent="0.15">
      <c r="A21" s="1">
        <v>23</v>
      </c>
      <c r="B21" s="1">
        <v>3.4</v>
      </c>
      <c r="C21" s="1">
        <f t="shared" ref="C21:C37" si="1">$C$20</f>
        <v>1.856E-2</v>
      </c>
      <c r="D21" s="1"/>
      <c r="E21" s="1"/>
      <c r="F21" s="1"/>
      <c r="G21" s="1"/>
    </row>
    <row r="22" spans="1:7" x14ac:dyDescent="0.15">
      <c r="A22" s="1">
        <v>24</v>
      </c>
      <c r="B22" s="1">
        <v>3.6</v>
      </c>
      <c r="C22" s="1">
        <f t="shared" si="1"/>
        <v>1.856E-2</v>
      </c>
      <c r="D22" s="1"/>
      <c r="E22" s="1"/>
      <c r="F22" s="1"/>
      <c r="G22" s="1"/>
    </row>
    <row r="23" spans="1:7" x14ac:dyDescent="0.15">
      <c r="A23" s="1">
        <v>25</v>
      </c>
      <c r="B23" s="1">
        <v>3.8</v>
      </c>
      <c r="C23" s="1">
        <f t="shared" si="1"/>
        <v>1.856E-2</v>
      </c>
      <c r="D23" s="1"/>
      <c r="E23" s="1"/>
    </row>
    <row r="24" spans="1:7" x14ac:dyDescent="0.15">
      <c r="A24" s="1">
        <v>26</v>
      </c>
      <c r="B24" s="1">
        <v>4</v>
      </c>
      <c r="C24" s="1">
        <f t="shared" si="1"/>
        <v>1.856E-2</v>
      </c>
      <c r="D24" s="1"/>
      <c r="E24" s="1"/>
    </row>
    <row r="25" spans="1:7" x14ac:dyDescent="0.15">
      <c r="A25" s="1">
        <v>27</v>
      </c>
      <c r="B25" s="1">
        <v>4.3</v>
      </c>
      <c r="C25" s="1">
        <f t="shared" si="1"/>
        <v>1.856E-2</v>
      </c>
      <c r="D25" s="1"/>
      <c r="E25" s="1"/>
    </row>
    <row r="26" spans="1:7" x14ac:dyDescent="0.15">
      <c r="A26" s="1">
        <v>28</v>
      </c>
      <c r="B26" s="1">
        <v>4.5999999999999996</v>
      </c>
      <c r="C26" s="1">
        <f t="shared" si="1"/>
        <v>1.856E-2</v>
      </c>
      <c r="D26" s="1"/>
      <c r="E26" s="1"/>
    </row>
    <row r="27" spans="1:7" x14ac:dyDescent="0.15">
      <c r="A27" s="1">
        <v>29</v>
      </c>
      <c r="B27" s="1">
        <v>4.9000000000000004</v>
      </c>
      <c r="C27" s="1">
        <f t="shared" si="1"/>
        <v>1.856E-2</v>
      </c>
      <c r="D27" s="1"/>
      <c r="E27" s="1"/>
    </row>
    <row r="28" spans="1:7" x14ac:dyDescent="0.15">
      <c r="A28" s="1">
        <v>30</v>
      </c>
      <c r="B28" s="1">
        <v>5</v>
      </c>
      <c r="C28" s="1">
        <f t="shared" si="1"/>
        <v>1.856E-2</v>
      </c>
      <c r="D28" s="1"/>
      <c r="E28" s="1"/>
    </row>
    <row r="29" spans="1:7" x14ac:dyDescent="0.15">
      <c r="A29" s="1">
        <v>31</v>
      </c>
      <c r="B29" s="1">
        <v>5.2</v>
      </c>
      <c r="C29" s="1">
        <f t="shared" si="1"/>
        <v>1.856E-2</v>
      </c>
      <c r="D29" s="1"/>
      <c r="E29" s="1"/>
    </row>
    <row r="30" spans="1:7" x14ac:dyDescent="0.15">
      <c r="A30" s="1">
        <v>32</v>
      </c>
      <c r="B30" s="1">
        <v>5.4</v>
      </c>
      <c r="C30" s="1">
        <f t="shared" si="1"/>
        <v>1.856E-2</v>
      </c>
      <c r="D30" s="1"/>
      <c r="E30" s="1"/>
    </row>
    <row r="31" spans="1:7" x14ac:dyDescent="0.15">
      <c r="A31" s="1">
        <v>33</v>
      </c>
      <c r="B31" s="1">
        <v>5.6</v>
      </c>
      <c r="C31" s="1">
        <f t="shared" si="1"/>
        <v>1.856E-2</v>
      </c>
      <c r="D31" s="1"/>
      <c r="E31" s="1"/>
    </row>
    <row r="32" spans="1:7" x14ac:dyDescent="0.15">
      <c r="A32" s="1">
        <v>34</v>
      </c>
      <c r="B32" s="1">
        <v>5.8</v>
      </c>
      <c r="C32" s="1">
        <f t="shared" si="1"/>
        <v>1.856E-2</v>
      </c>
      <c r="D32" s="1"/>
      <c r="E32" s="1"/>
    </row>
    <row r="33" spans="1:5" x14ac:dyDescent="0.15">
      <c r="A33" s="1">
        <v>35</v>
      </c>
      <c r="B33" s="1">
        <v>6</v>
      </c>
      <c r="C33" s="1">
        <f t="shared" si="1"/>
        <v>1.856E-2</v>
      </c>
      <c r="D33" s="1"/>
      <c r="E33" s="1"/>
    </row>
    <row r="34" spans="1:5" x14ac:dyDescent="0.15">
      <c r="A34" s="1">
        <v>36</v>
      </c>
      <c r="B34" s="1">
        <v>6.3</v>
      </c>
      <c r="C34" s="1">
        <f t="shared" si="1"/>
        <v>1.856E-2</v>
      </c>
      <c r="D34" s="1"/>
      <c r="E34" s="1"/>
    </row>
    <row r="35" spans="1:5" x14ac:dyDescent="0.15">
      <c r="A35" s="1">
        <v>37</v>
      </c>
      <c r="B35" s="1">
        <v>6.6</v>
      </c>
      <c r="C35" s="1">
        <f t="shared" si="1"/>
        <v>1.856E-2</v>
      </c>
      <c r="D35" s="1"/>
      <c r="E35" s="1"/>
    </row>
    <row r="36" spans="1:5" x14ac:dyDescent="0.15">
      <c r="A36" s="1">
        <v>38</v>
      </c>
      <c r="B36" s="1">
        <v>6.9</v>
      </c>
      <c r="C36" s="1">
        <f t="shared" si="1"/>
        <v>1.856E-2</v>
      </c>
      <c r="D36" s="1"/>
      <c r="E36" s="1"/>
    </row>
    <row r="37" spans="1:5" x14ac:dyDescent="0.15">
      <c r="A37" s="1">
        <v>39</v>
      </c>
      <c r="B37" s="1">
        <v>7</v>
      </c>
      <c r="C37" s="1">
        <f t="shared" si="1"/>
        <v>1.856E-2</v>
      </c>
      <c r="D37" s="1"/>
      <c r="E37" s="1"/>
    </row>
    <row r="38" spans="1:5" x14ac:dyDescent="0.15">
      <c r="A38" s="1">
        <v>40</v>
      </c>
      <c r="B38" s="1">
        <v>7.3</v>
      </c>
      <c r="C38" s="14">
        <f>(1-SUM(C2:C37))/12</f>
        <v>2.5493333333333302E-2</v>
      </c>
      <c r="D38" s="1"/>
      <c r="E38" s="1"/>
    </row>
    <row r="39" spans="1:5" x14ac:dyDescent="0.15">
      <c r="A39" s="1">
        <v>41</v>
      </c>
      <c r="B39" s="1">
        <v>7.6</v>
      </c>
      <c r="C39" s="1">
        <f t="shared" ref="C39:C49" si="2">C$38</f>
        <v>2.5493333333333302E-2</v>
      </c>
      <c r="D39" s="1"/>
      <c r="E39" s="1"/>
    </row>
    <row r="40" spans="1:5" x14ac:dyDescent="0.15">
      <c r="A40" s="1">
        <v>42</v>
      </c>
      <c r="B40" s="1">
        <v>7.9</v>
      </c>
      <c r="C40" s="1">
        <f t="shared" si="2"/>
        <v>2.5493333333333302E-2</v>
      </c>
      <c r="D40" s="1"/>
      <c r="E40" s="1"/>
    </row>
    <row r="41" spans="1:5" x14ac:dyDescent="0.15">
      <c r="A41" s="1">
        <v>43</v>
      </c>
      <c r="B41" s="1">
        <v>8</v>
      </c>
      <c r="C41" s="1">
        <f t="shared" si="2"/>
        <v>2.5493333333333302E-2</v>
      </c>
      <c r="D41" s="1"/>
      <c r="E41" s="1"/>
    </row>
    <row r="42" spans="1:5" x14ac:dyDescent="0.15">
      <c r="A42" s="1">
        <v>44</v>
      </c>
      <c r="B42" s="1">
        <v>8.1999999999999993</v>
      </c>
      <c r="C42" s="1">
        <f t="shared" si="2"/>
        <v>2.5493333333333302E-2</v>
      </c>
      <c r="D42" s="1"/>
      <c r="E42" s="1"/>
    </row>
    <row r="43" spans="1:5" x14ac:dyDescent="0.15">
      <c r="A43" s="1">
        <v>45</v>
      </c>
      <c r="B43" s="1">
        <v>8.4</v>
      </c>
      <c r="C43" s="1">
        <f t="shared" si="2"/>
        <v>2.5493333333333302E-2</v>
      </c>
      <c r="D43" s="1"/>
      <c r="E43" s="1"/>
    </row>
    <row r="44" spans="1:5" x14ac:dyDescent="0.15">
      <c r="A44" s="1">
        <v>46</v>
      </c>
      <c r="B44" s="1">
        <v>8.6</v>
      </c>
      <c r="C44" s="1">
        <f t="shared" si="2"/>
        <v>2.5493333333333302E-2</v>
      </c>
      <c r="D44" s="1"/>
      <c r="E44" s="1"/>
    </row>
    <row r="45" spans="1:5" x14ac:dyDescent="0.15">
      <c r="A45" s="1">
        <v>47</v>
      </c>
      <c r="B45" s="1">
        <v>8.8000000000000007</v>
      </c>
      <c r="C45" s="1">
        <f t="shared" si="2"/>
        <v>2.5493333333333302E-2</v>
      </c>
      <c r="D45" s="1"/>
      <c r="E45" s="1"/>
    </row>
    <row r="46" spans="1:5" x14ac:dyDescent="0.15">
      <c r="A46" s="1">
        <v>48</v>
      </c>
      <c r="B46" s="1">
        <v>9</v>
      </c>
      <c r="C46" s="1">
        <f t="shared" si="2"/>
        <v>2.5493333333333302E-2</v>
      </c>
      <c r="D46" s="1"/>
      <c r="E46" s="1"/>
    </row>
    <row r="47" spans="1:5" x14ac:dyDescent="0.15">
      <c r="A47" s="1">
        <v>49</v>
      </c>
      <c r="B47" s="1">
        <v>9.3000000000000007</v>
      </c>
      <c r="C47" s="1">
        <f t="shared" si="2"/>
        <v>2.5493333333333302E-2</v>
      </c>
      <c r="D47" s="1"/>
      <c r="E47" s="1"/>
    </row>
    <row r="48" spans="1:5" x14ac:dyDescent="0.15">
      <c r="A48" s="1">
        <v>50</v>
      </c>
      <c r="B48" s="1">
        <v>9.6</v>
      </c>
      <c r="C48" s="1">
        <f t="shared" si="2"/>
        <v>2.5493333333333302E-2</v>
      </c>
      <c r="D48" s="1"/>
      <c r="E48" s="1"/>
    </row>
    <row r="49" spans="1:5" x14ac:dyDescent="0.15">
      <c r="A49" s="1">
        <v>51</v>
      </c>
      <c r="B49" s="1">
        <v>9.9</v>
      </c>
      <c r="C49" s="1">
        <f t="shared" si="2"/>
        <v>2.5493333333333302E-2</v>
      </c>
      <c r="D49" s="1"/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235" zoomScaleNormal="235" zoomScalePageLayoutView="235" workbookViewId="0">
      <selection activeCell="H15" sqref="H15"/>
    </sheetView>
  </sheetViews>
  <sheetFormatPr defaultColWidth="11" defaultRowHeight="13.5" x14ac:dyDescent="0.15"/>
  <cols>
    <col min="1" max="7" width="11" style="1"/>
    <col min="8" max="8" width="14.125" style="1" customWidth="1"/>
    <col min="9" max="16384" width="11" style="1"/>
  </cols>
  <sheetData>
    <row r="1" spans="1:8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15">
      <c r="A2" s="1">
        <v>1</v>
      </c>
      <c r="B2" s="14">
        <v>10</v>
      </c>
      <c r="C2" s="14">
        <f>F2</f>
        <v>0.09</v>
      </c>
      <c r="D2" s="1">
        <f>B2*C2</f>
        <v>0.89999999999999991</v>
      </c>
      <c r="E2" s="1">
        <f>SUM(D2:D29)</f>
        <v>20.000450909090898</v>
      </c>
      <c r="F2" s="14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14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14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14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14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14"/>
    </row>
    <row r="8" spans="1:8" x14ac:dyDescent="0.15">
      <c r="A8" s="1">
        <v>7</v>
      </c>
      <c r="B8" s="14">
        <v>16</v>
      </c>
      <c r="C8" s="14">
        <f>F3</f>
        <v>2.734E-2</v>
      </c>
      <c r="D8" s="1">
        <f t="shared" si="0"/>
        <v>0.43744</v>
      </c>
      <c r="H8" s="13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13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13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13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13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14">
        <v>31</v>
      </c>
      <c r="C19" s="14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15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14"/>
      <c r="C30" s="14"/>
    </row>
    <row r="44" spans="2:3" x14ac:dyDescent="0.15">
      <c r="B44" s="14"/>
      <c r="C44" s="14"/>
    </row>
    <row r="59" spans="2:3" x14ac:dyDescent="0.15">
      <c r="B59" s="14"/>
      <c r="C59" s="14"/>
    </row>
  </sheetData>
  <phoneticPr fontId="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4" zoomScale="220" zoomScaleNormal="220" zoomScalePageLayoutView="220" workbookViewId="0">
      <selection activeCell="E44" sqref="E44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15">
      <c r="A2" s="13">
        <v>1</v>
      </c>
      <c r="B2" s="14">
        <v>51</v>
      </c>
      <c r="C2" s="14">
        <f>F2</f>
        <v>5.7020000000000001E-2</v>
      </c>
      <c r="D2" s="13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13">
        <v>2</v>
      </c>
      <c r="B3" s="13">
        <v>53</v>
      </c>
      <c r="C3" s="13">
        <f>C$2</f>
        <v>5.7020000000000001E-2</v>
      </c>
      <c r="D3" s="13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13">
        <v>3</v>
      </c>
      <c r="B4" s="13">
        <v>55</v>
      </c>
      <c r="C4" s="13">
        <f t="shared" ref="C4:C15" si="1">C$2</f>
        <v>5.7020000000000001E-2</v>
      </c>
      <c r="D4" s="13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13">
        <v>4</v>
      </c>
      <c r="B5" s="13">
        <v>56</v>
      </c>
      <c r="C5" s="13">
        <f t="shared" si="1"/>
        <v>5.7020000000000001E-2</v>
      </c>
      <c r="D5" s="13">
        <f t="shared" si="0"/>
        <v>3.19312</v>
      </c>
    </row>
    <row r="6" spans="1:8" x14ac:dyDescent="0.15">
      <c r="A6" s="13">
        <v>5</v>
      </c>
      <c r="B6" s="13">
        <v>58</v>
      </c>
      <c r="C6" s="13">
        <f t="shared" si="1"/>
        <v>5.7020000000000001E-2</v>
      </c>
      <c r="D6" s="13">
        <f t="shared" si="0"/>
        <v>3.3071600000000001</v>
      </c>
    </row>
    <row r="7" spans="1:8" x14ac:dyDescent="0.15">
      <c r="A7" s="13">
        <v>6</v>
      </c>
      <c r="B7" s="13">
        <v>60</v>
      </c>
      <c r="C7" s="13">
        <f t="shared" si="1"/>
        <v>5.7020000000000001E-2</v>
      </c>
      <c r="D7" s="13">
        <f t="shared" si="0"/>
        <v>3.4212000000000002</v>
      </c>
    </row>
    <row r="8" spans="1:8" x14ac:dyDescent="0.15">
      <c r="A8" s="13">
        <v>7</v>
      </c>
      <c r="B8" s="13">
        <v>65</v>
      </c>
      <c r="C8" s="13">
        <f t="shared" si="1"/>
        <v>5.7020000000000001E-2</v>
      </c>
      <c r="D8" s="13">
        <f t="shared" si="0"/>
        <v>3.7063000000000001</v>
      </c>
    </row>
    <row r="9" spans="1:8" x14ac:dyDescent="0.15">
      <c r="A9" s="13">
        <v>8</v>
      </c>
      <c r="B9" s="13">
        <v>70</v>
      </c>
      <c r="C9" s="13">
        <f t="shared" si="1"/>
        <v>5.7020000000000001E-2</v>
      </c>
      <c r="D9" s="13">
        <f t="shared" si="0"/>
        <v>3.9914000000000001</v>
      </c>
    </row>
    <row r="10" spans="1:8" x14ac:dyDescent="0.15">
      <c r="A10" s="13">
        <v>9</v>
      </c>
      <c r="B10" s="13">
        <v>75</v>
      </c>
      <c r="C10" s="13">
        <f t="shared" si="1"/>
        <v>5.7020000000000001E-2</v>
      </c>
      <c r="D10" s="13">
        <f t="shared" si="0"/>
        <v>4.2765000000000004</v>
      </c>
    </row>
    <row r="11" spans="1:8" x14ac:dyDescent="0.15">
      <c r="A11" s="13">
        <v>10</v>
      </c>
      <c r="B11" s="13">
        <v>80</v>
      </c>
      <c r="C11" s="13">
        <f t="shared" si="1"/>
        <v>5.7020000000000001E-2</v>
      </c>
      <c r="D11" s="13">
        <f t="shared" si="0"/>
        <v>4.5616000000000003</v>
      </c>
    </row>
    <row r="12" spans="1:8" x14ac:dyDescent="0.15">
      <c r="A12" s="13">
        <v>11</v>
      </c>
      <c r="B12" s="13">
        <v>85</v>
      </c>
      <c r="C12" s="13">
        <f t="shared" si="1"/>
        <v>5.7020000000000001E-2</v>
      </c>
      <c r="D12" s="13">
        <f t="shared" si="0"/>
        <v>4.8467000000000002</v>
      </c>
    </row>
    <row r="13" spans="1:8" x14ac:dyDescent="0.15">
      <c r="A13" s="13">
        <v>12</v>
      </c>
      <c r="B13" s="13">
        <v>90</v>
      </c>
      <c r="C13" s="13">
        <f t="shared" si="1"/>
        <v>5.7020000000000001E-2</v>
      </c>
      <c r="D13" s="13">
        <f t="shared" si="0"/>
        <v>5.1318000000000001</v>
      </c>
    </row>
    <row r="14" spans="1:8" x14ac:dyDescent="0.15">
      <c r="A14" s="13">
        <v>13</v>
      </c>
      <c r="B14" s="13">
        <v>95</v>
      </c>
      <c r="C14" s="13">
        <f t="shared" si="1"/>
        <v>5.7020000000000001E-2</v>
      </c>
      <c r="D14" s="13">
        <f t="shared" si="0"/>
        <v>5.4169</v>
      </c>
    </row>
    <row r="15" spans="1:8" x14ac:dyDescent="0.15">
      <c r="A15" s="13">
        <v>14</v>
      </c>
      <c r="B15" s="13">
        <v>100</v>
      </c>
      <c r="C15" s="13">
        <f t="shared" si="1"/>
        <v>5.7020000000000001E-2</v>
      </c>
      <c r="D15" s="13">
        <f t="shared" si="0"/>
        <v>5.702</v>
      </c>
    </row>
    <row r="16" spans="1:8" x14ac:dyDescent="0.15">
      <c r="A16" s="13">
        <v>15</v>
      </c>
      <c r="B16" s="14">
        <v>110</v>
      </c>
      <c r="C16" s="14">
        <f>F3</f>
        <v>1.2E-2</v>
      </c>
      <c r="D16" s="13">
        <f t="shared" si="0"/>
        <v>1.32</v>
      </c>
    </row>
    <row r="17" spans="1:4" x14ac:dyDescent="0.15">
      <c r="A17" s="13">
        <v>16</v>
      </c>
      <c r="B17" s="13">
        <v>120</v>
      </c>
      <c r="C17" s="13">
        <f>C$16</f>
        <v>1.2E-2</v>
      </c>
      <c r="D17" s="13">
        <f t="shared" si="0"/>
        <v>1.44</v>
      </c>
    </row>
    <row r="18" spans="1:4" x14ac:dyDescent="0.15">
      <c r="A18" s="13">
        <v>17</v>
      </c>
      <c r="B18" s="13">
        <v>130</v>
      </c>
      <c r="C18" s="13">
        <f t="shared" ref="C18:C30" si="2">C$16</f>
        <v>1.2E-2</v>
      </c>
      <c r="D18" s="13">
        <f t="shared" si="0"/>
        <v>1.56</v>
      </c>
    </row>
    <row r="19" spans="1:4" x14ac:dyDescent="0.15">
      <c r="A19" s="13">
        <v>18</v>
      </c>
      <c r="B19" s="13">
        <v>140</v>
      </c>
      <c r="C19" s="13">
        <f t="shared" si="2"/>
        <v>1.2E-2</v>
      </c>
      <c r="D19" s="13">
        <f t="shared" si="0"/>
        <v>1.68</v>
      </c>
    </row>
    <row r="20" spans="1:4" x14ac:dyDescent="0.15">
      <c r="A20" s="13">
        <v>19</v>
      </c>
      <c r="B20" s="13">
        <v>150</v>
      </c>
      <c r="C20" s="13">
        <f t="shared" si="2"/>
        <v>1.2E-2</v>
      </c>
      <c r="D20" s="13">
        <f t="shared" si="0"/>
        <v>1.8</v>
      </c>
    </row>
    <row r="21" spans="1:4" x14ac:dyDescent="0.15">
      <c r="A21" s="13">
        <v>20</v>
      </c>
      <c r="B21" s="13">
        <v>160</v>
      </c>
      <c r="C21" s="13">
        <f t="shared" si="2"/>
        <v>1.2E-2</v>
      </c>
      <c r="D21" s="13">
        <f t="shared" si="0"/>
        <v>1.92</v>
      </c>
    </row>
    <row r="22" spans="1:4" x14ac:dyDescent="0.15">
      <c r="A22" s="13">
        <v>21</v>
      </c>
      <c r="B22" s="13">
        <v>170</v>
      </c>
      <c r="C22" s="13">
        <f t="shared" si="2"/>
        <v>1.2E-2</v>
      </c>
      <c r="D22" s="13">
        <f t="shared" si="0"/>
        <v>2.04</v>
      </c>
    </row>
    <row r="23" spans="1:4" x14ac:dyDescent="0.15">
      <c r="A23" s="13">
        <v>22</v>
      </c>
      <c r="B23" s="13">
        <v>180</v>
      </c>
      <c r="C23" s="13">
        <f t="shared" si="2"/>
        <v>1.2E-2</v>
      </c>
      <c r="D23" s="13">
        <f t="shared" si="0"/>
        <v>2.16</v>
      </c>
    </row>
    <row r="24" spans="1:4" x14ac:dyDescent="0.15">
      <c r="A24" s="13">
        <v>23</v>
      </c>
      <c r="B24" s="13">
        <v>190</v>
      </c>
      <c r="C24" s="13">
        <f t="shared" si="2"/>
        <v>1.2E-2</v>
      </c>
      <c r="D24" s="13">
        <f t="shared" si="0"/>
        <v>2.2800000000000002</v>
      </c>
    </row>
    <row r="25" spans="1:4" x14ac:dyDescent="0.15">
      <c r="A25" s="13">
        <v>24</v>
      </c>
      <c r="B25" s="13">
        <v>200</v>
      </c>
      <c r="C25" s="13">
        <f t="shared" si="2"/>
        <v>1.2E-2</v>
      </c>
      <c r="D25" s="13">
        <f t="shared" si="0"/>
        <v>2.4</v>
      </c>
    </row>
    <row r="26" spans="1:4" x14ac:dyDescent="0.15">
      <c r="A26" s="13">
        <v>25</v>
      </c>
      <c r="B26" s="13">
        <v>220</v>
      </c>
      <c r="C26" s="13">
        <f t="shared" si="2"/>
        <v>1.2E-2</v>
      </c>
      <c r="D26" s="13">
        <f t="shared" si="0"/>
        <v>2.64</v>
      </c>
    </row>
    <row r="27" spans="1:4" x14ac:dyDescent="0.15">
      <c r="A27" s="13">
        <v>26</v>
      </c>
      <c r="B27" s="13">
        <v>240</v>
      </c>
      <c r="C27" s="13">
        <f t="shared" si="2"/>
        <v>1.2E-2</v>
      </c>
      <c r="D27" s="13">
        <f t="shared" si="0"/>
        <v>2.88</v>
      </c>
    </row>
    <row r="28" spans="1:4" x14ac:dyDescent="0.15">
      <c r="A28" s="13">
        <v>27</v>
      </c>
      <c r="B28" s="13">
        <v>250</v>
      </c>
      <c r="C28" s="13">
        <f t="shared" si="2"/>
        <v>1.2E-2</v>
      </c>
      <c r="D28" s="13">
        <f t="shared" si="0"/>
        <v>3</v>
      </c>
    </row>
    <row r="29" spans="1:4" x14ac:dyDescent="0.15">
      <c r="A29" s="13">
        <v>28</v>
      </c>
      <c r="B29" s="13">
        <v>260</v>
      </c>
      <c r="C29" s="13">
        <f t="shared" si="2"/>
        <v>1.2E-2</v>
      </c>
      <c r="D29" s="13">
        <f t="shared" si="0"/>
        <v>3.12</v>
      </c>
    </row>
    <row r="30" spans="1:4" x14ac:dyDescent="0.15">
      <c r="A30" s="13">
        <v>29</v>
      </c>
      <c r="B30" s="13">
        <v>280</v>
      </c>
      <c r="C30" s="13">
        <f t="shared" si="2"/>
        <v>1.2E-2</v>
      </c>
      <c r="D30" s="13">
        <f t="shared" si="0"/>
        <v>3.36</v>
      </c>
    </row>
    <row r="31" spans="1:4" x14ac:dyDescent="0.15">
      <c r="A31" s="13">
        <v>30</v>
      </c>
      <c r="B31" s="14">
        <v>300</v>
      </c>
      <c r="C31" s="14">
        <f>F4</f>
        <v>3.1028571428571372E-3</v>
      </c>
      <c r="D31" s="13">
        <f t="shared" si="0"/>
        <v>0.93085714285714116</v>
      </c>
    </row>
    <row r="32" spans="1:4" x14ac:dyDescent="0.15">
      <c r="A32" s="13">
        <v>31</v>
      </c>
      <c r="B32" s="13">
        <v>350</v>
      </c>
      <c r="C32" s="13">
        <f>C$31</f>
        <v>3.1028571428571372E-3</v>
      </c>
      <c r="D32" s="13">
        <f t="shared" si="0"/>
        <v>1.0859999999999981</v>
      </c>
    </row>
    <row r="33" spans="1:4" x14ac:dyDescent="0.15">
      <c r="A33" s="13">
        <v>32</v>
      </c>
      <c r="B33" s="13">
        <v>400</v>
      </c>
      <c r="C33" s="13">
        <f t="shared" ref="C33:C37" si="3">C$31</f>
        <v>3.1028571428571372E-3</v>
      </c>
      <c r="D33" s="13">
        <f t="shared" si="0"/>
        <v>1.2411428571428549</v>
      </c>
    </row>
    <row r="34" spans="1:4" x14ac:dyDescent="0.15">
      <c r="A34" s="13">
        <v>33</v>
      </c>
      <c r="B34" s="13">
        <v>450</v>
      </c>
      <c r="C34" s="13">
        <f t="shared" si="3"/>
        <v>3.1028571428571372E-3</v>
      </c>
      <c r="D34" s="13">
        <f t="shared" si="0"/>
        <v>1.3962857142857117</v>
      </c>
    </row>
    <row r="35" spans="1:4" x14ac:dyDescent="0.15">
      <c r="A35" s="13">
        <v>34</v>
      </c>
      <c r="B35" s="13">
        <v>500</v>
      </c>
      <c r="C35" s="13">
        <f t="shared" si="3"/>
        <v>3.1028571428571372E-3</v>
      </c>
      <c r="D35" s="13">
        <f t="shared" si="0"/>
        <v>1.5514285714285687</v>
      </c>
    </row>
    <row r="36" spans="1:4" x14ac:dyDescent="0.15">
      <c r="A36" s="13">
        <v>35</v>
      </c>
      <c r="B36" s="13">
        <v>550</v>
      </c>
      <c r="C36" s="13">
        <f t="shared" si="3"/>
        <v>3.1028571428571372E-3</v>
      </c>
      <c r="D36" s="13">
        <f t="shared" si="0"/>
        <v>1.7065714285714255</v>
      </c>
    </row>
    <row r="37" spans="1:4" x14ac:dyDescent="0.15">
      <c r="A37" s="13">
        <v>36</v>
      </c>
      <c r="B37" s="13">
        <v>600</v>
      </c>
      <c r="C37" s="13">
        <f t="shared" si="3"/>
        <v>3.1028571428571372E-3</v>
      </c>
      <c r="D37" s="13">
        <f t="shared" si="0"/>
        <v>1.8617142857142823</v>
      </c>
    </row>
  </sheetData>
  <phoneticPr fontId="5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bet</vt:lpstr>
      <vt:lpstr>base_rate</vt:lpstr>
      <vt:lpstr>xiaoyouxi_limit|小游戏出现限制</vt:lpstr>
      <vt:lpstr>base</vt:lpstr>
      <vt:lpstr>fanjiang_1</vt:lpstr>
      <vt:lpstr>fanjiang_2</vt:lpstr>
      <vt:lpstr>fanjiang_3</vt:lpstr>
      <vt:lpstr>fanjiang_4</vt:lpstr>
      <vt:lpstr>fanjiang_5</vt:lpstr>
      <vt:lpstr>fanjiang_6</vt:lpstr>
      <vt:lpstr>|jisuanqi</vt:lpstr>
      <vt:lpstr>|xiaoxiaole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Darien</cp:lastModifiedBy>
  <dcterms:created xsi:type="dcterms:W3CDTF">2017-08-03T03:30:00Z</dcterms:created>
  <dcterms:modified xsi:type="dcterms:W3CDTF">2021-12-29T13:01:33Z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