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EPacific\Data-types\Vent-locations\Axial\excel-files\"/>
    </mc:Choice>
  </mc:AlternateContent>
  <bookViews>
    <workbookView xWindow="252" yWindow="96" windowWidth="28128" windowHeight="11400" tabRatio="847" activeTab="1"/>
  </bookViews>
  <sheets>
    <sheet name="master-markers-latest" sheetId="20" r:id="rId1"/>
    <sheet name="master-vents-latest" sheetId="19" r:id="rId2"/>
    <sheet name="master-nonmarkersites-latest" sheetId="21" r:id="rId3"/>
    <sheet name="2012-vents-4dave-rev" sheetId="18" r:id="rId4"/>
    <sheet name="2012-4dave-mrks" sheetId="15" r:id="rId5"/>
    <sheet name="2011-vents-rev" sheetId="17" r:id="rId6"/>
    <sheet name="2011-markers-rev" sheetId="16" r:id="rId7"/>
    <sheet name="vents-2010-allnavpositions" sheetId="3" r:id="rId8"/>
    <sheet name="2010-mkr-allnavpositions" sheetId="2" r:id="rId9"/>
    <sheet name="pre2010" sheetId="1" r:id="rId10"/>
    <sheet name="ASHES-vents-2010" sheetId="5" r:id="rId11"/>
    <sheet name="ASHES-mrks-2010" sheetId="6" r:id="rId12"/>
    <sheet name="intl-mrks-2010" sheetId="7" r:id="rId13"/>
    <sheet name="intl-vents-2010" sheetId="8" r:id="rId14"/>
    <sheet name="corrected-2010 CR Markers" sheetId="9" r:id="rId15"/>
    <sheet name="corrected-2010 CR Vents" sheetId="10" r:id="rId16"/>
    <sheet name="vent images" sheetId="11" r:id="rId17"/>
    <sheet name="marker images" sheetId="12" r:id="rId18"/>
    <sheet name="ventimagegis" sheetId="13" r:id="rId19"/>
  </sheets>
  <definedNames>
    <definedName name="_xlnm._FilterDatabase" localSheetId="0" hidden="1">'master-markers-latest'!$A$1:$AB$94</definedName>
  </definedNames>
  <calcPr calcId="162913"/>
</workbook>
</file>

<file path=xl/calcChain.xml><?xml version="1.0" encoding="utf-8"?>
<calcChain xmlns="http://schemas.openxmlformats.org/spreadsheetml/2006/main">
  <c r="Q107" i="19" l="1"/>
  <c r="P107" i="19"/>
  <c r="O64" i="19"/>
  <c r="N64" i="19"/>
  <c r="N18" i="10" l="1"/>
  <c r="N17" i="10"/>
  <c r="N16" i="10"/>
  <c r="N15" i="10"/>
  <c r="N14" i="10"/>
  <c r="N13" i="10"/>
  <c r="N12" i="10"/>
  <c r="N10" i="10"/>
  <c r="N9" i="10"/>
  <c r="N8" i="10"/>
  <c r="N7" i="10"/>
  <c r="N6" i="10"/>
  <c r="N5" i="10"/>
  <c r="N37" i="10"/>
  <c r="N36" i="10"/>
  <c r="N35" i="10"/>
  <c r="N34" i="10"/>
  <c r="N33" i="10"/>
  <c r="N32" i="10"/>
  <c r="N31" i="10"/>
  <c r="N30" i="10"/>
  <c r="N29" i="10"/>
  <c r="N28" i="10"/>
  <c r="N27" i="10"/>
  <c r="N26" i="10"/>
  <c r="N25" i="10"/>
  <c r="N24" i="10"/>
  <c r="N23" i="10"/>
  <c r="N22" i="10"/>
  <c r="N21" i="10"/>
  <c r="N20" i="10"/>
  <c r="N19" i="10"/>
  <c r="N4" i="10"/>
  <c r="N3" i="10"/>
  <c r="N2" i="10"/>
  <c r="M37" i="10"/>
  <c r="M36" i="10"/>
  <c r="M35" i="10"/>
  <c r="M34" i="10"/>
  <c r="M33" i="10"/>
  <c r="M32" i="10"/>
  <c r="M31" i="10"/>
  <c r="M30" i="10"/>
  <c r="M29" i="10"/>
  <c r="M28" i="10"/>
  <c r="M27" i="10"/>
  <c r="M26" i="10"/>
  <c r="M25" i="10"/>
  <c r="M24" i="10"/>
  <c r="M23" i="10"/>
  <c r="M22" i="10"/>
  <c r="M21" i="10"/>
  <c r="M20" i="10"/>
  <c r="M19" i="10"/>
  <c r="M18" i="10"/>
  <c r="M17" i="10"/>
  <c r="M16" i="10"/>
  <c r="M15" i="10"/>
  <c r="M14" i="10"/>
  <c r="M13" i="10"/>
  <c r="M12" i="10"/>
  <c r="M11" i="10"/>
  <c r="M10" i="10"/>
  <c r="M9" i="10"/>
  <c r="M8" i="10"/>
  <c r="M7" i="10"/>
  <c r="M6" i="10"/>
  <c r="M5" i="10"/>
  <c r="M4" i="10"/>
  <c r="M3" i="10"/>
  <c r="M2" i="10"/>
  <c r="N11" i="10"/>
</calcChain>
</file>

<file path=xl/sharedStrings.xml><?xml version="1.0" encoding="utf-8"?>
<sst xmlns="http://schemas.openxmlformats.org/spreadsheetml/2006/main" count="6044" uniqueCount="1215">
  <si>
    <t>Marker</t>
  </si>
  <si>
    <t>latitude</t>
  </si>
  <si>
    <t>longitude</t>
  </si>
  <si>
    <t>depth</t>
  </si>
  <si>
    <t>location</t>
  </si>
  <si>
    <t>vent</t>
  </si>
  <si>
    <t>benchmark</t>
  </si>
  <si>
    <t>comments</t>
  </si>
  <si>
    <t>photo</t>
  </si>
  <si>
    <t>ASHES</t>
  </si>
  <si>
    <t>SE Phoenix</t>
  </si>
  <si>
    <t>Marshmallow</t>
  </si>
  <si>
    <t>Styx</t>
  </si>
  <si>
    <t>ROPOS</t>
  </si>
  <si>
    <t>Gollum</t>
  </si>
  <si>
    <t>J2-293</t>
  </si>
  <si>
    <t>visible J2-293 ('07); nav poor when viewed marker and bucket lid (better when sampling)</t>
  </si>
  <si>
    <t>did not visit 2007</t>
  </si>
  <si>
    <t>Marker 55 deployed in 2006. Marker 33 may have gone missing in 02/03.</t>
  </si>
  <si>
    <t>Marker next to hole with MTRs nearby ('07).</t>
  </si>
  <si>
    <t>98LavaFlow</t>
  </si>
  <si>
    <t>CloudPit</t>
  </si>
  <si>
    <t>Nascent</t>
  </si>
  <si>
    <t>2007 passed site; did not look for marker</t>
  </si>
  <si>
    <t>J2-291</t>
  </si>
  <si>
    <t>Forum</t>
  </si>
  <si>
    <t>Magnesia</t>
  </si>
  <si>
    <t>InternationalDistrict</t>
  </si>
  <si>
    <t>Flattop</t>
  </si>
  <si>
    <t xml:space="preserve">Didn't see marker in 2007. </t>
  </si>
  <si>
    <t>Actual Mkr N3 not seen for many years.</t>
  </si>
  <si>
    <t>Bag City</t>
  </si>
  <si>
    <t>Vixen</t>
  </si>
  <si>
    <t>J2-289</t>
  </si>
  <si>
    <t>07 J2-289</t>
  </si>
  <si>
    <t>CalderaCenter</t>
  </si>
  <si>
    <t>SPillowMound</t>
  </si>
  <si>
    <t>5m S from benchmark caldera center(J2-289)</t>
  </si>
  <si>
    <t>Caldera Center</t>
  </si>
  <si>
    <t>S. Pillow Mound</t>
  </si>
  <si>
    <t>AX-63</t>
  </si>
  <si>
    <t>AX-01</t>
  </si>
  <si>
    <t>AX-05</t>
  </si>
  <si>
    <t>AX-04</t>
  </si>
  <si>
    <t>AX-66</t>
  </si>
  <si>
    <t>R856</t>
  </si>
  <si>
    <t>R623</t>
  </si>
  <si>
    <t>5m N from benchmark caldera center (seen in distance '07) Markers deployed 2001/benchmarks in 2000 R548.</t>
  </si>
  <si>
    <t>RumbleWeight</t>
  </si>
  <si>
    <t>Milky</t>
  </si>
  <si>
    <t>Cloud</t>
  </si>
  <si>
    <t>Snail</t>
  </si>
  <si>
    <t>Minisnow</t>
  </si>
  <si>
    <t>Joystick</t>
  </si>
  <si>
    <t>Mkr113 vent</t>
  </si>
  <si>
    <t>Magnesia; marker on benchmark</t>
  </si>
  <si>
    <r>
      <t>Deployed 2007</t>
    </r>
    <r>
      <rPr>
        <sz val="10"/>
        <rFont val="Arial"/>
        <family val="2"/>
      </rPr>
      <t xml:space="preserve"> (J2-293) on west edge of ROPOS vent (white diamond)</t>
    </r>
  </si>
  <si>
    <r>
      <t>Deployed 2007.</t>
    </r>
    <r>
      <rPr>
        <sz val="10"/>
        <rFont val="Arial"/>
        <family val="2"/>
      </rPr>
      <t xml:space="preserve">  (J2-289) Old mkr57 deployed on R857(04)</t>
    </r>
  </si>
  <si>
    <r>
      <t>Deployed 2007.</t>
    </r>
    <r>
      <rPr>
        <sz val="10"/>
        <rFont val="Arial"/>
        <family val="2"/>
      </rPr>
      <t xml:space="preserve"> Site still active (07) but no signs of old marker 113.</t>
    </r>
  </si>
  <si>
    <r>
      <t>Deployed 2007</t>
    </r>
    <r>
      <rPr>
        <sz val="10"/>
        <rFont val="Arial"/>
        <family val="2"/>
      </rPr>
      <t xml:space="preserve"> (J2-293); nav poor during deployment (better during sampling; deployed at sample site)</t>
    </r>
  </si>
  <si>
    <r>
      <t>Deployed 2007.</t>
    </r>
    <r>
      <rPr>
        <sz val="10"/>
        <rFont val="Arial"/>
        <family val="2"/>
      </rPr>
      <t xml:space="preserve">  (J2-291)</t>
    </r>
  </si>
  <si>
    <t>mrkrN3 vent</t>
  </si>
  <si>
    <t>mrkr33 vent</t>
  </si>
  <si>
    <t>benchmark at Mrkr 33 site</t>
  </si>
  <si>
    <t>Pre87Flow</t>
  </si>
  <si>
    <t>Coquille</t>
  </si>
  <si>
    <t>MidAgeFlow</t>
  </si>
  <si>
    <t>DiveDeployed</t>
  </si>
  <si>
    <t>NavInfo</t>
  </si>
  <si>
    <t>OtherLat</t>
  </si>
  <si>
    <t>OtherLong</t>
  </si>
  <si>
    <t>leftover weight from Rumbleometer stuck in 1998 lava flow.</t>
  </si>
  <si>
    <t>R464</t>
  </si>
  <si>
    <t>marker repositioned on R464</t>
  </si>
  <si>
    <t>SnowBlower</t>
  </si>
  <si>
    <t>Mkr52</t>
  </si>
  <si>
    <t>Mkr53</t>
  </si>
  <si>
    <t>Mkr55</t>
  </si>
  <si>
    <t>Mkr69</t>
  </si>
  <si>
    <t>MkrM</t>
  </si>
  <si>
    <t>MkrN1</t>
  </si>
  <si>
    <t>MkrN4</t>
  </si>
  <si>
    <t>MkrN41</t>
  </si>
  <si>
    <t>MkrN44</t>
  </si>
  <si>
    <t>MkrN7</t>
  </si>
  <si>
    <t>MkrN8</t>
  </si>
  <si>
    <t>MkrN9</t>
  </si>
  <si>
    <t>Mkr21</t>
  </si>
  <si>
    <t>Mkr54</t>
  </si>
  <si>
    <t>Mkr64</t>
  </si>
  <si>
    <t>MkrD</t>
  </si>
  <si>
    <t>MkrI</t>
  </si>
  <si>
    <t>Mkr60</t>
  </si>
  <si>
    <t>Mkr61</t>
  </si>
  <si>
    <t>Mkr63</t>
  </si>
  <si>
    <t>Mkr57</t>
  </si>
  <si>
    <t>MkrN</t>
  </si>
  <si>
    <t>MkrN5</t>
  </si>
  <si>
    <t>Mkr67</t>
  </si>
  <si>
    <t>Mkr74</t>
  </si>
  <si>
    <t>MkrN2</t>
  </si>
  <si>
    <t>Mkr36</t>
  </si>
  <si>
    <t>Mkr42</t>
  </si>
  <si>
    <t>Mkr62</t>
  </si>
  <si>
    <t>Mkr65</t>
  </si>
  <si>
    <t>Mkr66</t>
  </si>
  <si>
    <t>GhostTrainWheel</t>
  </si>
  <si>
    <t>MkrN6</t>
  </si>
  <si>
    <t>MkrN21</t>
  </si>
  <si>
    <t>Positioned south of Contact 4 in 1998.</t>
  </si>
  <si>
    <t xml:space="preserve">Positioned on R464 (1998) </t>
  </si>
  <si>
    <t>R460</t>
  </si>
  <si>
    <t>Triangle marker .3m to left of hole heading 030.</t>
  </si>
  <si>
    <t>Seen on J2-291 south of N3 area. Triangle marker.</t>
  </si>
  <si>
    <t>Pit just north of marker.</t>
  </si>
  <si>
    <t>R461</t>
  </si>
  <si>
    <t>R474</t>
  </si>
  <si>
    <t>Area of diffuse flow where old rope in tube worms observed.</t>
  </si>
  <si>
    <t>R1012</t>
  </si>
  <si>
    <t>Lat07</t>
  </si>
  <si>
    <t>Long07</t>
  </si>
  <si>
    <t>Lat06</t>
  </si>
  <si>
    <t>Long06</t>
  </si>
  <si>
    <t>Lat03</t>
  </si>
  <si>
    <t>Long03</t>
  </si>
  <si>
    <t>R471</t>
  </si>
  <si>
    <t>visible J2-293 ('07).  Named White Vent originally (R471).</t>
  </si>
  <si>
    <t xml:space="preserve"> S The Pit</t>
  </si>
  <si>
    <t>W The Pit</t>
  </si>
  <si>
    <t>E ThePit</t>
  </si>
  <si>
    <t>Phoenix</t>
  </si>
  <si>
    <t>Mkr19</t>
  </si>
  <si>
    <t>Inferno</t>
  </si>
  <si>
    <t>1998 unreadable due to bio-coating; marker deployed 1996.</t>
  </si>
  <si>
    <t>Mkr117</t>
  </si>
  <si>
    <t>Crack</t>
  </si>
  <si>
    <t>Marker seen in 1998 (R466)</t>
  </si>
  <si>
    <t>Hell</t>
  </si>
  <si>
    <t>MrkL</t>
  </si>
  <si>
    <t>R466</t>
  </si>
  <si>
    <t>Mrk2</t>
  </si>
  <si>
    <t>Mkr7</t>
  </si>
  <si>
    <t>R468</t>
  </si>
  <si>
    <t>Mkr1</t>
  </si>
  <si>
    <t>Mushroom</t>
  </si>
  <si>
    <t>Mkr31</t>
  </si>
  <si>
    <t>Mkr27</t>
  </si>
  <si>
    <t>Mkr28</t>
  </si>
  <si>
    <t>Mkr32</t>
  </si>
  <si>
    <t>Small square foam markers (eyeball) deployed 1998 in hole left by SUAVE sampling. Using 2007 vent position.</t>
  </si>
  <si>
    <t>Deployed 1986 by PiscesIV on seafloor. Using 2007 vent position.</t>
  </si>
  <si>
    <t>Deployed 1986 by PiscesIV. Using 2007 vent position.</t>
  </si>
  <si>
    <t>Deployed 1986 by PiscesIV on seafloor.  Originally referred to as Hillock Vent. Using 2007 vent position.</t>
  </si>
  <si>
    <t>Deployed 1986 by PiscesIV on side of vent.  Originally referred to as Hillock Vent. Using 2007 vent position.</t>
  </si>
  <si>
    <t>Has 1998 date on railroad wheel.  Probably old mooring-discovered on R1012-not deployed then.</t>
  </si>
  <si>
    <t>lat10</t>
  </si>
  <si>
    <t>long10</t>
  </si>
  <si>
    <t>Marker 68</t>
  </si>
  <si>
    <t>Medusa</t>
  </si>
  <si>
    <t>J2-521</t>
  </si>
  <si>
    <t>Marker 121</t>
  </si>
  <si>
    <t>J2-520</t>
  </si>
  <si>
    <t>Deployed by Jason in 2010 (J2-520) in big tubeworm bush where MTR 3317 was found</t>
  </si>
  <si>
    <t>Marker 150</t>
  </si>
  <si>
    <t>Diva</t>
  </si>
  <si>
    <t>J2-523</t>
  </si>
  <si>
    <t>Deployed by Jason in 2010 at Diva Vent (J2-523)</t>
  </si>
  <si>
    <t>Marker 151</t>
  </si>
  <si>
    <t>El Gordo</t>
  </si>
  <si>
    <t>Deployed by Alvin in 2009</t>
  </si>
  <si>
    <t>Marker 152</t>
  </si>
  <si>
    <t>Hermosa</t>
  </si>
  <si>
    <t>Marker 153</t>
  </si>
  <si>
    <t>9-meter chimney</t>
  </si>
  <si>
    <t>Deployed by Jason in 2010 at 9-meter chimney (J2-523)</t>
  </si>
  <si>
    <t>Spanish Steps</t>
  </si>
  <si>
    <t>Deployed at new vent near Trevi (J2-525)</t>
  </si>
  <si>
    <t>Trevi</t>
  </si>
  <si>
    <t>Deployed at Trevi (J2-525)</t>
  </si>
  <si>
    <t>J2-525</t>
  </si>
  <si>
    <t>Intl District</t>
  </si>
  <si>
    <t>Vent</t>
  </si>
  <si>
    <t>VentType</t>
  </si>
  <si>
    <t>DiveFound</t>
  </si>
  <si>
    <t>9meterchimney</t>
  </si>
  <si>
    <t>sulfide</t>
  </si>
  <si>
    <t>Pre87LavaFlow</t>
  </si>
  <si>
    <t>diffuse</t>
  </si>
  <si>
    <t>R492</t>
  </si>
  <si>
    <t>Bob</t>
  </si>
  <si>
    <t>NorthRiftZone</t>
  </si>
  <si>
    <t>North Rift Zone. Probably the same vent as "91 Vent" from Sonne cruise. Last visited in 1998 (R467). SUAVE sample.</t>
  </si>
  <si>
    <t>Casper</t>
  </si>
  <si>
    <t>anhydrite</t>
  </si>
  <si>
    <t>Castle</t>
  </si>
  <si>
    <t>ChemoClams</t>
  </si>
  <si>
    <t>Circular</t>
  </si>
  <si>
    <t>SW of Castle. Last visited in 1998. SUAVE sample. Circular Vent.</t>
  </si>
  <si>
    <t>Cloud-Mkr-N6/21</t>
  </si>
  <si>
    <t>MkrN6/21</t>
  </si>
  <si>
    <t>Same as "CloudPit".  2006 - still active but less each year after the eruption.</t>
  </si>
  <si>
    <r>
      <t xml:space="preserve">Originally with </t>
    </r>
    <r>
      <rPr>
        <b/>
        <sz val="9"/>
        <rFont val="Arial"/>
        <family val="2"/>
      </rPr>
      <t>Marker N4</t>
    </r>
    <r>
      <rPr>
        <sz val="9"/>
        <rFont val="Arial"/>
        <family val="2"/>
      </rPr>
      <t xml:space="preserve"> which is now gone. 2006 - still active but less each year after the eruption.</t>
    </r>
  </si>
  <si>
    <t>Big Johnson (flowmeter) experiment (2001) was deployed here.  Marker seen in 1998.</t>
  </si>
  <si>
    <t>Dave's</t>
  </si>
  <si>
    <t>R469</t>
  </si>
  <si>
    <t>Dying</t>
  </si>
  <si>
    <t>dying</t>
  </si>
  <si>
    <t>Easy</t>
  </si>
  <si>
    <t>R463</t>
  </si>
  <si>
    <t>Between Milky and Magnesia. Last visited 1998. Fluid and suction samples for microbiology.</t>
  </si>
  <si>
    <t>ElGuapo</t>
  </si>
  <si>
    <t>Escargot</t>
  </si>
  <si>
    <t>FeCity</t>
  </si>
  <si>
    <t>FeHyde</t>
  </si>
  <si>
    <t>An area of small Iron Oxy-Hydroxide mounds south of ASHES. Last visited in 2001. Suction sampled mounds. Extremely diffuse flow - if any.</t>
  </si>
  <si>
    <t>FeSulfide</t>
  </si>
  <si>
    <t>FissureNNW</t>
  </si>
  <si>
    <t>R1011</t>
  </si>
  <si>
    <t>R1010</t>
  </si>
  <si>
    <t>Discovered in 2006; SE of Magnesia.</t>
  </si>
  <si>
    <t>Small tripod Mkr-21 at this site.</t>
  </si>
  <si>
    <t>GrandCanyon</t>
  </si>
  <si>
    <t>R1014</t>
  </si>
  <si>
    <t>Hairdo</t>
  </si>
  <si>
    <t>Mkr2/L</t>
  </si>
  <si>
    <t>PIS1720</t>
  </si>
  <si>
    <t>Small square foam markers (2 &amp; L) here. Found on Pisces 1986 dive.</t>
  </si>
  <si>
    <t>Lamphere</t>
  </si>
  <si>
    <t>CASM</t>
  </si>
  <si>
    <t>Not active in 1998 R480.</t>
  </si>
  <si>
    <t>little-diffuse-vents</t>
  </si>
  <si>
    <t>Discovered 2006. SE of Magnesia and Forum. Last visited 2006. Healthy tubeworms.</t>
  </si>
  <si>
    <t>Marker33</t>
  </si>
  <si>
    <t>Originally had marker 33 now replaced with 55.</t>
  </si>
  <si>
    <t>Medusa was just a big tubeworm bush at ASHES. Sampled "wormhat" in 2006. Lots of animals, etc. in large bush. Also sampled in 1998.</t>
  </si>
  <si>
    <t>Mkr-N2. Northern '98 flow north of Mkr-N3. Deployed a bacteria trap at Milky (Mkr-N2) in 2001. Could not find the trap when returned in 2003.</t>
  </si>
  <si>
    <t>Mkr-N9. Northern '98 flow SE of Mkr-N3.  Last visited in 1999. It was cooling off considerably then. No animals seen and very little floc.</t>
  </si>
  <si>
    <t>Mkr-108Vent</t>
  </si>
  <si>
    <t>Mkr108</t>
  </si>
  <si>
    <t>Active after 1998 eruption. Put down by Alvin-Embley in July 1998.  Marker not seen in 07 even though looked hard. Vent inactive in 2007.</t>
  </si>
  <si>
    <t>Mkr-113Vent</t>
  </si>
  <si>
    <t>Mkr113</t>
  </si>
  <si>
    <t>Mkr-N3 Vent</t>
  </si>
  <si>
    <t>NewVenting</t>
  </si>
  <si>
    <t>OldFlow</t>
  </si>
  <si>
    <t>Just east of the '98 flow in older lava. North of Nascent and Mkr N41. Last visited in 2001 for tubeworm grab. Large old flow area on the edge of the '98 flow.</t>
  </si>
  <si>
    <t>OldWorms</t>
  </si>
  <si>
    <t>Just east of northern '98 flow on older lava. Last visited in 2001. Fluid sampling.</t>
  </si>
  <si>
    <t>Ouzo</t>
  </si>
  <si>
    <t>Just SE of Magnesia on '98 flow. Last visited in 1999. Fluid sampling.</t>
  </si>
  <si>
    <t>Oxide</t>
  </si>
  <si>
    <t>Just S of Magnesia. N of Easy. Last visited in 1999. Suction sampling for oxides.</t>
  </si>
  <si>
    <t>MkrD/7</t>
  </si>
  <si>
    <t>Small markers D &amp; 7 nearby. Found on Pisces 1986 dive.</t>
  </si>
  <si>
    <t>Pillar</t>
  </si>
  <si>
    <t>Roof</t>
  </si>
  <si>
    <t>Near Minisnow. Last visited in 1998. Fluid sampling.</t>
  </si>
  <si>
    <t>Shepherd</t>
  </si>
  <si>
    <t>S of Cloud. E of Mkr-33. Visited in 2002 to recover MTRs. Some limpets and snails still there but much less active than previous years.</t>
  </si>
  <si>
    <t>Snow</t>
  </si>
  <si>
    <t>NW of Castle.Last visited 1998 (R461). Diffuse with floc and biology.</t>
  </si>
  <si>
    <t>Right next to "ThePit". Last visited in 1998. Suction sampled floc.</t>
  </si>
  <si>
    <t>SteveMound</t>
  </si>
  <si>
    <t>R472</t>
  </si>
  <si>
    <t>SW of ASHES. Iron mounds.Last visited in 1998. Suction sampled mounds. Extremely diffuse flow, if any.</t>
  </si>
  <si>
    <t>T&amp;S</t>
  </si>
  <si>
    <t>R480</t>
  </si>
  <si>
    <t>Found 1998.</t>
  </si>
  <si>
    <t>The Spot</t>
  </si>
  <si>
    <t xml:space="preserve">R1014 </t>
  </si>
  <si>
    <t>ThePit</t>
  </si>
  <si>
    <t>The Pit next to SnowBlower. Last visited in 1998. SUAVE sample at pit edge.</t>
  </si>
  <si>
    <t>Tombstone</t>
  </si>
  <si>
    <t>R479</t>
  </si>
  <si>
    <t>~500m Sof ASHES at the base of the caldera wall. Last visited 1998.</t>
  </si>
  <si>
    <t>Top-Gun</t>
  </si>
  <si>
    <t>Tunnicliffe</t>
  </si>
  <si>
    <t>W of ASHES at the base of the caldera wall. Last visited 2001. Suction sampled iron oxides.</t>
  </si>
  <si>
    <t>Village</t>
  </si>
  <si>
    <t>Virgin</t>
  </si>
  <si>
    <t>Found on Pisces 1986 dive.</t>
  </si>
  <si>
    <t>Virgin's Daughter</t>
  </si>
  <si>
    <t>R627</t>
  </si>
  <si>
    <t>Zen Garden</t>
  </si>
  <si>
    <t xml:space="preserve">R1012 </t>
  </si>
  <si>
    <t>~500m N of Mkr33. Pillars and venting. Discovered in 2006.</t>
  </si>
  <si>
    <t>Tripod21</t>
  </si>
  <si>
    <t>J2-522</t>
  </si>
  <si>
    <t>Gollum-2010</t>
  </si>
  <si>
    <t>Medusa-2010</t>
  </si>
  <si>
    <t>tripod 21 also seen at site 2010</t>
  </si>
  <si>
    <t>Originally called White vent (R471). 2010 Mrk-1 seen 1m away.</t>
  </si>
  <si>
    <t>Spotted 2010-1m from vent. Visible J2-293 ('07).  Named White Vent originally (R471).</t>
  </si>
  <si>
    <t>Believe to be at Dave's in 2010 (no mkr).</t>
  </si>
  <si>
    <t>2010-did not locate.</t>
  </si>
  <si>
    <t>Small tripod Mkr-21. Spotted 2010.</t>
  </si>
  <si>
    <t>Mkr68</t>
  </si>
  <si>
    <t>Deployed 2010</t>
  </si>
  <si>
    <t>Mkr47</t>
  </si>
  <si>
    <t>between Gollum-Dave's</t>
  </si>
  <si>
    <t>Rusted frame with Mkr47 on it in tubeworm patch (2010).</t>
  </si>
  <si>
    <t>Small flag-shaped marker at base (unreadable Mkr19 from 1996). Flames (phase separation 1998) R466). Found on Pisces 1986 dive. 2010 no markers.</t>
  </si>
  <si>
    <r>
      <t>Deployed 2007</t>
    </r>
    <r>
      <rPr>
        <sz val="10"/>
        <rFont val="Arial"/>
        <family val="2"/>
      </rPr>
      <t xml:space="preserve"> (J2-293); nav poor during deployment. Drove past 2010.</t>
    </r>
  </si>
  <si>
    <t>1998 unreadable due to bio-coating; marker deployed 1996. Spotted 2010 (bucket lid).</t>
  </si>
  <si>
    <t>Bubbling vent in 1998 R469. Found on Pisces 1986 dive. 2010-no marker.</t>
  </si>
  <si>
    <t>Small square foam markers (2 &amp; L) here. Found on Pisces 1986 dive. 2010-no markers.</t>
  </si>
  <si>
    <t>Originally called White vent (R471). 2010: Mrk-1 seen 1m away.</t>
  </si>
  <si>
    <t>Mrk RSN4</t>
  </si>
  <si>
    <t>2010 Jason van target from cruise before NeMO. Not a VENTS marker.</t>
  </si>
  <si>
    <t>Just north of Virgin - in the general vicinity. Small anhydrites. Still very active in 2006. 2010 Jason van target from pre-VENTS cruise (heading 000).</t>
  </si>
  <si>
    <t>Small markers D &amp; 7 nearby. Found on Pisces 1986 dive. 2010 Jason van target from pre-VENTS cruise (heading 000).</t>
  </si>
  <si>
    <t>UseOnMap</t>
  </si>
  <si>
    <t>yes</t>
  </si>
  <si>
    <t>First called Sulfide vent then Castle during R461. 2010 nav from bathy &amp; J523 nav.</t>
  </si>
  <si>
    <t>2010 nav from bathy &amp; J523 nav.</t>
  </si>
  <si>
    <t>El Abuelo</t>
  </si>
  <si>
    <t>El Antiguo</t>
  </si>
  <si>
    <t>07 would be good to have a marker here. 2010 nav from bathy &amp; J523 nav (Mkr152 deployed in 2010)</t>
  </si>
  <si>
    <t>Mkr152</t>
  </si>
  <si>
    <t>2010 nav from bathy &amp; J523 nav. (Mkr153 deployed 2010)</t>
  </si>
  <si>
    <t>Mkr153</t>
  </si>
  <si>
    <t>2010 nav from bathy &amp; J523 nav. (Mkr150 deployed 2010)</t>
  </si>
  <si>
    <t>Mkr150</t>
  </si>
  <si>
    <t>Tiny Towers</t>
  </si>
  <si>
    <t>Mkr151</t>
  </si>
  <si>
    <t>2010 nav from bathy &amp; J523 nav. (Mkr151 deployed 2009-Alvin)</t>
  </si>
  <si>
    <t>2010 nav from bathy &amp; J523 nav. (Mkr not seen 2010)</t>
  </si>
  <si>
    <t>Deployed by Alvin in 2009 at El Guapo but moved by Jason in 2010 to Hermosa chimney (J2-523)</t>
  </si>
  <si>
    <t>Not seen 2010.</t>
  </si>
  <si>
    <t xml:space="preserve">Didn't see marker in 2007/2010. </t>
  </si>
  <si>
    <t>Found 2001. 2007 &amp; 2010 pos within 2m.</t>
  </si>
  <si>
    <t>Found in 2006. 2010 not visited.</t>
  </si>
  <si>
    <t>Depth 2010 1534m pos 8m off from 2007.</t>
  </si>
  <si>
    <t>Coquille/BagCity area. Last visited in 1999. Rock sample. Dying. 2010 not visited.</t>
  </si>
  <si>
    <t>MTR 3317 site</t>
  </si>
  <si>
    <t>N of Fe City. Last visited in 2000. Dying off. Found 1999. Not visited 2010.</t>
  </si>
  <si>
    <t>2006. 2010 not visited.</t>
  </si>
  <si>
    <t>S of Joystick. N of BagCity. Last visited in 2002 (R674). Suction samples.  2010 not visited.</t>
  </si>
  <si>
    <t>W of BagCity. E of Coquille. Area of iron sulfides. Last visited in 2006 (R1014).  Orange sediments. Suctioned volcanic glass. Dead? 2010 not visited.</t>
  </si>
  <si>
    <t>Found 1999. 2010 pos 15m off 2007.</t>
  </si>
  <si>
    <t>07 J2-289. 2010 pos 15m from 2007.</t>
  </si>
  <si>
    <t>Marker 113 gone.  Vent still very active venting on top and under pillar. 2007 new mrk. 2010 pos from USBL fly around nav.</t>
  </si>
  <si>
    <t>Top Gun</t>
  </si>
  <si>
    <t>El Guapo</t>
  </si>
  <si>
    <t>Not seen 2010. Probably gone.</t>
  </si>
  <si>
    <t>Didn't see marker in 2007/2010. Gone?</t>
  </si>
  <si>
    <t>Cloud Pit</t>
  </si>
  <si>
    <t>Snow Blower</t>
  </si>
  <si>
    <t>Dave's-2010</t>
  </si>
  <si>
    <t>Dave's-2003</t>
  </si>
  <si>
    <t>9meterChimney</t>
  </si>
  <si>
    <t>9-meter Chimney</t>
  </si>
  <si>
    <t>did not visit 2007 (2010 Styx 'area')</t>
  </si>
  <si>
    <t>Mkr64 &amp; tripod 21 also seen at site 2010</t>
  </si>
  <si>
    <t>Sampled and Mkr155 deployed 2010 J2-525.</t>
  </si>
  <si>
    <t>Mkr155</t>
  </si>
  <si>
    <t>Discovered in 2007.  This is just east of the 1998 flow in older lava. 2010 pos 6m from 2007.</t>
  </si>
  <si>
    <t>Mkr N3 not seen for many years. Mkr52 spotted 2010 J2-525 after sampling nearby.</t>
  </si>
  <si>
    <r>
      <t>MkrN3 gone</t>
    </r>
    <r>
      <rPr>
        <i/>
        <sz val="9"/>
        <rFont val="Arial"/>
        <family val="2"/>
      </rPr>
      <t>. Mkr52 spotted 2010.</t>
    </r>
  </si>
  <si>
    <t>Smiley</t>
  </si>
  <si>
    <t>Mkr156</t>
  </si>
  <si>
    <t>Mkr121</t>
  </si>
  <si>
    <t>Mkr122</t>
  </si>
  <si>
    <t>Marker next to hole with MTRs nearby ('07). 2010 J2-525 7m from 2007 Mkr.</t>
  </si>
  <si>
    <t>AX-104</t>
  </si>
  <si>
    <t>AX-105</t>
  </si>
  <si>
    <t>AX-106</t>
  </si>
  <si>
    <t>ASHES benchmark</t>
  </si>
  <si>
    <t>Mkr33 vent</t>
  </si>
  <si>
    <t>AX-103</t>
  </si>
  <si>
    <t>AX-101</t>
  </si>
  <si>
    <t>AX-102</t>
  </si>
  <si>
    <t>Deployed 2007 (J2-293) on west edge of ROPOS vent (white diamond)</t>
  </si>
  <si>
    <t>Deployed 2007 (J2-293); nav poor during deployment. Drove past 2010.</t>
  </si>
  <si>
    <t>Deployed 2007.  (J2-289) Old mkr57 deployed on R857(04). 2010 repositioned by ~.5m 2007 position over 10m off.</t>
  </si>
  <si>
    <t>Deployed 2007.  (J2-291)</t>
  </si>
  <si>
    <t>Deployed 2007. Site still active (07) but no signs of old marker 113.</t>
  </si>
  <si>
    <t>Roman aquaduct. Drove over J2-525.</t>
  </si>
  <si>
    <t>Latitude</t>
  </si>
  <si>
    <t>Longitude</t>
  </si>
  <si>
    <t>Depth</t>
  </si>
  <si>
    <t>Location</t>
  </si>
  <si>
    <t>Deployed</t>
  </si>
  <si>
    <t>Comments</t>
  </si>
  <si>
    <t>Originally with Marker N4 which is now gone. 2006 - still active but less each year after the eruption.</t>
  </si>
  <si>
    <t>MkrN3 gone. Mkr52 spotted 2010.</t>
  </si>
  <si>
    <t>Dive Found</t>
  </si>
  <si>
    <t>Deployed 2010 (2 other markers at site)</t>
  </si>
  <si>
    <t>Deployed 2010 (Mkr68 &amp; tripod21 also at site)</t>
  </si>
  <si>
    <t>Just north of Virgin - in the general vicinity. Small anhydrites. Still very active in 2006. 2010 location from Delaney cruise prior.</t>
  </si>
  <si>
    <t>Just north of Virgin - in the general vicinity. Small anhydrites. Still very active in 2006. Pos from Delaney 2010 cruise.</t>
  </si>
  <si>
    <t>(MkrI)</t>
  </si>
  <si>
    <t>(MkrD/7)</t>
  </si>
  <si>
    <t>(MkrN5)</t>
  </si>
  <si>
    <t>(Mkr2/L)</t>
  </si>
  <si>
    <t>Mkr121, 64, Tripod21</t>
  </si>
  <si>
    <t>J2-289 ??already there on 289</t>
  </si>
  <si>
    <t>Mkr44</t>
  </si>
  <si>
    <t>lat04</t>
  </si>
  <si>
    <t>long04</t>
  </si>
  <si>
    <t>Sampled on R856 22:45:34. (Added back in 2011-lost off list). Sample R1010 09:17:48.</t>
  </si>
  <si>
    <t>Found 2001. 2007 &amp; 2010 pos within 2m. (Renamed from Demon in 2001)</t>
  </si>
  <si>
    <t xml:space="preserve">Was just north of Old Worms - north '98 flow. Probably not there anymore. Last visited 1998. Originally called Blue lagoon. </t>
  </si>
  <si>
    <t>BluNose</t>
  </si>
  <si>
    <t>WRONG Longitude</t>
  </si>
  <si>
    <t>GOOD decimal latmin</t>
  </si>
  <si>
    <t>GOOD decimal longmin</t>
  </si>
  <si>
    <t>BAD Longitude</t>
  </si>
  <si>
    <t>blunose-R547-028.jpg blunose-R547-032.jpg</t>
  </si>
  <si>
    <t>bucketlid21-phoenix-R1013-005.jpg</t>
  </si>
  <si>
    <t>casper-R627-101.jpg</t>
  </si>
  <si>
    <t>casper-R661-073.jpg casper-R661-076.jpg</t>
  </si>
  <si>
    <t>casper-R857-067.jpg</t>
  </si>
  <si>
    <t>castle-hdg282-PilotCam.20070815_173838.jpg</t>
  </si>
  <si>
    <t>castle-R627-022.jpg</t>
  </si>
  <si>
    <t>castle-R674-048.jpg castle-R674-076.jpg</t>
  </si>
  <si>
    <t>castle-R739-060.jpg castle-R739-066.jpg castle-R739-067.jpg</t>
  </si>
  <si>
    <t>castle-R1010-205.jpg castle-R1014-166.jpg</t>
  </si>
  <si>
    <t>cloud-n6-R659-037.jpg</t>
  </si>
  <si>
    <t>CloudPit-Mkr69-BrowCam.20070811_124948.jpg CloudPit-N6-PilotCam.20070811_124215.jpg</t>
  </si>
  <si>
    <t>cloud-n6-R659-037.jpg cloud-R674-093.jpg</t>
  </si>
  <si>
    <t>cloud-R734-194.jpg</t>
  </si>
  <si>
    <t>cloud-R1011-131.jpg</t>
  </si>
  <si>
    <t>crack-vent-R624-068.jpg</t>
  </si>
  <si>
    <t>daves-vent-R737-003.jpg</t>
  </si>
  <si>
    <t>diva-R1014-222.jpg</t>
  </si>
  <si>
    <t>elguapo-R1014-184.jpg</t>
  </si>
  <si>
    <t>escargot-R1014-253.jpg</t>
  </si>
  <si>
    <t>fecity-R674-032.jpg</t>
  </si>
  <si>
    <t>flattop-PilotCam.20070815_173707.jpg</t>
  </si>
  <si>
    <t>ghosttrainwheel-R1012-110.jpg</t>
  </si>
  <si>
    <t>Gollum-mkr64-hdg281-BrowCam.20070816_234018.jpg</t>
  </si>
  <si>
    <t>gollum-R545-002.jpg</t>
  </si>
  <si>
    <t>gollum-R632-040.jpg</t>
  </si>
  <si>
    <t>gollum-R736-019.jpg</t>
  </si>
  <si>
    <t>grandcanyon-R1014-074.jpg</t>
  </si>
  <si>
    <t>hairdo-hdg13-PilotCam.20070817_042724.jpg</t>
  </si>
  <si>
    <t>hell-R553-043.jpg</t>
  </si>
  <si>
    <t>hell-R624-057.jpg</t>
  </si>
  <si>
    <t>hell-R737-050.jpg hell-R739-037.jpg</t>
  </si>
  <si>
    <t xml:space="preserve"> hell-R1013-070.jpg hell-R1013-074.jpg</t>
  </si>
  <si>
    <t>inferno-R553-034.jpg</t>
  </si>
  <si>
    <t>inferno-R624-050.jpg</t>
  </si>
  <si>
    <t>inferno-R853-084.jpg</t>
  </si>
  <si>
    <t>inferno-R1013-048.jpg inferno-R1013-066.jpg</t>
  </si>
  <si>
    <t>joystick-R548-102.jpg</t>
  </si>
  <si>
    <t>lamphere-R628-102.jpg lamphere-R628-106.jpg</t>
  </si>
  <si>
    <t>marshamallow-R737-002.jpg marshmallow-R739-003.jpg</t>
  </si>
  <si>
    <t>mkr1-marshmallow-R853-061.jpg</t>
  </si>
  <si>
    <t>Mkr21 (bagcity)</t>
  </si>
  <si>
    <t>mkr21-bagcity-R543-049.jpg mkr21-bagcity-R543-057.jpg</t>
  </si>
  <si>
    <t>mkr33-R547-093.jpg</t>
  </si>
  <si>
    <t xml:space="preserve"> BAD 2010 CR report Latitude</t>
  </si>
  <si>
    <t>mkr36-bagcity-R548-047.jpg</t>
  </si>
  <si>
    <t>mkr36-bagcity-R623-058.jpg</t>
  </si>
  <si>
    <t>mkr36-bagcity-R661-039.jpg</t>
  </si>
  <si>
    <t>mkr36-bagcity-R857-020.jpg</t>
  </si>
  <si>
    <t>mkr41-R543-091.jpg</t>
  </si>
  <si>
    <t>mkr44-village-R734-113.jpg</t>
  </si>
  <si>
    <t>Sampled on R856 22:45:34. (Added back in 2011-lost off list). Sample R1010 09:17:48. Position from 2010 bathy (not visited by ROV) relative to Castle.</t>
  </si>
  <si>
    <t>45° 56.7651' N</t>
  </si>
  <si>
    <t>129° 59.0192' W</t>
  </si>
  <si>
    <t>45° 56.7766' N</t>
  </si>
  <si>
    <t>129° 59.0228' W</t>
  </si>
  <si>
    <t>45° 56.6230' N</t>
  </si>
  <si>
    <t>129° 59.1098' W</t>
  </si>
  <si>
    <t>45° 55.9990' N</t>
  </si>
  <si>
    <t>129° 58.9420' W</t>
  </si>
  <si>
    <t>45° 55.9920' N</t>
  </si>
  <si>
    <t>129° 58.9361' W</t>
  </si>
  <si>
    <t>45° 55.9979' N</t>
  </si>
  <si>
    <t>129° 58.8965' W</t>
  </si>
  <si>
    <t>45° 55.9953' N</t>
  </si>
  <si>
    <t>129° 58.9069' W</t>
  </si>
  <si>
    <t>45° 56.0670' N</t>
  </si>
  <si>
    <t>130° 00.6960' W</t>
  </si>
  <si>
    <t>45° 55.9960' N</t>
  </si>
  <si>
    <t>130° 00.8340' W</t>
  </si>
  <si>
    <t>45° 56.0136' N</t>
  </si>
  <si>
    <t>130° 00.7980' W</t>
  </si>
  <si>
    <t>45° 56.0140' N</t>
  </si>
  <si>
    <t>130° 00.7973' W</t>
  </si>
  <si>
    <t>45° 56.0092' N</t>
  </si>
  <si>
    <t>130° 00.8200' W</t>
  </si>
  <si>
    <t>45° 55.9964' N</t>
  </si>
  <si>
    <t>130° 00.8152' W</t>
  </si>
  <si>
    <t>45° 56.0069' N</t>
  </si>
  <si>
    <t>130° 00.8095' W</t>
  </si>
  <si>
    <t>45° 55.9959' N</t>
  </si>
  <si>
    <t>130° 00.8298' W</t>
  </si>
  <si>
    <t>45° 56.0130' N</t>
  </si>
  <si>
    <t>130° 00.7950' W</t>
  </si>
  <si>
    <t>45° 56.0235' N</t>
  </si>
  <si>
    <t>130° 00.8044' W</t>
  </si>
  <si>
    <t>45° 57.3120' N</t>
  </si>
  <si>
    <t>130° 00.5920' W</t>
  </si>
  <si>
    <t>45° 57.3071' N</t>
  </si>
  <si>
    <t>130° 00.5936' W</t>
  </si>
  <si>
    <t>45° 57.3016' N</t>
  </si>
  <si>
    <t>45° 55.0300' N</t>
  </si>
  <si>
    <t>129° 59.5740' W</t>
  </si>
  <si>
    <t>45° 55.0396' N</t>
  </si>
  <si>
    <t>129° 59.5768' W</t>
  </si>
  <si>
    <t>45° 55.5854' N</t>
  </si>
  <si>
    <t>129° 58.7385' W</t>
  </si>
  <si>
    <t>45° 55.5716' N</t>
  </si>
  <si>
    <t>129° 58.7363' W</t>
  </si>
  <si>
    <t>45° 55.5930' N</t>
  </si>
  <si>
    <t>129° 58.7620' W</t>
  </si>
  <si>
    <t>45° 55.5900' N</t>
  </si>
  <si>
    <t>129° 58.7520' W</t>
  </si>
  <si>
    <t>45° 56.7670' N</t>
  </si>
  <si>
    <t>129° 59.1020' W</t>
  </si>
  <si>
    <t>45° 54.9803' N</t>
  </si>
  <si>
    <t>129° 59.3492' W</t>
  </si>
  <si>
    <t>45° 55.3645' N</t>
  </si>
  <si>
    <t>129° 59.2862' W</t>
  </si>
  <si>
    <t>45° 54.9700' N</t>
  </si>
  <si>
    <t>129° 59.3700' W</t>
  </si>
  <si>
    <t>45° 51.7900' N</t>
  </si>
  <si>
    <t>130° 00.2250' W</t>
  </si>
  <si>
    <t>45° 55.9983' N</t>
  </si>
  <si>
    <t>130° 00.8002' W</t>
  </si>
  <si>
    <t>45° 56.0110' N</t>
  </si>
  <si>
    <t>130° 00.8260' W</t>
  </si>
  <si>
    <t>45° 56.0114' N</t>
  </si>
  <si>
    <t>130° 00.8297' W</t>
  </si>
  <si>
    <t>45° 56.0128' N</t>
  </si>
  <si>
    <t>130° 00.7966' W</t>
  </si>
  <si>
    <t>130° 00.8378' W</t>
  </si>
  <si>
    <t>45° 56.0137' N</t>
  </si>
  <si>
    <t>130° 00.8204' W</t>
  </si>
  <si>
    <t>45° 56.0230' N</t>
  </si>
  <si>
    <t>130° 00.8039' W</t>
  </si>
  <si>
    <t>45° 55.9968' N</t>
  </si>
  <si>
    <t>130° 00.8336' W</t>
  </si>
  <si>
    <t>45° 56.0149' N</t>
  </si>
  <si>
    <t>130° 00.8149' W</t>
  </si>
  <si>
    <t>45° 55.9967' N</t>
  </si>
  <si>
    <t>130° 00.8174' W</t>
  </si>
  <si>
    <t>45° 55.9980' N</t>
  </si>
  <si>
    <t>130° 00.8251' W</t>
  </si>
  <si>
    <t>45° 56.0255' N</t>
  </si>
  <si>
    <t>130° 00.7932' W</t>
  </si>
  <si>
    <t>45° 56.0210' N</t>
  </si>
  <si>
    <t>130° 00.7915' W</t>
  </si>
  <si>
    <t>45° 55.0448' N</t>
  </si>
  <si>
    <t>129° 59.5793' W</t>
  </si>
  <si>
    <t>45° 55.5922' N</t>
  </si>
  <si>
    <t>129° 58.7564' W</t>
  </si>
  <si>
    <t>45° 55.5731' N</t>
  </si>
  <si>
    <t>129° 58.7998' W</t>
  </si>
  <si>
    <t>45° 55.5745' N</t>
  </si>
  <si>
    <t>129° 58.7829' W</t>
  </si>
  <si>
    <t>45° 55.5773' N</t>
  </si>
  <si>
    <t>129° 58.7638' W</t>
  </si>
  <si>
    <t>45° 55.5945' N</t>
  </si>
  <si>
    <t>129° 58.7687' W</t>
  </si>
  <si>
    <t>45° 55.5845' N</t>
  </si>
  <si>
    <t>129° 58.7471' W</t>
  </si>
  <si>
    <t>45° 55.5692' N</t>
  </si>
  <si>
    <t>129° 58.7841' W</t>
  </si>
  <si>
    <t>45° 55.5908' N</t>
  </si>
  <si>
    <t>129° 58.7639' W</t>
  </si>
  <si>
    <t>45° 55.5782' N</t>
  </si>
  <si>
    <t>129° 58.7413' W</t>
  </si>
  <si>
    <t>45° 55.5906' N</t>
  </si>
  <si>
    <t>129° 58.7791' W</t>
  </si>
  <si>
    <t>mkr44-village-R856-054.jpg</t>
  </si>
  <si>
    <t>mkr52-mkrn3vent-R856-024.jpg</t>
  </si>
  <si>
    <t>mkr54-ROPOSVent-BrowCam.20070817_035700.jpg</t>
  </si>
  <si>
    <t>Mkr55-PilotCam.20070814_035410.jpg</t>
  </si>
  <si>
    <t>mkr61-PilotCam.20070810_051058.jpg</t>
  </si>
  <si>
    <t>mkr62-mkr113Vent-PilotCam.20070815_222713.jpg</t>
  </si>
  <si>
    <t>mkr63-PilotCam.20070810_051428.jpg</t>
  </si>
  <si>
    <t>mkr63-R734-052.jpg</t>
  </si>
  <si>
    <t>mkr65-bagcity-PilotCam.20070811_182748.jpg</t>
  </si>
  <si>
    <t>mkr65-bagcity-R734-007.jpg mkr65-bagcity-R734-073.jpg</t>
  </si>
  <si>
    <t>mkr66-pillowmnd-R734-001.jpg</t>
  </si>
  <si>
    <t>mkr66-spillowmnd-BrowCam.20070810_170814.jpg</t>
  </si>
  <si>
    <t>mkr66-spillowmnd-R1010-072.jpg</t>
  </si>
  <si>
    <t>mkr67-magnesia-PilotCam.20070811_034128.jpg</t>
  </si>
  <si>
    <t>mkr67-magnesia-R547-006.jpg</t>
  </si>
  <si>
    <t>mkr67-magnesia-R734-043.jpg mkr67-magnesia-R734-058.jpg mkr67-magnesia-R734-213.jpg</t>
  </si>
  <si>
    <t>mkr74-forum-BrowCam.20070814_143359.jpg</t>
  </si>
  <si>
    <t>mkr113-R551-009.jpg</t>
  </si>
  <si>
    <t>mkr113-R627-035.jpg</t>
  </si>
  <si>
    <t>Mkr113 (Mkr62)</t>
  </si>
  <si>
    <t>mkrI-marshmallow-hdg34-R1013-173.jpg</t>
  </si>
  <si>
    <t>mkrI-marshmallow-hdg309-PilotCam.20070817_051015.jpg</t>
  </si>
  <si>
    <t>mkrI-R737-001.jpg</t>
  </si>
  <si>
    <t>mkrM-nascent-R625-022.jpg</t>
  </si>
  <si>
    <t>mkrN3-R547-047.jpg mkrN3-R547-056.jpg</t>
  </si>
  <si>
    <t>mkrN3-R622-067.jpg mkrN3-R625-055.jpg</t>
  </si>
  <si>
    <t>mkrN4-cloud-R549-017.jpg</t>
  </si>
  <si>
    <t>mkrN5-flattop-R547-122.jpg</t>
  </si>
  <si>
    <t>mkrN8-snail-R547-095.jpg mkrN8-snail-R547-102.jpg mkrN8-snail-R549-002.jpg mkrN8-snail-R551-004.jpg</t>
  </si>
  <si>
    <t>mkrn8-snail-R659-005.jpg</t>
  </si>
  <si>
    <t>mkrN21-bagcity-R549-033.jpg</t>
  </si>
  <si>
    <t>mushroom-R544-020.jpg mushroom-R553-025.jpg</t>
  </si>
  <si>
    <t>mushroom-R662-078.jpg</t>
  </si>
  <si>
    <t>mushroom-R1013-035.jpg</t>
  </si>
  <si>
    <t>nascent-R543-081.jpg</t>
  </si>
  <si>
    <t>oldworms-R622-051.jpg</t>
  </si>
  <si>
    <t>phoenix-hdg157-PilotCam.20070817_031623.jpg phoenix-hdg194-PilotCam.20070817_023952.jpg</t>
  </si>
  <si>
    <t>phoenix-R632-063.jpg phoenix-R632-069.jpg</t>
  </si>
  <si>
    <t>ropos-vent-R545-050.jpg</t>
  </si>
  <si>
    <t>ropos-vent-R624-125.jpg ropos-vent-R624-131.jpg ropos-vent-R632-024.jpg</t>
  </si>
  <si>
    <t>ropos-vent-R737-037.jpg</t>
  </si>
  <si>
    <t>shepherd-R626-058.jpg shepherd-R628-071.jpg</t>
  </si>
  <si>
    <t>TnS-vent-R626-031.jpg TnS-vent-R626-056.jpg TnS-vent-R628-069.jpg</t>
  </si>
  <si>
    <t>topgun-R1014-176.jpg</t>
  </si>
  <si>
    <t>Missing?</t>
  </si>
  <si>
    <t>tripod21-R1013-015.jpg</t>
  </si>
  <si>
    <t>village-R1010-221.jpg village-R1010-235.jpg</t>
  </si>
  <si>
    <t>virgin-R545-073.jpg</t>
  </si>
  <si>
    <t>virgin-R624-042.jpg</t>
  </si>
  <si>
    <t>virgin-R736-020.jpg virgin-R737-012.jpg</t>
  </si>
  <si>
    <t>virgin-R1013-019.jpg</t>
  </si>
  <si>
    <t>Vixen-mkr57-PilotCam.20070811_151644.jpg</t>
  </si>
  <si>
    <t>vixen-R627-082.jpg</t>
  </si>
  <si>
    <t>vixen-R661-065.jpg vixen-R674-002.jpg</t>
  </si>
  <si>
    <t>vixen-R734-098.jpg vixen-R739-049.jpg vixen-R739-050.jpg</t>
  </si>
  <si>
    <t>vixen-R857-037.jpg</t>
  </si>
  <si>
    <t>vixen-R1010-246.jpg</t>
  </si>
  <si>
    <t>wormhat-R1013-095.jpg</t>
  </si>
  <si>
    <t>Wormhat</t>
  </si>
  <si>
    <t>forum-PilotCam.20070814_124600.jpg</t>
  </si>
  <si>
    <t>Missing/Replaced</t>
  </si>
  <si>
    <t>mkr153-9mchimney-SubSea1.20100904_092521.jpg</t>
  </si>
  <si>
    <t>mkr152-elguapo-SubSea3.20100904_073934.jpg</t>
  </si>
  <si>
    <t>mkr152-hermosa-moved-SubSea2.20100904_091716.jpg</t>
  </si>
  <si>
    <t>elantiguo-SubSea2.20100904_153134.jpg</t>
  </si>
  <si>
    <t>mkr62-mkr113vent-SubSea1.20100827_210458.jpg</t>
  </si>
  <si>
    <t>smiley-SubSea1.20100905_063213.jpg</t>
  </si>
  <si>
    <t>cloud-SubSea2.20100905_063957</t>
  </si>
  <si>
    <t>Roman aquaduct. Drove over J2-524.</t>
  </si>
  <si>
    <t>mkr155-spanishsteps-SubSea1.20100905_203714.jpg</t>
  </si>
  <si>
    <t>mkr155-spanishsteps-SubSea1.20100905_203714.jpg mkr155-spanishsteps-SubSea1.20100905_203756.jpg</t>
  </si>
  <si>
    <t>New</t>
  </si>
  <si>
    <t>Pompeii</t>
  </si>
  <si>
    <t>8m SE of Trevi.  Tubeworm mound on collapsed sulfide pile. Sampled J2-525.</t>
  </si>
  <si>
    <t>pompeii-SubSea1.20100905_204204.jpg</t>
  </si>
  <si>
    <t>45 56.774526</t>
  </si>
  <si>
    <t>129 59.020128 W</t>
  </si>
  <si>
    <t>trevi-SubSea2.20100905_193513.jpg trevi-SubSea2.20100905_221056.jpg</t>
  </si>
  <si>
    <t>mkr156-trevi-SubSea1.20100905_230204.jpg</t>
  </si>
  <si>
    <t>diva-SubSea1.20100903_125419.jpg</t>
  </si>
  <si>
    <r>
      <t xml:space="preserve">Deployed by Alvin in 2009 at El Guapo but </t>
    </r>
    <r>
      <rPr>
        <b/>
        <sz val="9"/>
        <rFont val="Calibri"/>
        <family val="2"/>
      </rPr>
      <t>moved by Jason in 2010 to Hermosa</t>
    </r>
    <r>
      <rPr>
        <sz val="9"/>
        <rFont val="Calibri"/>
        <family val="2"/>
      </rPr>
      <t xml:space="preserve"> chimney (J2-523)</t>
    </r>
  </si>
  <si>
    <t>mkr150-diva-SubSea1.20100904_130512.jpg</t>
  </si>
  <si>
    <t>Mkr6</t>
  </si>
  <si>
    <t>El Guapo borehole (small marker)</t>
  </si>
  <si>
    <t>mkr6-elguapo-SubSea2.20100904_135625.jpg</t>
  </si>
  <si>
    <t>2010 nav from bathy &amp; J523 nav. (Mkr152 moved from here to Hermosa in 2010).</t>
  </si>
  <si>
    <t>mkr122-SubSea3.20100828_094444.jpg</t>
  </si>
  <si>
    <t>flattop-SubSea2.20100904_172546.jpg</t>
  </si>
  <si>
    <t>Just N of Flattop with orange mat. 2010 nav from bathy &amp; J523 nav.</t>
  </si>
  <si>
    <t>elabuelo-SubSea2.20100904_173158.jpg</t>
  </si>
  <si>
    <t>Rusty vent with some white mat (biology doesn't look healthy). 2010 nav from bathy &amp; J523 nav.</t>
  </si>
  <si>
    <t>tinytowers-SubSea1.20100904_042217.jpg</t>
  </si>
  <si>
    <t>mkr151-elgordo-SubSea1.20100904_043321.jpg mkr151-elgordo-SubSea1.20100904_174944.jpg</t>
  </si>
  <si>
    <t>mkr61-ax106-SubSea1.20100903_060011.jpg</t>
  </si>
  <si>
    <t>ax101-SubSea1.20100903_052939.jpg</t>
  </si>
  <si>
    <t>ax106-SubSea1.20100903_080219.jpg</t>
  </si>
  <si>
    <t>mkr121-gollum-SubSea1.20100829_061604.jpg</t>
  </si>
  <si>
    <t>Mkr121 deployed 2010. Mkr64  behind 2010 sample site &amp; tripod 21 at 2010 MTR site on Gollum.</t>
  </si>
  <si>
    <t>tripod21-mkr121-gollum-SubSea3.20100829_062856.jpg</t>
  </si>
  <si>
    <t>mkr64-SubSea1.20100829_072246.jpg</t>
  </si>
  <si>
    <t>daves2010-SubSea3.20100829_030042.jpg</t>
  </si>
  <si>
    <t>W of ASHES at the base of the caldera wall. Last visited nearby 2001. Suction sampled iron oxides.</t>
  </si>
  <si>
    <t>image4map</t>
  </si>
  <si>
    <t>na.jpg</t>
  </si>
  <si>
    <t>blunose-R547-028.jpg</t>
  </si>
  <si>
    <t>CloudPit-Mkr69-BrowCam.20070811_124948.jpg</t>
  </si>
  <si>
    <t>lamphere-R628-102.jpg</t>
  </si>
  <si>
    <t>shepherd-R626-058.jpg</t>
  </si>
  <si>
    <t>TnS-vent-R626-031.jpg</t>
  </si>
  <si>
    <t>village-R1010-221.jpg</t>
  </si>
  <si>
    <t>Latdegmin</t>
  </si>
  <si>
    <t>Longdegmin</t>
  </si>
  <si>
    <t>Z</t>
  </si>
  <si>
    <t>Area</t>
  </si>
  <si>
    <t>45° 56.0130'N</t>
  </si>
  <si>
    <t>130° 00.7950'W</t>
  </si>
  <si>
    <t>45° 55.0300'N</t>
  </si>
  <si>
    <t>129° 59.5740'W</t>
  </si>
  <si>
    <t>Diffuse vent area</t>
  </si>
  <si>
    <t>45° 55.5854'N</t>
  </si>
  <si>
    <t>129° 58.7385'W</t>
  </si>
  <si>
    <t>45° 55.5716'N</t>
  </si>
  <si>
    <t>129° 58.7363'W</t>
  </si>
  <si>
    <t>45° 55.5930'N</t>
  </si>
  <si>
    <t>129° 58.7620'W</t>
  </si>
  <si>
    <t>gone (J2-583)</t>
  </si>
  <si>
    <t>45° 55.5900'N</t>
  </si>
  <si>
    <t>129° 58.7520'W</t>
  </si>
  <si>
    <t>45° 56.7651'N</t>
  </si>
  <si>
    <t>129° 59.0192'W</t>
  </si>
  <si>
    <t>E of Magnesia site (E of 2011 lava)</t>
  </si>
  <si>
    <t>Mkr166</t>
  </si>
  <si>
    <t>45° 55.9896'N</t>
  </si>
  <si>
    <t>129° 58.9371 W</t>
  </si>
  <si>
    <t>Mkr33 Site</t>
  </si>
  <si>
    <t>Mkr33 Vent</t>
  </si>
  <si>
    <t>J2-583</t>
  </si>
  <si>
    <t>Mkr169</t>
  </si>
  <si>
    <t>45° 55.5908'N</t>
  </si>
  <si>
    <t>129° 58.7639'W</t>
  </si>
  <si>
    <t>Mkr170</t>
  </si>
  <si>
    <t>45° 55.6615'N</t>
  </si>
  <si>
    <t>129° 58.9489'W</t>
  </si>
  <si>
    <t>2011 flow</t>
  </si>
  <si>
    <t>Boca</t>
  </si>
  <si>
    <t>J5-583</t>
  </si>
  <si>
    <t>45° 55.9964'N</t>
  </si>
  <si>
    <t>130° 00.8152'W</t>
  </si>
  <si>
    <t>~5m SW of Styx</t>
  </si>
  <si>
    <t>45° 56.0069'N</t>
  </si>
  <si>
    <t>130° 00.8095'W</t>
  </si>
  <si>
    <t>OK still there 2011</t>
  </si>
  <si>
    <t>45° 57.3071'N</t>
  </si>
  <si>
    <t>130° 00.5936'W</t>
  </si>
  <si>
    <t>AX101 benchmark at CalderaCenter</t>
  </si>
  <si>
    <t>45° 57.3016'N</t>
  </si>
  <si>
    <t>45° 55.3645'N</t>
  </si>
  <si>
    <t>129° 59.2862'W</t>
  </si>
  <si>
    <t>45° 56.7834'N</t>
  </si>
  <si>
    <t>129° 59.0293'W</t>
  </si>
  <si>
    <t>AX202 benchmark near Trevi vent</t>
  </si>
  <si>
    <t>J2-581</t>
  </si>
  <si>
    <t>45° 56.0136'N</t>
  </si>
  <si>
    <t>130° 00.7980'W</t>
  </si>
  <si>
    <t>Pre 87 Flow</t>
  </si>
  <si>
    <t>AX104 benchmark at Bag City.</t>
  </si>
  <si>
    <t>45° 56.0052'</t>
  </si>
  <si>
    <t>129° 58.9367</t>
  </si>
  <si>
    <t>N of Mkr33 site</t>
  </si>
  <si>
    <t>AX203 benchmark near Mkr 33 site</t>
  </si>
  <si>
    <t>45° 55.9960'N</t>
  </si>
  <si>
    <t>130° 00.8340'W</t>
  </si>
  <si>
    <t xml:space="preserve">observatory platform </t>
  </si>
  <si>
    <t>45° 56.0173'N</t>
  </si>
  <si>
    <t>130° 0.8336'W</t>
  </si>
  <si>
    <t>West of Inferno</t>
  </si>
  <si>
    <t>J2-580</t>
  </si>
  <si>
    <t>Smiley marker</t>
  </si>
  <si>
    <t>45° 55.9953'N</t>
  </si>
  <si>
    <t>129° 58.9069'W</t>
  </si>
  <si>
    <t>E of Mkr33 Site</t>
  </si>
  <si>
    <t>45° 56.0140'N</t>
  </si>
  <si>
    <t>130° 00.7973'W</t>
  </si>
  <si>
    <t>Markers on the Seafloor 2011</t>
  </si>
  <si>
    <t>Mkr64 &amp; tripod 21 also seen at site in 2010. The position for Mkr121 was swapped out with Mkr68 previously. Sorted it out postcruise 2011. Somehow there was a Gollum/Medusa switch. Verified seeing Mkr64 at Medusa J2-580 (2011).</t>
  </si>
  <si>
    <t>Spotted on J2-581 post-2011 eruption. Deployed at new vent near Trevi (J2-525)</t>
  </si>
  <si>
    <t>45° 55.9896' N</t>
  </si>
  <si>
    <t>Mkr33</t>
  </si>
  <si>
    <t>Deployed on top of a rock next to the MTR and RAS2011.</t>
  </si>
  <si>
    <t>Deployed on the seafloor ~1 m away from the anhydrite.</t>
  </si>
  <si>
    <t>45° 55.6615' N</t>
  </si>
  <si>
    <t>129° 58.9489' W</t>
  </si>
  <si>
    <t>Off to the side of little raised holes pouring out diffuse milky fluid and snowblower floc. On shiny black 2011 lava. Z=1519.</t>
  </si>
  <si>
    <r>
      <rPr>
        <sz val="9"/>
        <color indexed="10"/>
        <rFont val="Calibri"/>
        <family val="2"/>
      </rPr>
      <t xml:space="preserve">J2-580 (2011) saw the bucket lid laying on the seafloor E of Phoenix/ROPOS. Styx looks nearly dead. </t>
    </r>
    <r>
      <rPr>
        <sz val="9"/>
        <rFont val="Calibri"/>
        <family val="2"/>
      </rPr>
      <t xml:space="preserve">Did not visit 2007 (2010 Styx 'area'). </t>
    </r>
  </si>
  <si>
    <t>129° 59.0293' W</t>
  </si>
  <si>
    <t>N end of 98 flow.</t>
  </si>
  <si>
    <t xml:space="preserve">This replaced the marker near Magnesia bmrk; now gone. Northern end of 98 flow. </t>
  </si>
  <si>
    <t>Deployed 2007 (J2-293); nav poor during deployment. Drove past 2010. Saw this at Medusa, SE of Hell ~5m on J2-580. Did not see Mkr-121 that was supposed to be here. Swapped out its position for Mkr66 - here.</t>
  </si>
  <si>
    <t>N of Mkr33</t>
  </si>
  <si>
    <t>AX203</t>
  </si>
  <si>
    <t>~24m due N of Mkr33 nav target. Moved with old benchmark from S pillow mound to replace benchmark and marker overrun with 2011 lava. Benchmark re-named AX203.</t>
  </si>
  <si>
    <t xml:space="preserve">J2-580 (2011) seen SE of Hell ~5m. Did not see Mkr121 at Medusa (where it plotted) that was listed to be here. Took position of old Mkr121 and used it for Mkr68. </t>
  </si>
  <si>
    <t>45° 56.0173</t>
  </si>
  <si>
    <t>130° 0.8336' W</t>
  </si>
  <si>
    <t>W/NW of Inferno</t>
  </si>
  <si>
    <t>Test platsorm and junction box for the observatory.</t>
  </si>
  <si>
    <t>45° 55.9963' N</t>
  </si>
  <si>
    <t>E of Mkr33; W of Cloud</t>
  </si>
  <si>
    <t>Roman aquaduct. Drove over J2-525. Dave Butterfield deployed this on an Alvin dive.</t>
  </si>
  <si>
    <t>Use On Map</t>
  </si>
  <si>
    <t>Status post 2011 eruption</t>
  </si>
  <si>
    <t>9m Chimney</t>
  </si>
  <si>
    <t>OK</t>
  </si>
  <si>
    <t>Anemone</t>
  </si>
  <si>
    <t>45°55.9951' N</t>
  </si>
  <si>
    <t>130° 0.8174' W</t>
  </si>
  <si>
    <t>n/a</t>
  </si>
  <si>
    <t>Large diffuse venting area at the S end of ASHES field. Close to the former position of ROPOS. Less than 10m SW of Phoenix/Ropos sulfide. Anemones and lots of biota present.</t>
  </si>
  <si>
    <t>Pre87 / 2011?</t>
  </si>
  <si>
    <r>
      <rPr>
        <sz val="9"/>
        <color indexed="10"/>
        <rFont val="Arial"/>
        <family val="2"/>
      </rPr>
      <t xml:space="preserve">Saw marker and vent 2011. Still there post-2011 eruption. </t>
    </r>
    <r>
      <rPr>
        <sz val="9"/>
        <rFont val="Arial"/>
        <family val="2"/>
      </rPr>
      <t>(Found 1999. 2010 pos 15m off 2007.)</t>
    </r>
  </si>
  <si>
    <t>2011 lava flow</t>
  </si>
  <si>
    <t>new</t>
  </si>
  <si>
    <t>Shiny black 2011 lava. Diffuse snow blower vents. Rounded shape. Bowl-like.</t>
  </si>
  <si>
    <t>gone</t>
  </si>
  <si>
    <t>NO</t>
  </si>
  <si>
    <t xml:space="preserve">2011 lava overrun. </t>
  </si>
  <si>
    <t>Area visited on J2-583 post 2011 eruption. No marker and no venting. (Mkr69. Originally with Marker N4 which is now gone. 2006 - still active but less each year after the eruption.)</t>
  </si>
  <si>
    <t>Cottonball</t>
  </si>
  <si>
    <t>45° 55.6733'N</t>
  </si>
  <si>
    <t>129° 58.9694'W</t>
  </si>
  <si>
    <t>2011 J2-583 traverse to Int'l Dist. Area with white cotton-like mat and orange sediments. NW of Boca Vent.</t>
  </si>
  <si>
    <t>no venting 2011</t>
  </si>
  <si>
    <t>Big Johnson (flowmeter) experiment (2001) was deployed here.  2011 - Marker gone. Marker seen in 1998.</t>
  </si>
  <si>
    <r>
      <rPr>
        <sz val="9"/>
        <color indexed="10"/>
        <rFont val="Arial"/>
        <family val="2"/>
      </rPr>
      <t xml:space="preserve">Very little venting 2011. </t>
    </r>
    <r>
      <rPr>
        <sz val="9"/>
        <rFont val="Arial"/>
        <family val="2"/>
      </rPr>
      <t>Believe to be at Dave's in 2010 (no mkr).</t>
    </r>
  </si>
  <si>
    <t>2010 nav from bathy &amp; J523 nav. (Mkr  N5 not seen 2010)</t>
  </si>
  <si>
    <t>Fuzzy Tubeworm Bush</t>
  </si>
  <si>
    <t>45° 56.0186' N</t>
  </si>
  <si>
    <t>130 0.8195' W</t>
  </si>
  <si>
    <t>White filamentous bacteria and diverse biota on TW bush. Between Inferno and Mushroom</t>
  </si>
  <si>
    <r>
      <rPr>
        <sz val="9"/>
        <color indexed="10"/>
        <rFont val="Arial"/>
        <family val="2"/>
      </rPr>
      <t>There is a Gollum11 position but this previous position agrees more with 2011 nav and 2010 markers, etc.</t>
    </r>
    <r>
      <rPr>
        <sz val="9"/>
        <rFont val="Arial"/>
        <family val="2"/>
      </rPr>
      <t xml:space="preserve"> [Deployed 2010 (2 other markers at site)]</t>
    </r>
  </si>
  <si>
    <t>2011 lava flow?</t>
  </si>
  <si>
    <t>? Gone</t>
  </si>
  <si>
    <t>Could not find in 2011. No marker; benchmark; etc. Eruption got it…</t>
  </si>
  <si>
    <t>45° 56.0248 N</t>
  </si>
  <si>
    <t>130° 0.8056' W</t>
  </si>
  <si>
    <t>none</t>
  </si>
  <si>
    <t>Originally called White vent (R471). 2011- Did not see little MkrI.</t>
  </si>
  <si>
    <t>Mkr-68</t>
  </si>
  <si>
    <r>
      <rPr>
        <sz val="9"/>
        <color indexed="10"/>
        <rFont val="Arial"/>
        <family val="2"/>
      </rPr>
      <t xml:space="preserve">J2-580 (2011) confirmed that Mkr-68 is at Medusa SE of Hell ~5m. (Did not see Mkr121 at Medusa).  </t>
    </r>
    <r>
      <rPr>
        <sz val="9"/>
        <rFont val="Arial"/>
        <family val="2"/>
      </rPr>
      <t>Medusa was just a big tubeworm bush at ASHES. Sampled "wormhat" in 2006. Lots of animals, etc. in large bush. Also sampled in 1998.</t>
    </r>
  </si>
  <si>
    <t>Mkr108 Vent</t>
  </si>
  <si>
    <t>45° 55.7190' N</t>
  </si>
  <si>
    <t>129° 58.9818</t>
  </si>
  <si>
    <t>??</t>
  </si>
  <si>
    <t>Not visited in 2011 post-eruption. Probably covered with the new lava flow. This vent was not in the vents/targets list in the 2010 report. [2007 marker not seen; near site.]</t>
  </si>
  <si>
    <t>Mkr113 Vent</t>
  </si>
  <si>
    <t>Pre87LavaFlow?</t>
  </si>
  <si>
    <t>? Probably OK</t>
  </si>
  <si>
    <r>
      <rPr>
        <sz val="9"/>
        <color indexed="10"/>
        <rFont val="Arial"/>
        <family val="2"/>
      </rPr>
      <t xml:space="preserve">Not visited 2011 post-eruption. Believe it is still there. </t>
    </r>
    <r>
      <rPr>
        <sz val="9"/>
        <rFont val="Arial"/>
        <family val="2"/>
      </rPr>
      <t>[Marker 113 gone.  Vent still very active venting on top and under pillar. 2007 new mrk. 2010 pos from USBL fly around nav.]</t>
    </r>
  </si>
  <si>
    <t>MkrN3 Vent</t>
  </si>
  <si>
    <t>J2-581 visited</t>
  </si>
  <si>
    <t>OK but changed</t>
  </si>
  <si>
    <r>
      <rPr>
        <sz val="9"/>
        <color indexed="10"/>
        <rFont val="Arial"/>
        <family val="2"/>
      </rPr>
      <t xml:space="preserve">No previous markers spotted in 2011. Probably covered in 2011 lava. Hard to tell on visit but it looked very different. No blue mat. Still has diffuse flow. No markers. </t>
    </r>
    <r>
      <rPr>
        <sz val="9"/>
        <rFont val="Arial"/>
        <family val="2"/>
      </rPr>
      <t>[MkrN3 gone. Mkr52 spotted 2010.]</t>
    </r>
  </si>
  <si>
    <t>Still venting but covered with 2011 lava.</t>
  </si>
  <si>
    <t>Area overrun with 2011 lobate lavas. All markers; RAS; etc. buried. Still some diffuse venting happening. 2011 RAS deployed here. Also Mkr166 and an MTR deployed. [Originally had marker 33 replaced with 55.]</t>
  </si>
  <si>
    <t>Old Tubeworms</t>
  </si>
  <si>
    <t>45° 55.9988' N</t>
  </si>
  <si>
    <t>129° 58.9242' W</t>
  </si>
  <si>
    <t>1998 lava kipuku in 2011 lava</t>
  </si>
  <si>
    <t xml:space="preserve">On new lava heading east from Mkr33 spotted a sign of life. A kipuku? </t>
  </si>
  <si>
    <t>Phoenix / ROPOS</t>
  </si>
  <si>
    <t>130° 0.8209' W</t>
  </si>
  <si>
    <t xml:space="preserve">ROPOS11 Jason target.  It is actually the position of the small (~2m) sulfide chimney at the S end of ASHES. It looks a bit like a "Phoenix" bird; thus the name way back when. </t>
  </si>
  <si>
    <t>Snow Globe</t>
  </si>
  <si>
    <t>45° 56.5706' W</t>
  </si>
  <si>
    <t>129° 59.0935' W</t>
  </si>
  <si>
    <t>Large collapse hole (skylight) in 2011 lava venting lots of floc and diffuse flow.</t>
  </si>
  <si>
    <r>
      <t xml:space="preserve">Vent site and marker still there post-2011 eruption J2-581. </t>
    </r>
    <r>
      <rPr>
        <sz val="9"/>
        <rFont val="Arial"/>
        <family val="2"/>
      </rPr>
      <t>[Sampled and Mkr155 deployed 2010 J2-525.]</t>
    </r>
  </si>
  <si>
    <t>Subway</t>
  </si>
  <si>
    <t>45° 56.5260' N</t>
  </si>
  <si>
    <t>129° 59.0796' W</t>
  </si>
  <si>
    <t>Skylight.  A big white hole with a little bit of "lazy floc" and diffuse flow.</t>
  </si>
  <si>
    <t>45° 56.0010' N</t>
  </si>
  <si>
    <t>130° 0.8125' W</t>
  </si>
  <si>
    <t>Mkr21 ~5m SW</t>
  </si>
  <si>
    <t>This position from 2011 better than previous target. Very little activity (none?) in 2011.</t>
  </si>
  <si>
    <r>
      <rPr>
        <sz val="9"/>
        <color indexed="10"/>
        <rFont val="Arial"/>
        <family val="2"/>
      </rPr>
      <t xml:space="preserve">Still there in 2011 post-eruption. Mkr63 at AX202 benchmark. </t>
    </r>
    <r>
      <rPr>
        <sz val="9"/>
        <rFont val="Arial"/>
        <family val="2"/>
      </rPr>
      <t xml:space="preserve">Discovered in 2007.  This is just east of the 1998 flow in older lava. </t>
    </r>
  </si>
  <si>
    <t>45° 55.5708'N</t>
  </si>
  <si>
    <t>129° 58.8342' W</t>
  </si>
  <si>
    <t>W of IntlDist</t>
  </si>
  <si>
    <t>probably</t>
  </si>
  <si>
    <t>Not visited in 2010 or 2011. Suspect it is still there post 2011 eruption.</t>
  </si>
  <si>
    <t>45° 56.0196' N</t>
  </si>
  <si>
    <t>130° 0.7030' W</t>
  </si>
  <si>
    <t>Also not on the vents/markers list in the 2010 cruise report (and spreadsheet sent to D. Kelly in 2010):  MiniSnow, Roof, Snowblower, ThePit, ZenGarden, OldFlow, Nascent, Pillar.  Most not visited for years; many dying shortly after the 1998 eruption.</t>
  </si>
  <si>
    <t>status</t>
  </si>
  <si>
    <t>International District</t>
  </si>
  <si>
    <t>Large diffuse venting area at the S end of ASHES field. Less than 10m SW of Phoenix/Ropos sulfide. Anemones and lots of biota present.</t>
  </si>
  <si>
    <t>Bag City vent</t>
  </si>
  <si>
    <t xml:space="preserve">Marker and old NeMONet frame not found in 2011. </t>
  </si>
  <si>
    <t>New in 2011</t>
  </si>
  <si>
    <t>New snowblower vent in 2011 lava. Diffuse snow blower. Rounded shape. Bowl-like.</t>
    <phoneticPr fontId="1" type="noConversion"/>
  </si>
  <si>
    <t>Anhydrite chimney, within 10 m of Vixen.</t>
  </si>
  <si>
    <t>Active anhydrite vent at base of large dead sulfide chimney.</t>
  </si>
  <si>
    <t>New vent in 2011 lava. J2-583 traverse to Int'l Dist. Area with white cotton-like mat and orange sediments. NW of Boca Vent.</t>
  </si>
  <si>
    <t>No venting in 2011</t>
  </si>
  <si>
    <t>Very little venting 2011. Believe to be at Dave's in 2010 (no mkr).</t>
  </si>
  <si>
    <t>Anhydrite chimney.  2010 nav from bathy &amp; J523 nav. (Mkr150 deployed 2010)</t>
  </si>
  <si>
    <t>Extinct sulfide chimney. 2010 nav from bathy &amp; J523 nav.</t>
  </si>
  <si>
    <t>Tubeworm bush.  2010 nav from bathy &amp; J523 nav. (Mkr151 deployed 2009-Alvin)</t>
  </si>
  <si>
    <t>Large active sulfide chimney. 2010 nav from bathy &amp; J523 nav.</t>
  </si>
  <si>
    <t>Active sulfide chimney. 2010 nav from bathy &amp; J523 nav.</t>
  </si>
  <si>
    <t>Extinct sulfide chimney near Castle. 2010 nav from bathy &amp; J523 nav. (Mkr  N5 not seen 2010)</t>
  </si>
  <si>
    <t>Tubeworm bush with diffuse venting.  Markers deployed in 2010</t>
  </si>
  <si>
    <t>Large active sulfide chimney.  Marker 68 is 5 m SE. Found on Pisces 1986 dive.</t>
  </si>
  <si>
    <t>Large active sulfide chimney.  2010 nav from bathy &amp; J523 nav (Mkr152 deployed in 2010)</t>
  </si>
  <si>
    <t>Large active sulfide chimney. Found on Pisces 1986 dive.</t>
  </si>
  <si>
    <t xml:space="preserve">Small anhydrite vent.  </t>
  </si>
  <si>
    <t xml:space="preserve">Mkr-68 is at Medusa. Medusa is just a big tubeworm bush ~5m SE of Hell. </t>
  </si>
  <si>
    <t xml:space="preserve">Buried by 2011 lava </t>
  </si>
  <si>
    <t>Buried by 2011 lava</t>
  </si>
  <si>
    <t xml:space="preserve">No previous markers spotted in 2011. Probably covered in 2011 lava. Hard to tell on visit but it looked very different. No blue mat. Still has diffuse flow. No markers. </t>
  </si>
  <si>
    <t>Pre87 Lava Flow</t>
  </si>
  <si>
    <t xml:space="preserve">Not visited 2011 post-eruption. Believe it is still there. Marker 62 at site.  Vent still very active venting on top and under pillar. </t>
  </si>
  <si>
    <t>Area overrun with 2011 lobate lavas. All markers; RAS; etc. buried. Still some diffuse venting happening. 2011 RAS deployed here. Also Mkr166 and an MTR deployed.</t>
  </si>
  <si>
    <t>Small sulfide vent with tubeworms. Found on Pisces 1986 dive.</t>
  </si>
  <si>
    <t>A kipuku surrounded by 2011 lava.  Found heading east from Mkr33.</t>
  </si>
  <si>
    <t>ROPOS11 Jason target.  It is actually the position of the small (~2m) sulfide chimney at the S end of ASHES. It looks a bit like a "Phoenix" bird; was also called "Ropos" sometimes.</t>
  </si>
  <si>
    <t>Large collapse hole (snowblower) in 2011 lava venting lots of floc and diffuse flow.</t>
  </si>
  <si>
    <t>Vent site, tubeworms, and marker still there post-2011 eruption J2-581.</t>
  </si>
  <si>
    <t>Diffuse vent area.  This position from 2011 better than previous target. Very little activity in 2011.</t>
  </si>
  <si>
    <t>Mini chimneys.  2010 nav from bathy &amp; J523 nav.</t>
  </si>
  <si>
    <t>Large inactive sulfide chimney.  2010 nav from bathy &amp; J523 nav.</t>
  </si>
  <si>
    <t xml:space="preserve">Anhydrite chimney.  Still there in 2011 after eruption. Mkr63 at AX202 benchmark. Discovered in 2007.  </t>
  </si>
  <si>
    <t>probably OK</t>
  </si>
  <si>
    <t>Anhydrite chimney.  Found on Pisces 1986 dive.</t>
  </si>
  <si>
    <t>Mkr57?</t>
  </si>
  <si>
    <t>Anhydrite chimney within 10 m of Casper vent.  Marker laying on ground but noone picked it up. Mkr57? Found 2001. 2007 &amp; 2010 pos within 2m.</t>
  </si>
  <si>
    <t>129° 58.9818' W</t>
    <phoneticPr fontId="1" type="noConversion"/>
  </si>
  <si>
    <t>Bag-1</t>
  </si>
  <si>
    <t>45° 54.9799' N</t>
    <phoneticPr fontId="1" type="noConversion"/>
  </si>
  <si>
    <t>129° 59.3427' W</t>
    <phoneticPr fontId="1" type="noConversion"/>
  </si>
  <si>
    <t>R1472</t>
    <phoneticPr fontId="1" type="noConversion"/>
  </si>
  <si>
    <t>new 2011</t>
  </si>
  <si>
    <t>large collapse with large amount of floc coming from snowblower at bottom and pillar is covered in white mat (video highlight)</t>
  </si>
  <si>
    <t>Bag-2</t>
  </si>
  <si>
    <t>45° 55.0447' N</t>
    <phoneticPr fontId="1" type="noConversion"/>
  </si>
  <si>
    <t>129° 59.3259' W</t>
    <phoneticPr fontId="1" type="noConversion"/>
  </si>
  <si>
    <t>N of Bag City</t>
    <phoneticPr fontId="1" type="noConversion"/>
  </si>
  <si>
    <t>120 m N of Bag City; big round orifice</t>
    <phoneticPr fontId="1" type="noConversion"/>
  </si>
  <si>
    <t>Skadi-1</t>
  </si>
  <si>
    <t>45° 55.4149' N</t>
    <phoneticPr fontId="1" type="noConversion"/>
  </si>
  <si>
    <t>129° 58.9647' W</t>
    <phoneticPr fontId="1" type="noConversion"/>
  </si>
  <si>
    <t>Skadi</t>
  </si>
  <si>
    <t>R1472</t>
  </si>
  <si>
    <t>Encountered huge, beautiful snowblower!  Looked like the seafloor exploded through the sheet flow.  Left marker (“A”) at site. Snow blower "Skadi" - Norse god of snow.</t>
  </si>
  <si>
    <t>Skadi-2</t>
  </si>
  <si>
    <t>45° 55.4144' N</t>
    <phoneticPr fontId="1" type="noConversion"/>
  </si>
  <si>
    <t>129° 58.9652' W</t>
    <phoneticPr fontId="1" type="noConversion"/>
  </si>
  <si>
    <t>right next to "Skadi-1" (&lt;1m)</t>
  </si>
  <si>
    <t>Skadi-3</t>
  </si>
  <si>
    <t>45° 55.4143' N</t>
    <phoneticPr fontId="1" type="noConversion"/>
  </si>
  <si>
    <t>129° 58.9708' W</t>
    <phoneticPr fontId="1" type="noConversion"/>
  </si>
  <si>
    <t>crack near (~2-3m) Skadi-1 and 2)</t>
  </si>
  <si>
    <t>Skadi-4</t>
  </si>
  <si>
    <t>45° 55.4107' N</t>
    <phoneticPr fontId="1" type="noConversion"/>
  </si>
  <si>
    <t>129° 58.9683' W</t>
    <phoneticPr fontId="1" type="noConversion"/>
  </si>
  <si>
    <t>near to Skadi-1 (~3-4 m)</t>
  </si>
  <si>
    <t>Skadi-5</t>
  </si>
  <si>
    <t>45° 55.4030' N</t>
    <phoneticPr fontId="1" type="noConversion"/>
  </si>
  <si>
    <t>129° 58.9712' W</t>
    <phoneticPr fontId="1" type="noConversion"/>
  </si>
  <si>
    <t>Big rectangular orifice near (~10 m) Skadi-1.</t>
  </si>
  <si>
    <t>Subway-1</t>
  </si>
  <si>
    <t>45° 56.5339' N</t>
    <phoneticPr fontId="1" type="noConversion"/>
  </si>
  <si>
    <t>129° 59.0795' W</t>
    <phoneticPr fontId="1" type="noConversion"/>
  </si>
  <si>
    <t>R1467</t>
    <phoneticPr fontId="1" type="noConversion"/>
  </si>
  <si>
    <t>Snow Blower event for microbial mats R1467_082411_0341_S7</t>
  </si>
  <si>
    <t>Subway-2</t>
  </si>
  <si>
    <t>45° 565269' N</t>
    <phoneticPr fontId="1" type="noConversion"/>
  </si>
  <si>
    <t>129° 59.0810' W</t>
    <phoneticPr fontId="1" type="noConversion"/>
  </si>
  <si>
    <t>Big orifice; passing over a blizzard blower!</t>
  </si>
  <si>
    <t>Subway-3</t>
  </si>
  <si>
    <t>45° 56.5201' N</t>
    <phoneticPr fontId="1" type="noConversion"/>
  </si>
  <si>
    <t>129° 59.0809' W</t>
    <phoneticPr fontId="1" type="noConversion"/>
  </si>
  <si>
    <t>collecting rock sample; placed in the port bio box. bad format for date/time</t>
  </si>
  <si>
    <t>MBARI-1</t>
  </si>
  <si>
    <t>45° 56.6324' N</t>
    <phoneticPr fontId="1" type="noConversion"/>
  </si>
  <si>
    <t>129° 59.0972' W</t>
    <phoneticPr fontId="1" type="noConversion"/>
  </si>
  <si>
    <t>MBARI</t>
  </si>
  <si>
    <t>snowblower</t>
  </si>
  <si>
    <t>MBARI-2</t>
  </si>
  <si>
    <t>45° 56.6287' N</t>
    <phoneticPr fontId="1" type="noConversion"/>
  </si>
  <si>
    <t>129° 59.0944' W</t>
    <phoneticPr fontId="1" type="noConversion"/>
  </si>
  <si>
    <t>snoblower vent from collapsed lobe</t>
  </si>
  <si>
    <t>MBARI-3</t>
  </si>
  <si>
    <t>45° 56.4221' N</t>
    <phoneticPr fontId="1" type="noConversion"/>
  </si>
  <si>
    <t>129° 59.0672' W</t>
    <phoneticPr fontId="1" type="noConversion"/>
  </si>
  <si>
    <t>MBARI-4</t>
  </si>
  <si>
    <t>45° 55.4502' N</t>
    <phoneticPr fontId="1" type="noConversion"/>
  </si>
  <si>
    <t>129° 58.9524' W</t>
    <phoneticPr fontId="1" type="noConversion"/>
  </si>
  <si>
    <t>YES</t>
  </si>
  <si>
    <t>YES2011</t>
  </si>
  <si>
    <t>OTHER</t>
  </si>
  <si>
    <t>High Temp</t>
  </si>
  <si>
    <t>Circ</t>
  </si>
  <si>
    <t xml:space="preserve">SW of Castle. Last visited in 1998. SUAVE sample. Circ (Circular) Vent </t>
  </si>
  <si>
    <t>NO-dropped</t>
  </si>
  <si>
    <t>Latitudetext</t>
  </si>
  <si>
    <t>Longitudetext</t>
  </si>
  <si>
    <t>Status</t>
  </si>
  <si>
    <t>buried 2011 (not found 2011)</t>
  </si>
  <si>
    <t>gone 2011</t>
  </si>
  <si>
    <t>probably gone</t>
  </si>
  <si>
    <t>OldMarkers</t>
  </si>
  <si>
    <t>MkrN3</t>
  </si>
  <si>
    <t>survivors</t>
  </si>
  <si>
    <t>not venting</t>
  </si>
  <si>
    <t>active</t>
  </si>
  <si>
    <t>Phoenix / Hillock</t>
  </si>
  <si>
    <t>ROPOS11 Jason target.  It is actually the position of the small (~2m) sulfide chimney at the S end of ASHES. It looks a bit like a "Phoenix" bird.  Originally called Hillock; Verena renamed it Phoenix as it was rising out of the ASHES and grew between 1986-1988.</t>
  </si>
  <si>
    <t>inactive</t>
  </si>
  <si>
    <t>Not active in 1998 R480. Chain placed in 1983 on vent by Tunnicliffe.</t>
  </si>
  <si>
    <t>91 Vent</t>
  </si>
  <si>
    <t>May be the same as Bob Vent.</t>
  </si>
  <si>
    <t>probably ok</t>
  </si>
  <si>
    <t>Pre-1982</t>
  </si>
  <si>
    <t>Buried 2011-Pre-1982</t>
  </si>
  <si>
    <t>NotVent</t>
  </si>
  <si>
    <t>SouthPillowMound</t>
  </si>
  <si>
    <t>Benchmark</t>
  </si>
  <si>
    <t>LatText</t>
  </si>
  <si>
    <t>LongText</t>
  </si>
  <si>
    <t>ok</t>
  </si>
  <si>
    <t>Marker33 Vent</t>
  </si>
  <si>
    <t>Small anhydrite vent.  Formerly named White Vent (1999 cruise report lists both).</t>
  </si>
  <si>
    <t>Deployed at new vent (later named Spanish Steps) near Trevi (J2-525)</t>
  </si>
  <si>
    <t>Site still active (07) but no signs of old marker 113.</t>
  </si>
  <si>
    <t>N4/N6/N21</t>
  </si>
  <si>
    <t xml:space="preserve">Mkr166 </t>
  </si>
  <si>
    <t>Mkr33/Mkr53/Mkr55</t>
  </si>
  <si>
    <t>Marker108 Vent</t>
  </si>
  <si>
    <t>Mrk2/MkrL/Mkr27</t>
  </si>
  <si>
    <t>Mkr28/Mkr32; Small markers D &amp; 7 nearby</t>
  </si>
  <si>
    <t>MkrN5;MkrN</t>
  </si>
  <si>
    <t>Mkr21/Mkr65</t>
  </si>
  <si>
    <t>lat2011</t>
  </si>
  <si>
    <t>long2011</t>
  </si>
  <si>
    <t>Trevi benchmark</t>
  </si>
  <si>
    <t>1998LavaFlow</t>
    <phoneticPr fontId="0" type="noConversion"/>
  </si>
  <si>
    <t>Has 1998 date on railroad wheel.  Probably old mooring-discovered on R1012-not deployed then.  Looks like on edge of 2011 lava flow-not sure if it is still there.</t>
  </si>
  <si>
    <t>1998LavaFlow</t>
    <phoneticPr fontId="0" type="noConversion"/>
  </si>
  <si>
    <t>Gone after 2002/2003</t>
    <phoneticPr fontId="10" type="noConversion"/>
  </si>
  <si>
    <t>Marker 55 deployed in 2006. Marker 33 may have gone missing in 2002/2003.</t>
    <phoneticPr fontId="10" type="noConversion"/>
  </si>
  <si>
    <t>Buried by 2011-1998LavaFlow</t>
    <phoneticPr fontId="0" type="noConversion"/>
  </si>
  <si>
    <t>MarkerN3 vent</t>
    <phoneticPr fontId="10" type="noConversion"/>
  </si>
  <si>
    <t>Mkr N3 originally deployed, then disappeared some years later. Mkr52 replaced it and was spotted in 2010 (J2-525) after sampling nearby.</t>
    <phoneticPr fontId="10" type="noConversion"/>
  </si>
  <si>
    <t>Marker near benchmark at Marker 33 site</t>
    <phoneticPr fontId="10" type="noConversion"/>
  </si>
  <si>
    <t>Magnesia vent area; marker was at benchmark</t>
    <phoneticPr fontId="10" type="noConversion"/>
  </si>
  <si>
    <t>Snowblower</t>
    <phoneticPr fontId="10" type="noConversion"/>
  </si>
  <si>
    <t>Seen on J2-291 south of Marker N3 area. Triangle marker.</t>
    <phoneticPr fontId="10" type="noConversion"/>
  </si>
  <si>
    <t>Buried by 2011-1998LavaFlow</t>
    <phoneticPr fontId="0" type="noConversion"/>
  </si>
  <si>
    <t>Gone before 2011 eruption</t>
    <phoneticPr fontId="10" type="noConversion"/>
  </si>
  <si>
    <t>MarkerN3 vent</t>
    <phoneticPr fontId="10" type="noConversion"/>
  </si>
  <si>
    <t xml:space="preserve"> S of ThePit</t>
    <phoneticPr fontId="10" type="noConversion"/>
  </si>
  <si>
    <t>W of ThePit</t>
    <phoneticPr fontId="10" type="noConversion"/>
  </si>
  <si>
    <t>E of ThePit</t>
    <phoneticPr fontId="10" type="noConversion"/>
  </si>
  <si>
    <t>Buried by 2011-1998LavaFlow</t>
    <phoneticPr fontId="0" type="noConversion"/>
  </si>
  <si>
    <t>Snail</t>
    <phoneticPr fontId="10" type="noConversion"/>
  </si>
  <si>
    <t>ok</t>
    <phoneticPr fontId="10" type="noConversion"/>
  </si>
  <si>
    <t>E of Marker33 vent site</t>
    <phoneticPr fontId="10" type="noConversion"/>
  </si>
  <si>
    <t>Saw in 2011.  It survived the 2011 eruption.  Near east edge of 2011 lava flows.</t>
    <phoneticPr fontId="10" type="noConversion"/>
  </si>
  <si>
    <t>2011LavaFlow</t>
    <phoneticPr fontId="0" type="noConversion"/>
  </si>
  <si>
    <t>Mkr63</t>
    <phoneticPr fontId="10" type="noConversion"/>
  </si>
  <si>
    <t>AX202</t>
    <phoneticPr fontId="10" type="noConversion"/>
  </si>
  <si>
    <t>near Marker 33 Vent</t>
    <phoneticPr fontId="10" type="noConversion"/>
  </si>
  <si>
    <t>Cement benchmark AX-106 is ~150 m ENE of ASHES</t>
    <phoneticPr fontId="10" type="noConversion"/>
  </si>
  <si>
    <t>Marker at Caldera Center near AX-101</t>
    <phoneticPr fontId="10" type="noConversion"/>
  </si>
  <si>
    <t>E of 1998 &amp; 2011 lava flows (E of Magnesia site)</t>
    <phoneticPr fontId="0" type="noConversion"/>
  </si>
  <si>
    <t>Pre-1982 flow (W of 1998 lava)</t>
    <phoneticPr fontId="0" type="noConversion"/>
  </si>
  <si>
    <t>Marker gone</t>
    <phoneticPr fontId="10" type="noConversion"/>
  </si>
  <si>
    <t>Buried by 2011-Pre-1982 flow</t>
    <phoneticPr fontId="0" type="noConversion"/>
  </si>
  <si>
    <t>Buried by 2011-Pre-1982 flow</t>
    <phoneticPr fontId="0" type="noConversion"/>
  </si>
  <si>
    <t>Cement benchmark AX-105 at S. Pillow Mound site</t>
    <phoneticPr fontId="10" type="noConversion"/>
  </si>
  <si>
    <t>unknown</t>
  </si>
  <si>
    <t>1998LavaFlow</t>
  </si>
  <si>
    <t>Buried by 2011-1998LavaFlow</t>
  </si>
  <si>
    <t xml:space="preserve">No previous markers spotted in 2011. Covered in 2011 lava.No blue mat. Still has diffuse flow. No markers. </t>
  </si>
  <si>
    <t>2011LavaFlow</t>
  </si>
  <si>
    <t>45° 54.9799' N</t>
  </si>
  <si>
    <t>129° 59.3427' W</t>
  </si>
  <si>
    <t>120 m N of Bag City; big round orifice</t>
  </si>
  <si>
    <t>45° 55.0447' N</t>
  </si>
  <si>
    <t>129° 59.3259' W</t>
  </si>
  <si>
    <t>New snowblower vent in 2011 lava. Diffuse snow blower. Rounded shape. Bowl-like.</t>
  </si>
  <si>
    <t>45° 56.6324' N</t>
  </si>
  <si>
    <t>129° 59.0972' W</t>
  </si>
  <si>
    <t>45° 56.6287' N</t>
  </si>
  <si>
    <t>129° 59.0944' W</t>
  </si>
  <si>
    <t>45° 56.4221' N</t>
  </si>
  <si>
    <t>129° 59.0672' W</t>
  </si>
  <si>
    <t>45° 55.4502' N</t>
  </si>
  <si>
    <t>129° 58.9524' W</t>
  </si>
  <si>
    <t>45° 55.4149' N</t>
  </si>
  <si>
    <t>129° 58.9647' W</t>
  </si>
  <si>
    <t>45° 55.4144' N</t>
  </si>
  <si>
    <t>129° 58.9652' W</t>
  </si>
  <si>
    <t>45° 55.4143' N</t>
  </si>
  <si>
    <t>129° 58.9708' W</t>
  </si>
  <si>
    <t>45° 55.4107' N</t>
  </si>
  <si>
    <t>129° 58.9683' W</t>
  </si>
  <si>
    <t>45° 55.4030' N</t>
  </si>
  <si>
    <t>129° 58.9712' W</t>
  </si>
  <si>
    <t>R1467</t>
  </si>
  <si>
    <t>45° 56.5339' N</t>
  </si>
  <si>
    <t>129° 59.0795' W</t>
  </si>
  <si>
    <t>45° 565269' N</t>
  </si>
  <si>
    <t>129° 59.0810' W</t>
  </si>
  <si>
    <t>45° 56.5201' N</t>
  </si>
  <si>
    <t>129° 59.0809' W</t>
  </si>
  <si>
    <t>Big Johnson (flowmeter) experiment (2001) was deployed here.  No venting in 2011 - Marker gone. Marker seen in 1998.</t>
  </si>
  <si>
    <t>Named in 2011.  White filamentous bacteria and diverse biota on TW bush. Between Inferno and Mushroom</t>
  </si>
  <si>
    <t>Alvin 3247</t>
  </si>
  <si>
    <t>BlueNose</t>
  </si>
  <si>
    <t>E of 1998 &amp; 2011 lava flows (E of Magnesia site)</t>
  </si>
  <si>
    <t>E of 1998 &amp; 2011 lava flows (N of Cloud site)</t>
  </si>
  <si>
    <t>Bob Vent</t>
  </si>
  <si>
    <t>Pre-1982 flow (W of 1998 lava)</t>
  </si>
  <si>
    <t>Buried by 2011-Pre-1982 flow</t>
  </si>
  <si>
    <t>Crevice</t>
  </si>
  <si>
    <t>R495</t>
  </si>
  <si>
    <t>Site of venting with mature tubeworm bushes.</t>
  </si>
  <si>
    <t>Mkr113 Vent-south</t>
  </si>
  <si>
    <t>Discovered in 2006, south of Marker 113 vent.  Called "NewVenting" but renamed.</t>
  </si>
  <si>
    <t>Mkr129</t>
  </si>
  <si>
    <t>J2-726</t>
  </si>
  <si>
    <t>Deployed after sampling and leaving a MTR in 2013.  Couldn't find 2012 MTR.  Check position after 2013 cruise using Vent location.</t>
  </si>
  <si>
    <t>Visible 2013 J2-726.</t>
  </si>
  <si>
    <t>J730</t>
  </si>
  <si>
    <t>2011 lava over 98</t>
  </si>
  <si>
    <t>J726</t>
  </si>
  <si>
    <t>Mkr130</t>
  </si>
  <si>
    <t>AX-309</t>
  </si>
  <si>
    <t>RSN PN</t>
  </si>
  <si>
    <t>Mkr126</t>
  </si>
  <si>
    <t>AX-310</t>
  </si>
  <si>
    <t>Mkr136</t>
  </si>
  <si>
    <t>AX-302</t>
  </si>
  <si>
    <t>Mkr128</t>
  </si>
  <si>
    <t>Dependable</t>
  </si>
  <si>
    <t>Weak &amp; Rusty</t>
  </si>
  <si>
    <t>J731</t>
  </si>
  <si>
    <t>Trusty</t>
  </si>
  <si>
    <t>Mkr127</t>
  </si>
  <si>
    <t>AX-307</t>
  </si>
  <si>
    <t>West of Magnesia</t>
  </si>
  <si>
    <t>Mkr143</t>
  </si>
  <si>
    <t>Red Mat Bridges</t>
  </si>
  <si>
    <t>J732</t>
  </si>
  <si>
    <t>Anchor chain put in red mat surrounded by orange mat near edge of large collapse feature.  (Not the sample site which was a nearby pillar).  Position from cursor.</t>
  </si>
  <si>
    <t>Cursor position.  Near sampling hole but too hot to place marker anchor in the sampling hole.  VV# 15290.</t>
  </si>
  <si>
    <t>East side of Dependable.  Marker deployed just above the vent sampled; just below and left of a first flange witnessed. Logged nav position (not cursor). VV# 14880.</t>
  </si>
  <si>
    <t>Using 2013 sampling/MTR3004 cursor lat/long.  VV#1045</t>
  </si>
  <si>
    <t>Deployed at post-eruption diffuse MkrN3 site where MTRs were deployed/recovered in 2013. Cursor position. On top of large pillow vv#12253</t>
  </si>
  <si>
    <t>Used Casper position from HOBO 102 deployment.  Not a cursor position. VV# 10939</t>
  </si>
  <si>
    <t>Using cursor position for location.  AX-310 site. VV#7452</t>
  </si>
  <si>
    <t>Worm-covered diffuser</t>
  </si>
  <si>
    <t>J2-731</t>
  </si>
  <si>
    <t>Mkr141</t>
  </si>
  <si>
    <t>Mkr142</t>
  </si>
  <si>
    <t>Broken Spire</t>
  </si>
  <si>
    <t>Small Spires</t>
  </si>
  <si>
    <t>Hdg. 181.  Above and to the right of a flange (further right from the Mkr142).</t>
  </si>
  <si>
    <t>Diffuse flow near a broken chimney to left of Mkr141.  Hdg is 068.  VV# 15728.</t>
  </si>
  <si>
    <t xml:space="preserve">Discovered 2013 by RSN cruise.  Sampled Axial2013. Hdg. 254. VV# 14880. </t>
  </si>
  <si>
    <t>Discovered 2013 by RSN cruise.  Sampled Axial2013. Hdgs 179.  VV# 15290.</t>
  </si>
  <si>
    <t>Discovered 2013 by RSN cruise.  Sampled Axial2013. Hdg. 039.  VV# 14450.</t>
  </si>
  <si>
    <t>new 2013</t>
  </si>
  <si>
    <t>J822</t>
  </si>
  <si>
    <t>Mkr240</t>
  </si>
  <si>
    <t>Mkr242</t>
  </si>
  <si>
    <t>Mkr260</t>
  </si>
  <si>
    <t>Mkr294</t>
  </si>
  <si>
    <t>J826</t>
  </si>
  <si>
    <t>Mkr261</t>
  </si>
  <si>
    <t>NRZ Snowdrift.  Thick eruptive (orange-white) mat on way to WP5 in 2015 on new lava.  Area of big collapse.  Sampled in cracks with intense flow.  MTR 4127 deployed at site.</t>
  </si>
  <si>
    <t>Mkr-246</t>
  </si>
  <si>
    <t>Mkr-275</t>
  </si>
  <si>
    <t>At J822-geo-24 sample site near WP5.</t>
  </si>
  <si>
    <t>At J822-geo-25 sample site between WP6-WP7 (ROV weight management)</t>
  </si>
  <si>
    <t>NE Caldera</t>
  </si>
  <si>
    <t>RAS location on NRZ. Sampled on J820 and J826.</t>
  </si>
  <si>
    <t>NRZ</t>
  </si>
  <si>
    <t>Mkr-UW</t>
  </si>
  <si>
    <t xml:space="preserve">NRZ </t>
  </si>
  <si>
    <t>R1863</t>
  </si>
  <si>
    <t>Marks venting area on top of the North Rift Zone 2015 lava flow</t>
  </si>
  <si>
    <t>Mkr-K</t>
  </si>
  <si>
    <t>Mkr135</t>
  </si>
  <si>
    <t>Seen 2015.</t>
  </si>
  <si>
    <t>Seen 2015 J2-824.</t>
  </si>
  <si>
    <t>Deployed after 2011 flow. Seen 2013 &amp; 2015.</t>
  </si>
  <si>
    <t>Cursor position at AX-307 and Mkr127. Seen 2015.</t>
  </si>
  <si>
    <t>At RSN Primary Node site and AX-309. Cursor position. VV#7712. Seen 2015.</t>
  </si>
  <si>
    <t>Mrk63 is on old benchmark AX-202 also at this AX-302 site (metal triangle).  VV#8714. Seen 2015.</t>
  </si>
  <si>
    <t>Attached to metal tripod benchmark that was moved from caldera center to near Trevi vent in 2011.  Seen 2015.</t>
  </si>
  <si>
    <t>Attached to metal tripod benchmark that was moved from near AX105 to near Marker33 vent in 2011.  Seen 2015.</t>
  </si>
  <si>
    <t>Snowdrift</t>
  </si>
  <si>
    <t>2017: Marker is gone; replaced by Mkr-272. Deployed 2007. Site still active (07) but no signs of old marker 113. Not seen in 2015.</t>
  </si>
  <si>
    <t>Mkr-278</t>
  </si>
  <si>
    <t>Mkr-272</t>
  </si>
  <si>
    <t>Mkr-276</t>
  </si>
  <si>
    <t>Mkr-264</t>
  </si>
  <si>
    <t>Mkr-241</t>
  </si>
  <si>
    <t>Mkr-281</t>
  </si>
  <si>
    <t>Prosecco</t>
  </si>
  <si>
    <t>Kahlua</t>
  </si>
  <si>
    <t>East Rim graben</t>
  </si>
  <si>
    <t>2017: Marker blackened and not readable-deployed new Mkkr-276. At Cement benchmark AX-104 near Bag City vent.  Survived 2011 eruption.</t>
  </si>
  <si>
    <t>Replacing old Mkr-65  which is blackened and unreadable.</t>
  </si>
  <si>
    <t>Replacing missing Mkr-62.</t>
  </si>
  <si>
    <t>NRZ pillow mound sampling site (2017)</t>
  </si>
  <si>
    <t>East Rim</t>
  </si>
  <si>
    <t>J-965</t>
  </si>
  <si>
    <t>J-967</t>
  </si>
  <si>
    <t>J-968</t>
  </si>
  <si>
    <t>J-969</t>
  </si>
  <si>
    <t>Next to Tephra-F in 2015 graben.</t>
  </si>
  <si>
    <t>Next to Tephra H deployed in 2017. At Castle base out of venting area. Heading=327.</t>
  </si>
  <si>
    <t>new2017</t>
  </si>
  <si>
    <t>Liminocello</t>
  </si>
  <si>
    <t>Sambuca</t>
  </si>
  <si>
    <t>NRZ-2015Flow</t>
  </si>
  <si>
    <t>J2-968</t>
  </si>
  <si>
    <t>Multiple black chimneys on new flow; 317°C. Flow observed in lobate cracks (not sampled).</t>
  </si>
  <si>
    <t>sulfur</t>
  </si>
  <si>
    <t>Extruded sulfur not active venting.</t>
  </si>
  <si>
    <t>Thin chimlets with black smoke. Tmax=247°C.</t>
  </si>
  <si>
    <t>Chimlets with Tmax=37°C and smoking black holes with Tmax=321°C</t>
  </si>
  <si>
    <t>New Dymond West</t>
  </si>
  <si>
    <t>New Dymond</t>
  </si>
  <si>
    <t>NewNavAdj2016</t>
  </si>
  <si>
    <t>NewSentry2017</t>
  </si>
  <si>
    <t>129° 57.7920' W</t>
  </si>
  <si>
    <t>129° 57.8100' W</t>
  </si>
  <si>
    <t>45° 55.2240' N</t>
  </si>
  <si>
    <t>45° 55.2120' N</t>
  </si>
  <si>
    <t>Potential new chimneys found in reanalysis of AUV data.  Position looking at 2016 Navadjusted data.</t>
  </si>
  <si>
    <t>Potential new chimneys found in reanalysis of AUV data.  Position looking at 2017 Sentry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</si>
</sst>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
    <numFmt numFmtId="165" formatCode="0.000000"/>
    <numFmt numFmtId="166" formatCode="[h]\°mm.00\'\N"/>
    <numFmt numFmtId="167" formatCode="[h]\°mm.00\'\W"/>
    <numFmt numFmtId="168" formatCode="0.0000000"/>
    <numFmt numFmtId="169" formatCode="0.000000000"/>
    <numFmt numFmtId="170" formatCode="m/d/yy\ h:mm;@"/>
  </numFmts>
  <fonts count="41" x14ac:knownFonts="1">
    <font>
      <sz val="10"/>
      <name val="Arial"/>
    </font>
    <font>
      <sz val="10"/>
      <name val="Arial"/>
      <family val="2"/>
    </font>
    <font>
      <b/>
      <sz val="10"/>
      <name val="Arial"/>
      <family val="2"/>
    </font>
    <font>
      <b/>
      <sz val="10"/>
      <name val="Arial"/>
      <family val="2"/>
    </font>
    <font>
      <sz val="10"/>
      <name val="Arial"/>
      <family val="2"/>
    </font>
    <font>
      <b/>
      <i/>
      <sz val="10"/>
      <name val="Arial"/>
      <family val="2"/>
    </font>
    <font>
      <sz val="10"/>
      <name val="Arial"/>
      <family val="2"/>
    </font>
    <font>
      <sz val="9"/>
      <name val="Arial"/>
      <family val="2"/>
    </font>
    <font>
      <b/>
      <i/>
      <sz val="9"/>
      <name val="Arial"/>
      <family val="2"/>
    </font>
    <font>
      <sz val="10"/>
      <name val="Verdana"/>
      <family val="2"/>
    </font>
    <font>
      <b/>
      <sz val="9"/>
      <name val="Arial"/>
      <family val="2"/>
    </font>
    <font>
      <sz val="8"/>
      <name val="Arial"/>
      <family val="2"/>
    </font>
    <font>
      <i/>
      <sz val="9"/>
      <name val="Arial"/>
      <family val="2"/>
    </font>
    <font>
      <b/>
      <sz val="9"/>
      <name val="Calibri"/>
      <family val="2"/>
    </font>
    <font>
      <sz val="9"/>
      <name val="Calibri"/>
      <family val="2"/>
    </font>
    <font>
      <b/>
      <sz val="8"/>
      <name val="Arial"/>
      <family val="2"/>
    </font>
    <font>
      <sz val="9"/>
      <color indexed="10"/>
      <name val="Calibri"/>
      <family val="2"/>
    </font>
    <font>
      <sz val="9"/>
      <color indexed="10"/>
      <name val="Arial"/>
      <family val="2"/>
    </font>
    <font>
      <b/>
      <sz val="9"/>
      <name val="Arial"/>
      <family val="2"/>
    </font>
    <font>
      <sz val="9"/>
      <color indexed="8"/>
      <name val="Arial"/>
      <family val="2"/>
    </font>
    <font>
      <sz val="11"/>
      <color indexed="8"/>
      <name val="Arial"/>
      <family val="2"/>
    </font>
    <font>
      <sz val="9"/>
      <color indexed="17"/>
      <name val="Arial"/>
      <family val="2"/>
    </font>
    <font>
      <sz val="11"/>
      <color rgb="FF006100"/>
      <name val="Calibri"/>
      <family val="2"/>
      <scheme val="minor"/>
    </font>
    <font>
      <sz val="11"/>
      <color rgb="FF9C6500"/>
      <name val="Calibri"/>
      <family val="2"/>
      <scheme val="minor"/>
    </font>
    <font>
      <sz val="11"/>
      <color rgb="FFFF0000"/>
      <name val="Calibri"/>
      <family val="2"/>
      <scheme val="minor"/>
    </font>
    <font>
      <sz val="9"/>
      <color rgb="FF9C6500"/>
      <name val="Calibri"/>
      <family val="2"/>
      <scheme val="minor"/>
    </font>
    <font>
      <sz val="9"/>
      <color rgb="FF006100"/>
      <name val="Calibri"/>
      <family val="2"/>
      <scheme val="minor"/>
    </font>
    <font>
      <b/>
      <sz val="9"/>
      <name val="Calibri"/>
      <family val="2"/>
      <scheme val="minor"/>
    </font>
    <font>
      <sz val="9"/>
      <name val="Calibri"/>
      <family val="2"/>
      <scheme val="minor"/>
    </font>
    <font>
      <b/>
      <sz val="10"/>
      <name val="Calibri"/>
      <family val="2"/>
      <scheme val="minor"/>
    </font>
    <font>
      <b/>
      <sz val="10"/>
      <color rgb="FFC00000"/>
      <name val="Calibri"/>
      <family val="2"/>
      <scheme val="minor"/>
    </font>
    <font>
      <b/>
      <i/>
      <sz val="9"/>
      <name val="Calibri"/>
      <family val="2"/>
      <scheme val="minor"/>
    </font>
    <font>
      <sz val="9"/>
      <color theme="1"/>
      <name val="Calibri"/>
      <family val="2"/>
      <scheme val="minor"/>
    </font>
    <font>
      <sz val="9"/>
      <color rgb="FFFF0000"/>
      <name val="Calibri"/>
      <family val="2"/>
      <scheme val="minor"/>
    </font>
    <font>
      <sz val="9"/>
      <color theme="1"/>
      <name val="Arial"/>
      <family val="2"/>
    </font>
    <font>
      <sz val="9"/>
      <color rgb="FFFF0000"/>
      <name val="Arial"/>
      <family val="2"/>
    </font>
    <font>
      <b/>
      <sz val="9"/>
      <color rgb="FFFF0000"/>
      <name val="Arial"/>
      <family val="2"/>
    </font>
    <font>
      <sz val="9"/>
      <color theme="5"/>
      <name val="Arial"/>
      <family val="2"/>
    </font>
    <font>
      <sz val="11"/>
      <name val="Calibri"/>
      <family val="2"/>
      <scheme val="minor"/>
    </font>
    <font>
      <b/>
      <i/>
      <sz val="9"/>
      <color rgb="FFC00000"/>
      <name val="Arial"/>
      <family val="2"/>
    </font>
    <font>
      <sz val="10"/>
      <color indexed="8"/>
      <name val="Arial"/>
      <family val="2"/>
    </font>
  </fonts>
  <fills count="20">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indexed="47"/>
        <bgColor indexed="64"/>
      </patternFill>
    </fill>
    <fill>
      <patternFill patternType="solid">
        <fgColor rgb="FFC6EFCE"/>
      </patternFill>
    </fill>
    <fill>
      <patternFill patternType="solid">
        <fgColor rgb="FFFFEB9C"/>
      </patternFill>
    </fill>
    <fill>
      <patternFill patternType="solid">
        <fgColor rgb="FFCCFFFF"/>
        <bgColor indexed="64"/>
      </patternFill>
    </fill>
    <fill>
      <patternFill patternType="solid">
        <fgColor theme="0" tint="-0.14996795556505021"/>
        <bgColor indexed="64"/>
      </patternFill>
    </fill>
    <fill>
      <patternFill patternType="solid">
        <fgColor theme="0"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22" fillId="5" borderId="0" applyNumberFormat="0" applyBorder="0" applyAlignment="0" applyProtection="0"/>
    <xf numFmtId="0" fontId="23" fillId="6" borderId="0" applyNumberFormat="0" applyBorder="0" applyAlignment="0" applyProtection="0"/>
    <xf numFmtId="0" fontId="9" fillId="0" borderId="0"/>
    <xf numFmtId="0" fontId="4" fillId="0" borderId="0"/>
  </cellStyleXfs>
  <cellXfs count="545">
    <xf numFmtId="0" fontId="0" fillId="0" borderId="0" xfId="0"/>
    <xf numFmtId="165" fontId="0" fillId="0" borderId="0" xfId="0" applyNumberFormat="1"/>
    <xf numFmtId="1" fontId="2" fillId="0" borderId="1" xfId="0" applyNumberFormat="1" applyFont="1" applyBorder="1" applyAlignment="1">
      <alignment horizontal="center"/>
    </xf>
    <xf numFmtId="0" fontId="0" fillId="0" borderId="1" xfId="0" applyBorder="1"/>
    <xf numFmtId="0" fontId="4" fillId="0" borderId="1" xfId="0" applyFont="1" applyBorder="1"/>
    <xf numFmtId="165" fontId="4" fillId="0" borderId="1" xfId="0" applyNumberFormat="1" applyFont="1" applyBorder="1"/>
    <xf numFmtId="0" fontId="4" fillId="2" borderId="1" xfId="0" applyFont="1" applyFill="1" applyBorder="1" applyAlignment="1">
      <alignment horizontal="center"/>
    </xf>
    <xf numFmtId="165" fontId="4" fillId="0" borderId="1" xfId="0" applyNumberFormat="1" applyFont="1" applyBorder="1" applyAlignment="1">
      <alignment horizontal="center"/>
    </xf>
    <xf numFmtId="1"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wrapText="1"/>
    </xf>
    <xf numFmtId="1" fontId="4" fillId="0" borderId="1" xfId="0" applyNumberFormat="1" applyFont="1" applyFill="1" applyBorder="1" applyAlignment="1">
      <alignment horizontal="center"/>
    </xf>
    <xf numFmtId="0" fontId="4" fillId="0"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alignment wrapText="1"/>
    </xf>
    <xf numFmtId="165" fontId="4" fillId="0" borderId="1" xfId="0" applyNumberFormat="1" applyFont="1" applyBorder="1" applyAlignment="1"/>
    <xf numFmtId="165" fontId="4" fillId="0" borderId="1" xfId="0" applyNumberFormat="1" applyFont="1" applyBorder="1" applyAlignment="1">
      <alignment horizontal="center" wrapText="1"/>
    </xf>
    <xf numFmtId="165" fontId="5" fillId="0" borderId="1" xfId="0" applyNumberFormat="1" applyFont="1" applyBorder="1" applyAlignment="1">
      <alignment horizontal="center"/>
    </xf>
    <xf numFmtId="1" fontId="6" fillId="0" borderId="1" xfId="0" applyNumberFormat="1" applyFont="1" applyBorder="1" applyAlignment="1">
      <alignment horizontal="center"/>
    </xf>
    <xf numFmtId="0" fontId="6" fillId="0" borderId="1" xfId="0" applyFont="1" applyBorder="1"/>
    <xf numFmtId="0" fontId="6" fillId="0" borderId="1" xfId="0" applyFont="1" applyBorder="1" applyAlignment="1">
      <alignment horizontal="center"/>
    </xf>
    <xf numFmtId="0" fontId="6" fillId="0" borderId="1" xfId="0" applyFont="1" applyBorder="1" applyAlignment="1">
      <alignment wrapText="1"/>
    </xf>
    <xf numFmtId="165" fontId="6" fillId="0" borderId="1" xfId="0" applyNumberFormat="1" applyFont="1" applyBorder="1"/>
    <xf numFmtId="1" fontId="6" fillId="0" borderId="1" xfId="0" applyNumberFormat="1" applyFont="1" applyFill="1" applyBorder="1" applyAlignment="1">
      <alignment horizontal="center"/>
    </xf>
    <xf numFmtId="165" fontId="6" fillId="0" borderId="1" xfId="0" applyNumberFormat="1" applyFont="1" applyBorder="1" applyAlignment="1">
      <alignment horizontal="center"/>
    </xf>
    <xf numFmtId="0" fontId="6" fillId="2" borderId="1" xfId="0" applyFont="1" applyFill="1" applyBorder="1" applyAlignment="1">
      <alignment horizontal="center"/>
    </xf>
    <xf numFmtId="0" fontId="6" fillId="0" borderId="1" xfId="0" applyFont="1" applyFill="1" applyBorder="1" applyAlignment="1">
      <alignment horizontal="center"/>
    </xf>
    <xf numFmtId="1" fontId="4" fillId="2" borderId="1" xfId="0" applyNumberFormat="1" applyFont="1" applyFill="1" applyBorder="1" applyAlignment="1">
      <alignment horizontal="center"/>
    </xf>
    <xf numFmtId="0" fontId="0" fillId="0" borderId="0" xfId="0" applyAlignment="1">
      <alignment horizontal="center"/>
    </xf>
    <xf numFmtId="165" fontId="2" fillId="0" borderId="1" xfId="0" applyNumberFormat="1" applyFont="1" applyBorder="1" applyAlignment="1">
      <alignment horizontal="center"/>
    </xf>
    <xf numFmtId="0" fontId="2" fillId="0" borderId="0" xfId="0" applyFont="1" applyAlignment="1">
      <alignment horizontal="center"/>
    </xf>
    <xf numFmtId="49" fontId="2" fillId="0" borderId="1" xfId="0" applyNumberFormat="1" applyFont="1" applyBorder="1" applyAlignment="1">
      <alignment horizontal="center" vertical="top" wrapText="1"/>
    </xf>
    <xf numFmtId="0" fontId="0" fillId="0" borderId="0" xfId="0" applyAlignment="1">
      <alignment wrapText="1"/>
    </xf>
    <xf numFmtId="1" fontId="2" fillId="0" borderId="1" xfId="0" applyNumberFormat="1" applyFont="1" applyBorder="1" applyAlignment="1">
      <alignment horizontal="center" wrapText="1"/>
    </xf>
    <xf numFmtId="165"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wrapText="1"/>
    </xf>
    <xf numFmtId="1" fontId="7" fillId="0" borderId="1" xfId="0" applyNumberFormat="1" applyFont="1" applyFill="1" applyBorder="1" applyAlignment="1">
      <alignment horizontal="left" wrapText="1"/>
    </xf>
    <xf numFmtId="0" fontId="7" fillId="0" borderId="1" xfId="0" applyFont="1" applyFill="1" applyBorder="1" applyAlignment="1">
      <alignment horizontal="left" wrapText="1"/>
    </xf>
    <xf numFmtId="0" fontId="6" fillId="0" borderId="0" xfId="0" applyFont="1" applyAlignment="1">
      <alignment horizontal="center"/>
    </xf>
    <xf numFmtId="0" fontId="6" fillId="0" borderId="0" xfId="0" applyFont="1"/>
    <xf numFmtId="164" fontId="0" fillId="0" borderId="1" xfId="0" applyNumberFormat="1" applyBorder="1"/>
    <xf numFmtId="1" fontId="6" fillId="0" borderId="0" xfId="0" applyNumberFormat="1" applyFont="1" applyFill="1" applyAlignment="1">
      <alignment horizontal="center"/>
    </xf>
    <xf numFmtId="1" fontId="0" fillId="0" borderId="1" xfId="0" applyNumberFormat="1" applyBorder="1"/>
    <xf numFmtId="0" fontId="6" fillId="0" borderId="0" xfId="0" applyFont="1" applyAlignment="1">
      <alignment wrapText="1"/>
    </xf>
    <xf numFmtId="1" fontId="6" fillId="0" borderId="0" xfId="0" applyNumberFormat="1" applyFont="1" applyAlignment="1">
      <alignment horizontal="center"/>
    </xf>
    <xf numFmtId="165" fontId="6" fillId="0" borderId="0" xfId="0" applyNumberFormat="1" applyFont="1"/>
    <xf numFmtId="0" fontId="6" fillId="0" borderId="0" xfId="0" applyFont="1" applyFill="1" applyAlignment="1">
      <alignment horizontal="center"/>
    </xf>
    <xf numFmtId="0" fontId="4" fillId="0" borderId="1" xfId="0" quotePrefix="1" applyFont="1" applyBorder="1" applyAlignment="1">
      <alignment wrapText="1"/>
    </xf>
    <xf numFmtId="165" fontId="7" fillId="0" borderId="1" xfId="0" applyNumberFormat="1" applyFont="1" applyFill="1" applyBorder="1" applyAlignment="1">
      <alignment horizontal="left" wrapText="1"/>
    </xf>
    <xf numFmtId="164" fontId="7" fillId="0" borderId="1" xfId="0" applyNumberFormat="1" applyFont="1" applyFill="1" applyBorder="1" applyAlignment="1">
      <alignment horizontal="left" wrapText="1"/>
    </xf>
    <xf numFmtId="49" fontId="8" fillId="0" borderId="1" xfId="0" applyNumberFormat="1" applyFont="1" applyFill="1" applyBorder="1" applyAlignment="1">
      <alignment horizontal="left" wrapText="1"/>
    </xf>
    <xf numFmtId="0" fontId="8" fillId="0" borderId="1" xfId="0" applyFont="1" applyFill="1" applyBorder="1" applyAlignment="1">
      <alignment horizontal="left" wrapText="1"/>
    </xf>
    <xf numFmtId="165" fontId="7" fillId="0" borderId="1" xfId="0" applyNumberFormat="1" applyFont="1" applyBorder="1" applyAlignment="1">
      <alignment horizontal="left" wrapText="1"/>
    </xf>
    <xf numFmtId="1" fontId="7" fillId="0" borderId="1" xfId="0" applyNumberFormat="1" applyFont="1" applyBorder="1" applyAlignment="1">
      <alignment horizontal="left" wrapText="1"/>
    </xf>
    <xf numFmtId="0" fontId="4" fillId="7" borderId="1" xfId="0" applyFont="1" applyFill="1" applyBorder="1" applyAlignment="1">
      <alignment horizontal="center"/>
    </xf>
    <xf numFmtId="1" fontId="4" fillId="7" borderId="1" xfId="0" applyNumberFormat="1" applyFont="1" applyFill="1" applyBorder="1" applyAlignment="1">
      <alignment horizontal="center"/>
    </xf>
    <xf numFmtId="0" fontId="7" fillId="7" borderId="1" xfId="0" applyFont="1" applyFill="1" applyBorder="1" applyAlignment="1">
      <alignment horizontal="left" wrapText="1"/>
    </xf>
    <xf numFmtId="0" fontId="4" fillId="7" borderId="1" xfId="0" applyFont="1" applyFill="1" applyBorder="1" applyAlignment="1">
      <alignment wrapText="1"/>
    </xf>
    <xf numFmtId="0" fontId="0" fillId="7" borderId="1" xfId="0" applyFill="1" applyBorder="1"/>
    <xf numFmtId="0" fontId="2" fillId="0" borderId="1" xfId="0" applyFont="1" applyBorder="1" applyAlignment="1">
      <alignment horizontal="center"/>
    </xf>
    <xf numFmtId="165" fontId="0" fillId="0" borderId="1" xfId="0" applyNumberFormat="1" applyBorder="1"/>
    <xf numFmtId="0" fontId="0" fillId="0" borderId="1" xfId="0" applyBorder="1" applyAlignment="1">
      <alignment horizontal="center" wrapText="1"/>
    </xf>
    <xf numFmtId="0" fontId="4" fillId="0" borderId="1" xfId="0" applyFont="1" applyBorder="1" applyAlignment="1">
      <alignment horizontal="center" wrapText="1"/>
    </xf>
    <xf numFmtId="0" fontId="6" fillId="0" borderId="1" xfId="0" applyFont="1" applyBorder="1" applyAlignment="1">
      <alignment horizontal="center" wrapText="1"/>
    </xf>
    <xf numFmtId="0" fontId="4" fillId="7"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applyAlignment="1">
      <alignment horizontal="left"/>
    </xf>
    <xf numFmtId="0" fontId="0" fillId="7" borderId="1" xfId="0" applyFill="1" applyBorder="1" applyAlignment="1">
      <alignment horizontal="left"/>
    </xf>
    <xf numFmtId="0" fontId="6" fillId="0" borderId="1" xfId="0" applyFont="1" applyBorder="1" applyAlignment="1">
      <alignment horizontal="left"/>
    </xf>
    <xf numFmtId="0" fontId="0" fillId="0" borderId="1" xfId="0" applyBorder="1" applyAlignment="1">
      <alignment horizontal="left"/>
    </xf>
    <xf numFmtId="1" fontId="7" fillId="0" borderId="1" xfId="0" applyNumberFormat="1" applyFont="1" applyFill="1" applyBorder="1" applyAlignment="1">
      <alignment horizontal="center" wrapText="1"/>
    </xf>
    <xf numFmtId="1" fontId="7" fillId="0" borderId="1" xfId="0" applyNumberFormat="1" applyFont="1" applyBorder="1" applyAlignment="1">
      <alignment horizontal="center" wrapText="1"/>
    </xf>
    <xf numFmtId="164" fontId="4" fillId="0" borderId="1" xfId="0" applyNumberFormat="1" applyFont="1" applyBorder="1" applyAlignment="1">
      <alignment horizontal="center"/>
    </xf>
    <xf numFmtId="165" fontId="7" fillId="0" borderId="1" xfId="0" applyNumberFormat="1" applyFont="1" applyFill="1" applyBorder="1" applyAlignment="1">
      <alignment horizontal="center" wrapText="1"/>
    </xf>
    <xf numFmtId="49" fontId="8" fillId="0" borderId="1" xfId="0" applyNumberFormat="1" applyFont="1" applyFill="1" applyBorder="1" applyAlignment="1">
      <alignment horizontal="center" wrapText="1"/>
    </xf>
    <xf numFmtId="0" fontId="8" fillId="0" borderId="1" xfId="0" applyFont="1" applyFill="1" applyBorder="1" applyAlignment="1">
      <alignment horizontal="center" wrapText="1"/>
    </xf>
    <xf numFmtId="165" fontId="7" fillId="0" borderId="1" xfId="0" applyNumberFormat="1" applyFont="1" applyBorder="1" applyAlignment="1">
      <alignment horizontal="center" wrapText="1"/>
    </xf>
    <xf numFmtId="165" fontId="4" fillId="0" borderId="1" xfId="0" applyNumberFormat="1" applyFont="1" applyBorder="1" applyAlignment="1">
      <alignment horizontal="left"/>
    </xf>
    <xf numFmtId="165" fontId="0" fillId="0" borderId="1" xfId="0" applyNumberFormat="1" applyBorder="1" applyAlignment="1">
      <alignment horizontal="left"/>
    </xf>
    <xf numFmtId="164" fontId="4" fillId="7" borderId="1" xfId="0" applyNumberFormat="1" applyFont="1" applyFill="1" applyBorder="1" applyAlignment="1">
      <alignment horizontal="left"/>
    </xf>
    <xf numFmtId="165" fontId="4" fillId="7" borderId="1" xfId="0" applyNumberFormat="1" applyFont="1" applyFill="1" applyBorder="1" applyAlignment="1">
      <alignment horizontal="left"/>
    </xf>
    <xf numFmtId="165" fontId="0" fillId="7" borderId="1" xfId="0" applyNumberFormat="1" applyFill="1" applyBorder="1" applyAlignment="1">
      <alignment horizontal="left"/>
    </xf>
    <xf numFmtId="0" fontId="4" fillId="7" borderId="1" xfId="0" applyFont="1" applyFill="1" applyBorder="1" applyAlignment="1">
      <alignment horizontal="left"/>
    </xf>
    <xf numFmtId="165" fontId="6" fillId="0" borderId="1" xfId="0" applyNumberFormat="1" applyFont="1" applyBorder="1" applyAlignment="1">
      <alignment horizontal="left"/>
    </xf>
    <xf numFmtId="164" fontId="2" fillId="7" borderId="1" xfId="0" applyNumberFormat="1" applyFont="1" applyFill="1" applyBorder="1" applyAlignment="1">
      <alignment horizontal="center"/>
    </xf>
    <xf numFmtId="164" fontId="0" fillId="7" borderId="1" xfId="0" applyNumberFormat="1" applyFill="1" applyBorder="1" applyAlignment="1">
      <alignment horizontal="left"/>
    </xf>
    <xf numFmtId="164" fontId="6" fillId="7" borderId="1" xfId="0" applyNumberFormat="1" applyFont="1" applyFill="1" applyBorder="1" applyAlignment="1">
      <alignment horizontal="left"/>
    </xf>
    <xf numFmtId="164" fontId="7" fillId="7" borderId="1" xfId="0" applyNumberFormat="1" applyFont="1" applyFill="1" applyBorder="1" applyAlignment="1">
      <alignment horizontal="left" wrapText="1"/>
    </xf>
    <xf numFmtId="1" fontId="10" fillId="0" borderId="1" xfId="0" applyNumberFormat="1" applyFont="1" applyBorder="1" applyAlignment="1">
      <alignment horizontal="left" wrapText="1"/>
    </xf>
    <xf numFmtId="164" fontId="10" fillId="0" borderId="1" xfId="0" applyNumberFormat="1" applyFont="1" applyBorder="1" applyAlignment="1">
      <alignment horizontal="left" wrapText="1"/>
    </xf>
    <xf numFmtId="49" fontId="10" fillId="0" borderId="1" xfId="0" applyNumberFormat="1" applyFont="1" applyBorder="1" applyAlignment="1">
      <alignment horizontal="left" wrapText="1"/>
    </xf>
    <xf numFmtId="0" fontId="10" fillId="0" borderId="1" xfId="0" applyFont="1" applyBorder="1" applyAlignment="1">
      <alignment horizontal="left" wrapText="1"/>
    </xf>
    <xf numFmtId="0" fontId="7" fillId="0" borderId="1" xfId="0" applyFont="1" applyBorder="1" applyAlignment="1">
      <alignment horizontal="left" wrapText="1"/>
    </xf>
    <xf numFmtId="49" fontId="7" fillId="0" borderId="1" xfId="0" applyNumberFormat="1" applyFont="1" applyBorder="1" applyAlignment="1">
      <alignment horizontal="left" wrapText="1"/>
    </xf>
    <xf numFmtId="49" fontId="7" fillId="0" borderId="1" xfId="0" applyNumberFormat="1" applyFont="1" applyFill="1" applyBorder="1" applyAlignment="1">
      <alignment horizontal="left" wrapText="1"/>
    </xf>
    <xf numFmtId="164" fontId="7" fillId="0" borderId="1" xfId="0" applyNumberFormat="1" applyFont="1" applyBorder="1" applyAlignment="1">
      <alignment horizontal="left" wrapText="1"/>
    </xf>
    <xf numFmtId="0" fontId="7" fillId="3" borderId="1" xfId="0" applyFont="1" applyFill="1" applyBorder="1" applyAlignment="1">
      <alignment horizontal="left" wrapText="1"/>
    </xf>
    <xf numFmtId="164" fontId="8" fillId="0" borderId="1" xfId="0" applyNumberFormat="1" applyFont="1" applyBorder="1" applyAlignment="1">
      <alignment horizontal="left" wrapText="1"/>
    </xf>
    <xf numFmtId="49" fontId="8" fillId="0" borderId="1" xfId="0" applyNumberFormat="1" applyFont="1" applyBorder="1" applyAlignment="1">
      <alignment horizontal="left" wrapText="1"/>
    </xf>
    <xf numFmtId="164" fontId="4" fillId="0" borderId="1" xfId="0" applyNumberFormat="1" applyFont="1" applyBorder="1" applyAlignment="1">
      <alignment horizontal="center" wrapText="1"/>
    </xf>
    <xf numFmtId="0" fontId="7" fillId="0" borderId="1" xfId="0" quotePrefix="1" applyFont="1" applyBorder="1" applyAlignment="1">
      <alignment horizontal="left" wrapText="1"/>
    </xf>
    <xf numFmtId="165" fontId="7" fillId="0" borderId="0" xfId="0" applyNumberFormat="1" applyFont="1" applyFill="1" applyAlignment="1">
      <alignment horizontal="left" wrapText="1"/>
    </xf>
    <xf numFmtId="0" fontId="8" fillId="3" borderId="1" xfId="0" applyFont="1" applyFill="1" applyBorder="1" applyAlignment="1">
      <alignment horizontal="left" wrapText="1"/>
    </xf>
    <xf numFmtId="0" fontId="8" fillId="0" borderId="1" xfId="0" applyFont="1" applyBorder="1" applyAlignment="1">
      <alignment horizontal="left" wrapText="1"/>
    </xf>
    <xf numFmtId="165" fontId="11" fillId="0" borderId="1" xfId="0" applyNumberFormat="1" applyFont="1" applyBorder="1" applyAlignment="1">
      <alignment horizontal="left"/>
    </xf>
    <xf numFmtId="164" fontId="7" fillId="0" borderId="0" xfId="0" applyNumberFormat="1" applyFont="1" applyFill="1" applyAlignment="1">
      <alignment horizontal="left" wrapText="1"/>
    </xf>
    <xf numFmtId="0" fontId="7" fillId="0" borderId="0" xfId="0" applyFont="1" applyFill="1" applyAlignment="1">
      <alignment horizontal="left" wrapText="1"/>
    </xf>
    <xf numFmtId="1" fontId="7" fillId="0" borderId="0" xfId="0" applyNumberFormat="1" applyFont="1" applyFill="1" applyAlignment="1">
      <alignment horizontal="left" wrapText="1"/>
    </xf>
    <xf numFmtId="1" fontId="10" fillId="7" borderId="1" xfId="0" applyNumberFormat="1" applyFont="1" applyFill="1" applyBorder="1" applyAlignment="1">
      <alignment horizontal="left" wrapText="1"/>
    </xf>
    <xf numFmtId="164" fontId="22" fillId="5" borderId="1" xfId="1" applyNumberFormat="1" applyBorder="1" applyAlignment="1">
      <alignment horizontal="left"/>
    </xf>
    <xf numFmtId="0" fontId="22" fillId="5" borderId="1" xfId="1" applyBorder="1" applyAlignment="1">
      <alignment horizontal="left" wrapText="1"/>
    </xf>
    <xf numFmtId="0" fontId="22" fillId="5" borderId="1" xfId="1" applyBorder="1"/>
    <xf numFmtId="1" fontId="23" fillId="6" borderId="1" xfId="2" applyNumberFormat="1" applyBorder="1" applyAlignment="1">
      <alignment horizontal="left" wrapText="1"/>
    </xf>
    <xf numFmtId="165" fontId="23" fillId="6" borderId="1" xfId="2" applyNumberFormat="1" applyBorder="1" applyAlignment="1">
      <alignment horizontal="left" wrapText="1"/>
    </xf>
    <xf numFmtId="0" fontId="23" fillId="6" borderId="1" xfId="2" applyBorder="1" applyAlignment="1">
      <alignment horizontal="left" wrapText="1"/>
    </xf>
    <xf numFmtId="0" fontId="23" fillId="6" borderId="1" xfId="2" applyNumberFormat="1" applyBorder="1" applyAlignment="1">
      <alignment horizontal="left" wrapText="1"/>
    </xf>
    <xf numFmtId="164" fontId="23" fillId="6" borderId="1" xfId="2" applyNumberFormat="1" applyBorder="1" applyAlignment="1">
      <alignment horizontal="left" wrapText="1"/>
    </xf>
    <xf numFmtId="165" fontId="22" fillId="5" borderId="1" xfId="1" applyNumberFormat="1" applyBorder="1" applyAlignment="1">
      <alignment horizontal="left" wrapText="1"/>
    </xf>
    <xf numFmtId="0" fontId="22" fillId="5" borderId="1" xfId="1" applyBorder="1" applyAlignment="1">
      <alignment horizontal="center"/>
    </xf>
    <xf numFmtId="0" fontId="2" fillId="0" borderId="1" xfId="0" applyFont="1" applyBorder="1" applyAlignment="1">
      <alignment wrapText="1"/>
    </xf>
    <xf numFmtId="0" fontId="7" fillId="0" borderId="2" xfId="0" applyFont="1" applyFill="1" applyBorder="1" applyAlignment="1">
      <alignment horizontal="left" wrapText="1"/>
    </xf>
    <xf numFmtId="0" fontId="22" fillId="5" borderId="0" xfId="1"/>
    <xf numFmtId="0" fontId="1" fillId="0" borderId="1" xfId="0" applyFont="1" applyBorder="1" applyAlignment="1">
      <alignment horizontal="center"/>
    </xf>
    <xf numFmtId="0" fontId="7" fillId="0" borderId="2" xfId="0" applyFont="1" applyFill="1" applyBorder="1" applyAlignment="1">
      <alignment horizontal="center" wrapText="1"/>
    </xf>
    <xf numFmtId="0" fontId="1" fillId="7" borderId="1" xfId="0" applyFont="1" applyFill="1" applyBorder="1" applyAlignment="1">
      <alignment wrapText="1"/>
    </xf>
    <xf numFmtId="0" fontId="1" fillId="0" borderId="1" xfId="0" applyFont="1" applyBorder="1" applyAlignment="1">
      <alignment wrapText="1"/>
    </xf>
    <xf numFmtId="0" fontId="1" fillId="7" borderId="1" xfId="0" applyFont="1" applyFill="1" applyBorder="1" applyAlignment="1">
      <alignment horizontal="center"/>
    </xf>
    <xf numFmtId="0" fontId="11" fillId="0" borderId="1" xfId="0" applyFont="1" applyFill="1" applyBorder="1" applyAlignment="1">
      <alignment horizontal="left" wrapText="1"/>
    </xf>
    <xf numFmtId="164" fontId="25" fillId="0" borderId="1" xfId="2" applyNumberFormat="1" applyFont="1" applyFill="1" applyBorder="1" applyAlignment="1">
      <alignment horizontal="left" wrapText="1"/>
    </xf>
    <xf numFmtId="165" fontId="25" fillId="0" borderId="1" xfId="2" applyNumberFormat="1" applyFont="1" applyFill="1" applyBorder="1" applyAlignment="1">
      <alignment horizontal="left" wrapText="1"/>
    </xf>
    <xf numFmtId="0" fontId="25" fillId="0" borderId="1" xfId="2" applyFont="1" applyFill="1" applyBorder="1" applyAlignment="1">
      <alignment horizontal="left" wrapText="1"/>
    </xf>
    <xf numFmtId="164" fontId="26" fillId="0" borderId="1" xfId="1" applyNumberFormat="1" applyFont="1" applyFill="1" applyBorder="1" applyAlignment="1">
      <alignment horizontal="left"/>
    </xf>
    <xf numFmtId="1" fontId="27" fillId="0" borderId="1" xfId="0" applyNumberFormat="1" applyFont="1" applyFill="1" applyBorder="1" applyAlignment="1">
      <alignment horizontal="center" wrapText="1"/>
    </xf>
    <xf numFmtId="1" fontId="27" fillId="0" borderId="1" xfId="0" applyNumberFormat="1" applyFont="1" applyFill="1" applyBorder="1" applyAlignment="1">
      <alignment horizontal="center"/>
    </xf>
    <xf numFmtId="164" fontId="27" fillId="0" borderId="1" xfId="0" applyNumberFormat="1" applyFont="1" applyFill="1" applyBorder="1" applyAlignment="1">
      <alignment horizontal="center"/>
    </xf>
    <xf numFmtId="0" fontId="28" fillId="0" borderId="1" xfId="0" applyFont="1" applyFill="1" applyBorder="1" applyAlignment="1">
      <alignment horizontal="center"/>
    </xf>
    <xf numFmtId="1" fontId="28" fillId="0" borderId="1" xfId="0" applyNumberFormat="1" applyFont="1" applyFill="1" applyBorder="1" applyAlignment="1">
      <alignment horizontal="center"/>
    </xf>
    <xf numFmtId="0" fontId="28" fillId="0" borderId="1" xfId="0" applyFont="1" applyFill="1" applyBorder="1" applyAlignment="1">
      <alignment wrapText="1"/>
    </xf>
    <xf numFmtId="0" fontId="28" fillId="0" borderId="1" xfId="0" applyFont="1" applyFill="1" applyBorder="1" applyAlignment="1">
      <alignment horizontal="center" wrapText="1"/>
    </xf>
    <xf numFmtId="165" fontId="28" fillId="0" borderId="1" xfId="0" applyNumberFormat="1" applyFont="1" applyFill="1" applyBorder="1" applyAlignment="1">
      <alignment horizontal="left"/>
    </xf>
    <xf numFmtId="0" fontId="28" fillId="0" borderId="1" xfId="0" applyFont="1" applyFill="1" applyBorder="1" applyAlignment="1">
      <alignment horizontal="left"/>
    </xf>
    <xf numFmtId="164" fontId="28" fillId="0" borderId="1" xfId="0" applyNumberFormat="1" applyFont="1" applyFill="1" applyBorder="1" applyAlignment="1">
      <alignment horizontal="left"/>
    </xf>
    <xf numFmtId="1" fontId="28" fillId="0" borderId="1" xfId="0" applyNumberFormat="1" applyFont="1" applyFill="1" applyBorder="1" applyAlignment="1">
      <alignment horizontal="center" wrapText="1"/>
    </xf>
    <xf numFmtId="0" fontId="28" fillId="0" borderId="1" xfId="0" applyFont="1" applyFill="1" applyBorder="1" applyAlignment="1">
      <alignment horizontal="left" wrapText="1"/>
    </xf>
    <xf numFmtId="164" fontId="28" fillId="0" borderId="1" xfId="0" applyNumberFormat="1" applyFont="1" applyFill="1" applyBorder="1" applyAlignment="1">
      <alignment horizontal="left" wrapText="1"/>
    </xf>
    <xf numFmtId="165" fontId="28" fillId="0" borderId="1" xfId="0" applyNumberFormat="1" applyFont="1" applyFill="1" applyBorder="1" applyAlignment="1">
      <alignment horizontal="left" wrapText="1"/>
    </xf>
    <xf numFmtId="164" fontId="28" fillId="0" borderId="0" xfId="0" applyNumberFormat="1" applyFont="1" applyFill="1" applyBorder="1" applyAlignment="1">
      <alignment horizontal="left"/>
    </xf>
    <xf numFmtId="49" fontId="27" fillId="0" borderId="1" xfId="0" applyNumberFormat="1" applyFont="1" applyFill="1" applyBorder="1" applyAlignment="1">
      <alignment horizontal="center" vertical="top" wrapText="1"/>
    </xf>
    <xf numFmtId="0" fontId="27" fillId="0" borderId="1" xfId="0" applyFont="1" applyFill="1" applyBorder="1" applyAlignment="1">
      <alignment horizontal="center"/>
    </xf>
    <xf numFmtId="164" fontId="26" fillId="0" borderId="1" xfId="1" applyNumberFormat="1" applyFont="1" applyFill="1" applyBorder="1" applyAlignment="1">
      <alignment horizontal="center" wrapText="1"/>
    </xf>
    <xf numFmtId="0" fontId="26" fillId="0" borderId="1" xfId="1" applyFont="1" applyFill="1" applyBorder="1" applyAlignment="1">
      <alignment horizontal="left" wrapText="1"/>
    </xf>
    <xf numFmtId="0" fontId="28" fillId="0" borderId="1" xfId="0" applyFont="1" applyFill="1" applyBorder="1"/>
    <xf numFmtId="0" fontId="26" fillId="0" borderId="1" xfId="1" applyFont="1" applyFill="1" applyBorder="1" applyAlignment="1">
      <alignment horizontal="center"/>
    </xf>
    <xf numFmtId="164" fontId="26" fillId="0" borderId="0" xfId="1" applyNumberFormat="1" applyFont="1" applyFill="1" applyAlignment="1">
      <alignment horizontal="left"/>
    </xf>
    <xf numFmtId="0" fontId="26" fillId="0" borderId="1" xfId="1" applyFont="1" applyFill="1" applyBorder="1"/>
    <xf numFmtId="164" fontId="28" fillId="0" borderId="1" xfId="0" applyNumberFormat="1" applyFont="1" applyFill="1" applyBorder="1" applyAlignment="1">
      <alignment horizontal="center"/>
    </xf>
    <xf numFmtId="164" fontId="28" fillId="0" borderId="0" xfId="0" applyNumberFormat="1" applyFont="1" applyFill="1" applyBorder="1" applyAlignment="1">
      <alignment horizontal="center"/>
    </xf>
    <xf numFmtId="0" fontId="28" fillId="0" borderId="1" xfId="0" quotePrefix="1" applyFont="1" applyFill="1" applyBorder="1" applyAlignment="1">
      <alignment wrapText="1"/>
    </xf>
    <xf numFmtId="0" fontId="26" fillId="0" borderId="0" xfId="1" applyFont="1" applyFill="1"/>
    <xf numFmtId="0" fontId="28" fillId="8" borderId="1" xfId="0" applyFont="1" applyFill="1" applyBorder="1" applyAlignment="1">
      <alignment horizontal="center"/>
    </xf>
    <xf numFmtId="164" fontId="28" fillId="8" borderId="1" xfId="0" applyNumberFormat="1" applyFont="1" applyFill="1" applyBorder="1" applyAlignment="1">
      <alignment horizontal="center"/>
    </xf>
    <xf numFmtId="1" fontId="28" fillId="8" borderId="1" xfId="0" applyNumberFormat="1" applyFont="1" applyFill="1" applyBorder="1" applyAlignment="1">
      <alignment horizontal="center"/>
    </xf>
    <xf numFmtId="0" fontId="28" fillId="8" borderId="1" xfId="0" applyFont="1" applyFill="1" applyBorder="1" applyAlignment="1">
      <alignment wrapText="1"/>
    </xf>
    <xf numFmtId="0" fontId="28" fillId="8" borderId="1" xfId="0" applyFont="1" applyFill="1" applyBorder="1" applyAlignment="1">
      <alignment horizontal="center" wrapText="1"/>
    </xf>
    <xf numFmtId="164" fontId="28" fillId="8" borderId="1" xfId="0" applyNumberFormat="1" applyFont="1" applyFill="1" applyBorder="1" applyAlignment="1">
      <alignment horizontal="center" wrapText="1"/>
    </xf>
    <xf numFmtId="1" fontId="28" fillId="8" borderId="1" xfId="0" applyNumberFormat="1" applyFont="1" applyFill="1" applyBorder="1" applyAlignment="1">
      <alignment horizontal="center" wrapText="1"/>
    </xf>
    <xf numFmtId="0" fontId="28" fillId="8" borderId="1" xfId="0" applyFont="1" applyFill="1" applyBorder="1" applyAlignment="1">
      <alignment horizontal="left" wrapText="1"/>
    </xf>
    <xf numFmtId="164" fontId="28" fillId="8" borderId="0" xfId="0" applyNumberFormat="1" applyFont="1" applyFill="1" applyBorder="1" applyAlignment="1">
      <alignment horizontal="center"/>
    </xf>
    <xf numFmtId="164" fontId="28" fillId="0" borderId="1" xfId="1" applyNumberFormat="1" applyFont="1" applyFill="1" applyBorder="1" applyAlignment="1">
      <alignment horizontal="center"/>
    </xf>
    <xf numFmtId="164" fontId="28" fillId="0" borderId="0" xfId="1" applyNumberFormat="1" applyFont="1" applyFill="1" applyAlignment="1">
      <alignment horizontal="center"/>
    </xf>
    <xf numFmtId="164" fontId="28" fillId="0" borderId="1" xfId="1" applyNumberFormat="1" applyFont="1" applyFill="1" applyBorder="1" applyAlignment="1">
      <alignment horizontal="center" wrapText="1"/>
    </xf>
    <xf numFmtId="0" fontId="28" fillId="0" borderId="1" xfId="2" applyNumberFormat="1" applyFont="1" applyFill="1" applyBorder="1" applyAlignment="1">
      <alignment horizontal="center" wrapText="1"/>
    </xf>
    <xf numFmtId="1" fontId="28" fillId="0" borderId="1" xfId="2" applyNumberFormat="1" applyFont="1" applyFill="1" applyBorder="1" applyAlignment="1">
      <alignment horizontal="center" wrapText="1"/>
    </xf>
    <xf numFmtId="0" fontId="28" fillId="0" borderId="1" xfId="2" applyFont="1" applyFill="1" applyBorder="1" applyAlignment="1">
      <alignment horizontal="center" wrapText="1"/>
    </xf>
    <xf numFmtId="0" fontId="28" fillId="0" borderId="1" xfId="2" applyFont="1" applyFill="1" applyBorder="1" applyAlignment="1">
      <alignment horizontal="left" wrapText="1"/>
    </xf>
    <xf numFmtId="49" fontId="28" fillId="8" borderId="1" xfId="0" applyNumberFormat="1" applyFont="1" applyFill="1" applyBorder="1" applyAlignment="1">
      <alignment horizontal="center" wrapText="1"/>
    </xf>
    <xf numFmtId="1" fontId="29" fillId="0" borderId="1" xfId="0" applyNumberFormat="1" applyFont="1" applyFill="1" applyBorder="1" applyAlignment="1">
      <alignment horizontal="center"/>
    </xf>
    <xf numFmtId="164" fontId="29" fillId="0" borderId="1" xfId="0" applyNumberFormat="1" applyFont="1" applyFill="1" applyBorder="1" applyAlignment="1">
      <alignment horizontal="center"/>
    </xf>
    <xf numFmtId="1" fontId="29" fillId="0" borderId="1" xfId="0" applyNumberFormat="1" applyFont="1" applyFill="1" applyBorder="1" applyAlignment="1">
      <alignment horizontal="center" wrapText="1"/>
    </xf>
    <xf numFmtId="0" fontId="29" fillId="0" borderId="1" xfId="0" applyFont="1" applyFill="1" applyBorder="1" applyAlignment="1">
      <alignment horizontal="center"/>
    </xf>
    <xf numFmtId="0" fontId="28" fillId="0" borderId="1" xfId="0" applyFont="1" applyBorder="1" applyAlignment="1">
      <alignment horizontal="left" wrapText="1"/>
    </xf>
    <xf numFmtId="49" fontId="28" fillId="0" borderId="1" xfId="0" applyNumberFormat="1" applyFont="1" applyFill="1" applyBorder="1" applyAlignment="1">
      <alignment horizontal="center" wrapText="1"/>
    </xf>
    <xf numFmtId="164" fontId="29" fillId="0" borderId="1" xfId="0" applyNumberFormat="1" applyFont="1" applyFill="1" applyBorder="1" applyAlignment="1">
      <alignment horizontal="center" wrapText="1"/>
    </xf>
    <xf numFmtId="49" fontId="29" fillId="0" borderId="1" xfId="0" applyNumberFormat="1" applyFont="1" applyFill="1" applyBorder="1" applyAlignment="1">
      <alignment horizontal="center" wrapText="1"/>
    </xf>
    <xf numFmtId="0" fontId="29" fillId="0" borderId="1" xfId="0" applyFont="1" applyBorder="1" applyAlignment="1">
      <alignment horizontal="left" wrapText="1"/>
    </xf>
    <xf numFmtId="1" fontId="28" fillId="0" borderId="1" xfId="0" applyNumberFormat="1" applyFont="1" applyFill="1" applyBorder="1" applyAlignment="1">
      <alignment horizontal="center" vertical="center" wrapText="1"/>
    </xf>
    <xf numFmtId="0" fontId="28" fillId="0" borderId="1" xfId="1" applyFont="1" applyFill="1" applyBorder="1" applyAlignment="1">
      <alignment horizontal="center" vertical="center" wrapText="1"/>
    </xf>
    <xf numFmtId="0" fontId="28" fillId="0" borderId="1" xfId="0" applyFont="1" applyFill="1" applyBorder="1" applyAlignment="1">
      <alignment horizontal="center" vertical="center" wrapText="1"/>
    </xf>
    <xf numFmtId="49" fontId="28" fillId="0" borderId="1" xfId="0" applyNumberFormat="1" applyFont="1" applyFill="1" applyBorder="1" applyAlignment="1">
      <alignment horizontal="center" vertical="center" wrapText="1"/>
    </xf>
    <xf numFmtId="0" fontId="2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28" fillId="0" borderId="1" xfId="0" applyFont="1" applyBorder="1" applyAlignment="1">
      <alignment horizontal="left" vertical="center" wrapText="1"/>
    </xf>
    <xf numFmtId="164" fontId="28" fillId="0" borderId="1" xfId="1" applyNumberFormat="1" applyFont="1" applyFill="1" applyBorder="1" applyAlignment="1">
      <alignment horizontal="center" vertical="center"/>
    </xf>
    <xf numFmtId="0" fontId="7" fillId="0" borderId="1" xfId="0" applyFont="1" applyBorder="1" applyAlignment="1">
      <alignment horizontal="left" vertical="center" wrapText="1"/>
    </xf>
    <xf numFmtId="165" fontId="28" fillId="0" borderId="1" xfId="0" applyNumberFormat="1" applyFont="1" applyFill="1" applyBorder="1" applyAlignment="1">
      <alignment horizontal="center" vertical="center" wrapText="1"/>
    </xf>
    <xf numFmtId="1" fontId="28" fillId="0" borderId="1" xfId="2" applyNumberFormat="1" applyFont="1" applyFill="1" applyBorder="1" applyAlignment="1">
      <alignment horizontal="center" vertical="center" wrapText="1"/>
    </xf>
    <xf numFmtId="0" fontId="28" fillId="0" borderId="1" xfId="1" applyFont="1" applyFill="1" applyBorder="1" applyAlignment="1">
      <alignment horizontal="center" vertical="center"/>
    </xf>
    <xf numFmtId="0" fontId="28" fillId="0" borderId="1" xfId="2" applyFont="1" applyFill="1" applyBorder="1" applyAlignment="1">
      <alignment horizontal="center" vertical="center" wrapText="1"/>
    </xf>
    <xf numFmtId="0" fontId="28" fillId="0" borderId="1" xfId="2" applyNumberFormat="1" applyFont="1" applyFill="1" applyBorder="1" applyAlignment="1">
      <alignment horizontal="center" vertical="center" wrapText="1"/>
    </xf>
    <xf numFmtId="0" fontId="28" fillId="6" borderId="1" xfId="2" applyFont="1" applyBorder="1" applyAlignment="1">
      <alignment horizontal="left" vertical="center" wrapText="1"/>
    </xf>
    <xf numFmtId="167" fontId="29" fillId="0" borderId="1" xfId="0" applyNumberFormat="1" applyFont="1" applyFill="1" applyBorder="1" applyAlignment="1">
      <alignment horizontal="center" wrapText="1"/>
    </xf>
    <xf numFmtId="167" fontId="28" fillId="0" borderId="1" xfId="0" applyNumberFormat="1" applyFont="1" applyFill="1" applyBorder="1" applyAlignment="1">
      <alignment horizontal="center" wrapText="1"/>
    </xf>
    <xf numFmtId="0" fontId="28" fillId="0" borderId="1" xfId="0" applyFont="1" applyFill="1" applyBorder="1" applyAlignment="1"/>
    <xf numFmtId="0" fontId="28" fillId="0" borderId="1" xfId="2" applyFont="1" applyFill="1" applyBorder="1" applyAlignment="1">
      <alignment horizontal="left"/>
    </xf>
    <xf numFmtId="0" fontId="28" fillId="0" borderId="1" xfId="0" quotePrefix="1" applyFont="1" applyFill="1" applyBorder="1" applyAlignment="1"/>
    <xf numFmtId="0" fontId="28" fillId="0" borderId="1" xfId="0" applyFont="1" applyFill="1" applyBorder="1" applyAlignment="1">
      <alignment horizontal="center" vertical="center"/>
    </xf>
    <xf numFmtId="164" fontId="28" fillId="0" borderId="1" xfId="1" applyNumberFormat="1" applyFont="1" applyFill="1" applyBorder="1" applyAlignment="1">
      <alignment horizontal="center" vertical="center" wrapText="1"/>
    </xf>
    <xf numFmtId="1" fontId="28" fillId="0" borderId="1" xfId="0" applyNumberFormat="1" applyFont="1" applyFill="1" applyBorder="1" applyAlignment="1">
      <alignment horizontal="center" vertical="center"/>
    </xf>
    <xf numFmtId="164" fontId="28" fillId="0" borderId="0" xfId="1" applyNumberFormat="1" applyFont="1" applyFill="1" applyAlignment="1">
      <alignment horizontal="center" vertical="center"/>
    </xf>
    <xf numFmtId="164" fontId="28" fillId="0" borderId="1" xfId="0" applyNumberFormat="1" applyFont="1" applyFill="1" applyBorder="1" applyAlignment="1">
      <alignment horizontal="center" vertical="center"/>
    </xf>
    <xf numFmtId="164" fontId="28" fillId="0" borderId="0" xfId="0" applyNumberFormat="1" applyFont="1" applyFill="1" applyBorder="1" applyAlignment="1">
      <alignment horizontal="center" vertical="center"/>
    </xf>
    <xf numFmtId="166" fontId="28" fillId="0" borderId="1" xfId="0" applyNumberFormat="1" applyFont="1" applyFill="1" applyBorder="1" applyAlignment="1">
      <alignment horizontal="center"/>
    </xf>
    <xf numFmtId="0" fontId="22" fillId="5" borderId="0" xfId="1" applyBorder="1" applyAlignment="1">
      <alignment horizontal="left" wrapText="1"/>
    </xf>
    <xf numFmtId="165" fontId="7" fillId="0" borderId="0" xfId="0" applyNumberFormat="1" applyFont="1" applyFill="1" applyBorder="1" applyAlignment="1">
      <alignment horizontal="left" wrapText="1"/>
    </xf>
    <xf numFmtId="0" fontId="7" fillId="7" borderId="0" xfId="0" applyFont="1" applyFill="1" applyAlignment="1">
      <alignment horizontal="left" wrapText="1"/>
    </xf>
    <xf numFmtId="164" fontId="8" fillId="0" borderId="0" xfId="0" applyNumberFormat="1" applyFont="1" applyBorder="1" applyAlignment="1">
      <alignment horizontal="left" wrapText="1"/>
    </xf>
    <xf numFmtId="0" fontId="1" fillId="0" borderId="1" xfId="0" applyFont="1" applyBorder="1" applyAlignment="1">
      <alignment horizontal="center" wrapText="1"/>
    </xf>
    <xf numFmtId="0" fontId="6" fillId="0" borderId="0" xfId="0" applyFont="1" applyAlignment="1">
      <alignment horizontal="center" wrapText="1"/>
    </xf>
    <xf numFmtId="0" fontId="0" fillId="0" borderId="0" xfId="0" applyAlignment="1">
      <alignment horizontal="center" wrapText="1"/>
    </xf>
    <xf numFmtId="164" fontId="7" fillId="0" borderId="0" xfId="0" applyNumberFormat="1" applyFont="1" applyFill="1" applyBorder="1" applyAlignment="1">
      <alignment horizontal="left" wrapText="1"/>
    </xf>
    <xf numFmtId="49" fontId="29" fillId="0" borderId="1" xfId="0" applyNumberFormat="1" applyFont="1" applyFill="1" applyBorder="1" applyAlignment="1">
      <alignment horizontal="left" wrapText="1"/>
    </xf>
    <xf numFmtId="0" fontId="28" fillId="0" borderId="1" xfId="2" applyFont="1" applyFill="1" applyBorder="1" applyAlignment="1">
      <alignment horizontal="left" vertical="center" wrapText="1"/>
    </xf>
    <xf numFmtId="0" fontId="28" fillId="0" borderId="1" xfId="0" quotePrefix="1" applyFont="1" applyFill="1" applyBorder="1" applyAlignment="1">
      <alignment horizontal="left" vertical="center" wrapText="1"/>
    </xf>
    <xf numFmtId="164" fontId="28" fillId="0" borderId="1" xfId="0" applyNumberFormat="1" applyFont="1" applyFill="1" applyBorder="1" applyAlignment="1">
      <alignment horizontal="left" vertical="center" wrapText="1"/>
    </xf>
    <xf numFmtId="166" fontId="28" fillId="9" borderId="1" xfId="0" applyNumberFormat="1" applyFont="1" applyFill="1" applyBorder="1" applyAlignment="1">
      <alignment horizontal="center" vertical="center" wrapText="1"/>
    </xf>
    <xf numFmtId="167" fontId="28" fillId="9" borderId="1" xfId="1" applyNumberFormat="1" applyFont="1" applyFill="1" applyBorder="1" applyAlignment="1">
      <alignment horizontal="center" vertical="center" wrapText="1"/>
    </xf>
    <xf numFmtId="166" fontId="28" fillId="9" borderId="1" xfId="0" applyNumberFormat="1" applyFont="1" applyFill="1" applyBorder="1" applyAlignment="1">
      <alignment horizontal="center" wrapText="1"/>
    </xf>
    <xf numFmtId="167" fontId="28" fillId="9" borderId="1" xfId="0" applyNumberFormat="1" applyFont="1" applyFill="1" applyBorder="1" applyAlignment="1">
      <alignment horizontal="center" wrapText="1"/>
    </xf>
    <xf numFmtId="167" fontId="30" fillId="9" borderId="1" xfId="0" applyNumberFormat="1" applyFont="1" applyFill="1" applyBorder="1" applyAlignment="1">
      <alignment horizontal="center" wrapText="1"/>
    </xf>
    <xf numFmtId="166" fontId="28" fillId="9" borderId="1" xfId="0" applyNumberFormat="1" applyFont="1" applyFill="1" applyBorder="1" applyAlignment="1">
      <alignment horizontal="center"/>
    </xf>
    <xf numFmtId="167" fontId="28" fillId="9" borderId="1" xfId="0" applyNumberFormat="1" applyFont="1" applyFill="1" applyBorder="1" applyAlignment="1">
      <alignment horizontal="center"/>
    </xf>
    <xf numFmtId="166" fontId="28" fillId="9" borderId="1" xfId="0" applyNumberFormat="1" applyFont="1" applyFill="1" applyBorder="1" applyAlignment="1">
      <alignment horizontal="center" vertical="center"/>
    </xf>
    <xf numFmtId="167" fontId="28" fillId="9" borderId="1" xfId="0" applyNumberFormat="1" applyFont="1" applyFill="1" applyBorder="1" applyAlignment="1">
      <alignment horizontal="center" vertical="center"/>
    </xf>
    <xf numFmtId="164" fontId="28" fillId="9" borderId="1" xfId="0" applyNumberFormat="1" applyFont="1" applyFill="1" applyBorder="1" applyAlignment="1">
      <alignment horizontal="center"/>
    </xf>
    <xf numFmtId="164" fontId="30" fillId="9" borderId="1" xfId="0" applyNumberFormat="1" applyFont="1" applyFill="1" applyBorder="1" applyAlignment="1">
      <alignment horizontal="center" wrapText="1"/>
    </xf>
    <xf numFmtId="1" fontId="2" fillId="0" borderId="1" xfId="0" applyNumberFormat="1" applyFont="1" applyFill="1" applyBorder="1" applyAlignment="1">
      <alignment horizontal="center"/>
    </xf>
    <xf numFmtId="0" fontId="11" fillId="0" borderId="0" xfId="0" applyFont="1"/>
    <xf numFmtId="0" fontId="15" fillId="0" borderId="0" xfId="0" applyFont="1" applyAlignment="1">
      <alignment horizontal="center"/>
    </xf>
    <xf numFmtId="0" fontId="15" fillId="0" borderId="0" xfId="0" applyFont="1" applyAlignment="1">
      <alignment horizontal="center" wrapText="1"/>
    </xf>
    <xf numFmtId="166" fontId="28" fillId="0" borderId="1" xfId="0" applyNumberFormat="1" applyFont="1" applyFill="1" applyBorder="1" applyAlignment="1">
      <alignment horizontal="center" wrapText="1"/>
    </xf>
    <xf numFmtId="166" fontId="29" fillId="0" borderId="1" xfId="0" applyNumberFormat="1" applyFont="1" applyFill="1" applyBorder="1" applyAlignment="1">
      <alignment horizontal="center" wrapText="1"/>
    </xf>
    <xf numFmtId="166" fontId="28" fillId="0" borderId="1" xfId="0" applyNumberFormat="1" applyFont="1" applyFill="1" applyBorder="1" applyAlignment="1">
      <alignment horizontal="center" vertical="center"/>
    </xf>
    <xf numFmtId="49" fontId="29" fillId="0" borderId="1" xfId="0" applyNumberFormat="1" applyFont="1" applyFill="1" applyBorder="1" applyAlignment="1">
      <alignment horizontal="left"/>
    </xf>
    <xf numFmtId="1" fontId="2" fillId="0" borderId="1" xfId="0" applyNumberFormat="1" applyFont="1" applyFill="1" applyBorder="1" applyAlignment="1">
      <alignment horizontal="center" wrapText="1"/>
    </xf>
    <xf numFmtId="0" fontId="2" fillId="0" borderId="0" xfId="0" applyFont="1" applyFill="1" applyAlignment="1">
      <alignment horizontal="center"/>
    </xf>
    <xf numFmtId="0" fontId="2" fillId="0" borderId="0" xfId="0" applyFont="1" applyFill="1" applyAlignment="1">
      <alignment horizontal="center" wrapText="1"/>
    </xf>
    <xf numFmtId="0" fontId="11" fillId="0" borderId="0" xfId="0" applyFont="1" applyFill="1"/>
    <xf numFmtId="0" fontId="11" fillId="0" borderId="0" xfId="0" applyFont="1" applyFill="1" applyAlignment="1">
      <alignment wrapText="1"/>
    </xf>
    <xf numFmtId="0" fontId="0" fillId="0" borderId="0" xfId="0" applyFill="1"/>
    <xf numFmtId="0" fontId="0" fillId="0" borderId="0" xfId="0" applyFill="1" applyAlignment="1">
      <alignment wrapText="1"/>
    </xf>
    <xf numFmtId="1" fontId="7" fillId="0" borderId="1" xfId="2" applyNumberFormat="1" applyFont="1" applyFill="1" applyBorder="1" applyAlignment="1">
      <alignment horizontal="left" wrapText="1"/>
    </xf>
    <xf numFmtId="0" fontId="7" fillId="10" borderId="1" xfId="0" applyFont="1" applyFill="1" applyBorder="1" applyAlignment="1">
      <alignment horizontal="left" wrapText="1"/>
    </xf>
    <xf numFmtId="1" fontId="7" fillId="10" borderId="1" xfId="0" applyNumberFormat="1" applyFont="1" applyFill="1" applyBorder="1" applyAlignment="1">
      <alignment horizontal="left" wrapText="1"/>
    </xf>
    <xf numFmtId="0" fontId="28" fillId="10" borderId="1" xfId="0" applyFont="1" applyFill="1" applyBorder="1" applyAlignment="1">
      <alignment horizontal="center"/>
    </xf>
    <xf numFmtId="1" fontId="28" fillId="10" borderId="1" xfId="0" applyNumberFormat="1" applyFont="1" applyFill="1" applyBorder="1" applyAlignment="1">
      <alignment horizontal="center"/>
    </xf>
    <xf numFmtId="0" fontId="28" fillId="10" borderId="1" xfId="2" applyNumberFormat="1" applyFont="1" applyFill="1" applyBorder="1" applyAlignment="1">
      <alignment horizontal="center" wrapText="1"/>
    </xf>
    <xf numFmtId="1" fontId="28" fillId="10" borderId="1" xfId="0" applyNumberFormat="1" applyFont="1" applyFill="1" applyBorder="1" applyAlignment="1">
      <alignment horizontal="center" wrapText="1"/>
    </xf>
    <xf numFmtId="1" fontId="28" fillId="0" borderId="1" xfId="0" applyNumberFormat="1" applyFont="1" applyFill="1" applyBorder="1" applyAlignment="1">
      <alignment horizontal="left" wrapText="1"/>
    </xf>
    <xf numFmtId="49" fontId="28" fillId="0" borderId="1" xfId="0" applyNumberFormat="1" applyFont="1" applyFill="1" applyBorder="1" applyAlignment="1">
      <alignment horizontal="left" wrapText="1"/>
    </xf>
    <xf numFmtId="0" fontId="31" fillId="0" borderId="1" xfId="0" applyFont="1" applyFill="1" applyBorder="1" applyAlignment="1">
      <alignment horizontal="left" wrapText="1"/>
    </xf>
    <xf numFmtId="164" fontId="26" fillId="5" borderId="1" xfId="1" applyNumberFormat="1" applyFont="1" applyBorder="1" applyAlignment="1">
      <alignment horizontal="left"/>
    </xf>
    <xf numFmtId="164" fontId="10" fillId="0" borderId="1" xfId="0" applyNumberFormat="1" applyFont="1" applyFill="1" applyBorder="1" applyAlignment="1">
      <alignment horizontal="left" wrapText="1"/>
    </xf>
    <xf numFmtId="0" fontId="28" fillId="0" borderId="0" xfId="1" applyFont="1" applyFill="1" applyBorder="1" applyAlignment="1">
      <alignment horizontal="left" wrapText="1"/>
    </xf>
    <xf numFmtId="0" fontId="28" fillId="0" borderId="1" xfId="1" applyFont="1" applyFill="1" applyBorder="1" applyAlignment="1">
      <alignment horizontal="left" wrapText="1"/>
    </xf>
    <xf numFmtId="164" fontId="28" fillId="0" borderId="1" xfId="1" applyNumberFormat="1" applyFont="1" applyFill="1" applyBorder="1" applyAlignment="1">
      <alignment horizontal="left"/>
    </xf>
    <xf numFmtId="0" fontId="28" fillId="0" borderId="1" xfId="1" applyFont="1" applyFill="1" applyBorder="1"/>
    <xf numFmtId="0" fontId="28" fillId="0" borderId="1" xfId="1" applyFont="1" applyFill="1" applyBorder="1" applyAlignment="1">
      <alignment horizontal="center"/>
    </xf>
    <xf numFmtId="165" fontId="7" fillId="0" borderId="1" xfId="0" applyNumberFormat="1" applyFont="1" applyFill="1" applyBorder="1"/>
    <xf numFmtId="164" fontId="7" fillId="0" borderId="1" xfId="0" applyNumberFormat="1" applyFont="1" applyFill="1" applyBorder="1" applyAlignment="1">
      <alignment horizontal="center"/>
    </xf>
    <xf numFmtId="164" fontId="7" fillId="0" borderId="1" xfId="0" applyNumberFormat="1" applyFont="1" applyFill="1" applyBorder="1" applyAlignment="1">
      <alignment horizontal="center" wrapText="1"/>
    </xf>
    <xf numFmtId="164" fontId="7" fillId="0" borderId="1" xfId="0" applyNumberFormat="1" applyFont="1" applyFill="1" applyBorder="1"/>
    <xf numFmtId="0" fontId="7" fillId="0" borderId="0" xfId="0" applyFont="1" applyFill="1"/>
    <xf numFmtId="49" fontId="11" fillId="0" borderId="0" xfId="0" applyNumberFormat="1" applyFont="1" applyFill="1"/>
    <xf numFmtId="1" fontId="10" fillId="0" borderId="0" xfId="0" applyNumberFormat="1" applyFont="1" applyBorder="1" applyAlignment="1">
      <alignment horizontal="left" wrapText="1"/>
    </xf>
    <xf numFmtId="0" fontId="7" fillId="0" borderId="0" xfId="0" applyFont="1" applyFill="1" applyBorder="1" applyAlignment="1">
      <alignment horizontal="left" wrapText="1"/>
    </xf>
    <xf numFmtId="0" fontId="7" fillId="0" borderId="0" xfId="0" applyFont="1" applyBorder="1" applyAlignment="1">
      <alignment horizontal="left" wrapText="1"/>
    </xf>
    <xf numFmtId="0" fontId="28" fillId="0" borderId="0" xfId="0" applyFont="1" applyBorder="1" applyAlignment="1">
      <alignment horizontal="left" wrapText="1"/>
    </xf>
    <xf numFmtId="0" fontId="28" fillId="0" borderId="0" xfId="0" applyFont="1" applyFill="1" applyBorder="1" applyAlignment="1">
      <alignment horizontal="left" wrapText="1"/>
    </xf>
    <xf numFmtId="1" fontId="28" fillId="0" borderId="0" xfId="0" applyNumberFormat="1" applyFont="1" applyFill="1" applyBorder="1" applyAlignment="1">
      <alignment horizontal="left" wrapText="1"/>
    </xf>
    <xf numFmtId="164" fontId="28" fillId="0" borderId="0" xfId="0" applyNumberFormat="1" applyFont="1" applyFill="1" applyBorder="1" applyAlignment="1">
      <alignment horizontal="left" wrapText="1"/>
    </xf>
    <xf numFmtId="168" fontId="28" fillId="0" borderId="0" xfId="0" applyNumberFormat="1" applyFont="1" applyFill="1" applyBorder="1" applyAlignment="1">
      <alignment horizontal="left" wrapText="1"/>
    </xf>
    <xf numFmtId="164" fontId="28" fillId="0" borderId="0" xfId="1" applyNumberFormat="1" applyFont="1" applyFill="1" applyBorder="1" applyAlignment="1">
      <alignment horizontal="left" wrapText="1"/>
    </xf>
    <xf numFmtId="0" fontId="32" fillId="0" borderId="0" xfId="0" applyFont="1" applyBorder="1" applyAlignment="1">
      <alignment horizontal="left" wrapText="1"/>
    </xf>
    <xf numFmtId="49" fontId="28" fillId="0" borderId="0" xfId="0" applyNumberFormat="1" applyFont="1" applyFill="1" applyBorder="1" applyAlignment="1">
      <alignment horizontal="left" wrapText="1"/>
    </xf>
    <xf numFmtId="0" fontId="31" fillId="0" borderId="0" xfId="0" applyFont="1" applyFill="1" applyBorder="1" applyAlignment="1">
      <alignment horizontal="left" wrapText="1"/>
    </xf>
    <xf numFmtId="0" fontId="33" fillId="0" borderId="0" xfId="0" applyFont="1" applyFill="1" applyBorder="1" applyAlignment="1">
      <alignment horizontal="left" wrapText="1"/>
    </xf>
    <xf numFmtId="0" fontId="32" fillId="0" borderId="0" xfId="0" applyFont="1" applyFill="1" applyBorder="1" applyAlignment="1">
      <alignment horizontal="left" wrapText="1"/>
    </xf>
    <xf numFmtId="0" fontId="33" fillId="0" borderId="0" xfId="0" applyFont="1" applyBorder="1" applyAlignment="1">
      <alignment horizontal="left" wrapText="1"/>
    </xf>
    <xf numFmtId="164" fontId="26" fillId="0" borderId="0" xfId="1" applyNumberFormat="1" applyFont="1" applyFill="1" applyBorder="1" applyAlignment="1">
      <alignment horizontal="left" wrapText="1"/>
    </xf>
    <xf numFmtId="1" fontId="7" fillId="0" borderId="0" xfId="0" applyNumberFormat="1" applyFont="1" applyFill="1" applyBorder="1" applyAlignment="1">
      <alignment horizontal="left" wrapText="1"/>
    </xf>
    <xf numFmtId="49" fontId="7"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28" fillId="0" borderId="0" xfId="0" quotePrefix="1" applyFont="1" applyFill="1" applyBorder="1" applyAlignment="1">
      <alignment horizontal="left" wrapText="1"/>
    </xf>
    <xf numFmtId="0" fontId="34" fillId="0" borderId="0" xfId="0" applyFont="1" applyBorder="1" applyAlignment="1">
      <alignment horizontal="left" wrapText="1"/>
    </xf>
    <xf numFmtId="166" fontId="7" fillId="0" borderId="0" xfId="0" applyNumberFormat="1" applyFont="1" applyFill="1" applyBorder="1" applyAlignment="1">
      <alignment horizontal="left" wrapText="1"/>
    </xf>
    <xf numFmtId="0" fontId="35" fillId="0" borderId="0" xfId="0" applyFont="1" applyFill="1" applyBorder="1" applyAlignment="1">
      <alignment horizontal="left" wrapText="1"/>
    </xf>
    <xf numFmtId="0" fontId="35" fillId="0" borderId="0" xfId="0" applyFont="1" applyFill="1" applyAlignment="1">
      <alignment horizontal="left" wrapText="1"/>
    </xf>
    <xf numFmtId="0" fontId="35" fillId="0" borderId="0" xfId="0" applyFont="1" applyBorder="1" applyAlignment="1">
      <alignment horizontal="left" wrapText="1"/>
    </xf>
    <xf numFmtId="0" fontId="34" fillId="0" borderId="0" xfId="0" applyFont="1" applyFill="1" applyBorder="1" applyAlignment="1">
      <alignment horizontal="left" wrapText="1"/>
    </xf>
    <xf numFmtId="167" fontId="7" fillId="0" borderId="0" xfId="0" applyNumberFormat="1" applyFont="1" applyFill="1" applyBorder="1" applyAlignment="1">
      <alignment horizontal="left" wrapText="1"/>
    </xf>
    <xf numFmtId="0" fontId="7" fillId="0" borderId="0" xfId="4" applyFont="1" applyFill="1" applyBorder="1" applyAlignment="1">
      <alignment horizontal="left" wrapText="1"/>
    </xf>
    <xf numFmtId="165" fontId="7" fillId="0" borderId="0" xfId="4" applyNumberFormat="1" applyFont="1" applyFill="1" applyBorder="1" applyAlignment="1">
      <alignment horizontal="left" wrapText="1"/>
    </xf>
    <xf numFmtId="0" fontId="7" fillId="0" borderId="0" xfId="4" applyFont="1" applyBorder="1" applyAlignment="1">
      <alignment horizontal="left" wrapText="1"/>
    </xf>
    <xf numFmtId="164" fontId="7" fillId="0" borderId="0" xfId="4" applyNumberFormat="1" applyFont="1" applyBorder="1" applyAlignment="1">
      <alignment horizontal="left" wrapText="1"/>
    </xf>
    <xf numFmtId="164" fontId="7" fillId="0" borderId="0" xfId="4" applyNumberFormat="1" applyFont="1" applyFill="1" applyBorder="1" applyAlignment="1">
      <alignment horizontal="left" wrapText="1"/>
    </xf>
    <xf numFmtId="165" fontId="7" fillId="0" borderId="0" xfId="4" applyNumberFormat="1" applyFont="1" applyBorder="1" applyAlignment="1">
      <alignment horizontal="left" wrapText="1"/>
    </xf>
    <xf numFmtId="165" fontId="34" fillId="0" borderId="0" xfId="0" applyNumberFormat="1" applyFont="1" applyBorder="1" applyAlignment="1">
      <alignment horizontal="left" wrapText="1"/>
    </xf>
    <xf numFmtId="1" fontId="18" fillId="0" borderId="1" xfId="0" applyNumberFormat="1" applyFont="1" applyFill="1" applyBorder="1" applyAlignment="1">
      <alignment horizontal="left" wrapText="1"/>
    </xf>
    <xf numFmtId="166" fontId="18" fillId="0" borderId="1" xfId="0" applyNumberFormat="1" applyFont="1" applyFill="1" applyBorder="1" applyAlignment="1">
      <alignment horizontal="left" wrapText="1"/>
    </xf>
    <xf numFmtId="167" fontId="18" fillId="0" borderId="1" xfId="0" applyNumberFormat="1" applyFont="1" applyFill="1" applyBorder="1" applyAlignment="1">
      <alignment horizontal="left" wrapText="1"/>
    </xf>
    <xf numFmtId="49" fontId="18" fillId="0" borderId="1" xfId="0" applyNumberFormat="1" applyFont="1" applyFill="1" applyBorder="1" applyAlignment="1">
      <alignment horizontal="left" wrapText="1"/>
    </xf>
    <xf numFmtId="1" fontId="18" fillId="0" borderId="1" xfId="0" applyNumberFormat="1" applyFont="1" applyBorder="1" applyAlignment="1">
      <alignment horizontal="left" wrapText="1"/>
    </xf>
    <xf numFmtId="165" fontId="18" fillId="0" borderId="1" xfId="0" applyNumberFormat="1" applyFont="1" applyFill="1" applyBorder="1" applyAlignment="1">
      <alignment horizontal="left" wrapText="1"/>
    </xf>
    <xf numFmtId="164" fontId="18" fillId="0" borderId="1" xfId="0" applyNumberFormat="1" applyFont="1" applyFill="1" applyBorder="1" applyAlignment="1">
      <alignment horizontal="left" wrapText="1"/>
    </xf>
    <xf numFmtId="166" fontId="7" fillId="0" borderId="1" xfId="0" applyNumberFormat="1" applyFont="1" applyFill="1" applyBorder="1" applyAlignment="1">
      <alignment horizontal="left" wrapText="1"/>
    </xf>
    <xf numFmtId="165" fontId="7" fillId="0" borderId="1" xfId="1" applyNumberFormat="1" applyFont="1" applyFill="1" applyBorder="1" applyAlignment="1">
      <alignment horizontal="left" wrapText="1"/>
    </xf>
    <xf numFmtId="0" fontId="7" fillId="0" borderId="1" xfId="1" applyFont="1" applyFill="1" applyBorder="1" applyAlignment="1">
      <alignment horizontal="left" wrapText="1"/>
    </xf>
    <xf numFmtId="0" fontId="7" fillId="0" borderId="1" xfId="2" applyFont="1" applyFill="1" applyBorder="1" applyAlignment="1">
      <alignment horizontal="left" wrapText="1"/>
    </xf>
    <xf numFmtId="0" fontId="7" fillId="0" borderId="1" xfId="2" applyNumberFormat="1" applyFont="1" applyFill="1" applyBorder="1" applyAlignment="1">
      <alignment horizontal="left" wrapText="1"/>
    </xf>
    <xf numFmtId="166" fontId="7" fillId="0" borderId="1" xfId="0" applyNumberFormat="1" applyFont="1" applyBorder="1" applyAlignment="1">
      <alignment horizontal="left" wrapText="1"/>
    </xf>
    <xf numFmtId="164" fontId="7" fillId="0" borderId="1" xfId="1" applyNumberFormat="1" applyFont="1" applyFill="1" applyBorder="1" applyAlignment="1">
      <alignment horizontal="left" wrapText="1"/>
    </xf>
    <xf numFmtId="0" fontId="7" fillId="0" borderId="1" xfId="3" applyFont="1" applyBorder="1" applyAlignment="1">
      <alignment horizontal="left"/>
    </xf>
    <xf numFmtId="168" fontId="7" fillId="0" borderId="1" xfId="3" applyNumberFormat="1" applyFont="1" applyBorder="1" applyAlignment="1">
      <alignment horizontal="left"/>
    </xf>
    <xf numFmtId="0" fontId="7" fillId="0" borderId="1" xfId="3" applyFont="1" applyBorder="1" applyAlignment="1">
      <alignment horizontal="left" wrapText="1"/>
    </xf>
    <xf numFmtId="0" fontId="7" fillId="0" borderId="1" xfId="3" applyFont="1" applyFill="1" applyBorder="1" applyAlignment="1">
      <alignment horizontal="left"/>
    </xf>
    <xf numFmtId="0" fontId="7" fillId="0" borderId="1" xfId="0" applyFont="1" applyBorder="1" applyAlignment="1">
      <alignment horizontal="left"/>
    </xf>
    <xf numFmtId="168" fontId="7" fillId="0" borderId="1" xfId="3" applyNumberFormat="1" applyFont="1" applyFill="1" applyBorder="1" applyAlignment="1">
      <alignment horizontal="left"/>
    </xf>
    <xf numFmtId="0" fontId="7" fillId="0" borderId="1" xfId="3" applyFont="1" applyFill="1" applyBorder="1" applyAlignment="1">
      <alignment horizontal="left" wrapText="1"/>
    </xf>
    <xf numFmtId="0" fontId="7" fillId="0" borderId="1" xfId="0" applyFont="1" applyFill="1" applyBorder="1" applyAlignment="1">
      <alignment horizontal="left"/>
    </xf>
    <xf numFmtId="168" fontId="7" fillId="0" borderId="1" xfId="0" applyNumberFormat="1" applyFont="1" applyFill="1" applyBorder="1" applyAlignment="1">
      <alignment horizontal="left"/>
    </xf>
    <xf numFmtId="170" fontId="7" fillId="0" borderId="1" xfId="3" applyNumberFormat="1" applyFont="1" applyBorder="1" applyAlignment="1">
      <alignment horizontal="left" wrapText="1"/>
    </xf>
    <xf numFmtId="1" fontId="10" fillId="0" borderId="1" xfId="0" applyNumberFormat="1" applyFont="1" applyFill="1" applyBorder="1" applyAlignment="1">
      <alignment horizontal="left" wrapText="1"/>
    </xf>
    <xf numFmtId="166" fontId="10" fillId="0" borderId="1" xfId="0" applyNumberFormat="1" applyFont="1" applyFill="1" applyBorder="1" applyAlignment="1">
      <alignment horizontal="left" wrapText="1"/>
    </xf>
    <xf numFmtId="167" fontId="10" fillId="0" borderId="1" xfId="0" applyNumberFormat="1" applyFont="1" applyFill="1" applyBorder="1" applyAlignment="1">
      <alignment horizontal="left" wrapText="1"/>
    </xf>
    <xf numFmtId="49" fontId="10" fillId="0" borderId="1" xfId="0" applyNumberFormat="1" applyFont="1" applyFill="1" applyBorder="1" applyAlignment="1">
      <alignment horizontal="left" wrapText="1"/>
    </xf>
    <xf numFmtId="165" fontId="10" fillId="0" borderId="1" xfId="0" applyNumberFormat="1" applyFont="1" applyFill="1" applyBorder="1" applyAlignment="1">
      <alignment horizontal="left" wrapText="1"/>
    </xf>
    <xf numFmtId="164" fontId="36" fillId="0" borderId="1" xfId="0" applyNumberFormat="1" applyFont="1" applyFill="1" applyBorder="1" applyAlignment="1">
      <alignment horizontal="left" wrapText="1"/>
    </xf>
    <xf numFmtId="49" fontId="35" fillId="0" borderId="1" xfId="0" applyNumberFormat="1" applyFont="1" applyFill="1" applyBorder="1" applyAlignment="1">
      <alignment horizontal="left" wrapText="1"/>
    </xf>
    <xf numFmtId="0" fontId="35" fillId="0" borderId="1" xfId="1" applyFont="1" applyFill="1" applyBorder="1" applyAlignment="1">
      <alignment horizontal="left" wrapText="1"/>
    </xf>
    <xf numFmtId="1" fontId="35" fillId="0" borderId="1" xfId="0" applyNumberFormat="1" applyFont="1" applyFill="1" applyBorder="1" applyAlignment="1">
      <alignment horizontal="left" wrapText="1"/>
    </xf>
    <xf numFmtId="166" fontId="35" fillId="0" borderId="1" xfId="0" applyNumberFormat="1" applyFont="1" applyFill="1" applyBorder="1" applyAlignment="1">
      <alignment horizontal="left" wrapText="1"/>
    </xf>
    <xf numFmtId="0" fontId="35" fillId="0" borderId="1" xfId="0" applyFont="1" applyFill="1" applyBorder="1" applyAlignment="1">
      <alignment horizontal="left" wrapText="1"/>
    </xf>
    <xf numFmtId="165" fontId="35" fillId="0" borderId="1" xfId="0" applyNumberFormat="1" applyFont="1" applyFill="1" applyBorder="1" applyAlignment="1">
      <alignment horizontal="left" wrapText="1"/>
    </xf>
    <xf numFmtId="0" fontId="35" fillId="0" borderId="1" xfId="0" applyFont="1" applyBorder="1" applyAlignment="1">
      <alignment horizontal="left" wrapText="1"/>
    </xf>
    <xf numFmtId="165" fontId="35" fillId="0" borderId="1" xfId="1" applyNumberFormat="1" applyFont="1" applyFill="1" applyBorder="1" applyAlignment="1">
      <alignment horizontal="left" wrapText="1"/>
    </xf>
    <xf numFmtId="0" fontId="35" fillId="0" borderId="1" xfId="2" applyFont="1" applyFill="1" applyBorder="1" applyAlignment="1">
      <alignment horizontal="left" wrapText="1"/>
    </xf>
    <xf numFmtId="165" fontId="35" fillId="0" borderId="1" xfId="0" applyNumberFormat="1" applyFont="1" applyBorder="1" applyAlignment="1">
      <alignment horizontal="left" wrapText="1"/>
    </xf>
    <xf numFmtId="1" fontId="35" fillId="0" borderId="1" xfId="2" applyNumberFormat="1" applyFont="1" applyFill="1" applyBorder="1" applyAlignment="1">
      <alignment horizontal="left" wrapText="1"/>
    </xf>
    <xf numFmtId="0" fontId="7" fillId="0" borderId="1" xfId="0" quotePrefix="1" applyFont="1" applyFill="1" applyBorder="1" applyAlignment="1">
      <alignment horizontal="left" wrapText="1"/>
    </xf>
    <xf numFmtId="164" fontId="35" fillId="0" borderId="1" xfId="1" applyNumberFormat="1" applyFont="1" applyFill="1" applyBorder="1" applyAlignment="1">
      <alignment horizontal="left" wrapText="1"/>
    </xf>
    <xf numFmtId="1" fontId="37" fillId="0" borderId="1" xfId="0" applyNumberFormat="1" applyFont="1" applyFill="1" applyBorder="1" applyAlignment="1">
      <alignment horizontal="left" wrapText="1"/>
    </xf>
    <xf numFmtId="165" fontId="35" fillId="10" borderId="1" xfId="0" applyNumberFormat="1" applyFont="1" applyFill="1" applyBorder="1" applyAlignment="1">
      <alignment horizontal="left" wrapText="1"/>
    </xf>
    <xf numFmtId="0" fontId="7" fillId="11" borderId="1" xfId="3" applyFont="1" applyFill="1" applyBorder="1" applyAlignment="1">
      <alignment horizontal="left"/>
    </xf>
    <xf numFmtId="1" fontId="7" fillId="12" borderId="1" xfId="0" applyNumberFormat="1" applyFont="1" applyFill="1" applyBorder="1" applyAlignment="1">
      <alignment horizontal="left" wrapText="1"/>
    </xf>
    <xf numFmtId="165" fontId="7" fillId="12" borderId="1" xfId="0" applyNumberFormat="1" applyFont="1" applyFill="1" applyBorder="1" applyAlignment="1">
      <alignment horizontal="left" wrapText="1"/>
    </xf>
    <xf numFmtId="0" fontId="7" fillId="12" borderId="1" xfId="0" applyFont="1" applyFill="1" applyBorder="1" applyAlignment="1">
      <alignment horizontal="left" wrapText="1"/>
    </xf>
    <xf numFmtId="165" fontId="0" fillId="12" borderId="1" xfId="0" applyNumberFormat="1" applyFill="1" applyBorder="1"/>
    <xf numFmtId="164" fontId="0" fillId="12" borderId="1" xfId="0" applyNumberFormat="1" applyFill="1" applyBorder="1"/>
    <xf numFmtId="1" fontId="7" fillId="13" borderId="1" xfId="0" applyNumberFormat="1" applyFont="1" applyFill="1" applyBorder="1" applyAlignment="1">
      <alignment horizontal="left" wrapText="1"/>
    </xf>
    <xf numFmtId="165" fontId="7" fillId="13" borderId="1" xfId="0" applyNumberFormat="1" applyFont="1" applyFill="1" applyBorder="1" applyAlignment="1">
      <alignment horizontal="left" wrapText="1"/>
    </xf>
    <xf numFmtId="0" fontId="7" fillId="13" borderId="1" xfId="0" applyFont="1" applyFill="1" applyBorder="1" applyAlignment="1">
      <alignment horizontal="left" wrapText="1"/>
    </xf>
    <xf numFmtId="1" fontId="7" fillId="14" borderId="1" xfId="0" applyNumberFormat="1" applyFont="1" applyFill="1" applyBorder="1" applyAlignment="1">
      <alignment horizontal="left" wrapText="1"/>
    </xf>
    <xf numFmtId="165" fontId="7" fillId="14" borderId="1" xfId="0" applyNumberFormat="1" applyFont="1" applyFill="1" applyBorder="1" applyAlignment="1">
      <alignment horizontal="left" wrapText="1"/>
    </xf>
    <xf numFmtId="0" fontId="7" fillId="14" borderId="1" xfId="0" applyFont="1" applyFill="1" applyBorder="1" applyAlignment="1">
      <alignment horizontal="left" wrapText="1"/>
    </xf>
    <xf numFmtId="164" fontId="7" fillId="14" borderId="1" xfId="0" applyNumberFormat="1" applyFont="1" applyFill="1" applyBorder="1" applyAlignment="1">
      <alignment horizontal="left" wrapText="1"/>
    </xf>
    <xf numFmtId="166" fontId="7" fillId="14" borderId="1" xfId="0" applyNumberFormat="1" applyFont="1" applyFill="1" applyBorder="1" applyAlignment="1">
      <alignment horizontal="left" wrapText="1"/>
    </xf>
    <xf numFmtId="0" fontId="7" fillId="14" borderId="1" xfId="2" applyFont="1" applyFill="1" applyBorder="1" applyAlignment="1">
      <alignment horizontal="left" wrapText="1"/>
    </xf>
    <xf numFmtId="1" fontId="7" fillId="14" borderId="1" xfId="2" applyNumberFormat="1" applyFont="1" applyFill="1" applyBorder="1" applyAlignment="1">
      <alignment horizontal="left" wrapText="1"/>
    </xf>
    <xf numFmtId="0" fontId="7" fillId="15" borderId="1" xfId="0" applyFont="1" applyFill="1" applyBorder="1" applyAlignment="1">
      <alignment horizontal="left" wrapText="1"/>
    </xf>
    <xf numFmtId="0" fontId="7" fillId="11" borderId="1" xfId="0" applyFont="1" applyFill="1" applyBorder="1" applyAlignment="1">
      <alignment horizontal="left" wrapText="1"/>
    </xf>
    <xf numFmtId="1" fontId="7" fillId="11" borderId="1" xfId="0" applyNumberFormat="1" applyFont="1" applyFill="1" applyBorder="1" applyAlignment="1">
      <alignment horizontal="left" wrapText="1"/>
    </xf>
    <xf numFmtId="166" fontId="7" fillId="11" borderId="1" xfId="0" applyNumberFormat="1" applyFont="1" applyFill="1" applyBorder="1" applyAlignment="1">
      <alignment horizontal="left" wrapText="1"/>
    </xf>
    <xf numFmtId="0" fontId="7" fillId="11" borderId="1" xfId="0" applyFont="1" applyFill="1" applyBorder="1" applyAlignment="1">
      <alignment horizontal="left"/>
    </xf>
    <xf numFmtId="1" fontId="7" fillId="16" borderId="1" xfId="0" applyNumberFormat="1" applyFont="1" applyFill="1" applyBorder="1" applyAlignment="1">
      <alignment horizontal="left" wrapText="1"/>
    </xf>
    <xf numFmtId="166" fontId="7" fillId="16" borderId="1" xfId="0" applyNumberFormat="1" applyFont="1" applyFill="1" applyBorder="1" applyAlignment="1">
      <alignment horizontal="left" wrapText="1"/>
    </xf>
    <xf numFmtId="1" fontId="7" fillId="15" borderId="1" xfId="0" applyNumberFormat="1" applyFont="1" applyFill="1" applyBorder="1" applyAlignment="1">
      <alignment horizontal="left" wrapText="1"/>
    </xf>
    <xf numFmtId="0" fontId="28" fillId="0" borderId="0" xfId="0" applyFont="1" applyFill="1" applyBorder="1" applyAlignment="1">
      <alignment horizontal="center"/>
    </xf>
    <xf numFmtId="0" fontId="28" fillId="8" borderId="0" xfId="0" applyFont="1" applyFill="1" applyBorder="1" applyAlignment="1">
      <alignment horizontal="center"/>
    </xf>
    <xf numFmtId="1" fontId="27" fillId="0" borderId="1" xfId="0" applyNumberFormat="1" applyFont="1" applyFill="1" applyBorder="1" applyAlignment="1">
      <alignment horizontal="left" wrapText="1"/>
    </xf>
    <xf numFmtId="164" fontId="27" fillId="0" borderId="1" xfId="0" applyNumberFormat="1" applyFont="1" applyFill="1" applyBorder="1" applyAlignment="1">
      <alignment horizontal="left" wrapText="1"/>
    </xf>
    <xf numFmtId="168" fontId="27" fillId="0" borderId="1" xfId="0" applyNumberFormat="1" applyFont="1" applyFill="1" applyBorder="1" applyAlignment="1">
      <alignment horizontal="left" wrapText="1"/>
    </xf>
    <xf numFmtId="166" fontId="28" fillId="0" borderId="1" xfId="0" applyNumberFormat="1" applyFont="1" applyFill="1" applyBorder="1" applyAlignment="1">
      <alignment horizontal="left" wrapText="1"/>
    </xf>
    <xf numFmtId="168" fontId="28" fillId="0" borderId="1" xfId="1" applyNumberFormat="1" applyFont="1" applyFill="1" applyBorder="1" applyAlignment="1">
      <alignment horizontal="left" wrapText="1"/>
    </xf>
    <xf numFmtId="0" fontId="28" fillId="10" borderId="1" xfId="0" applyFont="1" applyFill="1" applyBorder="1" applyAlignment="1">
      <alignment horizontal="left" wrapText="1"/>
    </xf>
    <xf numFmtId="168" fontId="28" fillId="0" borderId="1" xfId="0" applyNumberFormat="1" applyFont="1" applyBorder="1" applyAlignment="1">
      <alignment horizontal="left" wrapText="1"/>
    </xf>
    <xf numFmtId="168" fontId="28" fillId="0" borderId="1" xfId="0" applyNumberFormat="1" applyFont="1" applyFill="1" applyBorder="1" applyAlignment="1">
      <alignment horizontal="left" wrapText="1"/>
    </xf>
    <xf numFmtId="0" fontId="28" fillId="0" borderId="1" xfId="2" applyNumberFormat="1" applyFont="1" applyFill="1" applyBorder="1" applyAlignment="1">
      <alignment horizontal="left" wrapText="1"/>
    </xf>
    <xf numFmtId="1" fontId="28" fillId="0" borderId="1" xfId="2" applyNumberFormat="1" applyFont="1" applyFill="1" applyBorder="1" applyAlignment="1">
      <alignment horizontal="left" wrapText="1"/>
    </xf>
    <xf numFmtId="164" fontId="28" fillId="0" borderId="1" xfId="1" applyNumberFormat="1" applyFont="1" applyFill="1" applyBorder="1" applyAlignment="1">
      <alignment horizontal="left" wrapText="1"/>
    </xf>
    <xf numFmtId="49" fontId="27" fillId="0" borderId="1" xfId="0" applyNumberFormat="1" applyFont="1" applyFill="1" applyBorder="1" applyAlignment="1">
      <alignment horizontal="left" wrapText="1"/>
    </xf>
    <xf numFmtId="0" fontId="33" fillId="0" borderId="1" xfId="0" applyFont="1" applyFill="1" applyBorder="1" applyAlignment="1">
      <alignment horizontal="left" wrapText="1"/>
    </xf>
    <xf numFmtId="169" fontId="28" fillId="0" borderId="1" xfId="1" applyNumberFormat="1" applyFont="1" applyFill="1" applyBorder="1" applyAlignment="1">
      <alignment horizontal="left" wrapText="1"/>
    </xf>
    <xf numFmtId="168" fontId="32" fillId="0" borderId="1" xfId="0" applyNumberFormat="1" applyFont="1" applyBorder="1" applyAlignment="1">
      <alignment horizontal="left" wrapText="1"/>
    </xf>
    <xf numFmtId="168" fontId="32" fillId="0" borderId="1" xfId="0" applyNumberFormat="1" applyFont="1" applyFill="1" applyBorder="1" applyAlignment="1">
      <alignment horizontal="left" wrapText="1"/>
    </xf>
    <xf numFmtId="164" fontId="33" fillId="0" borderId="1" xfId="0" applyNumberFormat="1" applyFont="1" applyFill="1" applyBorder="1" applyAlignment="1">
      <alignment horizontal="left" wrapText="1"/>
    </xf>
    <xf numFmtId="1" fontId="33" fillId="0" borderId="1" xfId="0" applyNumberFormat="1" applyFont="1" applyFill="1" applyBorder="1" applyAlignment="1">
      <alignment horizontal="left" wrapText="1"/>
    </xf>
    <xf numFmtId="0" fontId="33" fillId="0" borderId="1" xfId="0" applyFont="1" applyBorder="1" applyAlignment="1">
      <alignment horizontal="left" wrapText="1"/>
    </xf>
    <xf numFmtId="168" fontId="33" fillId="0" borderId="1" xfId="0" applyNumberFormat="1" applyFont="1" applyFill="1" applyBorder="1" applyAlignment="1">
      <alignment horizontal="left" wrapText="1"/>
    </xf>
    <xf numFmtId="168" fontId="0" fillId="0" borderId="1" xfId="0" applyNumberFormat="1" applyFill="1" applyBorder="1" applyAlignment="1">
      <alignment horizontal="left" wrapText="1"/>
    </xf>
    <xf numFmtId="168" fontId="0" fillId="0" borderId="1" xfId="0" applyNumberFormat="1" applyBorder="1" applyAlignment="1">
      <alignment horizontal="left" wrapText="1"/>
    </xf>
    <xf numFmtId="0" fontId="24" fillId="0" borderId="1" xfId="0" applyFont="1" applyFill="1" applyBorder="1"/>
    <xf numFmtId="166" fontId="33" fillId="0" borderId="1" xfId="0" applyNumberFormat="1" applyFont="1" applyFill="1" applyBorder="1" applyAlignment="1">
      <alignment horizontal="left" wrapText="1"/>
    </xf>
    <xf numFmtId="0" fontId="32" fillId="0" borderId="1" xfId="0" applyFont="1" applyBorder="1" applyAlignment="1">
      <alignment horizontal="left" wrapText="1"/>
    </xf>
    <xf numFmtId="0" fontId="38" fillId="0" borderId="1" xfId="0" applyFont="1" applyFill="1" applyBorder="1"/>
    <xf numFmtId="0" fontId="28" fillId="0" borderId="0" xfId="1" applyFont="1" applyFill="1" applyBorder="1" applyAlignment="1">
      <alignment horizontal="center"/>
    </xf>
    <xf numFmtId="165" fontId="7" fillId="0" borderId="0" xfId="0" applyNumberFormat="1" applyFont="1" applyFill="1" applyBorder="1"/>
    <xf numFmtId="1" fontId="10" fillId="0" borderId="1" xfId="0" applyNumberFormat="1" applyFont="1" applyFill="1" applyBorder="1" applyAlignment="1">
      <alignment horizontal="center" wrapText="1"/>
    </xf>
    <xf numFmtId="1" fontId="10" fillId="17" borderId="1" xfId="0" applyNumberFormat="1" applyFont="1" applyFill="1" applyBorder="1" applyAlignment="1">
      <alignment horizontal="left" wrapText="1"/>
    </xf>
    <xf numFmtId="165" fontId="19" fillId="0" borderId="1" xfId="0" applyNumberFormat="1" applyFont="1" applyBorder="1" applyAlignment="1">
      <alignment horizontal="center"/>
    </xf>
    <xf numFmtId="0" fontId="7" fillId="15" borderId="1" xfId="0" applyFont="1" applyFill="1" applyBorder="1" applyAlignment="1">
      <alignment horizontal="center" wrapText="1"/>
    </xf>
    <xf numFmtId="0" fontId="8" fillId="17" borderId="1" xfId="0" applyFont="1" applyFill="1" applyBorder="1" applyAlignment="1">
      <alignment horizontal="left" wrapText="1"/>
    </xf>
    <xf numFmtId="0" fontId="7" fillId="17" borderId="1" xfId="0" applyFont="1" applyFill="1" applyBorder="1" applyAlignment="1">
      <alignment horizontal="left" wrapText="1"/>
    </xf>
    <xf numFmtId="165" fontId="34" fillId="15" borderId="1" xfId="0" applyNumberFormat="1" applyFont="1" applyFill="1" applyBorder="1"/>
    <xf numFmtId="0" fontId="34" fillId="0" borderId="0" xfId="0" applyFont="1"/>
    <xf numFmtId="1" fontId="7" fillId="15" borderId="1" xfId="0" applyNumberFormat="1" applyFont="1" applyFill="1" applyBorder="1" applyAlignment="1">
      <alignment horizontal="center" wrapText="1"/>
    </xf>
    <xf numFmtId="165" fontId="7" fillId="15" borderId="1" xfId="0" applyNumberFormat="1" applyFont="1" applyFill="1" applyBorder="1" applyAlignment="1">
      <alignment horizontal="left" wrapText="1"/>
    </xf>
    <xf numFmtId="0" fontId="7" fillId="0" borderId="1" xfId="1" applyFont="1" applyFill="1" applyBorder="1" applyAlignment="1">
      <alignment horizontal="center" wrapText="1"/>
    </xf>
    <xf numFmtId="166" fontId="7" fillId="15" borderId="1" xfId="0" applyNumberFormat="1" applyFont="1" applyFill="1" applyBorder="1" applyAlignment="1">
      <alignment horizontal="left" wrapText="1"/>
    </xf>
    <xf numFmtId="165" fontId="7" fillId="0" borderId="1" xfId="0" applyNumberFormat="1" applyFont="1" applyBorder="1" applyAlignment="1">
      <alignment horizontal="center"/>
    </xf>
    <xf numFmtId="164" fontId="7" fillId="15" borderId="1" xfId="0" applyNumberFormat="1" applyFont="1" applyFill="1" applyBorder="1" applyAlignment="1">
      <alignment horizontal="center"/>
    </xf>
    <xf numFmtId="164" fontId="7" fillId="15" borderId="1" xfId="0" applyNumberFormat="1" applyFont="1" applyFill="1" applyBorder="1" applyAlignment="1">
      <alignment horizontal="center" wrapText="1"/>
    </xf>
    <xf numFmtId="165" fontId="7" fillId="0" borderId="1" xfId="1" applyNumberFormat="1" applyFont="1" applyFill="1" applyBorder="1" applyAlignment="1">
      <alignment horizontal="center" wrapText="1"/>
    </xf>
    <xf numFmtId="165" fontId="7" fillId="0" borderId="1" xfId="3" applyNumberFormat="1" applyFont="1" applyBorder="1" applyAlignment="1">
      <alignment horizontal="center"/>
    </xf>
    <xf numFmtId="0" fontId="7" fillId="11" borderId="1" xfId="3" applyFont="1" applyFill="1" applyBorder="1" applyAlignment="1">
      <alignment horizontal="center"/>
    </xf>
    <xf numFmtId="0" fontId="34" fillId="0" borderId="1" xfId="0" applyFont="1" applyBorder="1"/>
    <xf numFmtId="0" fontId="7" fillId="11" borderId="1" xfId="0" applyFont="1" applyFill="1" applyBorder="1" applyAlignment="1">
      <alignment horizontal="center" wrapText="1"/>
    </xf>
    <xf numFmtId="1" fontId="7" fillId="11" borderId="1" xfId="0" applyNumberFormat="1" applyFont="1" applyFill="1" applyBorder="1" applyAlignment="1">
      <alignment horizontal="center" wrapText="1"/>
    </xf>
    <xf numFmtId="165" fontId="7" fillId="0" borderId="1" xfId="3" applyNumberFormat="1" applyFont="1" applyFill="1" applyBorder="1" applyAlignment="1">
      <alignment horizontal="center"/>
    </xf>
    <xf numFmtId="165" fontId="7" fillId="0" borderId="1" xfId="0" applyNumberFormat="1" applyFont="1" applyFill="1" applyBorder="1" applyAlignment="1">
      <alignment horizontal="center"/>
    </xf>
    <xf numFmtId="0" fontId="7" fillId="11" borderId="1" xfId="0" applyFont="1" applyFill="1" applyBorder="1" applyAlignment="1">
      <alignment horizontal="center"/>
    </xf>
    <xf numFmtId="0" fontId="7" fillId="14" borderId="1" xfId="0" applyFont="1" applyFill="1" applyBorder="1" applyAlignment="1">
      <alignment horizontal="center" wrapText="1"/>
    </xf>
    <xf numFmtId="1" fontId="7" fillId="14" borderId="1" xfId="0" applyNumberFormat="1" applyFont="1" applyFill="1" applyBorder="1" applyAlignment="1">
      <alignment horizontal="center" wrapText="1"/>
    </xf>
    <xf numFmtId="0" fontId="7" fillId="17" borderId="1" xfId="2" applyFont="1" applyFill="1" applyBorder="1" applyAlignment="1">
      <alignment horizontal="left" wrapText="1"/>
    </xf>
    <xf numFmtId="1" fontId="7" fillId="14" borderId="1" xfId="2" applyNumberFormat="1" applyFont="1" applyFill="1" applyBorder="1" applyAlignment="1">
      <alignment horizontal="center" wrapText="1"/>
    </xf>
    <xf numFmtId="49" fontId="7" fillId="17" borderId="1" xfId="0" applyNumberFormat="1" applyFont="1" applyFill="1" applyBorder="1" applyAlignment="1">
      <alignment horizontal="left" wrapText="1"/>
    </xf>
    <xf numFmtId="0" fontId="7" fillId="17" borderId="1" xfId="0" applyFont="1" applyFill="1" applyBorder="1"/>
    <xf numFmtId="0" fontId="7" fillId="0" borderId="0" xfId="0" applyFont="1" applyFill="1" applyAlignment="1">
      <alignment wrapText="1"/>
    </xf>
    <xf numFmtId="0" fontId="34" fillId="0" borderId="0" xfId="0" applyFont="1" applyFill="1"/>
    <xf numFmtId="0" fontId="7" fillId="13" borderId="1" xfId="0" applyFont="1" applyFill="1" applyBorder="1" applyAlignment="1">
      <alignment horizontal="center" wrapText="1"/>
    </xf>
    <xf numFmtId="1" fontId="7" fillId="16" borderId="1" xfId="0" applyNumberFormat="1" applyFont="1" applyFill="1" applyBorder="1" applyAlignment="1">
      <alignment horizontal="center" wrapText="1"/>
    </xf>
    <xf numFmtId="1" fontId="7" fillId="17" borderId="1" xfId="0" applyNumberFormat="1" applyFont="1" applyFill="1" applyBorder="1" applyAlignment="1">
      <alignment horizontal="left" wrapText="1"/>
    </xf>
    <xf numFmtId="165" fontId="7" fillId="16" borderId="1" xfId="0" applyNumberFormat="1" applyFont="1" applyFill="1" applyBorder="1" applyAlignment="1">
      <alignment horizontal="left" wrapText="1"/>
    </xf>
    <xf numFmtId="1" fontId="7" fillId="4" borderId="1" xfId="0" applyNumberFormat="1" applyFont="1" applyFill="1" applyBorder="1" applyAlignment="1">
      <alignment horizontal="left" wrapText="1"/>
    </xf>
    <xf numFmtId="1" fontId="7" fillId="4" borderId="1" xfId="0" applyNumberFormat="1" applyFont="1" applyFill="1" applyBorder="1" applyAlignment="1">
      <alignment horizontal="center" wrapText="1"/>
    </xf>
    <xf numFmtId="0" fontId="7" fillId="4" borderId="1" xfId="0" applyFont="1" applyFill="1" applyBorder="1" applyAlignment="1">
      <alignment horizontal="left" wrapText="1"/>
    </xf>
    <xf numFmtId="166" fontId="7" fillId="4" borderId="1" xfId="0" applyNumberFormat="1" applyFont="1" applyFill="1" applyBorder="1" applyAlignment="1">
      <alignment horizontal="left" wrapText="1"/>
    </xf>
    <xf numFmtId="0" fontId="7" fillId="17" borderId="1" xfId="0" applyFont="1" applyFill="1" applyBorder="1" applyAlignment="1">
      <alignment horizontal="center" wrapText="1"/>
    </xf>
    <xf numFmtId="1" fontId="7" fillId="12" borderId="1" xfId="0" applyNumberFormat="1" applyFont="1" applyFill="1" applyBorder="1" applyAlignment="1">
      <alignment horizontal="center" wrapText="1"/>
    </xf>
    <xf numFmtId="166" fontId="7" fillId="12" borderId="1" xfId="0" applyNumberFormat="1" applyFont="1" applyFill="1" applyBorder="1" applyAlignment="1">
      <alignment horizontal="left" wrapText="1"/>
    </xf>
    <xf numFmtId="0" fontId="7" fillId="12" borderId="1" xfId="0" applyFont="1" applyFill="1" applyBorder="1" applyAlignment="1">
      <alignment horizontal="center" wrapText="1"/>
    </xf>
    <xf numFmtId="165" fontId="34" fillId="12" borderId="1" xfId="0" applyNumberFormat="1" applyFont="1" applyFill="1" applyBorder="1"/>
    <xf numFmtId="164" fontId="7" fillId="17" borderId="1" xfId="0" applyNumberFormat="1" applyFont="1" applyFill="1" applyBorder="1" applyAlignment="1">
      <alignment horizontal="left" wrapText="1"/>
    </xf>
    <xf numFmtId="0" fontId="39" fillId="12" borderId="1" xfId="0" applyFont="1" applyFill="1" applyBorder="1" applyAlignment="1">
      <alignment horizontal="left" wrapText="1"/>
    </xf>
    <xf numFmtId="165" fontId="34" fillId="0" borderId="1" xfId="0" applyNumberFormat="1" applyFont="1" applyBorder="1" applyAlignment="1">
      <alignment horizontal="center"/>
    </xf>
    <xf numFmtId="1" fontId="0" fillId="12" borderId="1" xfId="0" applyNumberFormat="1" applyFill="1" applyBorder="1" applyAlignment="1">
      <alignment horizontal="center"/>
    </xf>
    <xf numFmtId="0" fontId="28" fillId="18" borderId="1" xfId="0" applyFont="1" applyFill="1" applyBorder="1" applyAlignment="1">
      <alignment horizontal="center"/>
    </xf>
    <xf numFmtId="1" fontId="28" fillId="18" borderId="1" xfId="0" applyNumberFormat="1" applyFont="1" applyFill="1" applyBorder="1" applyAlignment="1">
      <alignment horizontal="center"/>
    </xf>
    <xf numFmtId="1" fontId="28" fillId="18" borderId="1" xfId="0" applyNumberFormat="1" applyFont="1" applyFill="1" applyBorder="1" applyAlignment="1">
      <alignment horizontal="center" wrapText="1"/>
    </xf>
    <xf numFmtId="164" fontId="34" fillId="0" borderId="3" xfId="0" applyNumberFormat="1" applyFont="1" applyBorder="1" applyAlignment="1">
      <alignment vertical="center" wrapText="1"/>
    </xf>
    <xf numFmtId="0" fontId="8" fillId="12" borderId="1" xfId="0" applyFont="1" applyFill="1" applyBorder="1" applyAlignment="1">
      <alignment horizontal="left" wrapText="1"/>
    </xf>
    <xf numFmtId="0" fontId="7" fillId="17" borderId="1" xfId="0" applyFont="1" applyFill="1" applyBorder="1" applyAlignment="1">
      <alignment horizontal="center"/>
    </xf>
    <xf numFmtId="1" fontId="7" fillId="17" borderId="1" xfId="0" applyNumberFormat="1" applyFont="1" applyFill="1" applyBorder="1" applyAlignment="1">
      <alignment horizontal="center"/>
    </xf>
    <xf numFmtId="166" fontId="7" fillId="17" borderId="1" xfId="0" applyNumberFormat="1" applyFont="1" applyFill="1" applyBorder="1" applyAlignment="1">
      <alignment horizontal="left" wrapText="1"/>
    </xf>
    <xf numFmtId="164" fontId="7" fillId="17" borderId="1" xfId="0" applyNumberFormat="1" applyFont="1" applyFill="1" applyBorder="1" applyAlignment="1">
      <alignment horizontal="left"/>
    </xf>
    <xf numFmtId="164" fontId="7" fillId="17" borderId="1" xfId="1" applyNumberFormat="1" applyFont="1" applyFill="1" applyBorder="1" applyAlignment="1">
      <alignment horizontal="center"/>
    </xf>
    <xf numFmtId="164" fontId="7" fillId="17" borderId="1" xfId="0" applyNumberFormat="1" applyFont="1" applyFill="1" applyBorder="1" applyAlignment="1">
      <alignment horizontal="center"/>
    </xf>
    <xf numFmtId="0" fontId="7" fillId="17" borderId="1" xfId="0" applyFont="1" applyFill="1" applyBorder="1" applyAlignment="1">
      <alignment horizontal="left"/>
    </xf>
    <xf numFmtId="0" fontId="19" fillId="17" borderId="1" xfId="0" applyFont="1" applyFill="1" applyBorder="1"/>
    <xf numFmtId="164" fontId="7" fillId="17" borderId="1" xfId="1" applyNumberFormat="1" applyFont="1" applyFill="1" applyBorder="1" applyAlignment="1">
      <alignment horizontal="center" wrapText="1"/>
    </xf>
    <xf numFmtId="164" fontId="21" fillId="17" borderId="1" xfId="1" applyNumberFormat="1" applyFont="1" applyFill="1" applyBorder="1" applyAlignment="1">
      <alignment horizontal="left" wrapText="1"/>
    </xf>
    <xf numFmtId="0" fontId="20" fillId="17" borderId="1" xfId="0" applyFont="1" applyFill="1" applyBorder="1"/>
    <xf numFmtId="164" fontId="21" fillId="17" borderId="1" xfId="1" applyNumberFormat="1" applyFont="1" applyFill="1" applyBorder="1"/>
    <xf numFmtId="164" fontId="21" fillId="17" borderId="1" xfId="1" applyNumberFormat="1" applyFont="1" applyFill="1" applyBorder="1" applyAlignment="1">
      <alignment wrapText="1"/>
    </xf>
    <xf numFmtId="1" fontId="10" fillId="19" borderId="1" xfId="0" applyNumberFormat="1" applyFont="1" applyFill="1" applyBorder="1" applyAlignment="1">
      <alignment horizontal="left" wrapText="1"/>
    </xf>
    <xf numFmtId="164" fontId="7" fillId="19" borderId="1" xfId="0" applyNumberFormat="1" applyFont="1" applyFill="1" applyBorder="1" applyAlignment="1">
      <alignment horizontal="left" wrapText="1"/>
    </xf>
    <xf numFmtId="0" fontId="1" fillId="0" borderId="1" xfId="0" applyFont="1" applyBorder="1"/>
    <xf numFmtId="0" fontId="1" fillId="0" borderId="0" xfId="0" applyFont="1"/>
    <xf numFmtId="0" fontId="10" fillId="17" borderId="1" xfId="0" applyFont="1" applyFill="1" applyBorder="1" applyAlignment="1">
      <alignment horizontal="center"/>
    </xf>
    <xf numFmtId="1" fontId="10" fillId="17" borderId="1" xfId="0" applyNumberFormat="1" applyFont="1" applyFill="1" applyBorder="1" applyAlignment="1">
      <alignment horizontal="center"/>
    </xf>
    <xf numFmtId="0" fontId="10" fillId="17" borderId="1" xfId="0" applyFont="1" applyFill="1" applyBorder="1" applyAlignment="1">
      <alignment horizontal="center" wrapText="1"/>
    </xf>
    <xf numFmtId="1" fontId="10" fillId="17" borderId="1" xfId="0" applyNumberFormat="1" applyFont="1" applyFill="1" applyBorder="1" applyAlignment="1">
      <alignment horizontal="center" wrapText="1"/>
    </xf>
    <xf numFmtId="164" fontId="10" fillId="17" borderId="1" xfId="0" applyNumberFormat="1" applyFont="1" applyFill="1" applyBorder="1" applyAlignment="1">
      <alignment horizontal="left" wrapText="1"/>
    </xf>
    <xf numFmtId="164" fontId="10" fillId="17" borderId="1" xfId="0" applyNumberFormat="1" applyFont="1" applyFill="1" applyBorder="1" applyAlignment="1">
      <alignment horizontal="center"/>
    </xf>
    <xf numFmtId="164" fontId="34" fillId="17" borderId="1" xfId="0" applyNumberFormat="1" applyFont="1" applyFill="1" applyBorder="1" applyAlignment="1">
      <alignment horizontal="center" vertical="center"/>
    </xf>
    <xf numFmtId="1" fontId="7" fillId="17" borderId="1" xfId="0" applyNumberFormat="1" applyFont="1" applyFill="1" applyBorder="1" applyAlignment="1">
      <alignment horizontal="center" wrapText="1"/>
    </xf>
    <xf numFmtId="49" fontId="7" fillId="17" borderId="1" xfId="0" applyNumberFormat="1" applyFont="1" applyFill="1" applyBorder="1" applyAlignment="1">
      <alignment horizontal="left" vertical="top" wrapText="1"/>
    </xf>
    <xf numFmtId="0" fontId="7" fillId="17" borderId="1" xfId="3" applyFont="1" applyFill="1" applyBorder="1" applyAlignment="1">
      <alignment horizontal="left"/>
    </xf>
    <xf numFmtId="49" fontId="7" fillId="17" borderId="1" xfId="0" applyNumberFormat="1" applyFont="1" applyFill="1" applyBorder="1" applyAlignment="1">
      <alignment horizontal="center" wrapText="1"/>
    </xf>
    <xf numFmtId="0" fontId="12" fillId="17" borderId="1" xfId="0" applyFont="1" applyFill="1" applyBorder="1" applyAlignment="1">
      <alignment horizontal="center" wrapText="1"/>
    </xf>
    <xf numFmtId="164" fontId="21" fillId="17" borderId="1" xfId="1" applyNumberFormat="1" applyFont="1" applyFill="1" applyBorder="1" applyAlignment="1">
      <alignment horizontal="center"/>
    </xf>
    <xf numFmtId="164" fontId="21" fillId="17" borderId="1" xfId="1" applyNumberFormat="1" applyFont="1" applyFill="1" applyBorder="1" applyAlignment="1">
      <alignment horizontal="left"/>
    </xf>
    <xf numFmtId="164" fontId="7" fillId="17" borderId="1" xfId="0" applyNumberFormat="1" applyFont="1" applyFill="1" applyBorder="1" applyAlignment="1">
      <alignment horizontal="center" wrapText="1"/>
    </xf>
    <xf numFmtId="0" fontId="20" fillId="17" borderId="1" xfId="0" applyFont="1" applyFill="1" applyBorder="1" applyAlignment="1">
      <alignment horizontal="center"/>
    </xf>
    <xf numFmtId="0" fontId="21" fillId="17" borderId="1" xfId="1" applyFont="1" applyFill="1" applyBorder="1"/>
    <xf numFmtId="49" fontId="21" fillId="17" borderId="1" xfId="1" applyNumberFormat="1" applyFont="1" applyFill="1" applyBorder="1" applyAlignment="1">
      <alignment wrapText="1"/>
    </xf>
    <xf numFmtId="164" fontId="20" fillId="17" borderId="1" xfId="0" applyNumberFormat="1" applyFont="1" applyFill="1" applyBorder="1"/>
    <xf numFmtId="164" fontId="7" fillId="17" borderId="1" xfId="1" applyNumberFormat="1" applyFont="1" applyFill="1" applyBorder="1" applyAlignment="1">
      <alignment horizontal="left" wrapText="1"/>
    </xf>
    <xf numFmtId="0" fontId="7" fillId="17" borderId="1" xfId="2" applyNumberFormat="1" applyFont="1" applyFill="1" applyBorder="1" applyAlignment="1">
      <alignment horizontal="center" wrapText="1"/>
    </xf>
    <xf numFmtId="1" fontId="7" fillId="17" borderId="1" xfId="2" applyNumberFormat="1" applyFont="1" applyFill="1" applyBorder="1" applyAlignment="1">
      <alignment horizontal="left" wrapText="1"/>
    </xf>
    <xf numFmtId="1" fontId="7" fillId="17" borderId="1" xfId="2" applyNumberFormat="1" applyFont="1" applyFill="1" applyBorder="1" applyAlignment="1">
      <alignment horizontal="center" wrapText="1"/>
    </xf>
    <xf numFmtId="0" fontId="7" fillId="17" borderId="1" xfId="2" applyFont="1" applyFill="1" applyBorder="1" applyAlignment="1">
      <alignment horizontal="center" wrapText="1"/>
    </xf>
    <xf numFmtId="165" fontId="7" fillId="17" borderId="1" xfId="0" applyNumberFormat="1" applyFont="1" applyFill="1" applyBorder="1" applyAlignment="1">
      <alignment horizontal="center" wrapText="1"/>
    </xf>
    <xf numFmtId="49" fontId="7" fillId="17" borderId="1" xfId="0" quotePrefix="1" applyNumberFormat="1" applyFont="1" applyFill="1" applyBorder="1" applyAlignment="1">
      <alignment horizontal="left" wrapText="1"/>
    </xf>
    <xf numFmtId="49" fontId="7" fillId="17" borderId="1" xfId="0" quotePrefix="1" applyNumberFormat="1" applyFont="1" applyFill="1" applyBorder="1" applyAlignment="1">
      <alignment wrapText="1"/>
    </xf>
    <xf numFmtId="49" fontId="7" fillId="17" borderId="1" xfId="0" applyNumberFormat="1" applyFont="1" applyFill="1" applyBorder="1" applyAlignment="1">
      <alignment wrapText="1"/>
    </xf>
    <xf numFmtId="164" fontId="1" fillId="17" borderId="1" xfId="0" applyNumberFormat="1" applyFont="1" applyFill="1" applyBorder="1"/>
    <xf numFmtId="0" fontId="0" fillId="17" borderId="1" xfId="0" applyFill="1" applyBorder="1"/>
    <xf numFmtId="0" fontId="0" fillId="17" borderId="1" xfId="0" applyFill="1" applyBorder="1" applyAlignment="1">
      <alignment wrapText="1"/>
    </xf>
    <xf numFmtId="0" fontId="7" fillId="10" borderId="1" xfId="0" applyFont="1" applyFill="1" applyBorder="1" applyAlignment="1">
      <alignment horizontal="center" wrapText="1"/>
    </xf>
    <xf numFmtId="164" fontId="7" fillId="10" borderId="1" xfId="0" applyNumberFormat="1" applyFont="1" applyFill="1" applyBorder="1" applyAlignment="1">
      <alignment horizontal="left" wrapText="1"/>
    </xf>
    <xf numFmtId="1" fontId="7" fillId="10" borderId="1" xfId="0" applyNumberFormat="1" applyFont="1" applyFill="1" applyBorder="1" applyAlignment="1">
      <alignment horizontal="center" wrapText="1"/>
    </xf>
    <xf numFmtId="49" fontId="7" fillId="10" borderId="1" xfId="0" applyNumberFormat="1" applyFont="1" applyFill="1" applyBorder="1" applyAlignment="1">
      <alignment horizontal="left" vertical="top" wrapText="1"/>
    </xf>
    <xf numFmtId="164" fontId="10" fillId="10" borderId="1" xfId="0" applyNumberFormat="1" applyFont="1" applyFill="1" applyBorder="1" applyAlignment="1">
      <alignment horizontal="left" wrapText="1"/>
    </xf>
    <xf numFmtId="164" fontId="10" fillId="10" borderId="1" xfId="0" applyNumberFormat="1" applyFont="1" applyFill="1" applyBorder="1" applyAlignment="1">
      <alignment horizontal="center"/>
    </xf>
    <xf numFmtId="1" fontId="10" fillId="10" borderId="1" xfId="0" applyNumberFormat="1" applyFont="1" applyFill="1" applyBorder="1" applyAlignment="1">
      <alignment horizontal="center"/>
    </xf>
    <xf numFmtId="164" fontId="7" fillId="10" borderId="1" xfId="1" applyNumberFormat="1" applyFont="1" applyFill="1" applyBorder="1" applyAlignment="1">
      <alignment horizontal="left" wrapText="1"/>
    </xf>
    <xf numFmtId="0" fontId="19" fillId="10" borderId="1" xfId="0" applyFont="1" applyFill="1" applyBorder="1"/>
    <xf numFmtId="0" fontId="7" fillId="10" borderId="1" xfId="0" applyFont="1" applyFill="1" applyBorder="1" applyAlignment="1">
      <alignment horizontal="center"/>
    </xf>
    <xf numFmtId="49" fontId="7" fillId="10" borderId="1" xfId="0" applyNumberFormat="1" applyFont="1" applyFill="1" applyBorder="1" applyAlignment="1">
      <alignment horizontal="left" wrapText="1"/>
    </xf>
    <xf numFmtId="166" fontId="7" fillId="10" borderId="1" xfId="0" applyNumberFormat="1" applyFont="1" applyFill="1" applyBorder="1" applyAlignment="1">
      <alignment horizontal="left" wrapText="1"/>
    </xf>
    <xf numFmtId="164" fontId="21" fillId="10" borderId="1" xfId="1" applyNumberFormat="1" applyFont="1" applyFill="1" applyBorder="1" applyAlignment="1">
      <alignment horizontal="left"/>
    </xf>
    <xf numFmtId="164" fontId="21" fillId="10" borderId="1" xfId="1" applyNumberFormat="1" applyFont="1" applyFill="1" applyBorder="1" applyAlignment="1">
      <alignment horizontal="left" wrapText="1"/>
    </xf>
    <xf numFmtId="164" fontId="7" fillId="10" borderId="1" xfId="0" applyNumberFormat="1" applyFont="1" applyFill="1" applyBorder="1" applyAlignment="1">
      <alignment horizontal="left"/>
    </xf>
    <xf numFmtId="0" fontId="20" fillId="10" borderId="1" xfId="0" applyFont="1" applyFill="1" applyBorder="1"/>
    <xf numFmtId="0" fontId="10" fillId="17" borderId="1" xfId="2" applyNumberFormat="1" applyFont="1" applyFill="1" applyBorder="1" applyAlignment="1">
      <alignment horizontal="center" wrapText="1"/>
    </xf>
    <xf numFmtId="0" fontId="40" fillId="0" borderId="1" xfId="0" applyFont="1" applyFill="1" applyBorder="1" applyAlignment="1">
      <alignment horizontal="left" vertical="center" wrapText="1"/>
    </xf>
    <xf numFmtId="164" fontId="0" fillId="0" borderId="1" xfId="0" applyNumberFormat="1" applyFill="1" applyBorder="1" applyAlignment="1">
      <alignment horizontal="center" vertical="center"/>
    </xf>
    <xf numFmtId="164" fontId="0" fillId="0" borderId="1" xfId="0" applyNumberFormat="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40" fillId="0" borderId="1" xfId="0" applyFont="1" applyFill="1" applyBorder="1" applyAlignment="1">
      <alignment horizontal="center" vertical="center" wrapText="1"/>
    </xf>
    <xf numFmtId="164" fontId="10" fillId="17" borderId="1" xfId="0" applyNumberFormat="1" applyFont="1" applyFill="1" applyBorder="1" applyAlignment="1">
      <alignment horizontal="center" wrapText="1"/>
    </xf>
    <xf numFmtId="49" fontId="10" fillId="17" borderId="1" xfId="0" applyNumberFormat="1" applyFont="1" applyFill="1" applyBorder="1" applyAlignment="1">
      <alignment horizontal="center" vertical="top" wrapText="1"/>
    </xf>
    <xf numFmtId="0" fontId="0" fillId="0" borderId="4" xfId="0" applyBorder="1"/>
    <xf numFmtId="0" fontId="1" fillId="0" borderId="5" xfId="0" applyFont="1" applyBorder="1"/>
    <xf numFmtId="164" fontId="7" fillId="19" borderId="5" xfId="0" applyNumberFormat="1" applyFont="1" applyFill="1" applyBorder="1" applyAlignment="1">
      <alignment horizontal="left" wrapText="1"/>
    </xf>
    <xf numFmtId="1" fontId="10" fillId="19" borderId="5" xfId="0" applyNumberFormat="1" applyFont="1" applyFill="1" applyBorder="1" applyAlignment="1">
      <alignment horizontal="left" wrapText="1"/>
    </xf>
    <xf numFmtId="0" fontId="0" fillId="0" borderId="5" xfId="0" applyBorder="1"/>
    <xf numFmtId="0" fontId="7" fillId="17" borderId="5" xfId="0" applyFont="1" applyFill="1" applyBorder="1" applyAlignment="1">
      <alignment horizontal="left" wrapText="1"/>
    </xf>
    <xf numFmtId="0" fontId="1" fillId="0" borderId="1" xfId="0" applyFont="1" applyFill="1" applyBorder="1"/>
    <xf numFmtId="0" fontId="0" fillId="0" borderId="1" xfId="0" applyFill="1" applyBorder="1"/>
    <xf numFmtId="0" fontId="35" fillId="0" borderId="1" xfId="0" applyFont="1" applyFill="1" applyBorder="1" applyAlignment="1">
      <alignment horizontal="left" wrapText="1"/>
    </xf>
    <xf numFmtId="0" fontId="35" fillId="0" borderId="1" xfId="0" applyFont="1" applyBorder="1" applyAlignment="1">
      <alignment horizontal="left" wrapText="1"/>
    </xf>
    <xf numFmtId="0" fontId="1" fillId="0" borderId="2" xfId="0" applyFont="1" applyFill="1" applyBorder="1"/>
  </cellXfs>
  <cellStyles count="5">
    <cellStyle name="Good" xfId="1" builtinId="26"/>
    <cellStyle name="Neutral" xfId="2" builtinId="28"/>
    <cellStyle name="Normal" xfId="0" builtinId="0"/>
    <cellStyle name="Normal 2" xfId="3"/>
    <cellStyle name="Normal 3"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4"/>
  <sheetViews>
    <sheetView topLeftCell="A85" workbookViewId="0">
      <pane xSplit="1" topLeftCell="B1" activePane="topRight" state="frozen"/>
      <selection activeCell="A49" sqref="A49"/>
      <selection pane="topRight" sqref="A1:AB94"/>
    </sheetView>
  </sheetViews>
  <sheetFormatPr defaultColWidth="9.109375" defaultRowHeight="11.4" x14ac:dyDescent="0.2"/>
  <cols>
    <col min="1" max="1" width="16.109375" style="447" customWidth="1"/>
    <col min="2" max="2" width="9.33203125" style="412" bestFit="1" customWidth="1"/>
    <col min="3" max="3" width="10.6640625" style="412" customWidth="1"/>
    <col min="4" max="4" width="5" style="412" bestFit="1" customWidth="1"/>
    <col min="5" max="5" width="15.6640625" style="412" customWidth="1"/>
    <col min="6" max="6" width="13.33203125" style="412" customWidth="1"/>
    <col min="7" max="7" width="12.44140625" style="447" customWidth="1"/>
    <col min="8" max="8" width="9.109375" style="492" bestFit="1" customWidth="1"/>
    <col min="9" max="9" width="11.6640625" style="492" customWidth="1"/>
    <col min="10" max="10" width="11.33203125" style="447" customWidth="1"/>
    <col min="11" max="11" width="11" style="447" customWidth="1"/>
    <col min="12" max="12" width="35.6640625" style="435" customWidth="1"/>
    <col min="13" max="13" width="8.88671875" style="412" customWidth="1"/>
    <col min="14" max="16" width="9.6640625" style="412" customWidth="1"/>
    <col min="17" max="17" width="9.33203125" style="452" bestFit="1" customWidth="1"/>
    <col min="18" max="18" width="10" style="452" bestFit="1" customWidth="1"/>
    <col min="19" max="19" width="9.33203125" style="452" bestFit="1" customWidth="1"/>
    <col min="20" max="20" width="10.33203125" style="452" customWidth="1"/>
    <col min="21" max="22" width="10" style="452" bestFit="1" customWidth="1"/>
    <col min="23" max="23" width="9.33203125" style="452" bestFit="1" customWidth="1"/>
    <col min="24" max="24" width="10" style="452" bestFit="1" customWidth="1"/>
    <col min="25" max="25" width="9.33203125" style="452" bestFit="1" customWidth="1"/>
    <col min="26" max="26" width="10" style="452" bestFit="1" customWidth="1"/>
    <col min="27" max="28" width="9.33203125" style="412" bestFit="1" customWidth="1"/>
    <col min="29" max="16384" width="9.109375" style="412"/>
  </cols>
  <sheetData>
    <row r="1" spans="1:28" s="447" customFormat="1" ht="12" x14ac:dyDescent="0.25">
      <c r="A1" s="481" t="s">
        <v>0</v>
      </c>
      <c r="B1" s="532" t="s">
        <v>378</v>
      </c>
      <c r="C1" s="532" t="s">
        <v>379</v>
      </c>
      <c r="D1" s="481" t="s">
        <v>680</v>
      </c>
      <c r="E1" s="481" t="s">
        <v>381</v>
      </c>
      <c r="F1" s="480" t="s">
        <v>976</v>
      </c>
      <c r="G1" s="481" t="s">
        <v>181</v>
      </c>
      <c r="H1" s="481" t="s">
        <v>382</v>
      </c>
      <c r="I1" s="481" t="s">
        <v>68</v>
      </c>
      <c r="J1" s="447" t="s">
        <v>996</v>
      </c>
      <c r="K1" s="447" t="s">
        <v>311</v>
      </c>
      <c r="L1" s="533" t="s">
        <v>7</v>
      </c>
      <c r="M1" s="532" t="s">
        <v>997</v>
      </c>
      <c r="N1" s="532" t="s">
        <v>998</v>
      </c>
      <c r="O1" s="532" t="s">
        <v>1012</v>
      </c>
      <c r="P1" s="532" t="s">
        <v>1013</v>
      </c>
      <c r="Q1" s="483" t="s">
        <v>155</v>
      </c>
      <c r="R1" s="483" t="s">
        <v>156</v>
      </c>
      <c r="S1" s="483" t="s">
        <v>119</v>
      </c>
      <c r="T1" s="483" t="s">
        <v>120</v>
      </c>
      <c r="U1" s="483" t="s">
        <v>121</v>
      </c>
      <c r="V1" s="483" t="s">
        <v>122</v>
      </c>
      <c r="W1" s="483" t="s">
        <v>398</v>
      </c>
      <c r="X1" s="483" t="s">
        <v>399</v>
      </c>
      <c r="Y1" s="483" t="s">
        <v>123</v>
      </c>
      <c r="Z1" s="483" t="s">
        <v>124</v>
      </c>
      <c r="AA1" s="479" t="s">
        <v>69</v>
      </c>
      <c r="AB1" s="479" t="s">
        <v>70</v>
      </c>
    </row>
    <row r="2" spans="1:28" ht="23.4" x14ac:dyDescent="0.25">
      <c r="A2" s="461" t="s">
        <v>365</v>
      </c>
      <c r="B2" s="465">
        <v>45.863166666666665</v>
      </c>
      <c r="C2" s="465">
        <v>-130.00375</v>
      </c>
      <c r="D2" s="462">
        <v>1723</v>
      </c>
      <c r="E2" s="461" t="s">
        <v>995</v>
      </c>
      <c r="F2" s="468" t="s">
        <v>999</v>
      </c>
      <c r="G2" s="461"/>
      <c r="H2" s="461"/>
      <c r="I2" s="447">
        <v>2010</v>
      </c>
      <c r="J2" s="461" t="s">
        <v>365</v>
      </c>
      <c r="K2" s="461" t="s">
        <v>312</v>
      </c>
      <c r="L2" s="435" t="s">
        <v>1049</v>
      </c>
      <c r="M2" s="505"/>
      <c r="N2" s="505"/>
      <c r="O2" s="472">
        <v>45.863166666666665</v>
      </c>
      <c r="P2" s="473">
        <v>-130.00375</v>
      </c>
      <c r="Q2" s="466"/>
      <c r="R2" s="466"/>
      <c r="S2" s="464">
        <v>45.870829499999999</v>
      </c>
      <c r="T2" s="464">
        <v>-130.0012054</v>
      </c>
      <c r="U2" s="464"/>
      <c r="V2" s="464"/>
      <c r="W2" s="464"/>
      <c r="X2" s="464"/>
      <c r="Y2" s="467"/>
      <c r="Z2" s="467"/>
      <c r="AA2" s="471"/>
      <c r="AB2" s="471"/>
    </row>
    <row r="3" spans="1:28" ht="23.4" x14ac:dyDescent="0.25">
      <c r="A3" s="461" t="s">
        <v>366</v>
      </c>
      <c r="B3" s="465">
        <v>45.934449999999998</v>
      </c>
      <c r="C3" s="465">
        <v>-130.01159999999999</v>
      </c>
      <c r="D3" s="461">
        <v>1542</v>
      </c>
      <c r="E3" s="412" t="s">
        <v>9</v>
      </c>
      <c r="F3" s="468" t="s">
        <v>999</v>
      </c>
      <c r="H3" s="461" t="s">
        <v>287</v>
      </c>
      <c r="I3" s="447">
        <v>2010</v>
      </c>
      <c r="J3" s="461" t="s">
        <v>366</v>
      </c>
      <c r="K3" s="461" t="s">
        <v>312</v>
      </c>
      <c r="L3" s="435" t="s">
        <v>1042</v>
      </c>
      <c r="M3" s="461"/>
      <c r="N3" s="461"/>
      <c r="O3" s="472">
        <v>45.934449999999998</v>
      </c>
      <c r="P3" s="472">
        <v>-130.01159999999999</v>
      </c>
      <c r="Q3" s="464"/>
      <c r="R3" s="464"/>
      <c r="S3" s="464"/>
      <c r="T3" s="464"/>
      <c r="U3" s="464"/>
      <c r="V3" s="464"/>
      <c r="W3" s="464"/>
      <c r="X3" s="464"/>
      <c r="Y3" s="471"/>
      <c r="Z3" s="471"/>
    </row>
    <row r="4" spans="1:28" ht="46.2" x14ac:dyDescent="0.25">
      <c r="A4" s="461" t="s">
        <v>106</v>
      </c>
      <c r="B4" s="466">
        <v>45.932082000000001</v>
      </c>
      <c r="C4" s="466">
        <v>-129.98406499999999</v>
      </c>
      <c r="D4" s="462">
        <v>1519</v>
      </c>
      <c r="E4" s="412" t="s">
        <v>1015</v>
      </c>
      <c r="F4" s="468" t="s">
        <v>1050</v>
      </c>
      <c r="G4" s="461"/>
      <c r="H4" s="461"/>
      <c r="I4" s="447">
        <v>2006</v>
      </c>
      <c r="J4" s="461"/>
      <c r="K4" s="461" t="s">
        <v>312</v>
      </c>
      <c r="L4" s="435" t="s">
        <v>1016</v>
      </c>
      <c r="M4" s="461"/>
      <c r="N4" s="461"/>
      <c r="O4" s="464"/>
      <c r="P4" s="464"/>
      <c r="Q4" s="464"/>
      <c r="R4" s="464"/>
      <c r="S4" s="464">
        <v>45.932082000000001</v>
      </c>
      <c r="T4" s="464">
        <v>-129.98406499999999</v>
      </c>
      <c r="U4" s="464"/>
      <c r="V4" s="464"/>
      <c r="W4" s="464"/>
      <c r="X4" s="464"/>
      <c r="Y4" s="471"/>
      <c r="Z4" s="471"/>
      <c r="AA4" s="471"/>
      <c r="AB4" s="471"/>
    </row>
    <row r="5" spans="1:28" ht="23.4" x14ac:dyDescent="0.25">
      <c r="A5" s="461" t="s">
        <v>143</v>
      </c>
      <c r="B5" s="492">
        <v>45.933624999999999</v>
      </c>
      <c r="C5" s="492">
        <v>-130.01357999999999</v>
      </c>
      <c r="D5" s="485">
        <v>1547</v>
      </c>
      <c r="E5" s="412" t="s">
        <v>9</v>
      </c>
      <c r="F5" s="471"/>
      <c r="G5" s="461" t="s">
        <v>144</v>
      </c>
      <c r="H5" s="461"/>
      <c r="I5" s="447">
        <v>2007</v>
      </c>
      <c r="J5" s="461"/>
      <c r="K5" s="461" t="s">
        <v>312</v>
      </c>
      <c r="L5" s="435" t="s">
        <v>151</v>
      </c>
      <c r="M5" s="461"/>
      <c r="N5" s="461"/>
      <c r="O5" s="464"/>
      <c r="P5" s="464"/>
      <c r="Q5" s="464"/>
      <c r="R5" s="464"/>
      <c r="S5" s="464"/>
      <c r="T5" s="464"/>
      <c r="U5" s="464"/>
      <c r="V5" s="464"/>
      <c r="W5" s="464"/>
      <c r="X5" s="464"/>
      <c r="Y5" s="471"/>
      <c r="Z5" s="471"/>
    </row>
    <row r="6" spans="1:28" ht="23.4" x14ac:dyDescent="0.25">
      <c r="A6" s="447" t="s">
        <v>241</v>
      </c>
      <c r="B6" s="497">
        <v>45.922741000000002</v>
      </c>
      <c r="C6" s="497">
        <v>-129.98810399999999</v>
      </c>
      <c r="D6" s="441">
        <v>1526</v>
      </c>
      <c r="E6" s="412" t="s">
        <v>1045</v>
      </c>
      <c r="F6" s="412" t="s">
        <v>1046</v>
      </c>
      <c r="G6" s="447" t="s">
        <v>822</v>
      </c>
      <c r="H6" s="447"/>
      <c r="I6" s="447"/>
      <c r="K6" s="461" t="s">
        <v>792</v>
      </c>
      <c r="L6" s="435" t="s">
        <v>1003</v>
      </c>
      <c r="M6" s="463" t="s">
        <v>724</v>
      </c>
      <c r="N6" s="463" t="s">
        <v>725</v>
      </c>
      <c r="O6" s="491">
        <v>45.922741000000002</v>
      </c>
      <c r="P6" s="470">
        <v>-129.98810399999999</v>
      </c>
      <c r="S6" s="464">
        <v>45.922749000000003</v>
      </c>
      <c r="T6" s="464">
        <v>-129.988315</v>
      </c>
      <c r="Y6" s="412"/>
      <c r="Z6" s="412"/>
      <c r="AA6" s="471"/>
      <c r="AB6" s="471"/>
    </row>
    <row r="7" spans="1:28" ht="13.8" x14ac:dyDescent="0.25">
      <c r="A7" s="461" t="s">
        <v>134</v>
      </c>
      <c r="B7" s="492">
        <v>45.933304999999997</v>
      </c>
      <c r="C7" s="492">
        <v>-130.01333600000001</v>
      </c>
      <c r="D7" s="485">
        <v>1546</v>
      </c>
      <c r="E7" s="412" t="s">
        <v>9</v>
      </c>
      <c r="F7" s="471"/>
      <c r="G7" s="461" t="s">
        <v>135</v>
      </c>
      <c r="H7" s="461"/>
      <c r="I7" s="447">
        <v>2006</v>
      </c>
      <c r="J7" s="461"/>
      <c r="K7" s="461" t="s">
        <v>312</v>
      </c>
      <c r="L7" s="435" t="s">
        <v>136</v>
      </c>
      <c r="M7" s="461"/>
      <c r="N7" s="461"/>
      <c r="O7" s="452"/>
      <c r="P7" s="452"/>
      <c r="R7" s="452">
        <v>45.933304999999997</v>
      </c>
      <c r="S7" s="452">
        <v>-130.01333600000001</v>
      </c>
      <c r="T7" s="464"/>
      <c r="U7" s="464"/>
      <c r="V7" s="464"/>
      <c r="W7" s="464"/>
      <c r="X7" s="464"/>
      <c r="Y7" s="471"/>
      <c r="Z7" s="471"/>
      <c r="AA7" s="471"/>
      <c r="AB7" s="471"/>
    </row>
    <row r="8" spans="1:28" ht="23.4" x14ac:dyDescent="0.25">
      <c r="A8" s="480" t="s">
        <v>361</v>
      </c>
      <c r="B8" s="497">
        <v>45.933549999999997</v>
      </c>
      <c r="C8" s="497">
        <v>-130.01325</v>
      </c>
      <c r="D8" s="441">
        <v>1542</v>
      </c>
      <c r="E8" s="412" t="s">
        <v>9</v>
      </c>
      <c r="G8" s="447" t="s">
        <v>14</v>
      </c>
      <c r="H8" s="447" t="s">
        <v>159</v>
      </c>
      <c r="I8" s="447">
        <v>2010</v>
      </c>
      <c r="K8" s="461" t="s">
        <v>312</v>
      </c>
      <c r="L8" s="435" t="s">
        <v>1165</v>
      </c>
      <c r="M8" s="463" t="s">
        <v>682</v>
      </c>
      <c r="N8" s="463" t="s">
        <v>683</v>
      </c>
      <c r="O8" s="452"/>
      <c r="P8" s="452"/>
      <c r="Y8" s="412"/>
      <c r="Z8" s="412"/>
    </row>
    <row r="9" spans="1:28" ht="23.4" x14ac:dyDescent="0.25">
      <c r="A9" s="480" t="s">
        <v>362</v>
      </c>
      <c r="B9" s="497">
        <v>45.917166666666667</v>
      </c>
      <c r="C9" s="497">
        <v>-129.99289999999999</v>
      </c>
      <c r="D9" s="441">
        <v>1534</v>
      </c>
      <c r="E9" s="441" t="s">
        <v>65</v>
      </c>
      <c r="G9" s="447" t="s">
        <v>686</v>
      </c>
      <c r="H9" s="447" t="s">
        <v>161</v>
      </c>
      <c r="I9" s="447">
        <v>2010</v>
      </c>
      <c r="K9" s="447" t="s">
        <v>312</v>
      </c>
      <c r="L9" s="435" t="s">
        <v>1165</v>
      </c>
      <c r="M9" s="463" t="s">
        <v>684</v>
      </c>
      <c r="N9" s="463" t="s">
        <v>685</v>
      </c>
      <c r="O9" s="452"/>
      <c r="P9" s="452"/>
      <c r="Y9" s="412"/>
      <c r="Z9" s="412"/>
    </row>
    <row r="10" spans="1:28" ht="22.8" x14ac:dyDescent="0.25">
      <c r="A10" s="447" t="s">
        <v>1110</v>
      </c>
      <c r="B10" s="452">
        <v>45.925800000000002</v>
      </c>
      <c r="C10" s="452">
        <v>-129.97787</v>
      </c>
      <c r="D10" s="441">
        <v>1531</v>
      </c>
      <c r="E10" s="441" t="s">
        <v>863</v>
      </c>
      <c r="G10" s="485"/>
      <c r="H10" s="485" t="s">
        <v>1104</v>
      </c>
      <c r="I10" s="485">
        <v>2013</v>
      </c>
      <c r="J10" s="447" t="s">
        <v>1111</v>
      </c>
      <c r="K10" s="447" t="s">
        <v>312</v>
      </c>
      <c r="L10" s="486" t="s">
        <v>1131</v>
      </c>
      <c r="M10" s="482"/>
      <c r="N10" s="482"/>
      <c r="O10" s="482"/>
      <c r="P10" s="482"/>
      <c r="Q10" s="483"/>
      <c r="R10" s="483"/>
      <c r="S10" s="483"/>
      <c r="T10" s="483"/>
      <c r="U10" s="483"/>
      <c r="V10" s="483"/>
      <c r="W10" s="483"/>
      <c r="X10" s="483"/>
      <c r="Y10" s="483"/>
      <c r="Z10" s="483"/>
      <c r="AA10" s="479"/>
      <c r="AB10" s="479"/>
    </row>
    <row r="11" spans="1:28" ht="60.75" customHeight="1" x14ac:dyDescent="0.25">
      <c r="A11" s="480" t="s">
        <v>1119</v>
      </c>
      <c r="B11" s="452">
        <v>45.945326700000003</v>
      </c>
      <c r="C11" s="452">
        <v>-130.0091267</v>
      </c>
      <c r="D11" s="441">
        <v>1545</v>
      </c>
      <c r="E11" s="441" t="s">
        <v>1121</v>
      </c>
      <c r="G11" s="485"/>
      <c r="H11" s="485" t="s">
        <v>1104</v>
      </c>
      <c r="I11" s="485">
        <v>2013</v>
      </c>
      <c r="J11" s="447" t="s">
        <v>1120</v>
      </c>
      <c r="K11" s="447" t="s">
        <v>312</v>
      </c>
      <c r="L11" s="486" t="s">
        <v>1168</v>
      </c>
      <c r="M11" s="482"/>
      <c r="N11" s="482"/>
      <c r="O11" s="482"/>
      <c r="P11" s="482"/>
      <c r="Q11" s="483"/>
      <c r="R11" s="483"/>
      <c r="S11" s="483"/>
      <c r="T11" s="483"/>
      <c r="U11" s="483"/>
      <c r="V11" s="483"/>
      <c r="W11" s="483"/>
      <c r="X11" s="483"/>
      <c r="Y11" s="483"/>
      <c r="Z11" s="483"/>
      <c r="AA11" s="479"/>
      <c r="AB11" s="479"/>
    </row>
    <row r="12" spans="1:28" ht="46.5" customHeight="1" x14ac:dyDescent="0.25">
      <c r="A12" s="447" t="s">
        <v>1114</v>
      </c>
      <c r="B12" s="452">
        <v>45.917451999999997</v>
      </c>
      <c r="C12" s="452">
        <v>-129.993033</v>
      </c>
      <c r="D12" s="441">
        <v>1534</v>
      </c>
      <c r="E12" s="441" t="s">
        <v>65</v>
      </c>
      <c r="G12" s="485" t="s">
        <v>192</v>
      </c>
      <c r="H12" s="485" t="s">
        <v>1104</v>
      </c>
      <c r="I12" s="485">
        <v>2013</v>
      </c>
      <c r="K12" s="447" t="s">
        <v>312</v>
      </c>
      <c r="L12" s="486" t="s">
        <v>1130</v>
      </c>
      <c r="M12" s="482"/>
      <c r="N12" s="482"/>
      <c r="O12" s="482"/>
      <c r="P12" s="482"/>
      <c r="Q12" s="483"/>
      <c r="R12" s="483"/>
      <c r="S12" s="483"/>
      <c r="T12" s="483"/>
      <c r="U12" s="483"/>
      <c r="V12" s="483"/>
      <c r="W12" s="483"/>
      <c r="X12" s="483"/>
      <c r="Y12" s="483"/>
      <c r="Z12" s="483"/>
      <c r="AA12" s="479"/>
      <c r="AB12" s="479"/>
    </row>
    <row r="13" spans="1:28" ht="36.75" customHeight="1" x14ac:dyDescent="0.25">
      <c r="A13" s="509" t="s">
        <v>1100</v>
      </c>
      <c r="B13" s="510">
        <v>45.933267999999998</v>
      </c>
      <c r="C13" s="510">
        <v>-130.01374200000001</v>
      </c>
      <c r="D13" s="253">
        <v>1542</v>
      </c>
      <c r="E13" s="253" t="s">
        <v>9</v>
      </c>
      <c r="F13" s="252"/>
      <c r="G13" s="511" t="s">
        <v>781</v>
      </c>
      <c r="H13" s="511" t="s">
        <v>1106</v>
      </c>
      <c r="I13" s="511">
        <v>2013</v>
      </c>
      <c r="J13" s="509"/>
      <c r="K13" s="509" t="s">
        <v>312</v>
      </c>
      <c r="L13" s="512" t="s">
        <v>1128</v>
      </c>
      <c r="M13" s="513"/>
      <c r="N13" s="513"/>
      <c r="O13" s="513"/>
      <c r="P13" s="513"/>
      <c r="Q13" s="514"/>
      <c r="R13" s="514"/>
      <c r="S13" s="514"/>
      <c r="T13" s="514"/>
      <c r="U13" s="514"/>
      <c r="V13" s="514"/>
      <c r="W13" s="514"/>
      <c r="X13" s="514"/>
      <c r="Y13" s="514"/>
      <c r="Z13" s="514"/>
      <c r="AA13" s="515"/>
      <c r="AB13" s="515"/>
    </row>
    <row r="14" spans="1:28" s="252" customFormat="1" ht="24.75" customHeight="1" x14ac:dyDescent="0.25">
      <c r="A14" s="498" t="s">
        <v>1100</v>
      </c>
      <c r="B14" s="502">
        <v>45.933250999999998</v>
      </c>
      <c r="C14" s="502">
        <v>-130.01379</v>
      </c>
      <c r="D14" s="447">
        <v>1543</v>
      </c>
      <c r="E14" s="412" t="s">
        <v>9</v>
      </c>
      <c r="F14" s="412"/>
      <c r="G14" s="500" t="s">
        <v>781</v>
      </c>
      <c r="H14" s="501" t="s">
        <v>1101</v>
      </c>
      <c r="I14" s="447">
        <v>2013</v>
      </c>
      <c r="J14" s="447"/>
      <c r="K14" s="461" t="s">
        <v>312</v>
      </c>
      <c r="L14" s="435" t="s">
        <v>1102</v>
      </c>
      <c r="M14" s="463"/>
      <c r="N14" s="463"/>
      <c r="O14" s="452"/>
      <c r="P14" s="452"/>
      <c r="Q14" s="452"/>
      <c r="R14" s="452"/>
      <c r="S14" s="452"/>
      <c r="T14" s="452"/>
      <c r="U14" s="452"/>
      <c r="V14" s="452"/>
      <c r="W14" s="452"/>
      <c r="X14" s="452"/>
      <c r="Y14" s="412"/>
      <c r="Z14" s="412"/>
      <c r="AA14" s="471"/>
      <c r="AB14" s="471"/>
    </row>
    <row r="15" spans="1:28" ht="21.75" customHeight="1" x14ac:dyDescent="0.25">
      <c r="A15" s="481" t="s">
        <v>1107</v>
      </c>
      <c r="B15" s="452">
        <v>45.938459999999999</v>
      </c>
      <c r="C15" s="452">
        <v>-129.97208499999999</v>
      </c>
      <c r="D15" s="441">
        <v>1527</v>
      </c>
      <c r="E15" s="441" t="s">
        <v>1109</v>
      </c>
      <c r="G15" s="485"/>
      <c r="H15" s="485" t="s">
        <v>1104</v>
      </c>
      <c r="I15" s="485">
        <v>2013</v>
      </c>
      <c r="J15" s="447" t="s">
        <v>1108</v>
      </c>
      <c r="K15" s="447" t="s">
        <v>312</v>
      </c>
      <c r="L15" s="486" t="s">
        <v>1169</v>
      </c>
      <c r="M15" s="482"/>
      <c r="N15" s="482"/>
      <c r="O15" s="482"/>
      <c r="P15" s="482"/>
      <c r="Q15" s="483"/>
      <c r="R15" s="483"/>
      <c r="S15" s="483"/>
      <c r="T15" s="483"/>
      <c r="U15" s="483"/>
      <c r="V15" s="483"/>
      <c r="W15" s="483"/>
      <c r="X15" s="483"/>
      <c r="Y15" s="483"/>
      <c r="Z15" s="483"/>
      <c r="AA15" s="479"/>
      <c r="AB15" s="479"/>
    </row>
    <row r="16" spans="1:28" ht="22.5" customHeight="1" x14ac:dyDescent="0.25">
      <c r="A16" s="485" t="s">
        <v>1164</v>
      </c>
      <c r="B16" s="452">
        <v>45.943697</v>
      </c>
      <c r="C16" s="452">
        <v>-129.98517799999999</v>
      </c>
      <c r="D16" s="441">
        <v>1521.5</v>
      </c>
      <c r="E16" s="441" t="s">
        <v>1105</v>
      </c>
      <c r="G16" s="485" t="s">
        <v>981</v>
      </c>
      <c r="H16" s="485" t="s">
        <v>1104</v>
      </c>
      <c r="I16" s="485">
        <v>2013</v>
      </c>
      <c r="K16" s="447" t="s">
        <v>312</v>
      </c>
      <c r="L16" s="486" t="s">
        <v>1129</v>
      </c>
      <c r="M16" s="482"/>
      <c r="N16" s="482"/>
      <c r="O16" s="482"/>
      <c r="P16" s="482"/>
      <c r="Q16" s="483"/>
      <c r="R16" s="483"/>
      <c r="S16" s="483"/>
      <c r="T16" s="483"/>
      <c r="U16" s="483"/>
      <c r="V16" s="483"/>
      <c r="W16" s="483"/>
      <c r="X16" s="483"/>
      <c r="Y16" s="483"/>
      <c r="Z16" s="483"/>
      <c r="AA16" s="479"/>
      <c r="AB16" s="479"/>
    </row>
    <row r="17" spans="1:28" ht="22.5" customHeight="1" x14ac:dyDescent="0.25">
      <c r="A17" s="481" t="s">
        <v>1112</v>
      </c>
      <c r="B17" s="452">
        <v>45.946416999999997</v>
      </c>
      <c r="C17" s="452">
        <v>-129.983788</v>
      </c>
      <c r="D17" s="441">
        <v>1521.5</v>
      </c>
      <c r="E17" s="487" t="s">
        <v>1054</v>
      </c>
      <c r="G17" s="485"/>
      <c r="H17" s="485" t="s">
        <v>1104</v>
      </c>
      <c r="I17" s="485">
        <v>2013</v>
      </c>
      <c r="J17" s="447" t="s">
        <v>1113</v>
      </c>
      <c r="K17" s="447" t="s">
        <v>312</v>
      </c>
      <c r="L17" s="486" t="s">
        <v>1170</v>
      </c>
      <c r="M17" s="482"/>
      <c r="N17" s="482"/>
      <c r="O17" s="482"/>
      <c r="P17" s="482"/>
      <c r="Q17" s="483"/>
      <c r="R17" s="483"/>
      <c r="S17" s="483"/>
      <c r="T17" s="483"/>
      <c r="U17" s="483"/>
      <c r="V17" s="483"/>
      <c r="W17" s="483"/>
      <c r="X17" s="483"/>
      <c r="Y17" s="483"/>
      <c r="Z17" s="483"/>
      <c r="AA17" s="479"/>
      <c r="AB17" s="479"/>
    </row>
    <row r="18" spans="1:28" ht="25.5" customHeight="1" x14ac:dyDescent="0.25">
      <c r="A18" s="447" t="s">
        <v>1134</v>
      </c>
      <c r="B18" s="452">
        <v>45.879919999999998</v>
      </c>
      <c r="C18" s="452">
        <v>-129.802943</v>
      </c>
      <c r="D18" s="441">
        <v>1916.6</v>
      </c>
      <c r="E18" s="441" t="s">
        <v>1115</v>
      </c>
      <c r="G18" s="485" t="s">
        <v>1118</v>
      </c>
      <c r="H18" s="485" t="s">
        <v>1117</v>
      </c>
      <c r="I18" s="485">
        <v>2013</v>
      </c>
      <c r="K18" s="447" t="s">
        <v>312</v>
      </c>
      <c r="L18" s="486" t="s">
        <v>1126</v>
      </c>
      <c r="M18" s="482"/>
      <c r="N18" s="482"/>
      <c r="O18" s="482"/>
      <c r="P18" s="482"/>
      <c r="Q18" s="483"/>
      <c r="R18" s="483"/>
      <c r="S18" s="483"/>
      <c r="T18" s="483"/>
      <c r="U18" s="483"/>
      <c r="V18" s="483"/>
      <c r="W18" s="483"/>
      <c r="X18" s="483"/>
      <c r="Y18" s="483"/>
      <c r="Z18" s="483"/>
      <c r="AA18" s="479"/>
      <c r="AB18" s="479"/>
    </row>
    <row r="19" spans="1:28" ht="23.25" customHeight="1" x14ac:dyDescent="0.25">
      <c r="A19" s="447" t="s">
        <v>1135</v>
      </c>
      <c r="B19" s="452">
        <v>45.880021999999997</v>
      </c>
      <c r="C19" s="452">
        <v>-129.80280999999999</v>
      </c>
      <c r="D19" s="441">
        <v>1918.8</v>
      </c>
      <c r="E19" s="441" t="s">
        <v>1115</v>
      </c>
      <c r="G19" s="485" t="s">
        <v>1116</v>
      </c>
      <c r="H19" s="485" t="s">
        <v>1117</v>
      </c>
      <c r="I19" s="485">
        <v>2013</v>
      </c>
      <c r="K19" s="447" t="s">
        <v>312</v>
      </c>
      <c r="L19" s="486" t="s">
        <v>1127</v>
      </c>
      <c r="M19" s="482"/>
      <c r="N19" s="482"/>
      <c r="O19" s="482"/>
      <c r="P19" s="482"/>
      <c r="Q19" s="483"/>
      <c r="R19" s="483"/>
      <c r="S19" s="483"/>
      <c r="T19" s="483"/>
      <c r="U19" s="483"/>
      <c r="V19" s="483"/>
      <c r="W19" s="483"/>
      <c r="X19" s="483"/>
      <c r="Y19" s="483"/>
      <c r="Z19" s="483"/>
      <c r="AA19" s="479"/>
      <c r="AB19" s="479"/>
    </row>
    <row r="20" spans="1:28" ht="35.25" customHeight="1" x14ac:dyDescent="0.25">
      <c r="A20" s="485" t="s">
        <v>1122</v>
      </c>
      <c r="B20" s="452">
        <v>45.948062</v>
      </c>
      <c r="C20" s="452">
        <v>-129.98464670000001</v>
      </c>
      <c r="D20" s="441">
        <v>1522</v>
      </c>
      <c r="E20" s="441" t="s">
        <v>1123</v>
      </c>
      <c r="G20" s="485"/>
      <c r="H20" s="485" t="s">
        <v>1124</v>
      </c>
      <c r="I20" s="485">
        <v>2013</v>
      </c>
      <c r="K20" s="447" t="s">
        <v>312</v>
      </c>
      <c r="L20" s="486" t="s">
        <v>1125</v>
      </c>
      <c r="M20" s="482"/>
      <c r="N20" s="482"/>
      <c r="O20" s="482"/>
      <c r="P20" s="482"/>
      <c r="Q20" s="483"/>
      <c r="R20" s="483"/>
      <c r="S20" s="483"/>
      <c r="T20" s="483"/>
      <c r="U20" s="483"/>
      <c r="V20" s="483"/>
      <c r="W20" s="483"/>
      <c r="X20" s="483"/>
      <c r="Y20" s="483"/>
      <c r="Z20" s="483"/>
      <c r="AA20" s="479"/>
      <c r="AB20" s="479"/>
    </row>
    <row r="21" spans="1:28" s="471" customFormat="1" ht="23.4" x14ac:dyDescent="0.25">
      <c r="A21" s="480" t="s">
        <v>322</v>
      </c>
      <c r="B21" s="497">
        <v>45.926423999999997</v>
      </c>
      <c r="C21" s="497">
        <v>-129.97897499999999</v>
      </c>
      <c r="D21" s="441">
        <v>1520</v>
      </c>
      <c r="E21" s="412" t="s">
        <v>863</v>
      </c>
      <c r="F21" s="468" t="s">
        <v>999</v>
      </c>
      <c r="G21" s="447" t="s">
        <v>164</v>
      </c>
      <c r="H21" s="447"/>
      <c r="I21" s="447">
        <v>2010</v>
      </c>
      <c r="J21" s="447"/>
      <c r="K21" s="461" t="s">
        <v>312</v>
      </c>
      <c r="L21" s="412" t="s">
        <v>1165</v>
      </c>
      <c r="M21" s="463" t="s">
        <v>687</v>
      </c>
      <c r="N21" s="463" t="s">
        <v>688</v>
      </c>
      <c r="O21" s="452"/>
      <c r="P21" s="452"/>
      <c r="Q21" s="452"/>
      <c r="R21" s="452"/>
      <c r="S21" s="452"/>
      <c r="T21" s="452"/>
      <c r="U21" s="452"/>
      <c r="V21" s="452"/>
      <c r="W21" s="452"/>
      <c r="X21" s="452"/>
      <c r="Y21" s="412"/>
      <c r="Z21" s="412"/>
      <c r="AA21" s="412"/>
      <c r="AB21" s="412"/>
    </row>
    <row r="22" spans="1:28" s="471" customFormat="1" ht="23.4" x14ac:dyDescent="0.25">
      <c r="A22" s="447" t="s">
        <v>324</v>
      </c>
      <c r="B22" s="497">
        <v>45.926194000000002</v>
      </c>
      <c r="C22" s="497">
        <v>-129.978939</v>
      </c>
      <c r="D22" s="441">
        <v>1520</v>
      </c>
      <c r="E22" s="412" t="s">
        <v>863</v>
      </c>
      <c r="F22" s="468" t="s">
        <v>999</v>
      </c>
      <c r="G22" s="447" t="s">
        <v>168</v>
      </c>
      <c r="H22" s="447"/>
      <c r="I22" s="447">
        <v>2010</v>
      </c>
      <c r="J22" s="447"/>
      <c r="K22" s="461" t="s">
        <v>312</v>
      </c>
      <c r="L22" s="412"/>
      <c r="M22" s="463" t="s">
        <v>689</v>
      </c>
      <c r="N22" s="463" t="s">
        <v>690</v>
      </c>
      <c r="O22" s="452"/>
      <c r="P22" s="452"/>
      <c r="Q22" s="452"/>
      <c r="R22" s="452"/>
      <c r="S22" s="452"/>
      <c r="T22" s="452"/>
      <c r="U22" s="452"/>
      <c r="V22" s="452"/>
      <c r="W22" s="452"/>
      <c r="X22" s="452"/>
      <c r="Y22" s="412"/>
      <c r="Z22" s="412"/>
      <c r="AA22" s="412"/>
      <c r="AB22" s="412"/>
    </row>
    <row r="23" spans="1:28" s="471" customFormat="1" ht="23.4" x14ac:dyDescent="0.25">
      <c r="A23" s="447" t="s">
        <v>318</v>
      </c>
      <c r="B23" s="497">
        <v>45.926549999999999</v>
      </c>
      <c r="C23" s="497">
        <v>-129.97936666666666</v>
      </c>
      <c r="D23" s="441">
        <v>1517</v>
      </c>
      <c r="E23" s="412" t="s">
        <v>863</v>
      </c>
      <c r="F23" s="468" t="s">
        <v>999</v>
      </c>
      <c r="G23" s="447" t="s">
        <v>171</v>
      </c>
      <c r="H23" s="447"/>
      <c r="I23" s="447">
        <v>2010</v>
      </c>
      <c r="J23" s="447"/>
      <c r="K23" s="461" t="s">
        <v>312</v>
      </c>
      <c r="L23" s="412"/>
      <c r="M23" s="463" t="s">
        <v>691</v>
      </c>
      <c r="N23" s="463" t="s">
        <v>692</v>
      </c>
      <c r="O23" s="452"/>
      <c r="P23" s="452"/>
      <c r="Q23" s="452"/>
      <c r="R23" s="452"/>
      <c r="S23" s="452"/>
      <c r="T23" s="452"/>
      <c r="U23" s="452"/>
      <c r="V23" s="452"/>
      <c r="W23" s="452"/>
      <c r="X23" s="452"/>
      <c r="Y23" s="412"/>
      <c r="Z23" s="412"/>
      <c r="AA23" s="412"/>
      <c r="AB23" s="412"/>
    </row>
    <row r="24" spans="1:28" s="471" customFormat="1" ht="23.4" x14ac:dyDescent="0.25">
      <c r="A24" s="480" t="s">
        <v>320</v>
      </c>
      <c r="B24" s="497">
        <v>45.926499999999997</v>
      </c>
      <c r="C24" s="497">
        <v>-129.97919999999999</v>
      </c>
      <c r="D24" s="441">
        <v>1517</v>
      </c>
      <c r="E24" s="412" t="s">
        <v>863</v>
      </c>
      <c r="F24" s="468" t="s">
        <v>999</v>
      </c>
      <c r="G24" s="447" t="s">
        <v>779</v>
      </c>
      <c r="H24" s="447"/>
      <c r="I24" s="447">
        <v>2010</v>
      </c>
      <c r="J24" s="447"/>
      <c r="K24" s="461" t="s">
        <v>312</v>
      </c>
      <c r="L24" s="412" t="s">
        <v>1165</v>
      </c>
      <c r="M24" s="463" t="s">
        <v>694</v>
      </c>
      <c r="N24" s="463" t="s">
        <v>695</v>
      </c>
      <c r="O24" s="452"/>
      <c r="P24" s="452"/>
      <c r="Q24" s="452"/>
      <c r="R24" s="452"/>
      <c r="S24" s="452"/>
      <c r="T24" s="452"/>
      <c r="U24" s="452"/>
      <c r="V24" s="452"/>
      <c r="W24" s="452"/>
      <c r="X24" s="452"/>
      <c r="Y24" s="412"/>
      <c r="Z24" s="412"/>
    </row>
    <row r="25" spans="1:28" s="471" customFormat="1" ht="34.799999999999997" x14ac:dyDescent="0.25">
      <c r="A25" s="461" t="s">
        <v>355</v>
      </c>
      <c r="B25" s="469">
        <v>45.946084999999997</v>
      </c>
      <c r="C25" s="469">
        <v>-129.983654</v>
      </c>
      <c r="D25" s="462">
        <v>1520</v>
      </c>
      <c r="E25" s="412" t="s">
        <v>1044</v>
      </c>
      <c r="F25" s="468" t="s">
        <v>999</v>
      </c>
      <c r="G25" s="447" t="s">
        <v>175</v>
      </c>
      <c r="H25" s="461" t="s">
        <v>179</v>
      </c>
      <c r="I25" s="447">
        <v>2010</v>
      </c>
      <c r="J25" s="461"/>
      <c r="K25" s="461" t="s">
        <v>312</v>
      </c>
      <c r="L25" s="435" t="s">
        <v>1002</v>
      </c>
      <c r="M25" s="463" t="s">
        <v>696</v>
      </c>
      <c r="N25" s="463" t="s">
        <v>697</v>
      </c>
      <c r="O25" s="470">
        <v>45.946084999999997</v>
      </c>
      <c r="P25" s="470">
        <v>-129.983654</v>
      </c>
      <c r="Q25" s="464"/>
      <c r="R25" s="464"/>
      <c r="S25" s="464"/>
      <c r="T25" s="464"/>
      <c r="U25" s="464"/>
      <c r="V25" s="464"/>
      <c r="W25" s="464"/>
      <c r="X25" s="464"/>
    </row>
    <row r="26" spans="1:28" s="471" customFormat="1" ht="34.799999999999997" x14ac:dyDescent="0.25">
      <c r="A26" s="461" t="s">
        <v>360</v>
      </c>
      <c r="B26" s="465">
        <v>45.946275999999997</v>
      </c>
      <c r="C26" s="465">
        <v>-129.98371299999999</v>
      </c>
      <c r="D26" s="462">
        <v>1520</v>
      </c>
      <c r="E26" s="412" t="s">
        <v>1044</v>
      </c>
      <c r="F26" s="468" t="s">
        <v>999</v>
      </c>
      <c r="G26" s="461" t="s">
        <v>177</v>
      </c>
      <c r="H26" s="461" t="s">
        <v>179</v>
      </c>
      <c r="I26" s="447">
        <v>2010</v>
      </c>
      <c r="J26" s="461"/>
      <c r="K26" s="461" t="s">
        <v>312</v>
      </c>
      <c r="L26" s="435" t="s">
        <v>178</v>
      </c>
      <c r="M26" s="461"/>
      <c r="N26" s="461"/>
      <c r="O26" s="490">
        <v>45.946275999999997</v>
      </c>
      <c r="P26" s="490">
        <v>-129.98371299999999</v>
      </c>
      <c r="Q26" s="464"/>
      <c r="R26" s="464"/>
      <c r="S26" s="464"/>
      <c r="T26" s="464"/>
      <c r="U26" s="464"/>
      <c r="V26" s="464"/>
      <c r="W26" s="464"/>
      <c r="X26" s="464"/>
    </row>
    <row r="27" spans="1:28" s="471" customFormat="1" ht="23.4" x14ac:dyDescent="0.25">
      <c r="A27" s="480" t="s">
        <v>699</v>
      </c>
      <c r="B27" s="452">
        <v>45.933164484700001</v>
      </c>
      <c r="C27" s="452">
        <v>-129.9822817596</v>
      </c>
      <c r="D27" s="412">
        <v>1520</v>
      </c>
      <c r="E27" s="487" t="s">
        <v>1038</v>
      </c>
      <c r="F27" s="412" t="s">
        <v>999</v>
      </c>
      <c r="G27" s="447" t="s">
        <v>1000</v>
      </c>
      <c r="H27" s="492"/>
      <c r="I27" s="447">
        <v>2011</v>
      </c>
      <c r="J27" s="447"/>
      <c r="K27" s="461" t="s">
        <v>312</v>
      </c>
      <c r="L27" s="412" t="s">
        <v>1167</v>
      </c>
      <c r="M27" s="452" t="s">
        <v>700</v>
      </c>
      <c r="N27" s="452" t="s">
        <v>701</v>
      </c>
      <c r="O27" s="452"/>
      <c r="P27" s="452"/>
      <c r="Q27" s="452"/>
      <c r="R27" s="452"/>
      <c r="S27" s="452"/>
      <c r="T27" s="452"/>
      <c r="U27" s="452"/>
      <c r="V27" s="452"/>
      <c r="W27" s="452"/>
      <c r="X27" s="452"/>
      <c r="Y27" s="412"/>
      <c r="Z27" s="412"/>
      <c r="AA27" s="412"/>
      <c r="AB27" s="412"/>
    </row>
    <row r="28" spans="1:28" s="471" customFormat="1" ht="23.4" x14ac:dyDescent="0.25">
      <c r="A28" s="447" t="s">
        <v>705</v>
      </c>
      <c r="B28" s="452">
        <v>45.926513997599997</v>
      </c>
      <c r="C28" s="452">
        <v>-129.97939800509999</v>
      </c>
      <c r="D28" s="441">
        <v>1519</v>
      </c>
      <c r="E28" s="412" t="s">
        <v>863</v>
      </c>
      <c r="F28" s="468" t="s">
        <v>999</v>
      </c>
      <c r="G28" s="447" t="s">
        <v>171</v>
      </c>
      <c r="H28" s="447"/>
      <c r="I28" s="447">
        <v>2011</v>
      </c>
      <c r="J28" s="447"/>
      <c r="K28" s="461" t="s">
        <v>312</v>
      </c>
      <c r="L28" s="412"/>
      <c r="M28" s="463" t="s">
        <v>706</v>
      </c>
      <c r="N28" s="463" t="s">
        <v>707</v>
      </c>
      <c r="O28" s="452"/>
      <c r="P28" s="452"/>
      <c r="Q28" s="452"/>
      <c r="R28" s="452"/>
      <c r="S28" s="452"/>
      <c r="T28" s="452"/>
      <c r="U28" s="452"/>
      <c r="V28" s="452"/>
      <c r="W28" s="452"/>
      <c r="X28" s="452"/>
      <c r="Y28" s="412"/>
      <c r="Z28" s="412"/>
    </row>
    <row r="29" spans="1:28" s="471" customFormat="1" ht="23.4" x14ac:dyDescent="0.25">
      <c r="A29" s="447" t="s">
        <v>708</v>
      </c>
      <c r="B29" s="452">
        <v>45.927691666666597</v>
      </c>
      <c r="C29" s="452">
        <v>-129.98248166666599</v>
      </c>
      <c r="D29" s="441">
        <v>1519</v>
      </c>
      <c r="E29" s="487" t="s">
        <v>1038</v>
      </c>
      <c r="F29" s="412" t="s">
        <v>999</v>
      </c>
      <c r="G29" s="447" t="s">
        <v>712</v>
      </c>
      <c r="H29" s="447" t="s">
        <v>713</v>
      </c>
      <c r="I29" s="447">
        <v>2011</v>
      </c>
      <c r="J29" s="447"/>
      <c r="K29" s="461" t="s">
        <v>312</v>
      </c>
      <c r="L29" s="435"/>
      <c r="M29" s="452" t="s">
        <v>709</v>
      </c>
      <c r="N29" s="452" t="s">
        <v>710</v>
      </c>
      <c r="O29" s="452"/>
      <c r="P29" s="452"/>
      <c r="Q29" s="452"/>
      <c r="R29" s="452"/>
      <c r="S29" s="452"/>
      <c r="T29" s="452"/>
      <c r="U29" s="452"/>
      <c r="V29" s="452"/>
      <c r="W29" s="452"/>
      <c r="X29" s="452"/>
      <c r="Y29" s="412"/>
      <c r="Z29" s="412"/>
      <c r="AA29" s="412"/>
      <c r="AB29" s="412"/>
    </row>
    <row r="30" spans="1:28" s="471" customFormat="1" ht="23.4" x14ac:dyDescent="0.25">
      <c r="A30" s="461" t="s">
        <v>131</v>
      </c>
      <c r="B30" s="465">
        <v>45.933486000000002</v>
      </c>
      <c r="C30" s="465">
        <v>-130.013666</v>
      </c>
      <c r="D30" s="485">
        <v>1547</v>
      </c>
      <c r="E30" s="412" t="s">
        <v>9</v>
      </c>
      <c r="G30" s="461" t="s">
        <v>132</v>
      </c>
      <c r="H30" s="461"/>
      <c r="I30" s="447">
        <v>2010</v>
      </c>
      <c r="J30" s="461"/>
      <c r="K30" s="461" t="s">
        <v>312</v>
      </c>
      <c r="L30" s="435" t="s">
        <v>303</v>
      </c>
      <c r="M30" s="461"/>
      <c r="N30" s="461"/>
      <c r="O30" s="491">
        <v>45.933486000000002</v>
      </c>
      <c r="P30" s="491">
        <v>-130.013666</v>
      </c>
      <c r="Q30" s="452">
        <v>45.933622999999997</v>
      </c>
      <c r="R30" s="452">
        <v>-130.013688</v>
      </c>
      <c r="S30" s="452">
        <v>45.93356</v>
      </c>
      <c r="T30" s="452"/>
      <c r="U30" s="452"/>
      <c r="V30" s="452">
        <v>-130.01364000000001</v>
      </c>
      <c r="W30" s="452">
        <v>45.933549999999997</v>
      </c>
      <c r="X30" s="496"/>
      <c r="AA30" s="412"/>
      <c r="AB30" s="412"/>
    </row>
    <row r="31" spans="1:28" s="471" customFormat="1" ht="23.4" x14ac:dyDescent="0.25">
      <c r="A31" s="447" t="s">
        <v>87</v>
      </c>
      <c r="B31" s="452">
        <v>45.933273999999997</v>
      </c>
      <c r="C31" s="452">
        <v>-130.013586</v>
      </c>
      <c r="D31" s="441">
        <v>1547</v>
      </c>
      <c r="E31" s="412" t="s">
        <v>9</v>
      </c>
      <c r="F31" s="412"/>
      <c r="G31" s="447" t="s">
        <v>716</v>
      </c>
      <c r="H31" s="447"/>
      <c r="I31" s="447">
        <v>2007</v>
      </c>
      <c r="J31" s="447"/>
      <c r="K31" s="461" t="s">
        <v>312</v>
      </c>
      <c r="L31" s="435"/>
      <c r="M31" s="463" t="s">
        <v>714</v>
      </c>
      <c r="N31" s="463" t="s">
        <v>715</v>
      </c>
      <c r="O31" s="452"/>
      <c r="P31" s="452"/>
      <c r="Q31" s="452"/>
      <c r="R31" s="452"/>
      <c r="S31" s="452"/>
      <c r="T31" s="452"/>
      <c r="U31" s="452"/>
      <c r="V31" s="452"/>
      <c r="W31" s="452"/>
      <c r="X31" s="452"/>
      <c r="Y31" s="412"/>
      <c r="Z31" s="412"/>
      <c r="AA31" s="412"/>
      <c r="AB31" s="412"/>
    </row>
    <row r="32" spans="1:28" s="471" customFormat="1" ht="23.4" x14ac:dyDescent="0.25">
      <c r="A32" s="461" t="s">
        <v>87</v>
      </c>
      <c r="B32" s="466">
        <v>45.916220000000003</v>
      </c>
      <c r="C32" s="466">
        <v>-129.989237</v>
      </c>
      <c r="D32" s="462">
        <v>1534.8</v>
      </c>
      <c r="E32" s="412" t="s">
        <v>1045</v>
      </c>
      <c r="F32" s="412" t="s">
        <v>1047</v>
      </c>
      <c r="G32" s="462" t="s">
        <v>31</v>
      </c>
      <c r="H32" s="462"/>
      <c r="I32" s="447">
        <v>2006</v>
      </c>
      <c r="J32" s="461"/>
      <c r="K32" s="461" t="s">
        <v>792</v>
      </c>
      <c r="L32" s="435" t="s">
        <v>17</v>
      </c>
      <c r="M32" s="464"/>
      <c r="N32" s="435"/>
      <c r="O32" s="466"/>
      <c r="P32" s="466"/>
      <c r="Q32" s="464"/>
      <c r="R32" s="464"/>
      <c r="S32" s="464">
        <v>45.916220000000003</v>
      </c>
      <c r="T32" s="464">
        <v>-129.989237</v>
      </c>
      <c r="U32" s="464"/>
      <c r="V32" s="464"/>
      <c r="W32" s="464"/>
      <c r="X32" s="464"/>
    </row>
    <row r="33" spans="1:28" s="471" customFormat="1" ht="22.8" x14ac:dyDescent="0.25">
      <c r="A33" s="481" t="s">
        <v>1145</v>
      </c>
      <c r="B33" s="484">
        <v>45.982979999999998</v>
      </c>
      <c r="C33" s="484">
        <v>-130.01111</v>
      </c>
      <c r="D33" s="441">
        <v>1579</v>
      </c>
      <c r="E33" s="441" t="s">
        <v>1158</v>
      </c>
      <c r="F33" s="412" t="s">
        <v>789</v>
      </c>
      <c r="G33" s="485"/>
      <c r="H33" s="485" t="s">
        <v>1144</v>
      </c>
      <c r="I33" s="485">
        <v>2015</v>
      </c>
      <c r="J33" s="447"/>
      <c r="K33" s="447" t="s">
        <v>312</v>
      </c>
      <c r="L33" s="486" t="s">
        <v>1155</v>
      </c>
      <c r="M33" s="482"/>
      <c r="N33" s="482"/>
      <c r="O33" s="482"/>
      <c r="P33" s="482"/>
      <c r="Q33" s="483"/>
      <c r="R33" s="483"/>
      <c r="S33" s="483"/>
      <c r="T33" s="483"/>
      <c r="U33" s="483"/>
      <c r="V33" s="483"/>
      <c r="W33" s="483"/>
      <c r="X33" s="483"/>
      <c r="Y33" s="483"/>
      <c r="Z33" s="483"/>
      <c r="AA33" s="479"/>
      <c r="AB33" s="479"/>
    </row>
    <row r="34" spans="1:28" s="471" customFormat="1" ht="22.8" x14ac:dyDescent="0.25">
      <c r="A34" s="481" t="s">
        <v>1146</v>
      </c>
      <c r="B34" s="484">
        <v>45.982979999999998</v>
      </c>
      <c r="C34" s="484">
        <v>-130.01111</v>
      </c>
      <c r="D34" s="441">
        <v>1579</v>
      </c>
      <c r="E34" s="441" t="s">
        <v>1158</v>
      </c>
      <c r="F34" s="412" t="s">
        <v>789</v>
      </c>
      <c r="G34" s="485"/>
      <c r="H34" s="485" t="s">
        <v>1144</v>
      </c>
      <c r="I34" s="485">
        <v>2015</v>
      </c>
      <c r="J34" s="447"/>
      <c r="K34" s="447" t="s">
        <v>312</v>
      </c>
      <c r="L34" s="486" t="s">
        <v>1155</v>
      </c>
      <c r="M34" s="482"/>
      <c r="N34" s="482"/>
      <c r="O34" s="482"/>
      <c r="P34" s="482"/>
      <c r="Q34" s="483"/>
      <c r="R34" s="483"/>
      <c r="S34" s="483"/>
      <c r="T34" s="483"/>
      <c r="U34" s="483"/>
      <c r="V34" s="483"/>
      <c r="W34" s="483"/>
      <c r="X34" s="483"/>
      <c r="Y34" s="483"/>
      <c r="Z34" s="483"/>
      <c r="AA34" s="479"/>
      <c r="AB34" s="479"/>
    </row>
    <row r="35" spans="1:28" s="471" customFormat="1" ht="13.8" x14ac:dyDescent="0.25">
      <c r="A35" s="481" t="s">
        <v>1152</v>
      </c>
      <c r="B35" s="484">
        <v>45.978079999999999</v>
      </c>
      <c r="C35" s="484">
        <v>-130.01241999999999</v>
      </c>
      <c r="D35" s="441">
        <v>1570</v>
      </c>
      <c r="E35" s="441" t="s">
        <v>1156</v>
      </c>
      <c r="F35" s="412" t="s">
        <v>789</v>
      </c>
      <c r="G35" s="485"/>
      <c r="H35" s="485" t="s">
        <v>1144</v>
      </c>
      <c r="I35" s="485">
        <v>2015</v>
      </c>
      <c r="J35" s="447"/>
      <c r="K35" s="447" t="s">
        <v>312</v>
      </c>
      <c r="L35" s="486" t="s">
        <v>1154</v>
      </c>
      <c r="M35" s="482"/>
      <c r="N35" s="482"/>
      <c r="O35" s="482"/>
      <c r="P35" s="482"/>
      <c r="Q35" s="483"/>
      <c r="R35" s="483"/>
      <c r="S35" s="483"/>
      <c r="T35" s="483"/>
      <c r="U35" s="483"/>
      <c r="V35" s="483"/>
      <c r="W35" s="483"/>
      <c r="X35" s="483"/>
      <c r="Y35" s="483"/>
      <c r="Z35" s="483"/>
      <c r="AA35" s="479"/>
      <c r="AB35" s="479"/>
    </row>
    <row r="36" spans="1:28" s="471" customFormat="1" ht="22.8" x14ac:dyDescent="0.25">
      <c r="A36" s="481" t="s">
        <v>1147</v>
      </c>
      <c r="B36" s="484">
        <v>45.982979999999998</v>
      </c>
      <c r="C36" s="484">
        <v>-130.01111</v>
      </c>
      <c r="D36" s="441">
        <v>1579</v>
      </c>
      <c r="E36" s="441" t="s">
        <v>1158</v>
      </c>
      <c r="F36" s="412" t="s">
        <v>789</v>
      </c>
      <c r="G36" s="485"/>
      <c r="H36" s="485" t="s">
        <v>1144</v>
      </c>
      <c r="I36" s="485">
        <v>2015</v>
      </c>
      <c r="J36" s="447"/>
      <c r="K36" s="447" t="s">
        <v>312</v>
      </c>
      <c r="L36" s="486" t="s">
        <v>1155</v>
      </c>
      <c r="M36" s="482"/>
      <c r="N36" s="482"/>
      <c r="O36" s="482"/>
      <c r="P36" s="482"/>
      <c r="Q36" s="483"/>
      <c r="R36" s="483"/>
      <c r="S36" s="483"/>
      <c r="T36" s="483"/>
      <c r="U36" s="483"/>
      <c r="V36" s="483"/>
      <c r="W36" s="483"/>
      <c r="X36" s="483"/>
      <c r="Y36" s="483"/>
      <c r="Z36" s="483"/>
      <c r="AA36" s="479"/>
      <c r="AB36" s="479"/>
    </row>
    <row r="37" spans="1:28" s="471" customFormat="1" ht="45.6" x14ac:dyDescent="0.25">
      <c r="A37" s="481" t="s">
        <v>1150</v>
      </c>
      <c r="B37" s="452">
        <v>46.080351999999998</v>
      </c>
      <c r="C37" s="452">
        <v>-129.99235100000001</v>
      </c>
      <c r="D37" s="441">
        <v>1727</v>
      </c>
      <c r="E37" s="441" t="s">
        <v>1160</v>
      </c>
      <c r="F37" s="412" t="s">
        <v>789</v>
      </c>
      <c r="G37" s="485" t="s">
        <v>1173</v>
      </c>
      <c r="H37" s="485" t="s">
        <v>1149</v>
      </c>
      <c r="I37" s="485">
        <v>2015</v>
      </c>
      <c r="J37" s="447"/>
      <c r="K37" s="447" t="s">
        <v>312</v>
      </c>
      <c r="L37" s="486" t="s">
        <v>1151</v>
      </c>
      <c r="M37" s="482"/>
      <c r="N37" s="482"/>
      <c r="O37" s="482"/>
      <c r="P37" s="482"/>
      <c r="Q37" s="483"/>
      <c r="R37" s="483"/>
      <c r="S37" s="483"/>
      <c r="T37" s="483"/>
      <c r="U37" s="483"/>
      <c r="V37" s="483"/>
      <c r="W37" s="483"/>
      <c r="X37" s="483"/>
      <c r="Y37" s="483"/>
      <c r="Z37" s="483"/>
      <c r="AA37" s="479"/>
      <c r="AB37" s="479"/>
    </row>
    <row r="38" spans="1:28" s="471" customFormat="1" ht="23.4" x14ac:dyDescent="0.25">
      <c r="A38" s="461" t="s">
        <v>146</v>
      </c>
      <c r="B38" s="492">
        <v>45.933317000000002</v>
      </c>
      <c r="C38" s="492">
        <v>-130.01390599999999</v>
      </c>
      <c r="D38" s="447">
        <v>1546</v>
      </c>
      <c r="E38" s="412" t="s">
        <v>9</v>
      </c>
      <c r="G38" s="461" t="s">
        <v>137</v>
      </c>
      <c r="H38" s="461"/>
      <c r="I38" s="447">
        <v>2007</v>
      </c>
      <c r="J38" s="461"/>
      <c r="K38" s="461" t="s">
        <v>312</v>
      </c>
      <c r="L38" s="435" t="s">
        <v>151</v>
      </c>
      <c r="M38" s="461"/>
      <c r="N38" s="461"/>
      <c r="O38" s="464"/>
      <c r="P38" s="464"/>
      <c r="Q38" s="464"/>
      <c r="R38" s="464"/>
      <c r="S38" s="464"/>
      <c r="T38" s="464"/>
      <c r="U38" s="464"/>
      <c r="V38" s="464"/>
      <c r="W38" s="464"/>
      <c r="X38" s="464"/>
    </row>
    <row r="39" spans="1:28" s="471" customFormat="1" ht="13.8" x14ac:dyDescent="0.25">
      <c r="A39" s="481" t="s">
        <v>1153</v>
      </c>
      <c r="B39" s="484">
        <v>45.978079999999999</v>
      </c>
      <c r="C39" s="484">
        <v>-130.01241999999999</v>
      </c>
      <c r="D39" s="441">
        <v>1570</v>
      </c>
      <c r="E39" s="441" t="s">
        <v>1158</v>
      </c>
      <c r="F39" s="412" t="s">
        <v>789</v>
      </c>
      <c r="G39" s="485"/>
      <c r="H39" s="485" t="s">
        <v>1144</v>
      </c>
      <c r="I39" s="485">
        <v>2015</v>
      </c>
      <c r="J39" s="447"/>
      <c r="K39" s="447" t="s">
        <v>312</v>
      </c>
      <c r="L39" s="486" t="s">
        <v>1154</v>
      </c>
      <c r="M39" s="482"/>
      <c r="N39" s="482"/>
      <c r="O39" s="482"/>
      <c r="P39" s="482"/>
      <c r="Q39" s="483"/>
      <c r="R39" s="483"/>
      <c r="S39" s="483"/>
      <c r="T39" s="483"/>
      <c r="U39" s="483"/>
      <c r="V39" s="483"/>
      <c r="W39" s="483"/>
      <c r="X39" s="483"/>
      <c r="Y39" s="483"/>
      <c r="Z39" s="483"/>
      <c r="AA39" s="479"/>
      <c r="AB39" s="479"/>
    </row>
    <row r="40" spans="1:28" s="471" customFormat="1" ht="34.799999999999997" x14ac:dyDescent="0.25">
      <c r="A40" s="461" t="s">
        <v>147</v>
      </c>
      <c r="B40" s="492">
        <v>45.933278000000001</v>
      </c>
      <c r="C40" s="492">
        <v>-130.01362399999999</v>
      </c>
      <c r="D40" s="485">
        <v>1547</v>
      </c>
      <c r="E40" s="412" t="s">
        <v>9</v>
      </c>
      <c r="G40" s="461" t="s">
        <v>130</v>
      </c>
      <c r="H40" s="461"/>
      <c r="I40" s="447">
        <v>2007</v>
      </c>
      <c r="J40" s="461"/>
      <c r="K40" s="461" t="s">
        <v>312</v>
      </c>
      <c r="L40" s="435" t="s">
        <v>152</v>
      </c>
      <c r="M40" s="461"/>
      <c r="N40" s="461"/>
      <c r="O40" s="464"/>
      <c r="P40" s="464"/>
      <c r="Q40" s="464"/>
      <c r="R40" s="464"/>
      <c r="S40" s="464"/>
      <c r="T40" s="464"/>
      <c r="U40" s="464"/>
      <c r="V40" s="464"/>
      <c r="W40" s="464"/>
      <c r="X40" s="464"/>
    </row>
    <row r="41" spans="1:28" s="471" customFormat="1" ht="22.8" x14ac:dyDescent="0.25">
      <c r="A41" s="481" t="s">
        <v>1148</v>
      </c>
      <c r="B41" s="506">
        <v>46.074691000000001</v>
      </c>
      <c r="C41" s="506">
        <v>-129.995045</v>
      </c>
      <c r="D41" s="441">
        <v>1716</v>
      </c>
      <c r="E41" s="441" t="s">
        <v>1158</v>
      </c>
      <c r="F41" s="412" t="s">
        <v>789</v>
      </c>
      <c r="G41" s="485"/>
      <c r="H41" s="485" t="s">
        <v>1149</v>
      </c>
      <c r="I41" s="485">
        <v>2015</v>
      </c>
      <c r="J41" s="447"/>
      <c r="K41" s="447" t="s">
        <v>312</v>
      </c>
      <c r="L41" s="486" t="s">
        <v>1157</v>
      </c>
      <c r="M41" s="482"/>
      <c r="N41" s="482"/>
      <c r="O41" s="482"/>
      <c r="P41" s="482"/>
      <c r="Q41" s="483"/>
      <c r="R41" s="483"/>
      <c r="S41" s="483"/>
      <c r="T41" s="483"/>
      <c r="U41" s="483"/>
      <c r="V41" s="483"/>
      <c r="W41" s="483"/>
      <c r="X41" s="483"/>
      <c r="Y41" s="483"/>
      <c r="Z41" s="483"/>
      <c r="AA41" s="479"/>
      <c r="AB41" s="479"/>
    </row>
    <row r="42" spans="1:28" ht="23.4" x14ac:dyDescent="0.25">
      <c r="A42" s="478" t="s">
        <v>145</v>
      </c>
      <c r="B42" s="492">
        <v>45.933624999999999</v>
      </c>
      <c r="C42" s="492">
        <v>-130.01357999999999</v>
      </c>
      <c r="D42" s="485">
        <v>1547</v>
      </c>
      <c r="E42" s="412" t="s">
        <v>9</v>
      </c>
      <c r="F42" s="471"/>
      <c r="G42" s="461" t="s">
        <v>144</v>
      </c>
      <c r="H42" s="461"/>
      <c r="I42" s="447">
        <v>2007</v>
      </c>
      <c r="J42" s="461"/>
      <c r="K42" s="461" t="s">
        <v>312</v>
      </c>
      <c r="L42" s="435" t="s">
        <v>151</v>
      </c>
      <c r="M42" s="461"/>
      <c r="N42" s="461"/>
      <c r="O42" s="464"/>
      <c r="P42" s="464"/>
      <c r="Q42" s="464"/>
      <c r="R42" s="464"/>
      <c r="S42" s="464"/>
      <c r="T42" s="464"/>
      <c r="U42" s="464"/>
      <c r="V42" s="464"/>
      <c r="W42" s="464"/>
      <c r="X42" s="464"/>
      <c r="Y42" s="471"/>
      <c r="Z42" s="471"/>
      <c r="AA42" s="471"/>
      <c r="AB42" s="471"/>
    </row>
    <row r="43" spans="1:28" s="471" customFormat="1" ht="34.799999999999997" x14ac:dyDescent="0.25">
      <c r="A43" s="461" t="s">
        <v>148</v>
      </c>
      <c r="B43" s="492">
        <v>45.933278000000001</v>
      </c>
      <c r="C43" s="492">
        <v>-130.01362399999999</v>
      </c>
      <c r="D43" s="485">
        <v>1547</v>
      </c>
      <c r="E43" s="412" t="s">
        <v>9</v>
      </c>
      <c r="G43" s="461" t="s">
        <v>130</v>
      </c>
      <c r="H43" s="461"/>
      <c r="I43" s="447">
        <v>2007</v>
      </c>
      <c r="J43" s="461"/>
      <c r="K43" s="461" t="s">
        <v>312</v>
      </c>
      <c r="L43" s="435" t="s">
        <v>153</v>
      </c>
      <c r="M43" s="461"/>
      <c r="N43" s="461"/>
      <c r="O43" s="464"/>
      <c r="P43" s="464"/>
      <c r="Q43" s="464"/>
      <c r="R43" s="464"/>
      <c r="S43" s="464"/>
      <c r="T43" s="464"/>
      <c r="U43" s="464"/>
      <c r="V43" s="464"/>
      <c r="W43" s="464"/>
      <c r="X43" s="464"/>
    </row>
    <row r="44" spans="1:28" ht="23.4" x14ac:dyDescent="0.25">
      <c r="A44" s="461" t="s">
        <v>755</v>
      </c>
      <c r="B44" s="469">
        <v>45.933199999999999</v>
      </c>
      <c r="C44" s="469">
        <v>-129.982268</v>
      </c>
      <c r="D44" s="462">
        <v>1524</v>
      </c>
      <c r="E44" s="412" t="s">
        <v>1017</v>
      </c>
      <c r="F44" s="412" t="s">
        <v>1018</v>
      </c>
      <c r="G44" s="447" t="s">
        <v>1000</v>
      </c>
      <c r="H44" s="461"/>
      <c r="I44" s="447"/>
      <c r="J44" s="461"/>
      <c r="K44" s="461" t="s">
        <v>792</v>
      </c>
      <c r="L44" s="435" t="s">
        <v>1019</v>
      </c>
      <c r="M44" s="461"/>
      <c r="N44" s="461"/>
      <c r="O44" s="470">
        <v>45.933199999999999</v>
      </c>
      <c r="P44" s="470">
        <v>-129.982268</v>
      </c>
      <c r="Q44" s="464">
        <v>45.93318</v>
      </c>
      <c r="R44" s="464">
        <v>-129.98240000000001</v>
      </c>
      <c r="S44" s="464">
        <v>45.933171999999999</v>
      </c>
      <c r="T44" s="464">
        <v>-129.982303</v>
      </c>
      <c r="U44" s="464"/>
      <c r="V44" s="464"/>
      <c r="W44" s="464"/>
      <c r="X44" s="464"/>
      <c r="Y44" s="471"/>
      <c r="Z44" s="471"/>
      <c r="AA44" s="471"/>
      <c r="AB44" s="471"/>
    </row>
    <row r="45" spans="1:28" ht="23.4" x14ac:dyDescent="0.25">
      <c r="A45" s="461" t="s">
        <v>101</v>
      </c>
      <c r="B45" s="469">
        <v>45.916338000000003</v>
      </c>
      <c r="C45" s="469">
        <v>-129.98915299999999</v>
      </c>
      <c r="D45" s="462">
        <v>1536</v>
      </c>
      <c r="E45" s="412" t="s">
        <v>1045</v>
      </c>
      <c r="F45" s="412" t="s">
        <v>1048</v>
      </c>
      <c r="G45" s="462" t="s">
        <v>31</v>
      </c>
      <c r="H45" s="462"/>
      <c r="I45" s="447">
        <v>2010</v>
      </c>
      <c r="J45" s="461"/>
      <c r="K45" s="461" t="s">
        <v>792</v>
      </c>
      <c r="L45" s="503" t="s">
        <v>340</v>
      </c>
      <c r="M45" s="504"/>
      <c r="N45" s="504"/>
      <c r="O45" s="470">
        <v>45.916338000000003</v>
      </c>
      <c r="P45" s="470">
        <v>-129.98915299999999</v>
      </c>
      <c r="Q45" s="466"/>
      <c r="R45" s="466"/>
      <c r="S45" s="464">
        <v>45.916356</v>
      </c>
      <c r="T45" s="464">
        <v>-129.98934600000001</v>
      </c>
      <c r="U45" s="464">
        <v>45.916241999999997</v>
      </c>
      <c r="V45" s="464">
        <v>-129.98924099999999</v>
      </c>
      <c r="W45" s="464"/>
      <c r="X45" s="464"/>
      <c r="Y45" s="467">
        <v>45.916217000000003</v>
      </c>
      <c r="Z45" s="467">
        <v>-129.98933299999999</v>
      </c>
      <c r="AA45" s="471"/>
      <c r="AB45" s="471"/>
    </row>
    <row r="46" spans="1:28" ht="23.4" x14ac:dyDescent="0.25">
      <c r="A46" s="461" t="s">
        <v>102</v>
      </c>
      <c r="B46" s="466">
        <v>45.918838000000001</v>
      </c>
      <c r="C46" s="466">
        <v>-129.988563</v>
      </c>
      <c r="D46" s="462">
        <v>1534</v>
      </c>
      <c r="E46" s="412" t="s">
        <v>1045</v>
      </c>
      <c r="F46" s="412" t="s">
        <v>1048</v>
      </c>
      <c r="G46" s="461" t="s">
        <v>53</v>
      </c>
      <c r="H46" s="461"/>
      <c r="I46" s="447">
        <v>2003</v>
      </c>
      <c r="J46" s="461"/>
      <c r="K46" s="461" t="s">
        <v>792</v>
      </c>
      <c r="M46" s="464"/>
      <c r="N46" s="435"/>
      <c r="O46" s="466"/>
      <c r="P46" s="466"/>
      <c r="Q46" s="464"/>
      <c r="R46" s="464"/>
      <c r="S46" s="464"/>
      <c r="T46" s="464"/>
      <c r="U46" s="464"/>
      <c r="V46" s="464"/>
      <c r="W46" s="464">
        <v>45.918838000000001</v>
      </c>
      <c r="X46" s="464">
        <v>-129.988563</v>
      </c>
      <c r="Y46" s="471"/>
      <c r="Z46" s="471"/>
      <c r="AA46" s="471"/>
      <c r="AB46" s="471"/>
    </row>
    <row r="47" spans="1:28" ht="23.4" x14ac:dyDescent="0.25">
      <c r="A47" s="485" t="s">
        <v>397</v>
      </c>
      <c r="B47" s="465">
        <v>45.926029999999997</v>
      </c>
      <c r="C47" s="465">
        <v>-129.98009999999999</v>
      </c>
      <c r="D47" s="441">
        <v>1520</v>
      </c>
      <c r="E47" s="412" t="s">
        <v>1017</v>
      </c>
      <c r="F47" s="468" t="s">
        <v>991</v>
      </c>
      <c r="G47" s="488" t="s">
        <v>278</v>
      </c>
      <c r="H47" s="488"/>
      <c r="I47" s="447">
        <v>2004</v>
      </c>
      <c r="J47" s="489"/>
      <c r="K47" s="490" t="s">
        <v>312</v>
      </c>
      <c r="L47" s="435" t="s">
        <v>400</v>
      </c>
      <c r="M47" s="491"/>
      <c r="N47" s="435"/>
      <c r="O47" s="492"/>
      <c r="P47" s="492"/>
      <c r="S47" s="452">
        <v>45.926479999999998</v>
      </c>
      <c r="T47" s="452">
        <v>-129.98056700000001</v>
      </c>
      <c r="U47" s="491">
        <v>45.926029999999997</v>
      </c>
      <c r="V47" s="491">
        <v>-129.98009999999999</v>
      </c>
      <c r="Y47" s="471"/>
      <c r="Z47" s="471"/>
      <c r="AA47" s="471"/>
      <c r="AB47" s="471"/>
    </row>
    <row r="48" spans="1:28" ht="23.4" x14ac:dyDescent="0.25">
      <c r="A48" s="525" t="s">
        <v>298</v>
      </c>
      <c r="B48" s="497">
        <v>45.933447999999999</v>
      </c>
      <c r="C48" s="497">
        <v>-130.01349099999999</v>
      </c>
      <c r="D48" s="499">
        <v>1542</v>
      </c>
      <c r="E48" s="412" t="s">
        <v>9</v>
      </c>
      <c r="F48" s="433" t="s">
        <v>719</v>
      </c>
      <c r="G48" s="500" t="s">
        <v>299</v>
      </c>
      <c r="I48" s="447">
        <v>2010</v>
      </c>
      <c r="K48" s="461" t="s">
        <v>312</v>
      </c>
      <c r="L48" s="435" t="s">
        <v>1166</v>
      </c>
      <c r="M48" s="463" t="s">
        <v>717</v>
      </c>
      <c r="N48" s="463" t="s">
        <v>718</v>
      </c>
      <c r="O48" s="452"/>
      <c r="P48" s="452"/>
      <c r="Y48" s="412"/>
      <c r="Z48" s="412"/>
      <c r="AA48" s="471"/>
      <c r="AB48" s="471"/>
    </row>
    <row r="49" spans="1:28" ht="34.799999999999997" x14ac:dyDescent="0.25">
      <c r="A49" s="461" t="s">
        <v>75</v>
      </c>
      <c r="B49" s="465">
        <v>45.943716000000002</v>
      </c>
      <c r="C49" s="465">
        <v>-129.985163</v>
      </c>
      <c r="D49" s="462">
        <v>1530</v>
      </c>
      <c r="E49" s="412" t="s">
        <v>1017</v>
      </c>
      <c r="F49" s="412" t="s">
        <v>1020</v>
      </c>
      <c r="G49" s="461" t="s">
        <v>1021</v>
      </c>
      <c r="H49" s="461" t="s">
        <v>45</v>
      </c>
      <c r="I49" s="447">
        <v>2010</v>
      </c>
      <c r="J49" s="461"/>
      <c r="K49" s="461" t="s">
        <v>792</v>
      </c>
      <c r="L49" s="435" t="s">
        <v>1022</v>
      </c>
      <c r="M49" s="461"/>
      <c r="N49" s="461"/>
      <c r="O49" s="491">
        <v>45.943716000000002</v>
      </c>
      <c r="P49" s="491">
        <v>-129.985163</v>
      </c>
      <c r="Q49" s="464">
        <v>45.943834000000003</v>
      </c>
      <c r="R49" s="464">
        <v>-129.98500000000001</v>
      </c>
      <c r="S49" s="464">
        <v>45.943638999999997</v>
      </c>
      <c r="T49" s="464">
        <v>-129.98518100000001</v>
      </c>
      <c r="U49" s="464"/>
      <c r="V49" s="464"/>
      <c r="W49" s="464"/>
      <c r="X49" s="464"/>
      <c r="Y49" s="471"/>
      <c r="Z49" s="471"/>
      <c r="AA49" s="471"/>
      <c r="AB49" s="471"/>
    </row>
    <row r="50" spans="1:28" s="471" customFormat="1" ht="23.4" x14ac:dyDescent="0.25">
      <c r="A50" s="461" t="s">
        <v>76</v>
      </c>
      <c r="B50" s="465">
        <v>45.93331666666667</v>
      </c>
      <c r="C50" s="465">
        <v>-129.98236666666668</v>
      </c>
      <c r="D50" s="462">
        <v>1523</v>
      </c>
      <c r="E50" s="412" t="s">
        <v>1017</v>
      </c>
      <c r="F50" s="412" t="s">
        <v>1020</v>
      </c>
      <c r="G50" s="447" t="s">
        <v>1000</v>
      </c>
      <c r="H50" s="461" t="s">
        <v>46</v>
      </c>
      <c r="I50" s="447">
        <v>2010</v>
      </c>
      <c r="J50" s="461" t="s">
        <v>369</v>
      </c>
      <c r="K50" s="461" t="s">
        <v>792</v>
      </c>
      <c r="L50" s="435" t="s">
        <v>1023</v>
      </c>
      <c r="M50" s="461"/>
      <c r="N50" s="461"/>
      <c r="O50" s="472">
        <v>45.93331666666667</v>
      </c>
      <c r="P50" s="472">
        <v>-129.98236666666668</v>
      </c>
      <c r="Q50" s="464">
        <v>45.933190000000003</v>
      </c>
      <c r="R50" s="464">
        <v>-129.98242999999999</v>
      </c>
      <c r="S50" s="464"/>
      <c r="T50" s="464"/>
      <c r="U50" s="464"/>
      <c r="V50" s="464"/>
      <c r="W50" s="464"/>
      <c r="X50" s="464"/>
    </row>
    <row r="51" spans="1:28" ht="23.4" x14ac:dyDescent="0.25">
      <c r="A51" s="461" t="s">
        <v>88</v>
      </c>
      <c r="B51" s="466">
        <v>45.933264999999999</v>
      </c>
      <c r="C51" s="466">
        <v>-130.01383000000001</v>
      </c>
      <c r="D51" s="462">
        <v>1547</v>
      </c>
      <c r="E51" s="412" t="s">
        <v>9</v>
      </c>
      <c r="F51" s="471"/>
      <c r="G51" s="461" t="s">
        <v>13</v>
      </c>
      <c r="H51" s="461" t="s">
        <v>15</v>
      </c>
      <c r="I51" s="447">
        <v>2006</v>
      </c>
      <c r="J51" s="461"/>
      <c r="K51" s="461" t="s">
        <v>312</v>
      </c>
      <c r="L51" s="435" t="s">
        <v>372</v>
      </c>
      <c r="M51" s="461"/>
      <c r="N51" s="461"/>
      <c r="O51" s="464"/>
      <c r="P51" s="464"/>
      <c r="Q51" s="464"/>
      <c r="R51" s="464"/>
      <c r="S51" s="464">
        <v>45.933264999999999</v>
      </c>
      <c r="T51" s="464">
        <v>-130.01383000000001</v>
      </c>
      <c r="U51" s="464"/>
      <c r="V51" s="464"/>
      <c r="W51" s="464"/>
      <c r="X51" s="464"/>
      <c r="Y51" s="471"/>
      <c r="Z51" s="471"/>
    </row>
    <row r="52" spans="1:28" ht="23.4" x14ac:dyDescent="0.25">
      <c r="A52" s="461" t="s">
        <v>77</v>
      </c>
      <c r="B52" s="469">
        <v>45.933199999999999</v>
      </c>
      <c r="C52" s="469">
        <v>-129.982268</v>
      </c>
      <c r="D52" s="462">
        <v>1524</v>
      </c>
      <c r="E52" s="412" t="s">
        <v>1017</v>
      </c>
      <c r="F52" s="412" t="s">
        <v>1020</v>
      </c>
      <c r="G52" s="447" t="s">
        <v>1000</v>
      </c>
      <c r="H52" s="461"/>
      <c r="I52" s="447">
        <v>2010</v>
      </c>
      <c r="J52" s="461"/>
      <c r="K52" s="461" t="s">
        <v>792</v>
      </c>
      <c r="L52" s="435" t="s">
        <v>1019</v>
      </c>
      <c r="M52" s="461"/>
      <c r="N52" s="461"/>
      <c r="O52" s="470">
        <v>45.933199999999999</v>
      </c>
      <c r="P52" s="470">
        <v>-129.982268</v>
      </c>
      <c r="Q52" s="464">
        <v>45.93318</v>
      </c>
      <c r="R52" s="464">
        <v>-129.98240000000001</v>
      </c>
      <c r="S52" s="464">
        <v>45.933171999999999</v>
      </c>
      <c r="T52" s="464">
        <v>-129.982303</v>
      </c>
      <c r="U52" s="464"/>
      <c r="V52" s="464"/>
      <c r="W52" s="464"/>
      <c r="X52" s="464"/>
      <c r="Y52" s="471"/>
      <c r="Z52" s="471"/>
      <c r="AA52" s="471"/>
      <c r="AB52" s="471"/>
    </row>
    <row r="53" spans="1:28" ht="34.799999999999997" x14ac:dyDescent="0.25">
      <c r="A53" s="461" t="s">
        <v>95</v>
      </c>
      <c r="B53" s="465">
        <v>45.917327</v>
      </c>
      <c r="C53" s="465">
        <v>-129.99294599999999</v>
      </c>
      <c r="D53" s="462">
        <v>1537</v>
      </c>
      <c r="E53" s="441" t="s">
        <v>65</v>
      </c>
      <c r="F53" s="471"/>
      <c r="G53" s="461" t="s">
        <v>32</v>
      </c>
      <c r="H53" s="461" t="s">
        <v>33</v>
      </c>
      <c r="I53" s="447">
        <v>2010</v>
      </c>
      <c r="J53" s="461"/>
      <c r="K53" s="461" t="s">
        <v>312</v>
      </c>
      <c r="L53" s="435" t="s">
        <v>374</v>
      </c>
      <c r="M53" s="461"/>
      <c r="N53" s="461"/>
      <c r="O53" s="491">
        <v>45.917327</v>
      </c>
      <c r="P53" s="491">
        <v>-129.99294599999999</v>
      </c>
      <c r="Q53" s="464">
        <v>45.917419000000002</v>
      </c>
      <c r="R53" s="464">
        <v>-129.99308300000001</v>
      </c>
      <c r="S53" s="464">
        <v>45.917344999999997</v>
      </c>
      <c r="T53" s="464">
        <v>-129.99292600000001</v>
      </c>
      <c r="U53" s="464"/>
      <c r="V53" s="464"/>
      <c r="W53" s="464"/>
      <c r="X53" s="464"/>
      <c r="Y53" s="471"/>
      <c r="Z53" s="471"/>
      <c r="AA53" s="471"/>
      <c r="AB53" s="471"/>
    </row>
    <row r="54" spans="1:28" s="471" customFormat="1" ht="23.4" x14ac:dyDescent="0.25">
      <c r="A54" s="447" t="s">
        <v>92</v>
      </c>
      <c r="B54" s="452">
        <v>45.955119000000003</v>
      </c>
      <c r="C54" s="452">
        <v>-130.00989300000001</v>
      </c>
      <c r="D54" s="412">
        <v>1534</v>
      </c>
      <c r="E54" s="412" t="s">
        <v>35</v>
      </c>
      <c r="F54" s="468" t="s">
        <v>999</v>
      </c>
      <c r="G54" s="447"/>
      <c r="H54" s="447" t="s">
        <v>46</v>
      </c>
      <c r="I54" s="447">
        <v>2007</v>
      </c>
      <c r="J54" s="461" t="s">
        <v>370</v>
      </c>
      <c r="K54" s="461" t="s">
        <v>312</v>
      </c>
      <c r="L54" s="435" t="s">
        <v>1043</v>
      </c>
      <c r="M54" s="463" t="s">
        <v>720</v>
      </c>
      <c r="N54" s="463" t="s">
        <v>721</v>
      </c>
      <c r="O54" s="452"/>
      <c r="P54" s="452"/>
      <c r="Q54" s="452"/>
      <c r="R54" s="452"/>
      <c r="S54" s="452"/>
      <c r="T54" s="452"/>
      <c r="U54" s="452"/>
      <c r="V54" s="452"/>
      <c r="W54" s="452"/>
      <c r="X54" s="452"/>
      <c r="Y54" s="412"/>
      <c r="Z54" s="412"/>
      <c r="AA54" s="412"/>
      <c r="AB54" s="412"/>
    </row>
    <row r="55" spans="1:28" s="471" customFormat="1" ht="23.4" x14ac:dyDescent="0.25">
      <c r="A55" s="447" t="s">
        <v>93</v>
      </c>
      <c r="B55" s="452">
        <v>45.955027000000001</v>
      </c>
      <c r="C55" s="452">
        <v>-130.00989300000001</v>
      </c>
      <c r="D55" s="412">
        <v>1534</v>
      </c>
      <c r="E55" s="412" t="s">
        <v>35</v>
      </c>
      <c r="F55" s="468" t="s">
        <v>999</v>
      </c>
      <c r="G55" s="447"/>
      <c r="H55" s="447" t="s">
        <v>46</v>
      </c>
      <c r="I55" s="447">
        <v>2007</v>
      </c>
      <c r="J55" s="461" t="s">
        <v>370</v>
      </c>
      <c r="K55" s="461" t="s">
        <v>312</v>
      </c>
      <c r="L55" s="435" t="s">
        <v>1043</v>
      </c>
      <c r="M55" s="463" t="s">
        <v>723</v>
      </c>
      <c r="N55" s="463" t="s">
        <v>721</v>
      </c>
      <c r="O55" s="452"/>
      <c r="P55" s="452"/>
      <c r="Q55" s="452"/>
      <c r="R55" s="452"/>
      <c r="S55" s="452"/>
      <c r="T55" s="452"/>
      <c r="U55" s="452"/>
      <c r="V55" s="452"/>
      <c r="W55" s="452"/>
      <c r="X55" s="452"/>
      <c r="Y55" s="412"/>
      <c r="Z55" s="412"/>
      <c r="AA55" s="412"/>
      <c r="AB55" s="412"/>
    </row>
    <row r="56" spans="1:28" s="524" customFormat="1" ht="34.799999999999997" x14ac:dyDescent="0.25">
      <c r="A56" s="509" t="s">
        <v>103</v>
      </c>
      <c r="B56" s="516">
        <v>45.922741000000002</v>
      </c>
      <c r="C56" s="516">
        <v>-129.98810399999999</v>
      </c>
      <c r="D56" s="253">
        <v>1526</v>
      </c>
      <c r="E56" s="252" t="s">
        <v>1045</v>
      </c>
      <c r="F56" s="517" t="s">
        <v>791</v>
      </c>
      <c r="G56" s="509" t="s">
        <v>822</v>
      </c>
      <c r="H56" s="509"/>
      <c r="I56" s="509">
        <v>2010</v>
      </c>
      <c r="J56" s="509"/>
      <c r="K56" s="518" t="s">
        <v>792</v>
      </c>
      <c r="L56" s="519" t="s">
        <v>1174</v>
      </c>
      <c r="M56" s="520" t="s">
        <v>724</v>
      </c>
      <c r="N56" s="520" t="s">
        <v>725</v>
      </c>
      <c r="O56" s="521">
        <v>45.922741000000002</v>
      </c>
      <c r="P56" s="522">
        <v>-129.98810399999999</v>
      </c>
      <c r="Q56" s="510"/>
      <c r="R56" s="510"/>
      <c r="S56" s="523">
        <v>45.922749000000003</v>
      </c>
      <c r="T56" s="523">
        <v>-129.988315</v>
      </c>
      <c r="U56" s="510"/>
      <c r="V56" s="510"/>
      <c r="W56" s="510"/>
      <c r="X56" s="510"/>
      <c r="Y56" s="252"/>
      <c r="Z56" s="252"/>
      <c r="AA56" s="252"/>
      <c r="AB56" s="252"/>
    </row>
    <row r="57" spans="1:28" s="471" customFormat="1" ht="34.799999999999997" x14ac:dyDescent="0.25">
      <c r="A57" s="480" t="s">
        <v>1039</v>
      </c>
      <c r="B57" s="452">
        <v>45.946390000000001</v>
      </c>
      <c r="C57" s="452">
        <v>-129.983822</v>
      </c>
      <c r="D57" s="441">
        <v>1520</v>
      </c>
      <c r="E57" s="487" t="s">
        <v>1038</v>
      </c>
      <c r="F57" s="412" t="s">
        <v>999</v>
      </c>
      <c r="G57" s="447" t="s">
        <v>1014</v>
      </c>
      <c r="H57" s="447"/>
      <c r="I57" s="447">
        <v>2011</v>
      </c>
      <c r="J57" s="447" t="s">
        <v>1040</v>
      </c>
      <c r="K57" s="461" t="s">
        <v>312</v>
      </c>
      <c r="L57" s="412" t="s">
        <v>1171</v>
      </c>
      <c r="M57" s="452" t="s">
        <v>734</v>
      </c>
      <c r="N57" s="452" t="s">
        <v>735</v>
      </c>
      <c r="O57" s="452"/>
      <c r="P57" s="452"/>
      <c r="Q57" s="452"/>
      <c r="R57" s="452"/>
      <c r="S57" s="452"/>
      <c r="T57" s="452"/>
      <c r="U57" s="452"/>
      <c r="V57" s="452"/>
      <c r="W57" s="452"/>
      <c r="X57" s="452"/>
      <c r="Y57" s="412"/>
      <c r="Z57" s="412"/>
      <c r="AA57" s="412"/>
      <c r="AB57" s="412"/>
    </row>
    <row r="58" spans="1:28" s="471" customFormat="1" ht="23.4" x14ac:dyDescent="0.25">
      <c r="A58" s="480" t="s">
        <v>89</v>
      </c>
      <c r="B58" s="497">
        <v>45.93356</v>
      </c>
      <c r="C58" s="497">
        <v>-130.01329999999999</v>
      </c>
      <c r="D58" s="441">
        <v>1545</v>
      </c>
      <c r="E58" s="412" t="s">
        <v>9</v>
      </c>
      <c r="F58" s="412"/>
      <c r="G58" s="447" t="s">
        <v>14</v>
      </c>
      <c r="H58" s="447" t="s">
        <v>15</v>
      </c>
      <c r="I58" s="447">
        <v>2011</v>
      </c>
      <c r="J58" s="447"/>
      <c r="K58" s="461" t="s">
        <v>312</v>
      </c>
      <c r="L58" s="435" t="s">
        <v>1165</v>
      </c>
      <c r="M58" s="463" t="s">
        <v>730</v>
      </c>
      <c r="N58" s="463" t="s">
        <v>731</v>
      </c>
      <c r="O58" s="452"/>
      <c r="P58" s="452"/>
      <c r="Q58" s="452"/>
      <c r="R58" s="452"/>
      <c r="S58" s="452"/>
      <c r="T58" s="452"/>
      <c r="U58" s="452"/>
      <c r="V58" s="452"/>
      <c r="W58" s="452"/>
      <c r="X58" s="452"/>
      <c r="Y58" s="412"/>
      <c r="Z58" s="412"/>
    </row>
    <row r="59" spans="1:28" ht="45.6" x14ac:dyDescent="0.2">
      <c r="A59" s="461" t="s">
        <v>104</v>
      </c>
      <c r="B59" s="465">
        <v>45.916166666666669</v>
      </c>
      <c r="C59" s="465">
        <v>-129.98949999999999</v>
      </c>
      <c r="D59" s="462">
        <v>1534</v>
      </c>
      <c r="E59" s="412" t="s">
        <v>1045</v>
      </c>
      <c r="F59" s="468" t="s">
        <v>999</v>
      </c>
      <c r="G59" s="462" t="s">
        <v>31</v>
      </c>
      <c r="H59" s="462"/>
      <c r="I59" s="447">
        <v>2010</v>
      </c>
      <c r="J59" s="461" t="s">
        <v>364</v>
      </c>
      <c r="K59" s="461" t="s">
        <v>792</v>
      </c>
      <c r="L59" s="435" t="s">
        <v>1184</v>
      </c>
      <c r="M59" s="463" t="s">
        <v>517</v>
      </c>
      <c r="N59" s="463" t="s">
        <v>518</v>
      </c>
      <c r="O59" s="472">
        <v>45.916166666666669</v>
      </c>
      <c r="P59" s="473">
        <v>-129.98949999999999</v>
      </c>
      <c r="Q59" s="466"/>
      <c r="R59" s="466"/>
      <c r="S59" s="464">
        <v>45.916161000000002</v>
      </c>
      <c r="T59" s="464">
        <v>-129.98950199999999</v>
      </c>
      <c r="U59" s="464"/>
      <c r="V59" s="464"/>
      <c r="W59" s="464"/>
      <c r="X59" s="464"/>
      <c r="Y59" s="467">
        <v>45.916013</v>
      </c>
      <c r="Z59" s="467">
        <v>-129.98962800000001</v>
      </c>
    </row>
    <row r="60" spans="1:28" s="471" customFormat="1" ht="34.799999999999997" x14ac:dyDescent="0.25">
      <c r="A60" s="480" t="s">
        <v>105</v>
      </c>
      <c r="B60" s="452">
        <v>45.933419999999998</v>
      </c>
      <c r="C60" s="452">
        <v>-129.98227833000001</v>
      </c>
      <c r="D60" s="441">
        <v>1516</v>
      </c>
      <c r="E60" s="487" t="s">
        <v>1038</v>
      </c>
      <c r="F60" s="412" t="s">
        <v>999</v>
      </c>
      <c r="G60" s="447" t="s">
        <v>1041</v>
      </c>
      <c r="H60" s="447"/>
      <c r="I60" s="447">
        <v>2011</v>
      </c>
      <c r="J60" s="447" t="s">
        <v>767</v>
      </c>
      <c r="K60" s="461" t="s">
        <v>312</v>
      </c>
      <c r="L60" s="412" t="s">
        <v>1172</v>
      </c>
      <c r="M60" s="452" t="s">
        <v>734</v>
      </c>
      <c r="N60" s="452" t="s">
        <v>735</v>
      </c>
      <c r="O60" s="452"/>
      <c r="P60" s="452"/>
      <c r="Q60" s="452"/>
      <c r="R60" s="452"/>
      <c r="S60" s="452"/>
      <c r="T60" s="452"/>
      <c r="U60" s="452"/>
      <c r="V60" s="452"/>
      <c r="W60" s="452"/>
      <c r="X60" s="452"/>
      <c r="Y60" s="412"/>
      <c r="Z60" s="412"/>
      <c r="AA60" s="412"/>
      <c r="AB60" s="412"/>
    </row>
    <row r="61" spans="1:28" s="471" customFormat="1" ht="23.4" x14ac:dyDescent="0.25">
      <c r="A61" s="461" t="s">
        <v>98</v>
      </c>
      <c r="B61" s="465">
        <v>45.946116666666668</v>
      </c>
      <c r="C61" s="465">
        <v>-129.98503333333332</v>
      </c>
      <c r="D61" s="462">
        <v>1524</v>
      </c>
      <c r="E61" s="412" t="s">
        <v>1017</v>
      </c>
      <c r="F61" s="412" t="s">
        <v>1020</v>
      </c>
      <c r="G61" s="461" t="s">
        <v>26</v>
      </c>
      <c r="H61" s="493"/>
      <c r="I61" s="447">
        <v>2010</v>
      </c>
      <c r="J61" s="461" t="s">
        <v>371</v>
      </c>
      <c r="K61" s="461" t="s">
        <v>792</v>
      </c>
      <c r="L61" s="435" t="s">
        <v>1024</v>
      </c>
      <c r="M61" s="494">
        <v>45.946116666666668</v>
      </c>
      <c r="N61" s="495">
        <v>-129.98503333333332</v>
      </c>
      <c r="O61" s="466"/>
      <c r="P61" s="466"/>
      <c r="Q61" s="464">
        <v>45.946106800000003</v>
      </c>
      <c r="R61" s="464">
        <v>-129.985028</v>
      </c>
      <c r="S61" s="464">
        <v>45.946463999999999</v>
      </c>
      <c r="T61" s="464">
        <v>-129.984238</v>
      </c>
      <c r="U61" s="464"/>
      <c r="V61" s="464"/>
      <c r="W61" s="464">
        <v>45.946232999999999</v>
      </c>
      <c r="X61" s="464">
        <v>-129.98493300000001</v>
      </c>
    </row>
    <row r="62" spans="1:28" s="471" customFormat="1" ht="23.4" x14ac:dyDescent="0.25">
      <c r="A62" s="447" t="s">
        <v>296</v>
      </c>
      <c r="B62" s="497">
        <v>45.933280000000003</v>
      </c>
      <c r="C62" s="497">
        <v>-130.01389399999999</v>
      </c>
      <c r="D62" s="441">
        <v>1542</v>
      </c>
      <c r="E62" s="412" t="s">
        <v>9</v>
      </c>
      <c r="F62" s="412"/>
      <c r="G62" s="447" t="s">
        <v>289</v>
      </c>
      <c r="H62" s="447" t="s">
        <v>159</v>
      </c>
      <c r="I62" s="447">
        <v>2011</v>
      </c>
      <c r="J62" s="447"/>
      <c r="K62" s="461" t="s">
        <v>312</v>
      </c>
      <c r="L62" s="435" t="s">
        <v>1103</v>
      </c>
      <c r="M62" s="463" t="s">
        <v>738</v>
      </c>
      <c r="N62" s="463" t="s">
        <v>739</v>
      </c>
      <c r="O62" s="452"/>
      <c r="P62" s="452"/>
      <c r="Q62" s="452"/>
      <c r="R62" s="452"/>
      <c r="S62" s="452"/>
      <c r="T62" s="452"/>
      <c r="U62" s="452"/>
      <c r="V62" s="452"/>
      <c r="W62" s="452"/>
      <c r="X62" s="452"/>
      <c r="Y62" s="412"/>
      <c r="Z62" s="412"/>
    </row>
    <row r="63" spans="1:28" s="471" customFormat="1" ht="23.4" x14ac:dyDescent="0.25">
      <c r="A63" s="461" t="s">
        <v>78</v>
      </c>
      <c r="B63" s="469">
        <v>45.933298000000001</v>
      </c>
      <c r="C63" s="469">
        <v>-129.98160899999999</v>
      </c>
      <c r="D63" s="462">
        <v>1525</v>
      </c>
      <c r="E63" s="412" t="s">
        <v>1017</v>
      </c>
      <c r="F63" s="412" t="s">
        <v>1020</v>
      </c>
      <c r="G63" s="461" t="s">
        <v>21</v>
      </c>
      <c r="H63" s="461" t="s">
        <v>45</v>
      </c>
      <c r="I63" s="447">
        <v>2007</v>
      </c>
      <c r="J63" s="461"/>
      <c r="K63" s="461" t="s">
        <v>792</v>
      </c>
      <c r="L63" s="435" t="s">
        <v>363</v>
      </c>
      <c r="M63" s="461"/>
      <c r="N63" s="461"/>
      <c r="O63" s="470">
        <v>45.933298000000001</v>
      </c>
      <c r="P63" s="470">
        <v>-129.98160899999999</v>
      </c>
      <c r="Q63" s="464">
        <v>45.93329</v>
      </c>
      <c r="R63" s="464">
        <v>-129.98170999999999</v>
      </c>
      <c r="S63" s="464">
        <v>45.933171999999999</v>
      </c>
      <c r="T63" s="464">
        <v>-129.982303</v>
      </c>
      <c r="U63" s="464"/>
      <c r="V63" s="464"/>
      <c r="W63" s="464"/>
      <c r="X63" s="464"/>
    </row>
    <row r="64" spans="1:28" s="471" customFormat="1" ht="23.4" x14ac:dyDescent="0.25">
      <c r="A64" s="461" t="s">
        <v>99</v>
      </c>
      <c r="B64" s="466">
        <v>45.946449999999999</v>
      </c>
      <c r="C64" s="492">
        <v>-129.98388</v>
      </c>
      <c r="D64" s="462">
        <v>1529</v>
      </c>
      <c r="E64" s="412" t="s">
        <v>1017</v>
      </c>
      <c r="F64" s="412" t="s">
        <v>1020</v>
      </c>
      <c r="G64" s="461" t="s">
        <v>25</v>
      </c>
      <c r="H64" s="493"/>
      <c r="I64" s="447">
        <v>2007</v>
      </c>
      <c r="J64" s="461"/>
      <c r="K64" s="461" t="s">
        <v>792</v>
      </c>
      <c r="L64" s="435" t="s">
        <v>375</v>
      </c>
      <c r="M64" s="435"/>
      <c r="N64" s="461"/>
      <c r="O64" s="464">
        <v>45.946449999999999</v>
      </c>
      <c r="P64" s="452">
        <v>-129.98388</v>
      </c>
      <c r="Q64" s="464">
        <v>45.946323</v>
      </c>
      <c r="R64" s="464">
        <v>-129.98397900000001</v>
      </c>
      <c r="S64" s="464"/>
      <c r="T64" s="464"/>
      <c r="U64" s="464"/>
      <c r="V64" s="464"/>
      <c r="W64" s="496"/>
      <c r="X64" s="496"/>
    </row>
    <row r="65" spans="1:28" s="471" customFormat="1" ht="23.4" x14ac:dyDescent="0.25">
      <c r="A65" s="461" t="s">
        <v>90</v>
      </c>
      <c r="B65" s="466">
        <v>45.933360999999998</v>
      </c>
      <c r="C65" s="466">
        <v>-130.01371700000001</v>
      </c>
      <c r="D65" s="462">
        <v>1546.3</v>
      </c>
      <c r="E65" s="412" t="s">
        <v>9</v>
      </c>
      <c r="G65" s="461" t="s">
        <v>10</v>
      </c>
      <c r="H65" s="461" t="s">
        <v>142</v>
      </c>
      <c r="I65" s="447">
        <v>2007</v>
      </c>
      <c r="J65" s="461"/>
      <c r="K65" s="461" t="s">
        <v>312</v>
      </c>
      <c r="L65" s="435" t="s">
        <v>16</v>
      </c>
      <c r="M65" s="461"/>
      <c r="N65" s="461"/>
      <c r="O65" s="464"/>
      <c r="P65" s="464"/>
      <c r="Q65" s="464">
        <v>45.933360999999998</v>
      </c>
      <c r="R65" s="464">
        <v>-130.01371700000001</v>
      </c>
      <c r="S65" s="464"/>
      <c r="T65" s="464"/>
      <c r="U65" s="464"/>
      <c r="V65" s="464"/>
      <c r="W65" s="464"/>
      <c r="X65" s="464"/>
    </row>
    <row r="66" spans="1:28" ht="23.4" x14ac:dyDescent="0.25">
      <c r="A66" s="461" t="s">
        <v>91</v>
      </c>
      <c r="B66" s="465">
        <v>45.933725000000003</v>
      </c>
      <c r="C66" s="465">
        <v>-130.013406</v>
      </c>
      <c r="D66" s="462">
        <v>1546</v>
      </c>
      <c r="E66" s="412" t="s">
        <v>9</v>
      </c>
      <c r="F66" s="471"/>
      <c r="G66" s="461" t="s">
        <v>11</v>
      </c>
      <c r="H66" s="461" t="s">
        <v>125</v>
      </c>
      <c r="I66" s="447">
        <v>2010</v>
      </c>
      <c r="J66" s="461"/>
      <c r="K66" s="461" t="s">
        <v>312</v>
      </c>
      <c r="L66" s="435" t="s">
        <v>292</v>
      </c>
      <c r="M66" s="461"/>
      <c r="N66" s="461"/>
      <c r="O66" s="491">
        <v>45.933725000000003</v>
      </c>
      <c r="P66" s="491">
        <v>-130.013406</v>
      </c>
      <c r="Q66" s="464">
        <v>45.933700000000002</v>
      </c>
      <c r="R66" s="464">
        <v>-130.013428</v>
      </c>
      <c r="S66" s="464">
        <v>45.933638000000002</v>
      </c>
      <c r="T66" s="464">
        <v>-130.01328599999999</v>
      </c>
      <c r="U66" s="464"/>
      <c r="V66" s="464"/>
      <c r="W66" s="464">
        <v>45.933732999999997</v>
      </c>
      <c r="X66" s="464">
        <v>-130.013633</v>
      </c>
      <c r="Y66" s="471"/>
      <c r="Z66" s="471"/>
      <c r="AA66" s="471"/>
      <c r="AB66" s="471"/>
    </row>
    <row r="67" spans="1:28" s="471" customFormat="1" ht="26.4" x14ac:dyDescent="0.25">
      <c r="A67" s="447" t="s">
        <v>1163</v>
      </c>
      <c r="B67" s="507">
        <v>46.111325000000001</v>
      </c>
      <c r="C67" s="507">
        <v>-129.97217000000001</v>
      </c>
      <c r="D67" s="441">
        <v>1752</v>
      </c>
      <c r="E67" s="441" t="s">
        <v>1158</v>
      </c>
      <c r="F67" s="412" t="s">
        <v>789</v>
      </c>
      <c r="G67" s="485"/>
      <c r="H67" s="485" t="s">
        <v>1161</v>
      </c>
      <c r="I67" s="485">
        <v>2015</v>
      </c>
      <c r="J67" s="447"/>
      <c r="K67" s="447" t="s">
        <v>312</v>
      </c>
      <c r="L67" s="508" t="s">
        <v>1162</v>
      </c>
      <c r="M67" s="482"/>
      <c r="N67" s="482"/>
      <c r="O67" s="482"/>
      <c r="P67" s="482"/>
      <c r="Q67" s="483"/>
      <c r="R67" s="483"/>
      <c r="S67" s="483"/>
      <c r="T67" s="483"/>
      <c r="U67" s="483"/>
      <c r="V67" s="483"/>
      <c r="W67" s="483"/>
      <c r="X67" s="483"/>
      <c r="Y67" s="483"/>
      <c r="Z67" s="483"/>
      <c r="AA67" s="479"/>
      <c r="AB67" s="479"/>
    </row>
    <row r="68" spans="1:28" s="471" customFormat="1" ht="23.4" x14ac:dyDescent="0.25">
      <c r="A68" s="461" t="s">
        <v>79</v>
      </c>
      <c r="B68" s="466">
        <v>45.935839999999999</v>
      </c>
      <c r="C68" s="466">
        <v>-129.98159699999999</v>
      </c>
      <c r="D68" s="462">
        <v>1520</v>
      </c>
      <c r="E68" s="412" t="s">
        <v>1017</v>
      </c>
      <c r="F68" s="412" t="s">
        <v>1020</v>
      </c>
      <c r="G68" s="461" t="s">
        <v>22</v>
      </c>
      <c r="H68" s="461"/>
      <c r="I68" s="447">
        <v>2006</v>
      </c>
      <c r="J68" s="461"/>
      <c r="K68" s="461" t="s">
        <v>792</v>
      </c>
      <c r="L68" s="435" t="s">
        <v>23</v>
      </c>
      <c r="M68" s="461"/>
      <c r="N68" s="461"/>
      <c r="O68" s="464"/>
      <c r="P68" s="464"/>
      <c r="Q68" s="464"/>
      <c r="R68" s="464"/>
      <c r="S68" s="464">
        <v>45.935839999999999</v>
      </c>
      <c r="T68" s="464">
        <v>-129.98159699999999</v>
      </c>
      <c r="U68" s="464"/>
      <c r="V68" s="464"/>
      <c r="W68" s="464">
        <v>45.935839999999999</v>
      </c>
      <c r="X68" s="464">
        <v>-129.98159699999999</v>
      </c>
    </row>
    <row r="69" spans="1:28" ht="13.8" x14ac:dyDescent="0.25">
      <c r="A69" s="461" t="s">
        <v>96</v>
      </c>
      <c r="B69" s="466">
        <v>45.926074999999997</v>
      </c>
      <c r="C69" s="466">
        <v>-129.979792</v>
      </c>
      <c r="D69" s="462">
        <v>1522</v>
      </c>
      <c r="E69" s="412" t="s">
        <v>863</v>
      </c>
      <c r="F69" s="412" t="s">
        <v>979</v>
      </c>
      <c r="G69" s="461" t="s">
        <v>28</v>
      </c>
      <c r="H69" s="461"/>
      <c r="I69" s="447">
        <v>2003</v>
      </c>
      <c r="J69" s="461"/>
      <c r="K69" s="461" t="s">
        <v>312</v>
      </c>
      <c r="L69" s="435" t="s">
        <v>344</v>
      </c>
      <c r="M69" s="464"/>
      <c r="N69" s="435"/>
      <c r="O69" s="466"/>
      <c r="P69" s="466"/>
      <c r="Q69" s="464"/>
      <c r="R69" s="464"/>
      <c r="S69" s="464"/>
      <c r="T69" s="464"/>
      <c r="U69" s="464"/>
      <c r="V69" s="464"/>
      <c r="W69" s="464">
        <v>45.926074999999997</v>
      </c>
      <c r="X69" s="464">
        <v>-129.979792</v>
      </c>
      <c r="Y69" s="471"/>
      <c r="Z69" s="471"/>
    </row>
    <row r="70" spans="1:28" ht="23.4" x14ac:dyDescent="0.25">
      <c r="A70" s="461" t="s">
        <v>80</v>
      </c>
      <c r="B70" s="466">
        <v>45.939799999999998</v>
      </c>
      <c r="C70" s="466">
        <v>-129.984083</v>
      </c>
      <c r="D70" s="462">
        <v>1522</v>
      </c>
      <c r="E70" s="412" t="s">
        <v>1017</v>
      </c>
      <c r="F70" s="412" t="s">
        <v>1020</v>
      </c>
      <c r="G70" s="461" t="s">
        <v>1025</v>
      </c>
      <c r="H70" s="461" t="s">
        <v>72</v>
      </c>
      <c r="I70" s="447">
        <v>2003</v>
      </c>
      <c r="J70" s="461"/>
      <c r="K70" s="461" t="s">
        <v>792</v>
      </c>
      <c r="L70" s="435" t="s">
        <v>73</v>
      </c>
      <c r="M70" s="461"/>
      <c r="N70" s="461"/>
      <c r="O70" s="464"/>
      <c r="P70" s="464"/>
      <c r="Q70" s="464"/>
      <c r="R70" s="464"/>
      <c r="S70" s="464"/>
      <c r="T70" s="464"/>
      <c r="U70" s="464"/>
      <c r="V70" s="464"/>
      <c r="W70" s="464">
        <v>45.939799999999998</v>
      </c>
      <c r="X70" s="464">
        <v>-129.984083</v>
      </c>
      <c r="Y70" s="471"/>
      <c r="Z70" s="471"/>
      <c r="AA70" s="471"/>
      <c r="AB70" s="471"/>
    </row>
    <row r="71" spans="1:28" ht="23.4" x14ac:dyDescent="0.25">
      <c r="A71" s="461" t="s">
        <v>100</v>
      </c>
      <c r="B71" s="466">
        <v>45.944960000000002</v>
      </c>
      <c r="C71" s="466">
        <v>-129.98480000000001</v>
      </c>
      <c r="D71" s="462">
        <v>1533</v>
      </c>
      <c r="E71" s="412" t="s">
        <v>1017</v>
      </c>
      <c r="F71" s="412" t="s">
        <v>1020</v>
      </c>
      <c r="G71" s="461" t="s">
        <v>49</v>
      </c>
      <c r="H71" s="493"/>
      <c r="I71" s="447">
        <v>2007</v>
      </c>
      <c r="J71" s="461"/>
      <c r="K71" s="461" t="s">
        <v>792</v>
      </c>
      <c r="L71" s="435" t="s">
        <v>1026</v>
      </c>
      <c r="M71" s="464"/>
      <c r="N71" s="435"/>
      <c r="O71" s="466"/>
      <c r="P71" s="466"/>
      <c r="Q71" s="464">
        <v>45.944960000000002</v>
      </c>
      <c r="R71" s="464">
        <v>-129.98480000000001</v>
      </c>
      <c r="S71" s="464"/>
      <c r="T71" s="464"/>
      <c r="U71" s="464"/>
      <c r="V71" s="464"/>
      <c r="W71" s="464">
        <v>45.945141999999997</v>
      </c>
      <c r="X71" s="464">
        <v>-129.98475300000001</v>
      </c>
      <c r="Y71" s="471"/>
      <c r="Z71" s="471"/>
      <c r="AA71" s="471"/>
      <c r="AB71" s="471"/>
    </row>
    <row r="72" spans="1:28" s="471" customFormat="1" ht="23.4" x14ac:dyDescent="0.25">
      <c r="A72" s="461" t="s">
        <v>108</v>
      </c>
      <c r="B72" s="466">
        <v>45.933399999999999</v>
      </c>
      <c r="C72" s="466">
        <v>-129.98159999999999</v>
      </c>
      <c r="D72" s="461">
        <v>1524</v>
      </c>
      <c r="E72" s="412" t="s">
        <v>1017</v>
      </c>
      <c r="F72" s="412" t="s">
        <v>1027</v>
      </c>
      <c r="G72" s="461" t="s">
        <v>50</v>
      </c>
      <c r="H72" s="461"/>
      <c r="I72" s="447">
        <v>2003</v>
      </c>
      <c r="J72" s="461"/>
      <c r="K72" s="461" t="s">
        <v>792</v>
      </c>
      <c r="L72" s="435"/>
      <c r="M72" s="461"/>
      <c r="N72" s="461"/>
      <c r="O72" s="464"/>
      <c r="P72" s="464"/>
      <c r="Q72" s="464"/>
      <c r="R72" s="464"/>
      <c r="S72" s="464"/>
      <c r="T72" s="464"/>
      <c r="U72" s="464"/>
      <c r="V72" s="464"/>
      <c r="W72" s="464">
        <v>45.933399999999999</v>
      </c>
      <c r="X72" s="464">
        <v>-129.98159999999999</v>
      </c>
    </row>
    <row r="73" spans="1:28" s="471" customFormat="1" ht="34.799999999999997" x14ac:dyDescent="0.25">
      <c r="A73" s="461" t="s">
        <v>981</v>
      </c>
      <c r="B73" s="465">
        <v>45.943716000000002</v>
      </c>
      <c r="C73" s="465">
        <v>-129.985163</v>
      </c>
      <c r="D73" s="462">
        <v>1530</v>
      </c>
      <c r="E73" s="412" t="s">
        <v>1017</v>
      </c>
      <c r="F73" s="412" t="s">
        <v>1028</v>
      </c>
      <c r="G73" s="461" t="s">
        <v>1029</v>
      </c>
      <c r="H73" s="461"/>
      <c r="I73" s="447"/>
      <c r="J73" s="461"/>
      <c r="K73" s="461" t="s">
        <v>792</v>
      </c>
      <c r="L73" s="435" t="s">
        <v>1022</v>
      </c>
      <c r="M73" s="461"/>
      <c r="N73" s="461"/>
      <c r="O73" s="491">
        <v>45.943716000000002</v>
      </c>
      <c r="P73" s="491">
        <v>-129.985163</v>
      </c>
      <c r="Q73" s="464">
        <v>45.943834000000003</v>
      </c>
      <c r="R73" s="464">
        <v>-129.98500000000001</v>
      </c>
      <c r="S73" s="464">
        <v>45.943638999999997</v>
      </c>
      <c r="T73" s="464">
        <v>-129.98518100000001</v>
      </c>
      <c r="U73" s="464"/>
      <c r="V73" s="464"/>
      <c r="W73" s="464"/>
      <c r="X73" s="464"/>
    </row>
    <row r="74" spans="1:28" s="471" customFormat="1" ht="23.4" x14ac:dyDescent="0.25">
      <c r="A74" s="461" t="s">
        <v>81</v>
      </c>
      <c r="B74" s="466">
        <v>45.933418000000003</v>
      </c>
      <c r="C74" s="466">
        <v>-129.98167000000001</v>
      </c>
      <c r="D74" s="462">
        <v>1523</v>
      </c>
      <c r="E74" s="412" t="s">
        <v>1017</v>
      </c>
      <c r="F74" s="412" t="s">
        <v>1020</v>
      </c>
      <c r="G74" s="461" t="s">
        <v>50</v>
      </c>
      <c r="H74" s="461" t="s">
        <v>111</v>
      </c>
      <c r="I74" s="447">
        <v>2003</v>
      </c>
      <c r="J74" s="461"/>
      <c r="K74" s="461" t="s">
        <v>792</v>
      </c>
      <c r="L74" s="435" t="s">
        <v>112</v>
      </c>
      <c r="M74" s="461"/>
      <c r="N74" s="461"/>
      <c r="O74" s="464"/>
      <c r="P74" s="464"/>
      <c r="Q74" s="464"/>
      <c r="R74" s="464"/>
      <c r="S74" s="464"/>
      <c r="T74" s="464"/>
      <c r="U74" s="464"/>
      <c r="V74" s="464"/>
      <c r="W74" s="464">
        <v>45.933418000000003</v>
      </c>
      <c r="X74" s="464">
        <v>-129.98167000000001</v>
      </c>
    </row>
    <row r="75" spans="1:28" ht="23.4" x14ac:dyDescent="0.25">
      <c r="A75" s="461" t="s">
        <v>82</v>
      </c>
      <c r="B75" s="466">
        <v>45.936216999999999</v>
      </c>
      <c r="C75" s="466">
        <v>-129.98138299999999</v>
      </c>
      <c r="D75" s="462">
        <v>1521</v>
      </c>
      <c r="E75" s="412" t="s">
        <v>1017</v>
      </c>
      <c r="F75" s="412" t="s">
        <v>1020</v>
      </c>
      <c r="G75" s="461" t="s">
        <v>1030</v>
      </c>
      <c r="H75" s="461" t="s">
        <v>116</v>
      </c>
      <c r="I75" s="447">
        <v>2003</v>
      </c>
      <c r="J75" s="461"/>
      <c r="K75" s="461" t="s">
        <v>792</v>
      </c>
      <c r="L75" s="435" t="s">
        <v>117</v>
      </c>
      <c r="M75" s="461"/>
      <c r="N75" s="461"/>
      <c r="O75" s="464"/>
      <c r="P75" s="464"/>
      <c r="Q75" s="464"/>
      <c r="R75" s="464"/>
      <c r="S75" s="464"/>
      <c r="T75" s="464"/>
      <c r="U75" s="464"/>
      <c r="V75" s="464"/>
      <c r="W75" s="464">
        <v>45.936216999999999</v>
      </c>
      <c r="X75" s="464">
        <v>-129.98138299999999</v>
      </c>
      <c r="Y75" s="471"/>
      <c r="Z75" s="471"/>
      <c r="AA75" s="471"/>
      <c r="AB75" s="471"/>
    </row>
    <row r="76" spans="1:28" ht="23.4" x14ac:dyDescent="0.25">
      <c r="A76" s="461" t="s">
        <v>83</v>
      </c>
      <c r="B76" s="466">
        <v>45.939467</v>
      </c>
      <c r="C76" s="466">
        <v>-129.98483300000001</v>
      </c>
      <c r="D76" s="462">
        <v>1522</v>
      </c>
      <c r="E76" s="412" t="s">
        <v>1017</v>
      </c>
      <c r="F76" s="412" t="s">
        <v>1020</v>
      </c>
      <c r="G76" s="461" t="s">
        <v>1031</v>
      </c>
      <c r="H76" s="461" t="s">
        <v>116</v>
      </c>
      <c r="I76" s="447">
        <v>2003</v>
      </c>
      <c r="J76" s="461"/>
      <c r="K76" s="461" t="s">
        <v>792</v>
      </c>
      <c r="M76" s="461"/>
      <c r="N76" s="461"/>
      <c r="O76" s="464"/>
      <c r="P76" s="464"/>
      <c r="Q76" s="464"/>
      <c r="R76" s="464"/>
      <c r="S76" s="464"/>
      <c r="T76" s="464"/>
      <c r="U76" s="464"/>
      <c r="V76" s="464"/>
      <c r="W76" s="464">
        <v>45.939467</v>
      </c>
      <c r="X76" s="464">
        <v>-129.98483300000001</v>
      </c>
      <c r="Y76" s="471"/>
      <c r="Z76" s="471"/>
      <c r="AA76" s="471"/>
      <c r="AB76" s="471"/>
    </row>
    <row r="77" spans="1:28" ht="13.8" x14ac:dyDescent="0.25">
      <c r="A77" s="461" t="s">
        <v>97</v>
      </c>
      <c r="B77" s="466">
        <v>45.926152000000002</v>
      </c>
      <c r="C77" s="466">
        <v>-129.98013499999999</v>
      </c>
      <c r="D77" s="462">
        <v>1522</v>
      </c>
      <c r="E77" s="412" t="s">
        <v>863</v>
      </c>
      <c r="F77" s="412" t="s">
        <v>979</v>
      </c>
      <c r="G77" s="461" t="s">
        <v>28</v>
      </c>
      <c r="H77" s="461"/>
      <c r="I77" s="447">
        <v>2006</v>
      </c>
      <c r="J77" s="461"/>
      <c r="K77" s="461" t="s">
        <v>312</v>
      </c>
      <c r="L77" s="435" t="s">
        <v>345</v>
      </c>
      <c r="M77" s="464"/>
      <c r="N77" s="435"/>
      <c r="O77" s="466"/>
      <c r="P77" s="466"/>
      <c r="Q77" s="464"/>
      <c r="R77" s="464"/>
      <c r="S77" s="464">
        <v>45.926152000000002</v>
      </c>
      <c r="T77" s="464">
        <v>-129.98013499999999</v>
      </c>
      <c r="U77" s="464"/>
      <c r="V77" s="464"/>
      <c r="W77" s="464">
        <v>45.926074999999997</v>
      </c>
      <c r="X77" s="464">
        <v>-129.979792</v>
      </c>
      <c r="Y77" s="471"/>
      <c r="Z77" s="471"/>
    </row>
    <row r="78" spans="1:28" s="471" customFormat="1" ht="23.4" x14ac:dyDescent="0.25">
      <c r="A78" s="461" t="s">
        <v>107</v>
      </c>
      <c r="B78" s="466">
        <v>45.933399999999999</v>
      </c>
      <c r="C78" s="466">
        <v>-129.98159999999999</v>
      </c>
      <c r="D78" s="461">
        <v>1524</v>
      </c>
      <c r="E78" s="412" t="s">
        <v>1017</v>
      </c>
      <c r="F78" s="412" t="s">
        <v>1020</v>
      </c>
      <c r="G78" s="461" t="s">
        <v>50</v>
      </c>
      <c r="H78" s="461" t="s">
        <v>111</v>
      </c>
      <c r="I78" s="447">
        <v>2003</v>
      </c>
      <c r="J78" s="461"/>
      <c r="K78" s="461" t="s">
        <v>792</v>
      </c>
      <c r="L78" s="435" t="s">
        <v>114</v>
      </c>
      <c r="M78" s="461"/>
      <c r="N78" s="461"/>
      <c r="O78" s="464"/>
      <c r="P78" s="464"/>
      <c r="Q78" s="464"/>
      <c r="R78" s="464"/>
      <c r="S78" s="464"/>
      <c r="T78" s="464"/>
      <c r="U78" s="464"/>
      <c r="V78" s="464"/>
      <c r="W78" s="464">
        <v>45.933399999999999</v>
      </c>
      <c r="X78" s="464">
        <v>-129.98159999999999</v>
      </c>
    </row>
    <row r="79" spans="1:28" s="471" customFormat="1" ht="23.4" x14ac:dyDescent="0.25">
      <c r="A79" s="461" t="s">
        <v>84</v>
      </c>
      <c r="B79" s="466">
        <v>45.939300000000003</v>
      </c>
      <c r="C79" s="466">
        <v>-129.9819</v>
      </c>
      <c r="D79" s="462">
        <v>1520</v>
      </c>
      <c r="E79" s="412" t="s">
        <v>1017</v>
      </c>
      <c r="F79" s="412" t="s">
        <v>1020</v>
      </c>
      <c r="G79" s="461" t="s">
        <v>1032</v>
      </c>
      <c r="H79" s="461" t="s">
        <v>72</v>
      </c>
      <c r="I79" s="447">
        <v>2003</v>
      </c>
      <c r="J79" s="461"/>
      <c r="K79" s="461" t="s">
        <v>792</v>
      </c>
      <c r="L79" s="435" t="s">
        <v>109</v>
      </c>
      <c r="M79" s="461"/>
      <c r="N79" s="461"/>
      <c r="O79" s="464"/>
      <c r="P79" s="464"/>
      <c r="Q79" s="464"/>
      <c r="R79" s="464"/>
      <c r="S79" s="464"/>
      <c r="T79" s="464"/>
      <c r="U79" s="464"/>
      <c r="V79" s="464"/>
      <c r="W79" s="464">
        <v>45.939300000000003</v>
      </c>
      <c r="X79" s="464">
        <v>-129.9819</v>
      </c>
    </row>
    <row r="80" spans="1:28" ht="23.4" x14ac:dyDescent="0.25">
      <c r="A80" s="462" t="s">
        <v>85</v>
      </c>
      <c r="B80" s="466">
        <v>45.933199999999999</v>
      </c>
      <c r="C80" s="466">
        <v>-129.9819</v>
      </c>
      <c r="D80" s="462">
        <v>1524</v>
      </c>
      <c r="E80" s="412" t="s">
        <v>1017</v>
      </c>
      <c r="F80" s="412" t="s">
        <v>1033</v>
      </c>
      <c r="G80" s="461" t="s">
        <v>1034</v>
      </c>
      <c r="H80" s="461" t="s">
        <v>72</v>
      </c>
      <c r="I80" s="447">
        <v>2003</v>
      </c>
      <c r="J80" s="461"/>
      <c r="K80" s="461" t="s">
        <v>792</v>
      </c>
      <c r="M80" s="462"/>
      <c r="N80" s="462"/>
      <c r="O80" s="464"/>
      <c r="P80" s="464"/>
      <c r="Q80" s="464"/>
      <c r="R80" s="464"/>
      <c r="S80" s="464"/>
      <c r="T80" s="464"/>
      <c r="U80" s="464"/>
      <c r="V80" s="464"/>
      <c r="W80" s="464">
        <v>45.933199999999999</v>
      </c>
      <c r="X80" s="464">
        <v>-129.9819</v>
      </c>
      <c r="Y80" s="471"/>
      <c r="Z80" s="471"/>
      <c r="AA80" s="471"/>
      <c r="AB80" s="471"/>
    </row>
    <row r="81" spans="1:28" ht="23.4" x14ac:dyDescent="0.25">
      <c r="A81" s="461" t="s">
        <v>86</v>
      </c>
      <c r="B81" s="466">
        <v>45.942616999999998</v>
      </c>
      <c r="C81" s="466">
        <v>-129.984217</v>
      </c>
      <c r="D81" s="462">
        <v>1524</v>
      </c>
      <c r="E81" s="412" t="s">
        <v>1017</v>
      </c>
      <c r="F81" s="412" t="s">
        <v>1020</v>
      </c>
      <c r="G81" s="461" t="s">
        <v>52</v>
      </c>
      <c r="H81" s="461" t="s">
        <v>72</v>
      </c>
      <c r="I81" s="447">
        <v>2003</v>
      </c>
      <c r="J81" s="461"/>
      <c r="K81" s="461" t="s">
        <v>792</v>
      </c>
      <c r="L81" s="435" t="s">
        <v>110</v>
      </c>
      <c r="M81" s="461"/>
      <c r="N81" s="461"/>
      <c r="O81" s="464"/>
      <c r="P81" s="464"/>
      <c r="Q81" s="464"/>
      <c r="R81" s="464"/>
      <c r="S81" s="464"/>
      <c r="T81" s="464"/>
      <c r="U81" s="464"/>
      <c r="V81" s="464"/>
      <c r="W81" s="464">
        <v>45.942616999999998</v>
      </c>
      <c r="X81" s="464">
        <v>-129.984217</v>
      </c>
      <c r="Y81" s="471"/>
      <c r="Z81" s="471"/>
      <c r="AA81" s="471"/>
      <c r="AB81" s="471"/>
    </row>
    <row r="82" spans="1:28" s="471" customFormat="1" ht="26.4" x14ac:dyDescent="0.25">
      <c r="A82" s="447" t="s">
        <v>1159</v>
      </c>
      <c r="B82" s="507">
        <v>46.114763000000004</v>
      </c>
      <c r="C82" s="507">
        <v>-129.963066</v>
      </c>
      <c r="D82" s="441">
        <v>1756</v>
      </c>
      <c r="E82" s="441" t="s">
        <v>1158</v>
      </c>
      <c r="F82" s="412" t="s">
        <v>789</v>
      </c>
      <c r="G82" s="485"/>
      <c r="H82" s="485" t="s">
        <v>1161</v>
      </c>
      <c r="I82" s="485">
        <v>2015</v>
      </c>
      <c r="J82" s="447"/>
      <c r="K82" s="447" t="s">
        <v>312</v>
      </c>
      <c r="L82" s="508" t="s">
        <v>1162</v>
      </c>
      <c r="M82" s="482"/>
      <c r="N82" s="482"/>
      <c r="O82" s="482"/>
      <c r="P82" s="482"/>
      <c r="Q82" s="483"/>
      <c r="R82" s="483"/>
      <c r="S82" s="483"/>
      <c r="T82" s="483"/>
      <c r="U82" s="483"/>
      <c r="V82" s="483"/>
      <c r="W82" s="483"/>
      <c r="X82" s="483"/>
      <c r="Y82" s="483"/>
      <c r="Z82" s="483"/>
      <c r="AA82" s="479"/>
      <c r="AB82" s="479"/>
    </row>
    <row r="83" spans="1:28" s="471" customFormat="1" ht="23.4" x14ac:dyDescent="0.25">
      <c r="A83" s="485" t="s">
        <v>140</v>
      </c>
      <c r="B83" s="492">
        <v>45.933317000000002</v>
      </c>
      <c r="C83" s="492">
        <v>-130.01390599999999</v>
      </c>
      <c r="D83" s="447">
        <v>1546</v>
      </c>
      <c r="E83" s="412" t="s">
        <v>9</v>
      </c>
      <c r="G83" s="488" t="s">
        <v>137</v>
      </c>
      <c r="H83" s="447"/>
      <c r="I83" s="447">
        <v>2007</v>
      </c>
      <c r="J83" s="447"/>
      <c r="K83" s="461" t="s">
        <v>312</v>
      </c>
      <c r="L83" s="435" t="s">
        <v>150</v>
      </c>
      <c r="M83" s="485"/>
      <c r="N83" s="485"/>
      <c r="O83" s="452"/>
      <c r="P83" s="452"/>
      <c r="Q83" s="452">
        <v>45.933399000000001</v>
      </c>
      <c r="R83" s="452">
        <v>-130.01397600000001</v>
      </c>
      <c r="S83" s="452">
        <v>45.933317000000002</v>
      </c>
      <c r="T83" s="452">
        <v>-130.01390599999999</v>
      </c>
      <c r="U83" s="452"/>
      <c r="V83" s="452"/>
      <c r="W83" s="452">
        <v>45.933298000000001</v>
      </c>
      <c r="X83" s="452">
        <v>-130.01422700000001</v>
      </c>
    </row>
    <row r="84" spans="1:28" s="471" customFormat="1" ht="34.799999999999997" x14ac:dyDescent="0.25">
      <c r="A84" s="485" t="s">
        <v>138</v>
      </c>
      <c r="B84" s="492">
        <v>45.933317000000002</v>
      </c>
      <c r="C84" s="492">
        <v>-130.01390599999999</v>
      </c>
      <c r="D84" s="447">
        <v>1546</v>
      </c>
      <c r="E84" s="412" t="s">
        <v>9</v>
      </c>
      <c r="G84" s="488" t="s">
        <v>137</v>
      </c>
      <c r="H84" s="447" t="s">
        <v>139</v>
      </c>
      <c r="I84" s="447">
        <v>2007</v>
      </c>
      <c r="J84" s="447"/>
      <c r="K84" s="461" t="s">
        <v>312</v>
      </c>
      <c r="L84" s="435" t="s">
        <v>149</v>
      </c>
      <c r="M84" s="485"/>
      <c r="N84" s="485"/>
      <c r="O84" s="452"/>
      <c r="P84" s="452"/>
      <c r="Q84" s="452">
        <v>45.933399000000001</v>
      </c>
      <c r="R84" s="452">
        <v>-130.01397600000001</v>
      </c>
      <c r="S84" s="452">
        <v>45.933317000000002</v>
      </c>
      <c r="T84" s="452">
        <v>-130.01390599999999</v>
      </c>
      <c r="U84" s="452"/>
      <c r="V84" s="452"/>
      <c r="W84" s="452">
        <v>45.933298000000001</v>
      </c>
      <c r="X84" s="452">
        <v>-130.01422700000001</v>
      </c>
    </row>
    <row r="85" spans="1:28" s="471" customFormat="1" ht="23.4" x14ac:dyDescent="0.25">
      <c r="A85" s="447" t="s">
        <v>740</v>
      </c>
      <c r="B85" s="452">
        <v>45.933622293600003</v>
      </c>
      <c r="C85" s="452">
        <v>-130.0138941159</v>
      </c>
      <c r="D85" s="412">
        <v>1545</v>
      </c>
      <c r="E85" s="412" t="s">
        <v>9</v>
      </c>
      <c r="F85" s="412" t="s">
        <v>999</v>
      </c>
      <c r="G85" s="447" t="s">
        <v>743</v>
      </c>
      <c r="H85" s="447" t="s">
        <v>744</v>
      </c>
      <c r="I85" s="447">
        <v>2011</v>
      </c>
      <c r="J85" s="447"/>
      <c r="K85" s="461" t="s">
        <v>312</v>
      </c>
      <c r="L85" s="435"/>
      <c r="M85" s="463" t="s">
        <v>741</v>
      </c>
      <c r="N85" s="463" t="s">
        <v>742</v>
      </c>
      <c r="O85" s="452"/>
      <c r="P85" s="452"/>
      <c r="Q85" s="452"/>
      <c r="R85" s="452"/>
      <c r="S85" s="452"/>
      <c r="T85" s="452"/>
      <c r="U85" s="452"/>
      <c r="V85" s="452"/>
      <c r="W85" s="452"/>
      <c r="X85" s="452"/>
      <c r="Y85" s="412"/>
      <c r="Z85" s="412"/>
      <c r="AA85" s="412"/>
      <c r="AB85" s="412"/>
    </row>
    <row r="86" spans="1:28" ht="23.4" x14ac:dyDescent="0.25">
      <c r="A86" s="462" t="s">
        <v>48</v>
      </c>
      <c r="B86" s="466">
        <v>45.930149999999998</v>
      </c>
      <c r="C86" s="466">
        <v>-129.98406199999999</v>
      </c>
      <c r="D86" s="462">
        <v>1524</v>
      </c>
      <c r="E86" s="412" t="s">
        <v>1015</v>
      </c>
      <c r="F86" s="412" t="s">
        <v>1033</v>
      </c>
      <c r="G86" s="461"/>
      <c r="H86" s="461"/>
      <c r="I86" s="447">
        <v>2003</v>
      </c>
      <c r="J86" s="461"/>
      <c r="K86" s="461" t="s">
        <v>792</v>
      </c>
      <c r="L86" s="435" t="s">
        <v>71</v>
      </c>
      <c r="M86" s="462"/>
      <c r="N86" s="462"/>
      <c r="O86" s="464"/>
      <c r="P86" s="464"/>
      <c r="Q86" s="464"/>
      <c r="R86" s="464"/>
      <c r="S86" s="464"/>
      <c r="T86" s="464"/>
      <c r="U86" s="464"/>
      <c r="V86" s="464"/>
      <c r="W86" s="464">
        <v>45.930149999999998</v>
      </c>
      <c r="X86" s="464">
        <v>-129.98406199999999</v>
      </c>
      <c r="Y86" s="471"/>
      <c r="Z86" s="471"/>
    </row>
    <row r="87" spans="1:28" ht="23.4" x14ac:dyDescent="0.25">
      <c r="A87" s="447" t="s">
        <v>745</v>
      </c>
      <c r="B87" s="452">
        <v>45.933255209800002</v>
      </c>
      <c r="C87" s="452">
        <v>-129.981781127</v>
      </c>
      <c r="D87" s="412">
        <v>1517</v>
      </c>
      <c r="E87" s="412" t="s">
        <v>1015</v>
      </c>
      <c r="F87" s="412" t="s">
        <v>1035</v>
      </c>
      <c r="G87" s="447" t="s">
        <v>1036</v>
      </c>
      <c r="H87" s="447"/>
      <c r="I87" s="447">
        <v>2011</v>
      </c>
      <c r="K87" s="461" t="s">
        <v>312</v>
      </c>
      <c r="L87" s="435" t="s">
        <v>1037</v>
      </c>
      <c r="M87" s="463" t="s">
        <v>746</v>
      </c>
      <c r="N87" s="463" t="s">
        <v>747</v>
      </c>
      <c r="O87" s="452"/>
      <c r="P87" s="452"/>
      <c r="Y87" s="412"/>
      <c r="Z87" s="412"/>
      <c r="AA87" s="471"/>
      <c r="AB87" s="471"/>
    </row>
    <row r="88" spans="1:28" s="471" customFormat="1" ht="23.4" x14ac:dyDescent="0.25">
      <c r="A88" s="498" t="s">
        <v>286</v>
      </c>
      <c r="B88" s="497">
        <v>45.933566999999996</v>
      </c>
      <c r="C88" s="452">
        <v>-130.0132883</v>
      </c>
      <c r="D88" s="499">
        <v>1547</v>
      </c>
      <c r="E88" s="412" t="s">
        <v>9</v>
      </c>
      <c r="F88" s="412" t="s">
        <v>999</v>
      </c>
      <c r="G88" s="500" t="s">
        <v>14</v>
      </c>
      <c r="H88" s="501"/>
      <c r="I88" s="447">
        <v>2010</v>
      </c>
      <c r="J88" s="447"/>
      <c r="K88" s="461" t="s">
        <v>312</v>
      </c>
      <c r="L88" s="435"/>
      <c r="M88" s="463" t="s">
        <v>749</v>
      </c>
      <c r="N88" s="463" t="s">
        <v>750</v>
      </c>
      <c r="O88" s="452"/>
      <c r="P88" s="452"/>
      <c r="Q88" s="452"/>
      <c r="R88" s="452"/>
      <c r="S88" s="452"/>
      <c r="T88" s="452"/>
      <c r="U88" s="452"/>
      <c r="V88" s="452"/>
      <c r="W88" s="452"/>
      <c r="X88" s="452"/>
      <c r="Y88" s="412"/>
      <c r="Z88" s="412"/>
    </row>
    <row r="89" spans="1:28" ht="22.8" x14ac:dyDescent="0.2">
      <c r="A89" s="526" t="s">
        <v>1175</v>
      </c>
      <c r="B89" s="527">
        <v>45.926162470000001</v>
      </c>
      <c r="C89" s="527">
        <v>-129.97996338999999</v>
      </c>
      <c r="D89" s="526">
        <v>1516</v>
      </c>
      <c r="E89" s="412" t="s">
        <v>863</v>
      </c>
      <c r="F89" s="412" t="s">
        <v>999</v>
      </c>
      <c r="G89" s="526" t="s">
        <v>194</v>
      </c>
      <c r="H89" s="531" t="s">
        <v>1189</v>
      </c>
      <c r="I89" s="447">
        <v>2010</v>
      </c>
      <c r="K89" s="461" t="s">
        <v>312</v>
      </c>
      <c r="L89" s="435" t="s">
        <v>1194</v>
      </c>
    </row>
    <row r="90" spans="1:28" ht="22.8" x14ac:dyDescent="0.2">
      <c r="A90" s="526" t="s">
        <v>1176</v>
      </c>
      <c r="B90" s="526">
        <v>45.922759999999997</v>
      </c>
      <c r="C90" s="526">
        <v>-129.98815099999999</v>
      </c>
      <c r="D90" s="526">
        <v>1520</v>
      </c>
      <c r="E90" s="252" t="s">
        <v>1045</v>
      </c>
      <c r="F90" s="412" t="s">
        <v>999</v>
      </c>
      <c r="G90" s="526" t="s">
        <v>822</v>
      </c>
      <c r="H90" s="531" t="s">
        <v>1189</v>
      </c>
      <c r="I90" s="447">
        <v>2017</v>
      </c>
      <c r="K90" s="461" t="s">
        <v>312</v>
      </c>
      <c r="L90" s="435" t="s">
        <v>1186</v>
      </c>
    </row>
    <row r="91" spans="1:28" ht="22.8" x14ac:dyDescent="0.2">
      <c r="A91" s="526" t="s">
        <v>1177</v>
      </c>
      <c r="B91" s="528">
        <v>45.916194500000003</v>
      </c>
      <c r="C91" s="528">
        <v>-129.98936180999999</v>
      </c>
      <c r="D91" s="529">
        <v>1528.86</v>
      </c>
      <c r="E91" s="412" t="s">
        <v>1045</v>
      </c>
      <c r="F91" s="412" t="s">
        <v>999</v>
      </c>
      <c r="G91" s="526" t="s">
        <v>31</v>
      </c>
      <c r="H91" s="531" t="s">
        <v>1190</v>
      </c>
      <c r="I91" s="447">
        <v>2017</v>
      </c>
      <c r="K91" s="461" t="s">
        <v>312</v>
      </c>
      <c r="L91" s="435" t="s">
        <v>1185</v>
      </c>
    </row>
    <row r="92" spans="1:28" ht="13.2" x14ac:dyDescent="0.2">
      <c r="A92" s="526" t="s">
        <v>1178</v>
      </c>
      <c r="B92" s="527">
        <v>46.12068</v>
      </c>
      <c r="C92" s="527">
        <v>-129.96967000000001</v>
      </c>
      <c r="D92" s="530">
        <v>1764.28</v>
      </c>
      <c r="E92" s="412" t="s">
        <v>1158</v>
      </c>
      <c r="F92" s="412" t="s">
        <v>999</v>
      </c>
      <c r="G92" s="526" t="s">
        <v>1181</v>
      </c>
      <c r="H92" s="531" t="s">
        <v>1191</v>
      </c>
      <c r="I92" s="447">
        <v>2017</v>
      </c>
      <c r="K92" s="461" t="s">
        <v>312</v>
      </c>
      <c r="L92" s="435" t="s">
        <v>1187</v>
      </c>
    </row>
    <row r="93" spans="1:28" ht="13.2" x14ac:dyDescent="0.2">
      <c r="A93" s="526" t="s">
        <v>1179</v>
      </c>
      <c r="B93" s="527">
        <v>46.12027604</v>
      </c>
      <c r="C93" s="527">
        <v>-129.97050175999999</v>
      </c>
      <c r="D93" s="530">
        <v>1763.87</v>
      </c>
      <c r="E93" s="412" t="s">
        <v>1158</v>
      </c>
      <c r="F93" s="412" t="s">
        <v>999</v>
      </c>
      <c r="G93" s="526" t="s">
        <v>1182</v>
      </c>
      <c r="H93" s="531" t="s">
        <v>1191</v>
      </c>
      <c r="I93" s="447">
        <v>2017</v>
      </c>
      <c r="K93" s="461" t="s">
        <v>312</v>
      </c>
      <c r="L93" s="435" t="s">
        <v>1187</v>
      </c>
    </row>
    <row r="94" spans="1:28" ht="26.4" x14ac:dyDescent="0.2">
      <c r="A94" s="526" t="s">
        <v>1180</v>
      </c>
      <c r="B94" s="529">
        <v>45.978029810000002</v>
      </c>
      <c r="C94" s="529">
        <v>-129.99613314999999</v>
      </c>
      <c r="D94" s="526">
        <v>1464</v>
      </c>
      <c r="E94" s="412" t="s">
        <v>1188</v>
      </c>
      <c r="F94" s="412" t="s">
        <v>999</v>
      </c>
      <c r="G94" s="526" t="s">
        <v>1183</v>
      </c>
      <c r="H94" s="531" t="s">
        <v>1192</v>
      </c>
      <c r="I94" s="447">
        <v>2017</v>
      </c>
      <c r="K94" s="461" t="s">
        <v>312</v>
      </c>
      <c r="L94" s="435" t="s">
        <v>1193</v>
      </c>
    </row>
  </sheetData>
  <sortState ref="A2:AB88">
    <sortCondition ref="A2:A88"/>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47"/>
  <sheetViews>
    <sheetView workbookViewId="0">
      <selection activeCell="A41" sqref="A41"/>
    </sheetView>
  </sheetViews>
  <sheetFormatPr defaultRowHeight="13.2" x14ac:dyDescent="0.25"/>
  <cols>
    <col min="1" max="1" width="14.44140625" style="28" customWidth="1"/>
    <col min="2" max="2" width="10.6640625" style="1" customWidth="1"/>
    <col min="3" max="3" width="11.6640625" style="1" customWidth="1"/>
    <col min="4" max="4" width="10.5546875" style="28" bestFit="1" customWidth="1"/>
    <col min="5" max="5" width="14" style="28" customWidth="1"/>
    <col min="6" max="6" width="14.5546875" style="28" customWidth="1"/>
    <col min="7" max="7" width="12.109375" style="28" customWidth="1"/>
    <col min="8" max="8" width="16" style="219" customWidth="1"/>
    <col min="9" max="9" width="32.44140625" style="32" customWidth="1"/>
    <col min="10" max="10" width="14.109375" style="32" customWidth="1"/>
    <col min="11" max="11" width="9.44140625" customWidth="1"/>
    <col min="12" max="14" width="11" customWidth="1"/>
    <col min="15" max="15" width="11.6640625" customWidth="1"/>
    <col min="16" max="19" width="11" customWidth="1"/>
  </cols>
  <sheetData>
    <row r="1" spans="1:19" s="30" customFormat="1" x14ac:dyDescent="0.25">
      <c r="A1" s="2" t="s">
        <v>0</v>
      </c>
      <c r="B1" s="29" t="s">
        <v>1</v>
      </c>
      <c r="C1" s="29" t="s">
        <v>2</v>
      </c>
      <c r="D1" s="2" t="s">
        <v>3</v>
      </c>
      <c r="E1" s="2" t="s">
        <v>4</v>
      </c>
      <c r="F1" s="2" t="s">
        <v>5</v>
      </c>
      <c r="G1" s="2" t="s">
        <v>6</v>
      </c>
      <c r="H1" s="33" t="s">
        <v>67</v>
      </c>
      <c r="I1" s="31" t="s">
        <v>7</v>
      </c>
      <c r="J1" s="33" t="s">
        <v>68</v>
      </c>
      <c r="K1" s="2" t="s">
        <v>8</v>
      </c>
      <c r="L1" s="2" t="s">
        <v>119</v>
      </c>
      <c r="M1" s="2" t="s">
        <v>120</v>
      </c>
      <c r="N1" s="2" t="s">
        <v>121</v>
      </c>
      <c r="O1" s="2" t="s">
        <v>122</v>
      </c>
      <c r="P1" s="2" t="s">
        <v>123</v>
      </c>
      <c r="Q1" s="2" t="s">
        <v>124</v>
      </c>
      <c r="R1" s="2" t="s">
        <v>69</v>
      </c>
      <c r="S1" s="2" t="s">
        <v>70</v>
      </c>
    </row>
    <row r="2" spans="1:19" ht="39.6" x14ac:dyDescent="0.25">
      <c r="A2" s="35" t="s">
        <v>106</v>
      </c>
      <c r="B2" s="41">
        <v>45.932082000000001</v>
      </c>
      <c r="C2" s="41">
        <v>-129.98406499999999</v>
      </c>
      <c r="D2" s="43">
        <v>1519</v>
      </c>
      <c r="E2" s="20" t="s">
        <v>20</v>
      </c>
      <c r="F2" s="35"/>
      <c r="G2" s="35"/>
      <c r="H2" s="62" t="s">
        <v>118</v>
      </c>
      <c r="I2" s="36" t="s">
        <v>154</v>
      </c>
      <c r="J2" s="36">
        <v>2006</v>
      </c>
      <c r="K2" s="3"/>
      <c r="L2" s="3"/>
      <c r="M2" s="3"/>
      <c r="N2" s="41">
        <v>45.932082000000001</v>
      </c>
      <c r="O2" s="41">
        <v>-129.98406499999999</v>
      </c>
      <c r="P2" s="3"/>
      <c r="Q2" s="3"/>
      <c r="R2" s="3"/>
      <c r="S2" s="3"/>
    </row>
    <row r="3" spans="1:19" ht="12.75" customHeight="1" x14ac:dyDescent="0.25">
      <c r="A3" s="6" t="s">
        <v>87</v>
      </c>
      <c r="B3" s="7">
        <v>45.933273999999997</v>
      </c>
      <c r="C3" s="7">
        <v>-130.013586</v>
      </c>
      <c r="D3" s="8">
        <v>1547</v>
      </c>
      <c r="E3" s="6" t="s">
        <v>9</v>
      </c>
      <c r="F3" s="6" t="s">
        <v>12</v>
      </c>
      <c r="G3" s="9"/>
      <c r="H3" s="63"/>
      <c r="I3" s="10" t="s">
        <v>17</v>
      </c>
      <c r="J3" s="10">
        <v>2007</v>
      </c>
      <c r="K3" s="4"/>
      <c r="L3" s="7"/>
      <c r="M3" s="7">
        <v>-130.013586</v>
      </c>
      <c r="N3" s="34">
        <v>45.933273999999997</v>
      </c>
      <c r="O3" s="34">
        <v>-130.013586</v>
      </c>
      <c r="P3" s="4">
        <v>45.933283000000003</v>
      </c>
      <c r="Q3" s="4">
        <v>-130.0137</v>
      </c>
      <c r="R3" s="3"/>
      <c r="S3" s="3"/>
    </row>
    <row r="4" spans="1:19" x14ac:dyDescent="0.25">
      <c r="A4" s="6" t="s">
        <v>87</v>
      </c>
      <c r="B4" s="7">
        <v>45.916220000000003</v>
      </c>
      <c r="C4" s="7">
        <v>-129.989237</v>
      </c>
      <c r="D4" s="8">
        <v>1534.8</v>
      </c>
      <c r="E4" s="20" t="s">
        <v>64</v>
      </c>
      <c r="F4" s="27" t="s">
        <v>31</v>
      </c>
      <c r="G4" s="9"/>
      <c r="H4" s="63"/>
      <c r="I4" s="10" t="s">
        <v>17</v>
      </c>
      <c r="J4" s="10">
        <v>2006</v>
      </c>
      <c r="K4" s="4"/>
      <c r="L4" s="4"/>
      <c r="M4" s="4"/>
      <c r="N4" s="7">
        <v>45.916220000000003</v>
      </c>
      <c r="O4" s="7">
        <v>-129.989237</v>
      </c>
      <c r="P4" s="4"/>
      <c r="Q4" s="4"/>
      <c r="R4" s="3"/>
      <c r="S4" s="3"/>
    </row>
    <row r="5" spans="1:19" x14ac:dyDescent="0.25">
      <c r="A5" s="9" t="s">
        <v>101</v>
      </c>
      <c r="B5" s="7">
        <v>45.916356</v>
      </c>
      <c r="C5" s="7">
        <v>-129.98934600000001</v>
      </c>
      <c r="D5" s="8">
        <v>1536</v>
      </c>
      <c r="E5" s="20" t="s">
        <v>64</v>
      </c>
      <c r="F5" s="8" t="s">
        <v>31</v>
      </c>
      <c r="G5" s="9"/>
      <c r="H5" s="63"/>
      <c r="I5" s="48" t="s">
        <v>34</v>
      </c>
      <c r="J5" s="10">
        <v>2007</v>
      </c>
      <c r="K5" s="4"/>
      <c r="L5" s="7">
        <v>45.916356</v>
      </c>
      <c r="M5" s="7">
        <v>-129.98934600000001</v>
      </c>
      <c r="N5" s="34">
        <v>45.916241999999997</v>
      </c>
      <c r="O5" s="34">
        <v>-129.98924099999999</v>
      </c>
      <c r="P5" s="4">
        <v>45.916217000000003</v>
      </c>
      <c r="Q5" s="4">
        <v>-129.98933299999999</v>
      </c>
      <c r="R5" s="3"/>
      <c r="S5" s="3"/>
    </row>
    <row r="6" spans="1:19" x14ac:dyDescent="0.25">
      <c r="A6" s="20" t="s">
        <v>102</v>
      </c>
      <c r="B6" s="19">
        <v>45.918838000000001</v>
      </c>
      <c r="C6" s="19">
        <v>-129.988563</v>
      </c>
      <c r="D6" s="23">
        <v>1534</v>
      </c>
      <c r="E6" s="20" t="s">
        <v>64</v>
      </c>
      <c r="F6" s="20" t="s">
        <v>53</v>
      </c>
      <c r="G6" s="20"/>
      <c r="H6" s="64"/>
      <c r="I6" s="21"/>
      <c r="J6" s="21">
        <v>2003</v>
      </c>
      <c r="K6" s="19"/>
      <c r="L6" s="19"/>
      <c r="M6" s="19"/>
      <c r="N6" s="19"/>
      <c r="O6" s="19"/>
      <c r="P6" s="19">
        <v>45.918838000000001</v>
      </c>
      <c r="Q6" s="19">
        <v>-129.988563</v>
      </c>
      <c r="R6" s="3"/>
      <c r="S6" s="3"/>
    </row>
    <row r="7" spans="1:19" ht="26.4" x14ac:dyDescent="0.25">
      <c r="A7" s="9" t="s">
        <v>75</v>
      </c>
      <c r="B7" s="7">
        <v>45.943834000000003</v>
      </c>
      <c r="C7" s="7">
        <v>-129.98500000000001</v>
      </c>
      <c r="D7" s="8">
        <v>1530</v>
      </c>
      <c r="E7" s="20" t="s">
        <v>20</v>
      </c>
      <c r="F7" s="9" t="s">
        <v>61</v>
      </c>
      <c r="G7" s="9"/>
      <c r="H7" s="63" t="s">
        <v>45</v>
      </c>
      <c r="I7" s="10" t="s">
        <v>30</v>
      </c>
      <c r="J7" s="10">
        <v>2007</v>
      </c>
      <c r="K7" s="4"/>
      <c r="L7" s="7">
        <v>45.943834000000003</v>
      </c>
      <c r="M7" s="7">
        <v>-129.98500000000001</v>
      </c>
      <c r="N7" s="34">
        <v>45.943638999999997</v>
      </c>
      <c r="O7" s="34">
        <v>-129.98518100000001</v>
      </c>
      <c r="P7" s="4"/>
      <c r="Q7" s="4"/>
      <c r="R7" s="3"/>
      <c r="S7" s="3"/>
    </row>
    <row r="8" spans="1:19" x14ac:dyDescent="0.25">
      <c r="A8" s="9" t="s">
        <v>76</v>
      </c>
      <c r="B8" s="7">
        <v>45.933190000000003</v>
      </c>
      <c r="C8" s="7">
        <v>-129.98242999999999</v>
      </c>
      <c r="D8" s="11">
        <v>1523</v>
      </c>
      <c r="E8" s="9" t="s">
        <v>20</v>
      </c>
      <c r="F8" s="9"/>
      <c r="G8" s="12" t="s">
        <v>42</v>
      </c>
      <c r="H8" s="63" t="s">
        <v>46</v>
      </c>
      <c r="I8" s="10" t="s">
        <v>63</v>
      </c>
      <c r="J8" s="10">
        <v>2007</v>
      </c>
      <c r="K8" s="4"/>
      <c r="L8" s="7">
        <v>45.933190000000003</v>
      </c>
      <c r="M8" s="7">
        <v>-129.98242999999999</v>
      </c>
      <c r="N8" s="4"/>
      <c r="O8" s="4"/>
      <c r="P8" s="4"/>
      <c r="Q8" s="4"/>
      <c r="R8" s="3"/>
      <c r="S8" s="3"/>
    </row>
    <row r="9" spans="1:19" ht="26.4" x14ac:dyDescent="0.25">
      <c r="A9" s="13" t="s">
        <v>88</v>
      </c>
      <c r="B9" s="7">
        <v>45.933264999999999</v>
      </c>
      <c r="C9" s="7">
        <v>-130.01383000000001</v>
      </c>
      <c r="D9" s="8">
        <v>1547</v>
      </c>
      <c r="E9" s="9" t="s">
        <v>9</v>
      </c>
      <c r="F9" s="9" t="s">
        <v>13</v>
      </c>
      <c r="G9" s="9"/>
      <c r="H9" s="63" t="s">
        <v>15</v>
      </c>
      <c r="I9" s="14" t="s">
        <v>56</v>
      </c>
      <c r="J9" s="10">
        <v>2006</v>
      </c>
      <c r="K9" s="4"/>
      <c r="L9" s="4"/>
      <c r="M9" s="4"/>
      <c r="N9" s="7">
        <v>45.933264999999999</v>
      </c>
      <c r="O9" s="7">
        <v>-130.01383000000001</v>
      </c>
      <c r="P9" s="4"/>
      <c r="Q9" s="4"/>
      <c r="R9" s="3"/>
      <c r="S9" s="3"/>
    </row>
    <row r="10" spans="1:19" ht="26.4" x14ac:dyDescent="0.25">
      <c r="A10" s="9" t="s">
        <v>77</v>
      </c>
      <c r="B10" s="7">
        <v>45.93318</v>
      </c>
      <c r="C10" s="7">
        <v>-129.98240000000001</v>
      </c>
      <c r="D10" s="8">
        <v>1524</v>
      </c>
      <c r="E10" s="9" t="s">
        <v>20</v>
      </c>
      <c r="F10" s="9" t="s">
        <v>62</v>
      </c>
      <c r="G10" s="9"/>
      <c r="H10" s="63"/>
      <c r="I10" s="10" t="s">
        <v>18</v>
      </c>
      <c r="J10" s="10">
        <v>2007</v>
      </c>
      <c r="K10" s="4"/>
      <c r="L10" s="7">
        <v>45.93318</v>
      </c>
      <c r="M10" s="7">
        <v>-129.98240000000001</v>
      </c>
      <c r="N10" s="34">
        <v>45.933171999999999</v>
      </c>
      <c r="O10" s="34">
        <v>-129.982303</v>
      </c>
      <c r="P10" s="4"/>
      <c r="Q10" s="4"/>
      <c r="R10" s="3"/>
      <c r="S10" s="3"/>
    </row>
    <row r="11" spans="1:19" ht="26.4" x14ac:dyDescent="0.25">
      <c r="A11" s="13" t="s">
        <v>95</v>
      </c>
      <c r="B11" s="7">
        <v>45.917419000000002</v>
      </c>
      <c r="C11" s="7">
        <v>-129.99308300000001</v>
      </c>
      <c r="D11" s="8">
        <v>1537</v>
      </c>
      <c r="E11" s="37" t="s">
        <v>65</v>
      </c>
      <c r="F11" s="9" t="s">
        <v>32</v>
      </c>
      <c r="G11" s="9"/>
      <c r="H11" s="217" t="s">
        <v>396</v>
      </c>
      <c r="I11" s="14" t="s">
        <v>57</v>
      </c>
      <c r="J11" s="10">
        <v>2007</v>
      </c>
      <c r="K11" s="4"/>
      <c r="L11" s="7">
        <v>45.917419000000002</v>
      </c>
      <c r="M11" s="7">
        <v>-129.99308300000001</v>
      </c>
      <c r="N11" s="34">
        <v>45.917344999999997</v>
      </c>
      <c r="O11" s="34">
        <v>-129.99292600000001</v>
      </c>
      <c r="P11" s="4"/>
      <c r="Q11" s="4"/>
      <c r="R11" s="3"/>
      <c r="S11" s="3"/>
    </row>
    <row r="12" spans="1:19" ht="52.8" x14ac:dyDescent="0.25">
      <c r="A12" s="9" t="s">
        <v>92</v>
      </c>
      <c r="B12" s="15">
        <v>45.955119000000003</v>
      </c>
      <c r="C12" s="7">
        <v>-130.00989300000001</v>
      </c>
      <c r="D12" s="9">
        <v>1534</v>
      </c>
      <c r="E12" s="9" t="s">
        <v>35</v>
      </c>
      <c r="F12" s="9" t="s">
        <v>35</v>
      </c>
      <c r="G12" s="9"/>
      <c r="H12" s="63" t="s">
        <v>46</v>
      </c>
      <c r="I12" s="10" t="s">
        <v>47</v>
      </c>
      <c r="J12" s="10">
        <v>2007</v>
      </c>
      <c r="K12" s="4"/>
      <c r="L12" s="4"/>
      <c r="M12" s="4"/>
      <c r="N12" s="4"/>
      <c r="O12" s="4"/>
      <c r="P12" s="4"/>
      <c r="Q12" s="4"/>
      <c r="R12" s="3"/>
      <c r="S12" s="3"/>
    </row>
    <row r="13" spans="1:19" ht="26.4" x14ac:dyDescent="0.25">
      <c r="A13" s="9" t="s">
        <v>93</v>
      </c>
      <c r="B13" s="7">
        <v>45.955027000000001</v>
      </c>
      <c r="C13" s="7">
        <v>-130.00989300000001</v>
      </c>
      <c r="D13" s="9">
        <v>1534</v>
      </c>
      <c r="E13" s="9" t="s">
        <v>35</v>
      </c>
      <c r="F13" s="9" t="s">
        <v>35</v>
      </c>
      <c r="G13" s="9"/>
      <c r="H13" s="63" t="s">
        <v>46</v>
      </c>
      <c r="I13" s="10" t="s">
        <v>37</v>
      </c>
      <c r="J13" s="10">
        <v>2007</v>
      </c>
      <c r="K13" s="4"/>
      <c r="L13" s="4"/>
      <c r="M13" s="4"/>
      <c r="N13" s="4"/>
      <c r="O13" s="4"/>
      <c r="P13" s="4"/>
      <c r="Q13" s="4"/>
      <c r="R13" s="3"/>
      <c r="S13" s="3"/>
    </row>
    <row r="14" spans="1:19" ht="26.4" x14ac:dyDescent="0.25">
      <c r="A14" s="13" t="s">
        <v>103</v>
      </c>
      <c r="B14" s="7">
        <v>45.922749000000003</v>
      </c>
      <c r="C14" s="7">
        <v>-129.988315</v>
      </c>
      <c r="D14" s="8">
        <v>1526</v>
      </c>
      <c r="E14" s="20" t="s">
        <v>64</v>
      </c>
      <c r="F14" s="9" t="s">
        <v>54</v>
      </c>
      <c r="G14" s="9"/>
      <c r="H14" s="63" t="s">
        <v>33</v>
      </c>
      <c r="I14" s="14" t="s">
        <v>58</v>
      </c>
      <c r="J14" s="10">
        <v>2007</v>
      </c>
      <c r="K14" s="4"/>
      <c r="L14" s="7">
        <v>45.922749000000003</v>
      </c>
      <c r="M14" s="7">
        <v>-129.988315</v>
      </c>
      <c r="N14" s="4"/>
      <c r="O14" s="4"/>
      <c r="P14" s="4"/>
      <c r="Q14" s="4"/>
      <c r="R14" s="3"/>
      <c r="S14" s="3"/>
    </row>
    <row r="15" spans="1:19" x14ac:dyDescent="0.25">
      <c r="A15" s="9" t="s">
        <v>94</v>
      </c>
      <c r="B15" s="7">
        <v>45.955069999999999</v>
      </c>
      <c r="C15" s="7">
        <v>-130.00989300000001</v>
      </c>
      <c r="D15" s="11">
        <v>1530</v>
      </c>
      <c r="E15" s="9" t="s">
        <v>35</v>
      </c>
      <c r="F15" s="9" t="s">
        <v>35</v>
      </c>
      <c r="G15" s="12" t="s">
        <v>40</v>
      </c>
      <c r="H15" s="63" t="s">
        <v>46</v>
      </c>
      <c r="I15" s="10" t="s">
        <v>38</v>
      </c>
      <c r="J15" s="10">
        <v>2007</v>
      </c>
      <c r="K15" s="4"/>
      <c r="L15" s="7">
        <v>45.955069999999999</v>
      </c>
      <c r="M15" s="7">
        <v>-130.00989300000001</v>
      </c>
      <c r="N15" s="4"/>
      <c r="O15" s="4"/>
      <c r="P15" s="4"/>
      <c r="Q15" s="4"/>
      <c r="R15" s="3"/>
      <c r="S15" s="3"/>
    </row>
    <row r="16" spans="1:19" ht="39.6" x14ac:dyDescent="0.25">
      <c r="A16" s="13" t="s">
        <v>89</v>
      </c>
      <c r="B16" s="7">
        <v>45.93356</v>
      </c>
      <c r="C16" s="7">
        <v>-130.01333099999999</v>
      </c>
      <c r="D16" s="8">
        <v>1545</v>
      </c>
      <c r="E16" s="9" t="s">
        <v>9</v>
      </c>
      <c r="F16" s="9" t="s">
        <v>14</v>
      </c>
      <c r="G16" s="9"/>
      <c r="H16" s="63" t="s">
        <v>15</v>
      </c>
      <c r="I16" s="14" t="s">
        <v>59</v>
      </c>
      <c r="J16" s="10">
        <v>2007</v>
      </c>
      <c r="K16" s="4"/>
      <c r="L16" s="7">
        <v>45.93356</v>
      </c>
      <c r="M16" s="7">
        <v>-130.01333099999999</v>
      </c>
      <c r="N16" s="4"/>
      <c r="O16" s="4"/>
      <c r="P16" s="4"/>
      <c r="Q16" s="4"/>
      <c r="R16" s="3"/>
      <c r="S16" s="3"/>
    </row>
    <row r="17" spans="1:19" x14ac:dyDescent="0.25">
      <c r="A17" s="9" t="s">
        <v>104</v>
      </c>
      <c r="B17" s="7">
        <v>45.916161000000002</v>
      </c>
      <c r="C17" s="7">
        <v>-129.98950199999999</v>
      </c>
      <c r="D17" s="11">
        <v>1534</v>
      </c>
      <c r="E17" s="20" t="s">
        <v>64</v>
      </c>
      <c r="F17" s="8" t="s">
        <v>31</v>
      </c>
      <c r="G17" s="12" t="s">
        <v>43</v>
      </c>
      <c r="H17" s="63" t="s">
        <v>46</v>
      </c>
      <c r="I17" s="10" t="s">
        <v>31</v>
      </c>
      <c r="J17" s="10">
        <v>2007</v>
      </c>
      <c r="K17" s="4"/>
      <c r="L17" s="7">
        <v>45.916161000000002</v>
      </c>
      <c r="M17" s="7">
        <v>-129.98950199999999</v>
      </c>
      <c r="N17" s="4"/>
      <c r="O17" s="4"/>
      <c r="P17" s="4">
        <v>45.916013</v>
      </c>
      <c r="Q17" s="4">
        <v>-129.98962800000001</v>
      </c>
      <c r="R17" s="3"/>
      <c r="S17" s="3"/>
    </row>
    <row r="18" spans="1:19" x14ac:dyDescent="0.25">
      <c r="A18" s="9" t="s">
        <v>105</v>
      </c>
      <c r="B18">
        <v>45.863149999999997</v>
      </c>
      <c r="C18">
        <v>-130.00371999999999</v>
      </c>
      <c r="D18" s="11">
        <v>1723</v>
      </c>
      <c r="E18" s="9" t="s">
        <v>36</v>
      </c>
      <c r="F18" s="9" t="s">
        <v>36</v>
      </c>
      <c r="G18" s="12" t="s">
        <v>44</v>
      </c>
      <c r="H18" s="63" t="s">
        <v>46</v>
      </c>
      <c r="I18" s="10" t="s">
        <v>39</v>
      </c>
      <c r="J18" s="10">
        <v>2006</v>
      </c>
      <c r="K18" s="4"/>
      <c r="L18" s="7">
        <v>45.870829499999999</v>
      </c>
      <c r="M18" s="7">
        <v>-130.0012054</v>
      </c>
      <c r="N18" s="4"/>
      <c r="O18" s="4"/>
      <c r="P18" s="4"/>
      <c r="Q18" s="4"/>
      <c r="R18" s="3"/>
      <c r="S18" s="3"/>
    </row>
    <row r="19" spans="1:19" x14ac:dyDescent="0.25">
      <c r="A19" s="9" t="s">
        <v>98</v>
      </c>
      <c r="B19" s="7">
        <v>45.946106800000003</v>
      </c>
      <c r="C19" s="7">
        <v>-129.985028</v>
      </c>
      <c r="D19" s="11">
        <v>1524</v>
      </c>
      <c r="E19" s="38" t="s">
        <v>66</v>
      </c>
      <c r="F19" s="9" t="s">
        <v>26</v>
      </c>
      <c r="G19" s="12" t="s">
        <v>41</v>
      </c>
      <c r="H19" s="63" t="s">
        <v>46</v>
      </c>
      <c r="I19" s="10" t="s">
        <v>55</v>
      </c>
      <c r="J19" s="10">
        <v>2007</v>
      </c>
      <c r="K19" s="4"/>
      <c r="L19" s="7">
        <v>45.946106800000003</v>
      </c>
      <c r="M19" s="7">
        <v>-129.985028</v>
      </c>
      <c r="N19" s="34">
        <v>45.946463999999999</v>
      </c>
      <c r="O19" s="34">
        <v>-129.984238</v>
      </c>
      <c r="P19" s="4">
        <v>45.946232999999999</v>
      </c>
      <c r="Q19" s="4">
        <v>-129.98493300000001</v>
      </c>
      <c r="R19" s="3"/>
      <c r="S19" s="3"/>
    </row>
    <row r="20" spans="1:19" ht="26.4" x14ac:dyDescent="0.25">
      <c r="A20" s="9" t="s">
        <v>78</v>
      </c>
      <c r="B20" s="7">
        <v>45.93329</v>
      </c>
      <c r="C20" s="7">
        <v>-129.98170999999999</v>
      </c>
      <c r="D20" s="8">
        <v>1525</v>
      </c>
      <c r="E20" s="9" t="s">
        <v>20</v>
      </c>
      <c r="F20" s="9" t="s">
        <v>21</v>
      </c>
      <c r="G20" s="9"/>
      <c r="H20" s="63"/>
      <c r="I20" s="10" t="s">
        <v>19</v>
      </c>
      <c r="J20" s="10">
        <v>2007</v>
      </c>
      <c r="K20" s="4"/>
      <c r="L20" s="7">
        <v>45.93329</v>
      </c>
      <c r="M20" s="7">
        <v>-129.98170999999999</v>
      </c>
      <c r="N20" s="34">
        <v>45.933171999999999</v>
      </c>
      <c r="O20" s="34">
        <v>-129.982303</v>
      </c>
      <c r="P20" s="4"/>
      <c r="Q20" s="4"/>
      <c r="R20" s="3"/>
      <c r="S20" s="3"/>
    </row>
    <row r="21" spans="1:19" x14ac:dyDescent="0.25">
      <c r="A21" s="13" t="s">
        <v>99</v>
      </c>
      <c r="B21" s="7">
        <v>45.946449999999999</v>
      </c>
      <c r="C21" s="16">
        <v>-129.98388</v>
      </c>
      <c r="D21" s="8">
        <v>1529</v>
      </c>
      <c r="E21" s="38" t="s">
        <v>66</v>
      </c>
      <c r="F21" s="9" t="s">
        <v>25</v>
      </c>
      <c r="G21" s="9"/>
      <c r="H21" s="63" t="s">
        <v>24</v>
      </c>
      <c r="I21" s="14" t="s">
        <v>60</v>
      </c>
      <c r="J21" s="10">
        <v>2007</v>
      </c>
      <c r="K21" s="4"/>
      <c r="L21" s="7">
        <v>45.946449999999999</v>
      </c>
      <c r="M21" s="16">
        <v>-129.98388</v>
      </c>
      <c r="N21" s="34">
        <v>45.946323</v>
      </c>
      <c r="O21" s="34">
        <v>-129.98397900000001</v>
      </c>
      <c r="P21" s="4"/>
      <c r="Q21" s="4"/>
      <c r="R21" s="3"/>
      <c r="S21" s="3"/>
    </row>
    <row r="22" spans="1:19" ht="39.6" x14ac:dyDescent="0.25">
      <c r="A22" s="9" t="s">
        <v>141</v>
      </c>
      <c r="B22" s="7">
        <v>45.933360999999998</v>
      </c>
      <c r="C22" s="7">
        <v>-130.01371700000001</v>
      </c>
      <c r="D22" s="8">
        <v>1546.3</v>
      </c>
      <c r="E22" s="9" t="s">
        <v>9</v>
      </c>
      <c r="F22" s="9" t="s">
        <v>10</v>
      </c>
      <c r="G22" s="9"/>
      <c r="H22" s="63"/>
      <c r="I22" s="10" t="s">
        <v>16</v>
      </c>
      <c r="J22" s="10">
        <v>2007</v>
      </c>
      <c r="K22" s="4"/>
      <c r="L22" s="7">
        <v>45.933360999999998</v>
      </c>
      <c r="M22" s="7">
        <v>-130.01371700000001</v>
      </c>
      <c r="N22" s="4"/>
      <c r="O22" s="4"/>
      <c r="P22" s="4"/>
      <c r="Q22" s="4"/>
      <c r="R22" s="3"/>
      <c r="S22" s="3"/>
    </row>
    <row r="23" spans="1:19" ht="39.6" x14ac:dyDescent="0.25">
      <c r="A23" s="9" t="s">
        <v>90</v>
      </c>
      <c r="B23" s="7">
        <v>45.933360999999998</v>
      </c>
      <c r="C23" s="7">
        <v>-130.01371700000001</v>
      </c>
      <c r="D23" s="8">
        <v>1546.3</v>
      </c>
      <c r="E23" s="9" t="s">
        <v>9</v>
      </c>
      <c r="F23" s="9" t="s">
        <v>10</v>
      </c>
      <c r="G23" s="9"/>
      <c r="H23" s="63" t="s">
        <v>142</v>
      </c>
      <c r="I23" s="10" t="s">
        <v>16</v>
      </c>
      <c r="J23" s="10">
        <v>2007</v>
      </c>
      <c r="K23" s="4"/>
      <c r="L23" s="7">
        <v>45.933360999999998</v>
      </c>
      <c r="M23" s="7">
        <v>-130.01371700000001</v>
      </c>
      <c r="N23" s="4"/>
      <c r="O23" s="4"/>
      <c r="P23" s="4"/>
      <c r="Q23" s="4"/>
      <c r="R23" s="3"/>
      <c r="S23" s="3"/>
    </row>
    <row r="24" spans="1:19" ht="26.4" x14ac:dyDescent="0.25">
      <c r="A24" s="6" t="s">
        <v>91</v>
      </c>
      <c r="B24" s="7">
        <v>45.933700000000002</v>
      </c>
      <c r="C24" s="7">
        <v>-130.013428</v>
      </c>
      <c r="D24" s="8">
        <v>1546</v>
      </c>
      <c r="E24" s="9" t="s">
        <v>9</v>
      </c>
      <c r="F24" s="9" t="s">
        <v>11</v>
      </c>
      <c r="G24" s="9"/>
      <c r="H24" s="63" t="s">
        <v>125</v>
      </c>
      <c r="I24" s="10" t="s">
        <v>126</v>
      </c>
      <c r="J24" s="10">
        <v>2007</v>
      </c>
      <c r="K24" s="4"/>
      <c r="L24" s="7">
        <v>45.933700000000002</v>
      </c>
      <c r="M24" s="7">
        <v>-130.013428</v>
      </c>
      <c r="N24" s="34">
        <v>45.933638000000002</v>
      </c>
      <c r="O24" s="34">
        <v>-130.01328599999999</v>
      </c>
      <c r="P24" s="5">
        <v>45.933732999999997</v>
      </c>
      <c r="Q24" s="5">
        <v>-130.013633</v>
      </c>
      <c r="R24" s="3"/>
      <c r="S24" s="3"/>
    </row>
    <row r="25" spans="1:19" ht="26.4" x14ac:dyDescent="0.25">
      <c r="A25" s="9" t="s">
        <v>79</v>
      </c>
      <c r="B25" s="17">
        <v>45.935839999999999</v>
      </c>
      <c r="C25" s="17">
        <v>-129.98159699999999</v>
      </c>
      <c r="D25" s="18">
        <v>1520</v>
      </c>
      <c r="E25" s="20" t="s">
        <v>20</v>
      </c>
      <c r="F25" s="20" t="s">
        <v>22</v>
      </c>
      <c r="G25" s="20"/>
      <c r="H25" s="64"/>
      <c r="I25" s="21" t="s">
        <v>23</v>
      </c>
      <c r="J25" s="21">
        <v>2006</v>
      </c>
      <c r="K25" s="19"/>
      <c r="L25" s="19"/>
      <c r="M25" s="19"/>
      <c r="N25" s="34">
        <v>45.935839999999999</v>
      </c>
      <c r="O25" s="34">
        <v>-129.98159699999999</v>
      </c>
      <c r="P25" s="19">
        <v>45.935839999999999</v>
      </c>
      <c r="Q25" s="19">
        <v>-129.98159699999999</v>
      </c>
      <c r="R25" s="3"/>
      <c r="S25" s="3"/>
    </row>
    <row r="26" spans="1:19" x14ac:dyDescent="0.25">
      <c r="A26" s="20" t="s">
        <v>96</v>
      </c>
      <c r="B26" s="19">
        <v>45.926074999999997</v>
      </c>
      <c r="C26" s="19">
        <v>-129.979792</v>
      </c>
      <c r="D26" s="18">
        <v>1522</v>
      </c>
      <c r="E26" s="20" t="s">
        <v>27</v>
      </c>
      <c r="F26" s="25" t="s">
        <v>28</v>
      </c>
      <c r="G26" s="20"/>
      <c r="H26" s="64"/>
      <c r="I26" s="21"/>
      <c r="J26" s="21">
        <v>2003</v>
      </c>
      <c r="K26" s="19"/>
      <c r="L26" s="19"/>
      <c r="M26" s="19"/>
      <c r="N26" s="19"/>
      <c r="O26" s="19"/>
      <c r="P26" s="19">
        <v>45.926074999999997</v>
      </c>
      <c r="Q26" s="19">
        <v>-129.979792</v>
      </c>
      <c r="R26" s="3"/>
      <c r="S26" s="3"/>
    </row>
    <row r="27" spans="1:19" x14ac:dyDescent="0.25">
      <c r="A27" s="20" t="s">
        <v>80</v>
      </c>
      <c r="B27" s="19">
        <v>45.939799999999998</v>
      </c>
      <c r="C27" s="19">
        <v>-129.984083</v>
      </c>
      <c r="D27" s="23">
        <v>1522</v>
      </c>
      <c r="E27" s="20" t="s">
        <v>20</v>
      </c>
      <c r="F27" s="20" t="s">
        <v>74</v>
      </c>
      <c r="G27" s="20"/>
      <c r="H27" s="64" t="s">
        <v>72</v>
      </c>
      <c r="I27" s="21" t="s">
        <v>73</v>
      </c>
      <c r="J27" s="21">
        <v>2003</v>
      </c>
      <c r="K27" s="19"/>
      <c r="L27" s="19"/>
      <c r="M27" s="19"/>
      <c r="N27" s="19"/>
      <c r="O27" s="19"/>
      <c r="P27" s="19">
        <v>45.939799999999998</v>
      </c>
      <c r="Q27" s="19">
        <v>-129.984083</v>
      </c>
      <c r="R27" s="3"/>
      <c r="S27" s="3"/>
    </row>
    <row r="28" spans="1:19" ht="26.4" x14ac:dyDescent="0.25">
      <c r="A28" s="20" t="s">
        <v>100</v>
      </c>
      <c r="B28" s="24">
        <v>45.944960000000002</v>
      </c>
      <c r="C28" s="24">
        <v>-129.98480000000001</v>
      </c>
      <c r="D28" s="18">
        <v>1533</v>
      </c>
      <c r="E28" s="38" t="s">
        <v>66</v>
      </c>
      <c r="F28" s="20" t="s">
        <v>49</v>
      </c>
      <c r="G28" s="20"/>
      <c r="H28" s="64" t="s">
        <v>111</v>
      </c>
      <c r="I28" s="21" t="s">
        <v>113</v>
      </c>
      <c r="J28" s="10">
        <v>2007</v>
      </c>
      <c r="K28" s="19"/>
      <c r="L28" s="24">
        <v>45.944960000000002</v>
      </c>
      <c r="M28" s="24">
        <v>-129.98480000000001</v>
      </c>
      <c r="N28" s="19"/>
      <c r="O28" s="19"/>
      <c r="P28" s="19">
        <v>45.945141999999997</v>
      </c>
      <c r="Q28" s="19">
        <v>-129.98475300000001</v>
      </c>
      <c r="R28" s="3"/>
      <c r="S28" s="3"/>
    </row>
    <row r="29" spans="1:19" x14ac:dyDescent="0.25">
      <c r="A29" s="20" t="s">
        <v>108</v>
      </c>
      <c r="B29" s="19">
        <v>45.933399999999999</v>
      </c>
      <c r="C29" s="19">
        <v>-129.98159999999999</v>
      </c>
      <c r="D29" s="20">
        <v>1524</v>
      </c>
      <c r="E29" s="20" t="s">
        <v>20</v>
      </c>
      <c r="F29" s="26" t="s">
        <v>50</v>
      </c>
      <c r="G29" s="20"/>
      <c r="H29" s="64"/>
      <c r="I29" s="21"/>
      <c r="J29" s="21">
        <v>2003</v>
      </c>
      <c r="K29" s="19"/>
      <c r="L29" s="19"/>
      <c r="M29" s="19"/>
      <c r="N29" s="19"/>
      <c r="O29" s="19"/>
      <c r="P29" s="19">
        <v>45.933399999999999</v>
      </c>
      <c r="Q29" s="19">
        <v>-129.98159999999999</v>
      </c>
      <c r="R29" s="3"/>
      <c r="S29" s="3"/>
    </row>
    <row r="30" spans="1:19" ht="26.4" x14ac:dyDescent="0.25">
      <c r="A30" s="20" t="s">
        <v>81</v>
      </c>
      <c r="B30" s="19">
        <v>45.933418000000003</v>
      </c>
      <c r="C30" s="19">
        <v>-129.98167000000001</v>
      </c>
      <c r="D30" s="18">
        <v>1523</v>
      </c>
      <c r="E30" s="20" t="s">
        <v>20</v>
      </c>
      <c r="F30" s="20" t="s">
        <v>50</v>
      </c>
      <c r="G30" s="20"/>
      <c r="H30" s="64" t="s">
        <v>111</v>
      </c>
      <c r="I30" s="21" t="s">
        <v>112</v>
      </c>
      <c r="J30" s="21">
        <v>2003</v>
      </c>
      <c r="K30" s="19"/>
      <c r="L30" s="19"/>
      <c r="M30" s="19"/>
      <c r="N30" s="19"/>
      <c r="O30" s="19"/>
      <c r="P30" s="19">
        <v>45.933418000000003</v>
      </c>
      <c r="Q30" s="19">
        <v>-129.98167000000001</v>
      </c>
      <c r="R30" s="3"/>
      <c r="S30" s="3"/>
    </row>
    <row r="31" spans="1:19" ht="26.4" x14ac:dyDescent="0.25">
      <c r="A31" s="20" t="s">
        <v>82</v>
      </c>
      <c r="B31" s="19">
        <v>45.936216999999999</v>
      </c>
      <c r="C31" s="19">
        <v>-129.98138299999999</v>
      </c>
      <c r="D31" s="18">
        <v>1521</v>
      </c>
      <c r="E31" s="20" t="s">
        <v>20</v>
      </c>
      <c r="F31" s="26" t="s">
        <v>127</v>
      </c>
      <c r="G31" s="20"/>
      <c r="H31" s="64" t="s">
        <v>116</v>
      </c>
      <c r="I31" s="21" t="s">
        <v>117</v>
      </c>
      <c r="J31" s="21">
        <v>2003</v>
      </c>
      <c r="K31" s="19"/>
      <c r="L31" s="19"/>
      <c r="M31" s="19"/>
      <c r="N31" s="19"/>
      <c r="O31" s="19"/>
      <c r="P31" s="19">
        <v>45.936216999999999</v>
      </c>
      <c r="Q31" s="19">
        <v>-129.98138299999999</v>
      </c>
      <c r="R31" s="3"/>
      <c r="S31" s="3"/>
    </row>
    <row r="32" spans="1:19" x14ac:dyDescent="0.25">
      <c r="A32" s="20" t="s">
        <v>83</v>
      </c>
      <c r="B32" s="19">
        <v>45.939467</v>
      </c>
      <c r="C32" s="19">
        <v>-129.98483300000001</v>
      </c>
      <c r="D32" s="18">
        <v>1522</v>
      </c>
      <c r="E32" s="20" t="s">
        <v>20</v>
      </c>
      <c r="F32" s="26" t="s">
        <v>128</v>
      </c>
      <c r="G32" s="20"/>
      <c r="H32" s="64" t="s">
        <v>116</v>
      </c>
      <c r="I32" s="21"/>
      <c r="J32" s="21">
        <v>2003</v>
      </c>
      <c r="K32" s="19"/>
      <c r="L32" s="19"/>
      <c r="M32" s="19"/>
      <c r="N32" s="19"/>
      <c r="O32" s="19"/>
      <c r="P32" s="19">
        <v>45.939467</v>
      </c>
      <c r="Q32" s="19">
        <v>-129.98483300000001</v>
      </c>
      <c r="R32" s="3"/>
      <c r="S32" s="3"/>
    </row>
    <row r="33" spans="1:19" x14ac:dyDescent="0.25">
      <c r="A33" s="20" t="s">
        <v>97</v>
      </c>
      <c r="B33" s="24">
        <v>45.926152000000002</v>
      </c>
      <c r="C33" s="24">
        <v>-129.98013499999999</v>
      </c>
      <c r="D33" s="18">
        <v>1522</v>
      </c>
      <c r="E33" s="20" t="s">
        <v>27</v>
      </c>
      <c r="F33" s="25" t="s">
        <v>28</v>
      </c>
      <c r="G33" s="20"/>
      <c r="H33" s="64" t="s">
        <v>115</v>
      </c>
      <c r="I33" s="21" t="s">
        <v>29</v>
      </c>
      <c r="J33" s="21">
        <v>2006</v>
      </c>
      <c r="K33" s="19"/>
      <c r="L33" s="19"/>
      <c r="M33" s="19"/>
      <c r="N33" s="34">
        <v>45.926152000000002</v>
      </c>
      <c r="O33" s="34">
        <v>-129.98013499999999</v>
      </c>
      <c r="P33" s="19">
        <v>45.926074999999997</v>
      </c>
      <c r="Q33" s="19">
        <v>-129.979792</v>
      </c>
      <c r="R33" s="24"/>
      <c r="S33" s="24"/>
    </row>
    <row r="34" spans="1:19" x14ac:dyDescent="0.25">
      <c r="A34" s="39" t="s">
        <v>107</v>
      </c>
      <c r="B34" s="40">
        <v>45.933399999999999</v>
      </c>
      <c r="C34" s="40">
        <v>-129.98159999999999</v>
      </c>
      <c r="D34" s="39">
        <v>1524</v>
      </c>
      <c r="E34" s="39" t="s">
        <v>20</v>
      </c>
      <c r="F34" s="47" t="s">
        <v>50</v>
      </c>
      <c r="G34" s="39"/>
      <c r="H34" s="218" t="s">
        <v>111</v>
      </c>
      <c r="I34" s="44" t="s">
        <v>114</v>
      </c>
      <c r="J34" s="21">
        <v>2003</v>
      </c>
      <c r="K34" s="40"/>
      <c r="L34" s="40"/>
      <c r="M34" s="40"/>
      <c r="N34" s="40"/>
      <c r="O34" s="40"/>
      <c r="P34" s="40">
        <v>45.933399999999999</v>
      </c>
      <c r="Q34" s="40">
        <v>-129.98159999999999</v>
      </c>
    </row>
    <row r="35" spans="1:19" x14ac:dyDescent="0.25">
      <c r="A35" s="39" t="s">
        <v>84</v>
      </c>
      <c r="B35" s="40">
        <v>45.939300000000003</v>
      </c>
      <c r="C35" s="40">
        <v>-129.9819</v>
      </c>
      <c r="D35" s="42">
        <v>1520</v>
      </c>
      <c r="E35" s="39" t="s">
        <v>20</v>
      </c>
      <c r="F35" s="47" t="s">
        <v>129</v>
      </c>
      <c r="G35" s="39"/>
      <c r="H35" s="218" t="s">
        <v>72</v>
      </c>
      <c r="I35" s="44" t="s">
        <v>109</v>
      </c>
      <c r="J35" s="44">
        <v>2003</v>
      </c>
      <c r="K35" s="40"/>
      <c r="L35" s="40"/>
      <c r="M35" s="40"/>
      <c r="N35" s="40"/>
      <c r="O35" s="40"/>
      <c r="P35" s="40">
        <v>45.939300000000003</v>
      </c>
      <c r="Q35" s="40">
        <v>-129.9819</v>
      </c>
    </row>
    <row r="36" spans="1:19" x14ac:dyDescent="0.25">
      <c r="A36" s="45" t="s">
        <v>85</v>
      </c>
      <c r="B36" s="46">
        <v>45.933199999999999</v>
      </c>
      <c r="C36" s="46">
        <v>-129.9819</v>
      </c>
      <c r="D36" s="45">
        <v>1524</v>
      </c>
      <c r="E36" s="39" t="s">
        <v>20</v>
      </c>
      <c r="F36" s="47" t="s">
        <v>51</v>
      </c>
      <c r="G36" s="39"/>
      <c r="H36" s="218" t="s">
        <v>72</v>
      </c>
      <c r="I36" s="44"/>
      <c r="J36" s="21">
        <v>2003</v>
      </c>
      <c r="K36" s="40"/>
      <c r="L36" s="40"/>
      <c r="M36" s="40"/>
      <c r="N36" s="40"/>
      <c r="O36" s="40"/>
      <c r="P36" s="40">
        <v>45.933199999999999</v>
      </c>
      <c r="Q36" s="40">
        <v>-129.9819</v>
      </c>
    </row>
    <row r="37" spans="1:19" x14ac:dyDescent="0.25">
      <c r="A37" s="20" t="s">
        <v>86</v>
      </c>
      <c r="B37" s="19">
        <v>45.942616999999998</v>
      </c>
      <c r="C37" s="19">
        <v>-129.984217</v>
      </c>
      <c r="D37" s="18">
        <v>1524</v>
      </c>
      <c r="E37" s="20" t="s">
        <v>20</v>
      </c>
      <c r="F37" s="26" t="s">
        <v>52</v>
      </c>
      <c r="G37" s="20"/>
      <c r="H37" s="64" t="s">
        <v>72</v>
      </c>
      <c r="I37" s="21" t="s">
        <v>110</v>
      </c>
      <c r="J37" s="21">
        <v>2003</v>
      </c>
      <c r="K37" s="19"/>
      <c r="L37" s="19"/>
      <c r="M37" s="19"/>
      <c r="N37" s="19"/>
      <c r="O37" s="19"/>
      <c r="P37" s="19">
        <v>45.942616999999998</v>
      </c>
      <c r="Q37" s="19">
        <v>-129.984217</v>
      </c>
      <c r="R37" s="3"/>
      <c r="S37" s="3"/>
    </row>
    <row r="38" spans="1:19" ht="26.4" x14ac:dyDescent="0.25">
      <c r="A38" s="18" t="s">
        <v>48</v>
      </c>
      <c r="B38" s="22">
        <v>45.930149999999998</v>
      </c>
      <c r="C38" s="22">
        <v>-129.98406199999999</v>
      </c>
      <c r="D38" s="18">
        <v>1524</v>
      </c>
      <c r="E38" s="20" t="s">
        <v>20</v>
      </c>
      <c r="F38" s="20"/>
      <c r="G38" s="39"/>
      <c r="H38" s="218"/>
      <c r="I38" s="21" t="s">
        <v>71</v>
      </c>
      <c r="J38" s="21">
        <v>2003</v>
      </c>
      <c r="K38" s="40"/>
      <c r="L38" s="40"/>
      <c r="M38" s="40"/>
      <c r="N38" s="19"/>
      <c r="O38" s="19"/>
      <c r="P38" s="46">
        <v>45.930149999999998</v>
      </c>
      <c r="Q38" s="46">
        <v>-129.98406199999999</v>
      </c>
    </row>
    <row r="39" spans="1:19" ht="26.4" x14ac:dyDescent="0.25">
      <c r="A39" s="28" t="s">
        <v>131</v>
      </c>
      <c r="B39" s="49">
        <v>45.93356</v>
      </c>
      <c r="C39" s="49">
        <v>-130.01364000000001</v>
      </c>
      <c r="D39" s="37">
        <v>1547</v>
      </c>
      <c r="E39" s="28" t="s">
        <v>9</v>
      </c>
      <c r="F39" s="28" t="s">
        <v>132</v>
      </c>
      <c r="I39" s="32" t="s">
        <v>133</v>
      </c>
      <c r="J39" s="32">
        <v>2007</v>
      </c>
      <c r="L39" s="38">
        <v>2007</v>
      </c>
      <c r="M39" s="50">
        <v>45.933622999999997</v>
      </c>
      <c r="N39" s="50">
        <v>-130.013688</v>
      </c>
      <c r="O39" s="50">
        <v>45.93356</v>
      </c>
      <c r="P39" s="50">
        <v>-130.01364000000001</v>
      </c>
      <c r="Q39" s="49">
        <v>45.933549999999997</v>
      </c>
      <c r="R39" s="49">
        <v>-130.01390000000001</v>
      </c>
    </row>
    <row r="40" spans="1:19" x14ac:dyDescent="0.25">
      <c r="A40" s="28" t="s">
        <v>134</v>
      </c>
      <c r="B40" s="49">
        <v>45.933304999999997</v>
      </c>
      <c r="C40" s="49">
        <v>-130.01333600000001</v>
      </c>
      <c r="D40" s="37">
        <v>1546</v>
      </c>
      <c r="E40" s="38" t="s">
        <v>9</v>
      </c>
      <c r="F40" s="28" t="s">
        <v>135</v>
      </c>
      <c r="I40" s="32" t="s">
        <v>136</v>
      </c>
      <c r="J40" s="38">
        <v>2006</v>
      </c>
      <c r="K40" s="38"/>
      <c r="L40" s="38"/>
      <c r="M40" s="50">
        <v>45.933304999999997</v>
      </c>
      <c r="N40" s="50">
        <v>-130.01333600000001</v>
      </c>
    </row>
    <row r="41" spans="1:19" s="38" customFormat="1" ht="34.200000000000003" x14ac:dyDescent="0.2">
      <c r="A41" s="37" t="s">
        <v>138</v>
      </c>
      <c r="B41" s="49">
        <v>45.933317000000002</v>
      </c>
      <c r="C41" s="49">
        <v>-130.01390599999999</v>
      </c>
      <c r="D41" s="38">
        <v>1546</v>
      </c>
      <c r="E41" s="38" t="s">
        <v>9</v>
      </c>
      <c r="F41" s="51" t="s">
        <v>137</v>
      </c>
      <c r="G41" s="52"/>
      <c r="H41" s="38" t="s">
        <v>139</v>
      </c>
      <c r="I41" s="38" t="s">
        <v>149</v>
      </c>
      <c r="J41" s="38">
        <v>2007</v>
      </c>
      <c r="L41" s="50">
        <v>45.933399000000001</v>
      </c>
      <c r="M41" s="50">
        <v>-130.01397600000001</v>
      </c>
      <c r="N41" s="50">
        <v>45.933317000000002</v>
      </c>
      <c r="O41" s="50">
        <v>-130.01390599999999</v>
      </c>
      <c r="P41" s="49">
        <v>45.933298000000001</v>
      </c>
      <c r="Q41" s="49">
        <v>-130.01422700000001</v>
      </c>
    </row>
    <row r="42" spans="1:19" s="38" customFormat="1" ht="22.8" x14ac:dyDescent="0.2">
      <c r="A42" s="37" t="s">
        <v>140</v>
      </c>
      <c r="B42" s="49">
        <v>45.933317000000002</v>
      </c>
      <c r="C42" s="49">
        <v>-130.01390599999999</v>
      </c>
      <c r="D42" s="38">
        <v>1546</v>
      </c>
      <c r="E42" s="38" t="s">
        <v>9</v>
      </c>
      <c r="F42" s="51" t="s">
        <v>137</v>
      </c>
      <c r="G42" s="52"/>
      <c r="I42" s="38" t="s">
        <v>150</v>
      </c>
      <c r="J42" s="38">
        <v>2007</v>
      </c>
      <c r="L42" s="50">
        <v>45.933399000000001</v>
      </c>
      <c r="M42" s="50">
        <v>-130.01397600000001</v>
      </c>
      <c r="N42" s="50">
        <v>45.933317000000002</v>
      </c>
      <c r="O42" s="50">
        <v>-130.01390599999999</v>
      </c>
      <c r="P42" s="49">
        <v>45.933298000000001</v>
      </c>
      <c r="Q42" s="49">
        <v>-130.01422700000001</v>
      </c>
    </row>
    <row r="43" spans="1:19" ht="23.4" x14ac:dyDescent="0.25">
      <c r="A43" s="28" t="s">
        <v>143</v>
      </c>
      <c r="B43" s="53">
        <v>45.933624999999999</v>
      </c>
      <c r="C43" s="53">
        <v>-130.01357999999999</v>
      </c>
      <c r="D43" s="54">
        <v>1547</v>
      </c>
      <c r="E43" s="38" t="s">
        <v>9</v>
      </c>
      <c r="F43" s="28" t="s">
        <v>144</v>
      </c>
      <c r="I43" s="38" t="s">
        <v>151</v>
      </c>
      <c r="J43" s="38">
        <v>2007</v>
      </c>
    </row>
    <row r="44" spans="1:19" ht="23.4" x14ac:dyDescent="0.25">
      <c r="A44" s="28" t="s">
        <v>145</v>
      </c>
      <c r="B44" s="53">
        <v>45.933624999999999</v>
      </c>
      <c r="C44" s="53">
        <v>-130.01357999999999</v>
      </c>
      <c r="D44" s="54">
        <v>1547</v>
      </c>
      <c r="E44" s="38" t="s">
        <v>9</v>
      </c>
      <c r="F44" s="28" t="s">
        <v>144</v>
      </c>
      <c r="I44" s="38" t="s">
        <v>151</v>
      </c>
      <c r="J44" s="38">
        <v>2007</v>
      </c>
    </row>
    <row r="45" spans="1:19" ht="23.4" x14ac:dyDescent="0.25">
      <c r="A45" s="28" t="s">
        <v>146</v>
      </c>
      <c r="B45" s="49">
        <v>45.933317000000002</v>
      </c>
      <c r="C45" s="49">
        <v>-130.01390599999999</v>
      </c>
      <c r="D45" s="38">
        <v>1546</v>
      </c>
      <c r="E45" s="38" t="s">
        <v>9</v>
      </c>
      <c r="F45" s="28" t="s">
        <v>137</v>
      </c>
      <c r="I45" s="38" t="s">
        <v>151</v>
      </c>
      <c r="J45" s="38">
        <v>2007</v>
      </c>
    </row>
    <row r="46" spans="1:19" ht="34.799999999999997" x14ac:dyDescent="0.25">
      <c r="A46" s="28" t="s">
        <v>147</v>
      </c>
      <c r="B46" s="53">
        <v>45.933278000000001</v>
      </c>
      <c r="C46" s="53">
        <v>-130.01362399999999</v>
      </c>
      <c r="D46" s="54">
        <v>1547</v>
      </c>
      <c r="E46" s="38" t="s">
        <v>9</v>
      </c>
      <c r="F46" s="28" t="s">
        <v>130</v>
      </c>
      <c r="I46" s="38" t="s">
        <v>152</v>
      </c>
      <c r="J46" s="38">
        <v>2007</v>
      </c>
    </row>
    <row r="47" spans="1:19" ht="34.799999999999997" x14ac:dyDescent="0.25">
      <c r="A47" s="28" t="s">
        <v>148</v>
      </c>
      <c r="B47" s="53">
        <v>45.933278000000001</v>
      </c>
      <c r="C47" s="53">
        <v>-130.01362399999999</v>
      </c>
      <c r="D47" s="54">
        <v>1547</v>
      </c>
      <c r="E47" s="38" t="s">
        <v>9</v>
      </c>
      <c r="F47" s="28" t="s">
        <v>130</v>
      </c>
      <c r="I47" s="38" t="s">
        <v>153</v>
      </c>
      <c r="J47" s="38">
        <v>2007</v>
      </c>
    </row>
  </sheetData>
  <phoneticPr fontId="0" type="noConversion"/>
  <pageMargins left="0.75" right="0.75" top="1" bottom="1" header="0.5" footer="0.5"/>
  <pageSetup paperSize="25" orientation="landscape"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U20"/>
  <sheetViews>
    <sheetView topLeftCell="A4" workbookViewId="0">
      <selection activeCell="H14" sqref="H14"/>
    </sheetView>
  </sheetViews>
  <sheetFormatPr defaultColWidth="9.109375" defaultRowHeight="11.4" x14ac:dyDescent="0.2"/>
  <cols>
    <col min="1" max="1" width="13.33203125" style="93" bestFit="1" customWidth="1"/>
    <col min="2" max="2" width="10.109375" style="93" bestFit="1" customWidth="1"/>
    <col min="3" max="3" width="11.5546875" style="93" bestFit="1" customWidth="1"/>
    <col min="4" max="4" width="5.5546875" style="93" bestFit="1" customWidth="1"/>
    <col min="5" max="5" width="16.88671875" style="93" customWidth="1"/>
    <col min="6" max="6" width="12" style="94" customWidth="1"/>
    <col min="7" max="7" width="13.109375" style="93" bestFit="1" customWidth="1"/>
    <col min="8" max="8" width="12.44140625" style="93" bestFit="1" customWidth="1"/>
    <col min="9" max="9" width="28.6640625" style="93" customWidth="1"/>
    <col min="10" max="10" width="5.5546875" style="93" bestFit="1" customWidth="1"/>
    <col min="11" max="11" width="5.5546875" style="93" customWidth="1"/>
    <col min="12" max="13" width="14" style="57" customWidth="1"/>
    <col min="14" max="14" width="9" style="93" bestFit="1" customWidth="1"/>
    <col min="15" max="15" width="10.5546875" style="93" bestFit="1" customWidth="1"/>
    <col min="16" max="16" width="9" style="93" bestFit="1" customWidth="1"/>
    <col min="17" max="17" width="10.5546875" style="93" bestFit="1" customWidth="1"/>
    <col min="18" max="18" width="10" style="93" bestFit="1" customWidth="1"/>
    <col min="19" max="19" width="11.5546875" style="93" bestFit="1" customWidth="1"/>
    <col min="20" max="20" width="5.33203125" style="93" bestFit="1" customWidth="1"/>
    <col min="21" max="21" width="5.5546875" style="93" customWidth="1"/>
    <col min="22" max="16384" width="9.109375" style="93"/>
  </cols>
  <sheetData>
    <row r="1" spans="1:21" s="92" customFormat="1" ht="24" x14ac:dyDescent="0.25">
      <c r="A1" s="89" t="s">
        <v>181</v>
      </c>
      <c r="B1" s="90" t="s">
        <v>1</v>
      </c>
      <c r="C1" s="90" t="s">
        <v>2</v>
      </c>
      <c r="D1" s="89" t="s">
        <v>3</v>
      </c>
      <c r="E1" s="89" t="s">
        <v>4</v>
      </c>
      <c r="F1" s="91" t="s">
        <v>0</v>
      </c>
      <c r="G1" s="92" t="s">
        <v>182</v>
      </c>
      <c r="H1" s="89" t="s">
        <v>183</v>
      </c>
      <c r="I1" s="91" t="s">
        <v>7</v>
      </c>
      <c r="J1" s="89" t="s">
        <v>311</v>
      </c>
      <c r="K1" s="89" t="s">
        <v>68</v>
      </c>
      <c r="L1" s="109" t="s">
        <v>155</v>
      </c>
      <c r="M1" s="109" t="s">
        <v>156</v>
      </c>
      <c r="N1" s="89" t="s">
        <v>119</v>
      </c>
      <c r="O1" s="89" t="s">
        <v>120</v>
      </c>
      <c r="P1" s="89" t="s">
        <v>121</v>
      </c>
      <c r="Q1" s="89" t="s">
        <v>122</v>
      </c>
      <c r="R1" s="89" t="s">
        <v>123</v>
      </c>
      <c r="S1" s="89" t="s">
        <v>124</v>
      </c>
      <c r="T1" s="89" t="s">
        <v>69</v>
      </c>
      <c r="U1" s="89" t="s">
        <v>70</v>
      </c>
    </row>
    <row r="2" spans="1:21" s="38" customFormat="1" ht="24" x14ac:dyDescent="0.3">
      <c r="A2" s="37" t="s">
        <v>203</v>
      </c>
      <c r="B2" s="111">
        <v>45.933523000000001</v>
      </c>
      <c r="C2" s="111">
        <v>-130.01382899999999</v>
      </c>
      <c r="D2" s="38">
        <v>1547</v>
      </c>
      <c r="E2" s="38" t="s">
        <v>9</v>
      </c>
      <c r="F2" s="95"/>
      <c r="G2" s="52" t="s">
        <v>187</v>
      </c>
      <c r="H2" s="38" t="s">
        <v>204</v>
      </c>
      <c r="I2" s="38" t="s">
        <v>293</v>
      </c>
      <c r="J2" s="38" t="s">
        <v>312</v>
      </c>
      <c r="K2" s="38">
        <v>2010</v>
      </c>
      <c r="L2" s="111">
        <v>45.933523000000001</v>
      </c>
      <c r="M2" s="111">
        <v>-130.01382899999999</v>
      </c>
      <c r="N2" s="50">
        <v>45.933413000000002</v>
      </c>
      <c r="O2" s="50">
        <v>-130.01359299999999</v>
      </c>
      <c r="R2" s="49">
        <v>45.933517000000002</v>
      </c>
      <c r="S2" s="49">
        <v>-130.013767</v>
      </c>
    </row>
    <row r="3" spans="1:21" s="115" customFormat="1" ht="14.4" x14ac:dyDescent="0.3">
      <c r="A3" s="113" t="s">
        <v>14</v>
      </c>
      <c r="B3" s="112">
        <v>45.933546999999997</v>
      </c>
      <c r="C3" s="110">
        <v>-130.01327699999999</v>
      </c>
      <c r="D3" s="113">
        <v>1547</v>
      </c>
      <c r="E3" s="115" t="s">
        <v>9</v>
      </c>
      <c r="F3" s="116" t="s">
        <v>296</v>
      </c>
      <c r="G3" s="115" t="s">
        <v>187</v>
      </c>
      <c r="H3" s="115" t="s">
        <v>159</v>
      </c>
      <c r="I3" s="115" t="s">
        <v>297</v>
      </c>
      <c r="J3" s="38" t="s">
        <v>312</v>
      </c>
      <c r="K3" s="115">
        <v>2010</v>
      </c>
      <c r="L3" s="112">
        <v>45.933546999999997</v>
      </c>
      <c r="M3" s="110">
        <v>-130.01327699999999</v>
      </c>
      <c r="N3" s="117">
        <v>45.933543200000003</v>
      </c>
      <c r="O3" s="117">
        <v>-130.013398</v>
      </c>
      <c r="P3" s="117">
        <v>45.933566999999996</v>
      </c>
      <c r="Q3" s="117">
        <v>-130.01328899999999</v>
      </c>
      <c r="R3" s="114">
        <v>45.933582999999999</v>
      </c>
      <c r="S3" s="114">
        <v>-130.01358300000001</v>
      </c>
    </row>
    <row r="4" spans="1:21" s="115" customFormat="1" ht="14.4" x14ac:dyDescent="0.3">
      <c r="A4" s="113" t="s">
        <v>14</v>
      </c>
      <c r="B4" s="112">
        <v>45.933546999999997</v>
      </c>
      <c r="C4" s="110">
        <v>-130.01327699999999</v>
      </c>
      <c r="D4" s="113">
        <v>1547</v>
      </c>
      <c r="E4" s="115" t="s">
        <v>9</v>
      </c>
      <c r="F4" s="116" t="s">
        <v>286</v>
      </c>
      <c r="G4" s="115" t="s">
        <v>187</v>
      </c>
      <c r="I4" s="115" t="s">
        <v>220</v>
      </c>
      <c r="J4" s="38" t="s">
        <v>312</v>
      </c>
      <c r="K4" s="115">
        <v>2010</v>
      </c>
      <c r="L4" s="112">
        <v>45.933546999999997</v>
      </c>
      <c r="M4" s="110">
        <v>-130.01327699999999</v>
      </c>
      <c r="N4" s="117">
        <v>45.933543200000003</v>
      </c>
      <c r="O4" s="117">
        <v>-130.013398</v>
      </c>
      <c r="P4" s="117">
        <v>45.933566999999996</v>
      </c>
      <c r="Q4" s="117">
        <v>-130.01328899999999</v>
      </c>
      <c r="R4" s="114">
        <v>45.933582999999999</v>
      </c>
      <c r="S4" s="114">
        <v>-130.01358300000001</v>
      </c>
    </row>
    <row r="5" spans="1:21" s="38" customFormat="1" ht="35.4" x14ac:dyDescent="0.3">
      <c r="A5" s="37" t="s">
        <v>137</v>
      </c>
      <c r="B5" s="111">
        <v>45.933317000000002</v>
      </c>
      <c r="C5" s="111">
        <v>-130.01396399999999</v>
      </c>
      <c r="D5" s="38">
        <v>1546</v>
      </c>
      <c r="E5" s="38" t="s">
        <v>9</v>
      </c>
      <c r="F5" s="51" t="s">
        <v>224</v>
      </c>
      <c r="G5" s="52" t="s">
        <v>185</v>
      </c>
      <c r="H5" s="38" t="s">
        <v>225</v>
      </c>
      <c r="I5" s="38" t="s">
        <v>305</v>
      </c>
      <c r="J5" s="38" t="s">
        <v>312</v>
      </c>
      <c r="K5" s="38">
        <v>2010</v>
      </c>
      <c r="L5" s="111">
        <v>45.933317000000002</v>
      </c>
      <c r="M5" s="111">
        <v>-130.01396399999999</v>
      </c>
      <c r="N5" s="50">
        <v>45.933399000000001</v>
      </c>
      <c r="O5" s="50">
        <v>-130.01397600000001</v>
      </c>
      <c r="P5" s="50">
        <v>45.933317000000002</v>
      </c>
      <c r="Q5" s="50">
        <v>-130.01390599999999</v>
      </c>
      <c r="R5" s="49">
        <v>45.933298000000001</v>
      </c>
      <c r="S5" s="49">
        <v>-130.01422700000001</v>
      </c>
    </row>
    <row r="6" spans="1:21" ht="58.2" x14ac:dyDescent="0.3">
      <c r="A6" s="37" t="s">
        <v>132</v>
      </c>
      <c r="B6" s="111">
        <v>45.933560999999997</v>
      </c>
      <c r="C6" s="111">
        <v>-130.01367400000001</v>
      </c>
      <c r="D6" s="37">
        <v>1547</v>
      </c>
      <c r="E6" s="38" t="s">
        <v>9</v>
      </c>
      <c r="F6" s="51"/>
      <c r="G6" s="52" t="s">
        <v>185</v>
      </c>
      <c r="H6" s="38" t="s">
        <v>225</v>
      </c>
      <c r="I6" s="38" t="s">
        <v>301</v>
      </c>
      <c r="J6" s="38" t="s">
        <v>312</v>
      </c>
      <c r="K6" s="38">
        <v>2010</v>
      </c>
      <c r="L6" s="111">
        <v>45.933560999999997</v>
      </c>
      <c r="M6" s="111">
        <v>-130.01367400000001</v>
      </c>
      <c r="N6" s="50">
        <v>45.933622999999997</v>
      </c>
      <c r="O6" s="50">
        <v>-130.013688</v>
      </c>
      <c r="P6" s="50">
        <v>45.93356</v>
      </c>
      <c r="Q6" s="50">
        <v>-130.01364000000001</v>
      </c>
      <c r="R6" s="49">
        <v>45.933549999999997</v>
      </c>
      <c r="S6" s="49">
        <v>-130.01390000000001</v>
      </c>
      <c r="T6" s="38"/>
      <c r="U6" s="38"/>
    </row>
    <row r="7" spans="1:21" s="38" customFormat="1" ht="24" x14ac:dyDescent="0.3">
      <c r="A7" s="37" t="s">
        <v>11</v>
      </c>
      <c r="B7" s="111">
        <v>45.933717000000001</v>
      </c>
      <c r="C7" s="111">
        <v>-130.013398</v>
      </c>
      <c r="D7" s="37">
        <v>1546</v>
      </c>
      <c r="E7" s="38" t="s">
        <v>9</v>
      </c>
      <c r="F7" s="51" t="s">
        <v>91</v>
      </c>
      <c r="G7" s="52" t="s">
        <v>193</v>
      </c>
      <c r="H7" s="38" t="s">
        <v>125</v>
      </c>
      <c r="I7" s="38" t="s">
        <v>306</v>
      </c>
      <c r="J7" s="38" t="s">
        <v>312</v>
      </c>
      <c r="K7" s="38">
        <v>2010</v>
      </c>
      <c r="L7" s="111">
        <v>45.933717000000001</v>
      </c>
      <c r="M7" s="111">
        <v>-130.013398</v>
      </c>
      <c r="N7" s="50">
        <v>45.933700000000002</v>
      </c>
      <c r="O7" s="50">
        <v>-130.013428</v>
      </c>
      <c r="P7" s="50">
        <v>45.933638000000002</v>
      </c>
      <c r="Q7" s="50">
        <v>-130.01328599999999</v>
      </c>
      <c r="R7" s="49">
        <v>45.933700000000002</v>
      </c>
      <c r="S7" s="49">
        <v>-130.01361700000001</v>
      </c>
    </row>
    <row r="8" spans="1:21" s="38" customFormat="1" ht="58.2" x14ac:dyDescent="0.3">
      <c r="A8" s="37" t="s">
        <v>158</v>
      </c>
      <c r="B8" s="110">
        <v>45.933280000000003</v>
      </c>
      <c r="C8" s="110">
        <v>-130.01389399999999</v>
      </c>
      <c r="D8" s="38">
        <v>1547</v>
      </c>
      <c r="E8" s="38" t="s">
        <v>9</v>
      </c>
      <c r="F8" s="95"/>
      <c r="G8" s="52" t="s">
        <v>187</v>
      </c>
      <c r="H8" s="38" t="s">
        <v>204</v>
      </c>
      <c r="I8" s="52" t="s">
        <v>234</v>
      </c>
      <c r="J8" s="38" t="s">
        <v>312</v>
      </c>
      <c r="K8" s="38">
        <v>2010</v>
      </c>
      <c r="L8" s="110">
        <v>45.933280000000003</v>
      </c>
      <c r="M8" s="110">
        <v>-130.01389399999999</v>
      </c>
      <c r="R8" s="49">
        <v>45.933349999999997</v>
      </c>
      <c r="S8" s="49">
        <v>-130.01393300000001</v>
      </c>
    </row>
    <row r="9" spans="1:21" ht="24" x14ac:dyDescent="0.3">
      <c r="A9" s="54" t="s">
        <v>144</v>
      </c>
      <c r="B9" s="111">
        <v>45.933580999999997</v>
      </c>
      <c r="C9" s="111">
        <v>-130.01358200000001</v>
      </c>
      <c r="D9" s="54">
        <v>1547</v>
      </c>
      <c r="E9" s="93" t="s">
        <v>9</v>
      </c>
      <c r="F9" s="94" t="s">
        <v>91</v>
      </c>
      <c r="G9" s="52" t="s">
        <v>185</v>
      </c>
      <c r="H9" s="93" t="s">
        <v>225</v>
      </c>
      <c r="I9" s="93" t="s">
        <v>304</v>
      </c>
      <c r="J9" s="38" t="s">
        <v>312</v>
      </c>
      <c r="K9" s="93">
        <v>2010</v>
      </c>
      <c r="L9" s="111">
        <v>45.933580999999997</v>
      </c>
      <c r="M9" s="111">
        <v>-130.01358200000001</v>
      </c>
      <c r="N9" s="96">
        <v>45.93365</v>
      </c>
      <c r="O9" s="96">
        <v>-130.0136238</v>
      </c>
      <c r="P9" s="96">
        <v>45.933624999999999</v>
      </c>
      <c r="Q9" s="96">
        <v>-130.01357999999999</v>
      </c>
      <c r="R9" s="53">
        <v>45.933599999999998</v>
      </c>
      <c r="S9" s="53">
        <v>-130.0138</v>
      </c>
    </row>
    <row r="10" spans="1:21" s="38" customFormat="1" ht="14.4" x14ac:dyDescent="0.3">
      <c r="A10" s="54" t="s">
        <v>279</v>
      </c>
      <c r="B10" s="111">
        <v>45.933683000000002</v>
      </c>
      <c r="C10" s="111">
        <v>-130.01319100000001</v>
      </c>
      <c r="D10" s="54">
        <v>1546</v>
      </c>
      <c r="E10" s="93" t="s">
        <v>9</v>
      </c>
      <c r="F10" s="95"/>
      <c r="G10" s="52" t="s">
        <v>193</v>
      </c>
      <c r="H10" s="93" t="s">
        <v>225</v>
      </c>
      <c r="I10" s="93" t="s">
        <v>280</v>
      </c>
      <c r="J10" s="38" t="s">
        <v>312</v>
      </c>
      <c r="K10" s="93">
        <v>2010</v>
      </c>
      <c r="L10" s="111">
        <v>45.933683000000002</v>
      </c>
      <c r="M10" s="111">
        <v>-130.01319100000001</v>
      </c>
      <c r="N10" s="96">
        <v>45.933695</v>
      </c>
      <c r="O10" s="96">
        <v>-130.01313400000001</v>
      </c>
      <c r="P10" s="96">
        <v>45.933639999999997</v>
      </c>
      <c r="Q10" s="96">
        <v>-130.01323199999999</v>
      </c>
      <c r="R10" s="53">
        <v>45.93365</v>
      </c>
      <c r="S10" s="53">
        <v>-130.01348300000001</v>
      </c>
      <c r="T10" s="93"/>
      <c r="U10" s="93"/>
    </row>
    <row r="11" spans="1:21" s="38" customFormat="1" ht="34.200000000000003" x14ac:dyDescent="0.2">
      <c r="A11" s="37" t="s">
        <v>135</v>
      </c>
      <c r="B11" s="49">
        <v>45.933304999999997</v>
      </c>
      <c r="C11" s="49">
        <v>-130.01333600000001</v>
      </c>
      <c r="D11" s="37">
        <v>1546</v>
      </c>
      <c r="E11" s="38" t="s">
        <v>9</v>
      </c>
      <c r="F11" s="51" t="s">
        <v>134</v>
      </c>
      <c r="G11" s="52" t="s">
        <v>187</v>
      </c>
      <c r="I11" s="38" t="s">
        <v>202</v>
      </c>
      <c r="J11" s="38" t="s">
        <v>312</v>
      </c>
      <c r="K11" s="38">
        <v>2006</v>
      </c>
      <c r="L11" s="57"/>
      <c r="M11" s="57"/>
      <c r="P11" s="50">
        <v>45.933304999999997</v>
      </c>
      <c r="Q11" s="50">
        <v>-130.01333600000001</v>
      </c>
      <c r="R11" s="49">
        <v>45.933300000000003</v>
      </c>
      <c r="S11" s="49">
        <v>-130.01355000000001</v>
      </c>
    </row>
    <row r="12" spans="1:21" ht="57" x14ac:dyDescent="0.2">
      <c r="A12" s="37" t="s">
        <v>213</v>
      </c>
      <c r="B12" s="49">
        <v>45.932983</v>
      </c>
      <c r="C12" s="49">
        <v>-130.01378299999999</v>
      </c>
      <c r="D12" s="37">
        <v>1547</v>
      </c>
      <c r="E12" s="38" t="s">
        <v>9</v>
      </c>
      <c r="F12" s="95"/>
      <c r="G12" s="52" t="s">
        <v>187</v>
      </c>
      <c r="H12" s="38" t="s">
        <v>204</v>
      </c>
      <c r="I12" s="52" t="s">
        <v>214</v>
      </c>
      <c r="J12" s="38"/>
      <c r="K12" s="38">
        <v>2003</v>
      </c>
      <c r="N12" s="38"/>
      <c r="O12" s="38"/>
      <c r="P12" s="38"/>
      <c r="Q12" s="38"/>
      <c r="R12" s="49">
        <v>45.932983</v>
      </c>
      <c r="S12" s="49">
        <v>-130.01378299999999</v>
      </c>
      <c r="T12" s="38"/>
      <c r="U12" s="38"/>
    </row>
    <row r="13" spans="1:21" s="38" customFormat="1" x14ac:dyDescent="0.2">
      <c r="A13" s="37" t="s">
        <v>223</v>
      </c>
      <c r="B13" s="50">
        <v>45.933500000000002</v>
      </c>
      <c r="C13" s="50">
        <v>-130.013983</v>
      </c>
      <c r="D13" s="38">
        <v>1547</v>
      </c>
      <c r="E13" s="38" t="s">
        <v>9</v>
      </c>
      <c r="F13" s="95"/>
      <c r="G13" s="52" t="s">
        <v>187</v>
      </c>
      <c r="I13" s="38" t="s">
        <v>294</v>
      </c>
      <c r="K13" s="38">
        <v>2007</v>
      </c>
      <c r="L13" s="57"/>
      <c r="M13" s="57"/>
      <c r="N13" s="50">
        <v>45.933467999999998</v>
      </c>
      <c r="O13" s="50">
        <v>-130.013747</v>
      </c>
      <c r="R13" s="49">
        <v>45.933500000000002</v>
      </c>
      <c r="S13" s="49">
        <v>-130.013983</v>
      </c>
    </row>
    <row r="14" spans="1:21" s="38" customFormat="1" ht="46.8" x14ac:dyDescent="0.3">
      <c r="A14" s="54" t="s">
        <v>130</v>
      </c>
      <c r="B14" s="122">
        <v>45.933258889500003</v>
      </c>
      <c r="C14" s="122">
        <v>-130.01368402809999</v>
      </c>
      <c r="D14" s="54">
        <v>1547</v>
      </c>
      <c r="E14" s="93" t="s">
        <v>9</v>
      </c>
      <c r="F14" s="99" t="s">
        <v>252</v>
      </c>
      <c r="G14" s="52" t="s">
        <v>185</v>
      </c>
      <c r="H14" s="93" t="s">
        <v>225</v>
      </c>
      <c r="I14" s="93" t="s">
        <v>310</v>
      </c>
      <c r="J14" s="38" t="s">
        <v>312</v>
      </c>
      <c r="K14" s="93">
        <v>2010</v>
      </c>
      <c r="L14" s="122">
        <v>45.933258889500003</v>
      </c>
      <c r="M14" s="122">
        <v>-130.01368402809999</v>
      </c>
      <c r="N14" s="96">
        <v>45.933329999999998</v>
      </c>
      <c r="O14" s="96">
        <v>-130.01369299999999</v>
      </c>
      <c r="P14" s="96">
        <v>45.933278000000001</v>
      </c>
      <c r="Q14" s="96">
        <v>-130.01362399999999</v>
      </c>
      <c r="R14" s="53">
        <v>45.933250000000001</v>
      </c>
      <c r="S14" s="53">
        <v>-130.013983</v>
      </c>
      <c r="T14" s="93"/>
      <c r="U14" s="93"/>
    </row>
    <row r="15" spans="1:21" s="38" customFormat="1" x14ac:dyDescent="0.2">
      <c r="A15" s="37" t="s">
        <v>13</v>
      </c>
      <c r="B15" s="49">
        <v>45.933300000000003</v>
      </c>
      <c r="C15" s="49">
        <v>-130.01375200000001</v>
      </c>
      <c r="D15" s="37">
        <v>1547</v>
      </c>
      <c r="E15" s="38" t="s">
        <v>9</v>
      </c>
      <c r="F15" s="95"/>
      <c r="G15" s="52" t="s">
        <v>187</v>
      </c>
      <c r="J15" s="38" t="s">
        <v>312</v>
      </c>
      <c r="K15" s="38">
        <v>2007</v>
      </c>
      <c r="L15" s="57"/>
      <c r="M15" s="57"/>
      <c r="N15" s="50">
        <v>45.933300000000003</v>
      </c>
      <c r="O15" s="50">
        <v>-130.01375200000001</v>
      </c>
      <c r="P15" s="50">
        <v>45.933287999999997</v>
      </c>
      <c r="Q15" s="50">
        <v>-130.01379356999999</v>
      </c>
      <c r="R15" s="49">
        <v>45.933283000000003</v>
      </c>
      <c r="S15" s="49">
        <v>-130.01405</v>
      </c>
    </row>
    <row r="16" spans="1:21" s="38" customFormat="1" ht="45.6" x14ac:dyDescent="0.2">
      <c r="A16" s="37" t="s">
        <v>262</v>
      </c>
      <c r="B16" s="49">
        <v>45.933250000000001</v>
      </c>
      <c r="C16" s="49">
        <v>-130.013417</v>
      </c>
      <c r="D16" s="37">
        <v>1547</v>
      </c>
      <c r="E16" s="38" t="s">
        <v>9</v>
      </c>
      <c r="F16" s="95"/>
      <c r="G16" s="52" t="s">
        <v>187</v>
      </c>
      <c r="H16" s="38" t="s">
        <v>263</v>
      </c>
      <c r="I16" s="52" t="s">
        <v>264</v>
      </c>
      <c r="K16" s="38">
        <v>2003</v>
      </c>
      <c r="L16" s="57"/>
      <c r="M16" s="57"/>
      <c r="R16" s="49">
        <v>45.933250000000001</v>
      </c>
      <c r="S16" s="49">
        <v>-130.013417</v>
      </c>
    </row>
    <row r="17" spans="1:19" s="38" customFormat="1" x14ac:dyDescent="0.2">
      <c r="A17" s="37" t="s">
        <v>12</v>
      </c>
      <c r="B17" s="49">
        <v>45.933273999999997</v>
      </c>
      <c r="C17" s="49">
        <v>-130.013586</v>
      </c>
      <c r="D17" s="37">
        <v>1547</v>
      </c>
      <c r="E17" s="38" t="s">
        <v>9</v>
      </c>
      <c r="F17" s="95" t="s">
        <v>87</v>
      </c>
      <c r="G17" s="52" t="s">
        <v>187</v>
      </c>
      <c r="J17" s="38" t="s">
        <v>312</v>
      </c>
      <c r="K17" s="38">
        <v>2006</v>
      </c>
      <c r="L17" s="57"/>
      <c r="M17" s="57"/>
      <c r="P17" s="50">
        <v>45.933273999999997</v>
      </c>
      <c r="Q17" s="50">
        <v>-130.013586</v>
      </c>
      <c r="R17" s="49">
        <v>45.933283000000003</v>
      </c>
      <c r="S17" s="49">
        <v>-130.0137</v>
      </c>
    </row>
    <row r="18" spans="1:19" s="38" customFormat="1" ht="22.8" x14ac:dyDescent="0.2">
      <c r="A18" s="37" t="s">
        <v>272</v>
      </c>
      <c r="B18" s="49">
        <v>45.929482999999998</v>
      </c>
      <c r="C18" s="49">
        <v>-130.01133300000001</v>
      </c>
      <c r="D18" s="37">
        <v>1546</v>
      </c>
      <c r="E18" s="38" t="s">
        <v>9</v>
      </c>
      <c r="F18" s="95"/>
      <c r="G18" s="52" t="s">
        <v>187</v>
      </c>
      <c r="H18" s="52" t="s">
        <v>273</v>
      </c>
      <c r="I18" s="52" t="s">
        <v>274</v>
      </c>
      <c r="K18" s="38">
        <v>2003</v>
      </c>
      <c r="L18" s="57"/>
      <c r="M18" s="57"/>
      <c r="P18" s="50"/>
      <c r="Q18" s="50"/>
      <c r="R18" s="102">
        <v>45.929482999999998</v>
      </c>
      <c r="S18" s="49">
        <v>-130.01133300000001</v>
      </c>
    </row>
    <row r="19" spans="1:19" s="38" customFormat="1" ht="34.200000000000003" x14ac:dyDescent="0.2">
      <c r="A19" s="37" t="s">
        <v>276</v>
      </c>
      <c r="B19" s="49">
        <v>45.933667</v>
      </c>
      <c r="C19" s="49">
        <v>-130.015817</v>
      </c>
      <c r="D19" s="37">
        <v>1546</v>
      </c>
      <c r="E19" s="38" t="s">
        <v>9</v>
      </c>
      <c r="F19" s="95"/>
      <c r="G19" s="52" t="s">
        <v>187</v>
      </c>
      <c r="H19" s="38" t="s">
        <v>204</v>
      </c>
      <c r="I19" s="103" t="s">
        <v>277</v>
      </c>
      <c r="K19" s="38">
        <v>2003</v>
      </c>
      <c r="L19" s="57"/>
      <c r="M19" s="57"/>
      <c r="N19" s="50"/>
      <c r="O19" s="50"/>
      <c r="R19" s="105">
        <v>45.933667</v>
      </c>
      <c r="S19" s="49">
        <v>-130.015817</v>
      </c>
    </row>
    <row r="20" spans="1:19" s="38" customFormat="1" ht="58.2" x14ac:dyDescent="0.3">
      <c r="A20" s="37" t="s">
        <v>281</v>
      </c>
      <c r="B20" s="122">
        <v>45.933758228199999</v>
      </c>
      <c r="C20" s="122">
        <v>-130.01322107190001</v>
      </c>
      <c r="D20" s="38">
        <v>1547</v>
      </c>
      <c r="E20" s="38" t="s">
        <v>9</v>
      </c>
      <c r="F20" s="95"/>
      <c r="G20" s="52" t="s">
        <v>193</v>
      </c>
      <c r="I20" s="52" t="s">
        <v>309</v>
      </c>
      <c r="J20" s="38" t="s">
        <v>312</v>
      </c>
      <c r="K20" s="38">
        <v>2010</v>
      </c>
      <c r="L20" s="122">
        <v>45.933758228199999</v>
      </c>
      <c r="M20" s="122">
        <v>-130.01322107190001</v>
      </c>
      <c r="R20" s="49">
        <v>45.933750000000003</v>
      </c>
      <c r="S20" s="49">
        <v>-130.01339999999999</v>
      </c>
    </row>
  </sheetData>
  <pageMargins left="0.7" right="0.7" top="0.75" bottom="0.75" header="0.3" footer="0.3"/>
  <pageSetup scale="53" orientation="landscape"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U20"/>
  <sheetViews>
    <sheetView workbookViewId="0">
      <selection activeCell="H10" sqref="H10"/>
    </sheetView>
  </sheetViews>
  <sheetFormatPr defaultRowHeight="13.2" x14ac:dyDescent="0.25"/>
  <cols>
    <col min="1" max="1" width="14.44140625" customWidth="1"/>
    <col min="2" max="2" width="10.6640625" customWidth="1"/>
    <col min="3" max="3" width="11.6640625" customWidth="1"/>
    <col min="4" max="4" width="8" customWidth="1"/>
    <col min="5" max="5" width="14" customWidth="1"/>
    <col min="6" max="6" width="14.5546875" customWidth="1"/>
    <col min="7" max="7" width="12.109375" customWidth="1"/>
    <col min="8" max="8" width="16" customWidth="1"/>
    <col min="9" max="9" width="32.44140625" customWidth="1"/>
    <col min="10" max="10" width="14.109375" customWidth="1"/>
    <col min="11" max="11" width="9.44140625" customWidth="1"/>
    <col min="12" max="13" width="10.6640625" customWidth="1"/>
    <col min="14" max="16" width="11" customWidth="1"/>
    <col min="17" max="17" width="11.6640625" customWidth="1"/>
    <col min="18" max="21" width="11" customWidth="1"/>
  </cols>
  <sheetData>
    <row r="1" spans="1:21" s="60" customFormat="1" x14ac:dyDescent="0.25">
      <c r="A1" s="2" t="s">
        <v>0</v>
      </c>
      <c r="B1" s="29" t="s">
        <v>1</v>
      </c>
      <c r="C1" s="29" t="s">
        <v>2</v>
      </c>
      <c r="D1" s="2" t="s">
        <v>3</v>
      </c>
      <c r="E1" s="2" t="s">
        <v>4</v>
      </c>
      <c r="F1" s="2" t="s">
        <v>5</v>
      </c>
      <c r="G1" s="2" t="s">
        <v>6</v>
      </c>
      <c r="H1" s="2" t="s">
        <v>67</v>
      </c>
      <c r="I1" s="31" t="s">
        <v>7</v>
      </c>
      <c r="J1" s="33" t="s">
        <v>68</v>
      </c>
      <c r="K1" s="2" t="s">
        <v>311</v>
      </c>
      <c r="L1" s="85" t="s">
        <v>155</v>
      </c>
      <c r="M1" s="85" t="s">
        <v>156</v>
      </c>
      <c r="N1" s="2" t="s">
        <v>119</v>
      </c>
      <c r="O1" s="2" t="s">
        <v>120</v>
      </c>
      <c r="P1" s="2" t="s">
        <v>121</v>
      </c>
      <c r="Q1" s="2" t="s">
        <v>122</v>
      </c>
      <c r="R1" s="2" t="s">
        <v>123</v>
      </c>
      <c r="S1" s="2" t="s">
        <v>124</v>
      </c>
      <c r="T1" s="2" t="s">
        <v>69</v>
      </c>
      <c r="U1" s="2" t="s">
        <v>70</v>
      </c>
    </row>
    <row r="2" spans="1:21" s="59" customFormat="1" ht="27" x14ac:dyDescent="0.3">
      <c r="A2" s="13" t="s">
        <v>89</v>
      </c>
      <c r="B2" s="110">
        <v>45.93356</v>
      </c>
      <c r="C2" s="110">
        <v>-130.01329999999999</v>
      </c>
      <c r="D2" s="8">
        <v>1545</v>
      </c>
      <c r="E2" s="9" t="s">
        <v>9</v>
      </c>
      <c r="F2" s="9" t="s">
        <v>14</v>
      </c>
      <c r="G2" s="9"/>
      <c r="H2" s="9" t="s">
        <v>15</v>
      </c>
      <c r="I2" s="120" t="s">
        <v>302</v>
      </c>
      <c r="J2" s="63">
        <v>2010</v>
      </c>
      <c r="K2" s="123" t="s">
        <v>312</v>
      </c>
      <c r="L2" s="110">
        <v>45.93356</v>
      </c>
      <c r="M2" s="110">
        <v>-130.01329999999999</v>
      </c>
      <c r="N2" s="78">
        <v>45.93356</v>
      </c>
      <c r="O2" s="78">
        <v>-130.01333099999999</v>
      </c>
      <c r="P2" s="67"/>
      <c r="Q2" s="67"/>
      <c r="R2" s="67"/>
      <c r="S2" s="67"/>
      <c r="T2" s="70"/>
      <c r="U2" s="70"/>
    </row>
    <row r="3" spans="1:21" s="115" customFormat="1" ht="14.4" x14ac:dyDescent="0.3">
      <c r="A3" s="116" t="s">
        <v>286</v>
      </c>
      <c r="B3" s="118">
        <v>45.933566999999996</v>
      </c>
      <c r="C3" s="118">
        <v>-130.01328899999999</v>
      </c>
      <c r="D3" s="113">
        <v>1547</v>
      </c>
      <c r="E3" s="115" t="s">
        <v>9</v>
      </c>
      <c r="F3" s="113" t="s">
        <v>14</v>
      </c>
      <c r="I3" s="115" t="s">
        <v>295</v>
      </c>
      <c r="J3" s="65">
        <v>2010</v>
      </c>
      <c r="K3" s="123" t="s">
        <v>312</v>
      </c>
      <c r="L3" s="110">
        <v>45.933280000000003</v>
      </c>
      <c r="M3" s="110">
        <v>-130.01389399999999</v>
      </c>
      <c r="N3" s="117">
        <v>45.933543200000003</v>
      </c>
      <c r="O3" s="117">
        <v>-130.013398</v>
      </c>
      <c r="P3" s="117">
        <v>45.933566999999996</v>
      </c>
      <c r="Q3" s="117">
        <v>-130.01328899999999</v>
      </c>
      <c r="R3" s="114">
        <v>45.933582999999999</v>
      </c>
      <c r="S3" s="114">
        <v>-130.01358300000001</v>
      </c>
    </row>
    <row r="4" spans="1:21" s="59" customFormat="1" ht="14.4" x14ac:dyDescent="0.3">
      <c r="A4" s="55" t="s">
        <v>160</v>
      </c>
      <c r="B4" s="119">
        <v>45.933266666666668</v>
      </c>
      <c r="C4" s="119">
        <v>-130.01390000000001</v>
      </c>
      <c r="D4" s="56">
        <v>1542</v>
      </c>
      <c r="E4" s="9" t="s">
        <v>9</v>
      </c>
      <c r="F4" s="55" t="s">
        <v>288</v>
      </c>
      <c r="G4" s="55"/>
      <c r="H4" s="55" t="s">
        <v>159</v>
      </c>
      <c r="I4" s="58" t="s">
        <v>290</v>
      </c>
      <c r="J4" s="65">
        <v>2010</v>
      </c>
      <c r="K4" s="123" t="s">
        <v>312</v>
      </c>
      <c r="L4" s="112">
        <v>45.933546999999997</v>
      </c>
      <c r="M4" s="110">
        <v>-130.01327699999999</v>
      </c>
      <c r="N4" s="81"/>
      <c r="O4" s="81"/>
      <c r="P4" s="82"/>
      <c r="Q4" s="82"/>
      <c r="R4" s="83"/>
      <c r="S4" s="83"/>
      <c r="T4" s="68"/>
      <c r="U4" s="68"/>
    </row>
    <row r="5" spans="1:21" s="59" customFormat="1" ht="14.4" x14ac:dyDescent="0.3">
      <c r="A5" s="55" t="s">
        <v>157</v>
      </c>
      <c r="B5" s="119">
        <v>45.933549999999997</v>
      </c>
      <c r="C5" s="119">
        <v>-130.01325</v>
      </c>
      <c r="D5" s="56">
        <v>1542</v>
      </c>
      <c r="E5" s="9" t="s">
        <v>9</v>
      </c>
      <c r="F5" s="55" t="s">
        <v>289</v>
      </c>
      <c r="G5" s="55"/>
      <c r="H5" s="55" t="s">
        <v>159</v>
      </c>
      <c r="I5" s="58"/>
      <c r="J5" s="65">
        <v>2010</v>
      </c>
      <c r="K5" s="123" t="s">
        <v>312</v>
      </c>
      <c r="L5" s="110">
        <v>45.933280000000003</v>
      </c>
      <c r="M5" s="110">
        <v>-130.01389399999999</v>
      </c>
      <c r="N5" s="81"/>
      <c r="O5" s="81"/>
      <c r="P5" s="82"/>
      <c r="Q5" s="82"/>
      <c r="R5" s="83"/>
      <c r="S5" s="83"/>
      <c r="T5" s="68"/>
      <c r="U5" s="68"/>
    </row>
    <row r="6" spans="1:21" s="115" customFormat="1" ht="28.8" x14ac:dyDescent="0.3">
      <c r="A6" s="116" t="s">
        <v>298</v>
      </c>
      <c r="B6" s="110">
        <v>45.933447999999999</v>
      </c>
      <c r="C6" s="110">
        <v>-130.01349099999999</v>
      </c>
      <c r="D6" s="113">
        <v>1542</v>
      </c>
      <c r="E6" s="115" t="s">
        <v>9</v>
      </c>
      <c r="F6" s="113" t="s">
        <v>299</v>
      </c>
      <c r="I6" s="115" t="s">
        <v>300</v>
      </c>
      <c r="J6" s="65">
        <v>2010</v>
      </c>
      <c r="K6" s="123" t="s">
        <v>312</v>
      </c>
      <c r="L6" s="110">
        <v>45.933447999999999</v>
      </c>
      <c r="M6" s="110">
        <v>-130.01349099999999</v>
      </c>
      <c r="N6" s="117"/>
      <c r="O6" s="117"/>
      <c r="P6" s="117"/>
      <c r="Q6" s="117"/>
      <c r="R6" s="114"/>
      <c r="S6" s="114"/>
    </row>
    <row r="7" spans="1:21" s="59" customFormat="1" ht="40.200000000000003" x14ac:dyDescent="0.3">
      <c r="A7" s="6" t="s">
        <v>91</v>
      </c>
      <c r="B7" s="110">
        <v>45.933725000000003</v>
      </c>
      <c r="C7" s="110">
        <v>-130.013406</v>
      </c>
      <c r="D7" s="8">
        <v>1546</v>
      </c>
      <c r="E7" s="9" t="s">
        <v>9</v>
      </c>
      <c r="F7" s="9" t="s">
        <v>11</v>
      </c>
      <c r="G7" s="9"/>
      <c r="H7" s="9" t="s">
        <v>125</v>
      </c>
      <c r="I7" s="10" t="s">
        <v>292</v>
      </c>
      <c r="J7" s="65">
        <v>2010</v>
      </c>
      <c r="K7" s="123" t="s">
        <v>312</v>
      </c>
      <c r="L7" s="110">
        <v>45.933725000000003</v>
      </c>
      <c r="M7" s="110">
        <v>-130.013406</v>
      </c>
      <c r="N7" s="78">
        <v>45.933700000000002</v>
      </c>
      <c r="O7" s="78">
        <v>-130.013428</v>
      </c>
      <c r="P7" s="79">
        <v>45.933638000000002</v>
      </c>
      <c r="Q7" s="79">
        <v>-130.01328599999999</v>
      </c>
      <c r="R7" s="78">
        <v>45.933732999999997</v>
      </c>
      <c r="S7" s="78">
        <v>-130.013633</v>
      </c>
      <c r="T7" s="70"/>
      <c r="U7" s="70"/>
    </row>
    <row r="8" spans="1:21" s="59" customFormat="1" ht="40.200000000000003" x14ac:dyDescent="0.3">
      <c r="A8" s="35" t="s">
        <v>131</v>
      </c>
      <c r="B8" s="110">
        <v>45.933486000000002</v>
      </c>
      <c r="C8" s="110">
        <v>-130.013666</v>
      </c>
      <c r="D8" s="71">
        <v>1547</v>
      </c>
      <c r="E8" s="35" t="s">
        <v>9</v>
      </c>
      <c r="F8" s="35" t="s">
        <v>132</v>
      </c>
      <c r="G8" s="35"/>
      <c r="H8" s="35"/>
      <c r="I8" s="10" t="s">
        <v>303</v>
      </c>
      <c r="J8" s="62">
        <v>2010</v>
      </c>
      <c r="K8" s="123" t="s">
        <v>312</v>
      </c>
      <c r="L8" s="110">
        <v>45.933486000000002</v>
      </c>
      <c r="M8" s="110">
        <v>-130.013666</v>
      </c>
      <c r="N8" s="38">
        <v>2007</v>
      </c>
      <c r="O8" s="50">
        <v>45.933622999999997</v>
      </c>
      <c r="P8" s="50">
        <v>-130.013688</v>
      </c>
      <c r="Q8" s="50">
        <v>45.93356</v>
      </c>
      <c r="R8" s="50">
        <v>-130.01364000000001</v>
      </c>
      <c r="S8" s="49">
        <v>45.933549999999997</v>
      </c>
      <c r="T8" s="49">
        <v>-130.01390000000001</v>
      </c>
      <c r="U8" s="70"/>
    </row>
    <row r="9" spans="1:21" s="59" customFormat="1" x14ac:dyDescent="0.25">
      <c r="A9" s="6" t="s">
        <v>87</v>
      </c>
      <c r="B9" s="7">
        <v>45.933273999999997</v>
      </c>
      <c r="C9" s="7">
        <v>-130.013586</v>
      </c>
      <c r="D9" s="8">
        <v>1547</v>
      </c>
      <c r="E9" s="6" t="s">
        <v>9</v>
      </c>
      <c r="F9" s="6" t="s">
        <v>12</v>
      </c>
      <c r="G9" s="9"/>
      <c r="H9" s="9"/>
      <c r="I9" s="10" t="s">
        <v>17</v>
      </c>
      <c r="J9" s="63">
        <v>2007</v>
      </c>
      <c r="K9" s="9"/>
      <c r="L9" s="80"/>
      <c r="M9" s="80"/>
      <c r="N9" s="78"/>
      <c r="O9" s="78">
        <v>-130.013586</v>
      </c>
      <c r="P9" s="79">
        <v>45.933273999999997</v>
      </c>
      <c r="Q9" s="79">
        <v>-130.013586</v>
      </c>
      <c r="R9" s="67">
        <v>45.933283000000003</v>
      </c>
      <c r="S9" s="67">
        <v>-130.0137</v>
      </c>
      <c r="T9" s="70"/>
      <c r="U9" s="70"/>
    </row>
    <row r="10" spans="1:21" s="59" customFormat="1" ht="26.4" x14ac:dyDescent="0.25">
      <c r="A10" s="13" t="s">
        <v>88</v>
      </c>
      <c r="B10" s="7">
        <v>45.933264999999999</v>
      </c>
      <c r="C10" s="7">
        <v>-130.01383000000001</v>
      </c>
      <c r="D10" s="8">
        <v>1547</v>
      </c>
      <c r="E10" s="9" t="s">
        <v>9</v>
      </c>
      <c r="F10" s="9" t="s">
        <v>13</v>
      </c>
      <c r="G10" s="9"/>
      <c r="H10" s="9" t="s">
        <v>15</v>
      </c>
      <c r="I10" s="14" t="s">
        <v>56</v>
      </c>
      <c r="J10" s="63">
        <v>2006</v>
      </c>
      <c r="K10" s="9"/>
      <c r="L10" s="80"/>
      <c r="M10" s="80"/>
      <c r="N10" s="67"/>
      <c r="O10" s="67"/>
      <c r="P10" s="78">
        <v>45.933264999999999</v>
      </c>
      <c r="Q10" s="78">
        <v>-130.01383000000001</v>
      </c>
      <c r="R10" s="67"/>
      <c r="S10" s="67"/>
      <c r="T10" s="70"/>
      <c r="U10" s="70"/>
    </row>
    <row r="11" spans="1:21" s="59" customFormat="1" ht="39.6" x14ac:dyDescent="0.25">
      <c r="A11" s="9" t="s">
        <v>90</v>
      </c>
      <c r="B11" s="7">
        <v>45.933360999999998</v>
      </c>
      <c r="C11" s="7">
        <v>-130.01371700000001</v>
      </c>
      <c r="D11" s="8">
        <v>1546.3</v>
      </c>
      <c r="E11" s="9" t="s">
        <v>9</v>
      </c>
      <c r="F11" s="9" t="s">
        <v>10</v>
      </c>
      <c r="G11" s="9"/>
      <c r="H11" s="9" t="s">
        <v>142</v>
      </c>
      <c r="I11" s="10" t="s">
        <v>16</v>
      </c>
      <c r="J11" s="63">
        <v>2007</v>
      </c>
      <c r="K11" s="9"/>
      <c r="L11" s="80"/>
      <c r="M11" s="80"/>
      <c r="N11" s="78">
        <v>45.933360999999998</v>
      </c>
      <c r="O11" s="78">
        <v>-130.01371700000001</v>
      </c>
      <c r="P11" s="67"/>
      <c r="Q11" s="67"/>
      <c r="R11" s="67"/>
      <c r="S11" s="67"/>
      <c r="T11" s="70"/>
      <c r="U11" s="70"/>
    </row>
    <row r="12" spans="1:21" s="3" customFormat="1" x14ac:dyDescent="0.25">
      <c r="A12" s="35" t="s">
        <v>134</v>
      </c>
      <c r="B12" s="74">
        <v>45.933304999999997</v>
      </c>
      <c r="C12" s="74">
        <v>-130.01333600000001</v>
      </c>
      <c r="D12" s="71">
        <v>1546</v>
      </c>
      <c r="E12" s="66" t="s">
        <v>9</v>
      </c>
      <c r="F12" s="35" t="s">
        <v>135</v>
      </c>
      <c r="G12" s="35"/>
      <c r="H12" s="35"/>
      <c r="I12" s="36" t="s">
        <v>136</v>
      </c>
      <c r="J12" s="66">
        <v>2006</v>
      </c>
      <c r="K12" s="66"/>
      <c r="L12" s="88"/>
      <c r="M12" s="88"/>
      <c r="N12" s="38"/>
      <c r="O12" s="50">
        <v>45.933304999999997</v>
      </c>
      <c r="P12" s="50">
        <v>-130.01333600000001</v>
      </c>
      <c r="Q12" s="70"/>
      <c r="R12" s="70"/>
      <c r="S12" s="70"/>
      <c r="T12" s="70"/>
      <c r="U12" s="70"/>
    </row>
    <row r="13" spans="1:21" s="3" customFormat="1" ht="34.799999999999997" x14ac:dyDescent="0.25">
      <c r="A13" s="71" t="s">
        <v>138</v>
      </c>
      <c r="B13" s="74">
        <v>45.933317000000002</v>
      </c>
      <c r="C13" s="74">
        <v>-130.01390599999999</v>
      </c>
      <c r="D13" s="66">
        <v>1546</v>
      </c>
      <c r="E13" s="66" t="s">
        <v>9</v>
      </c>
      <c r="F13" s="75" t="s">
        <v>137</v>
      </c>
      <c r="G13" s="76"/>
      <c r="H13" s="66" t="s">
        <v>139</v>
      </c>
      <c r="I13" s="38" t="s">
        <v>149</v>
      </c>
      <c r="J13" s="66">
        <v>2007</v>
      </c>
      <c r="K13" s="66"/>
      <c r="L13" s="88"/>
      <c r="M13" s="88"/>
      <c r="N13" s="50">
        <v>45.933399000000001</v>
      </c>
      <c r="O13" s="50">
        <v>-130.01397600000001</v>
      </c>
      <c r="P13" s="50">
        <v>45.933317000000002</v>
      </c>
      <c r="Q13" s="50">
        <v>-130.01390599999999</v>
      </c>
      <c r="R13" s="49">
        <v>45.933298000000001</v>
      </c>
      <c r="S13" s="49">
        <v>-130.01422700000001</v>
      </c>
      <c r="T13" s="38"/>
      <c r="U13" s="38"/>
    </row>
    <row r="14" spans="1:21" s="3" customFormat="1" ht="23.4" x14ac:dyDescent="0.25">
      <c r="A14" s="71" t="s">
        <v>140</v>
      </c>
      <c r="B14" s="74">
        <v>45.933317000000002</v>
      </c>
      <c r="C14" s="74">
        <v>-130.01390599999999</v>
      </c>
      <c r="D14" s="66">
        <v>1546</v>
      </c>
      <c r="E14" s="66" t="s">
        <v>9</v>
      </c>
      <c r="F14" s="75" t="s">
        <v>137</v>
      </c>
      <c r="G14" s="76"/>
      <c r="H14" s="66"/>
      <c r="I14" s="38" t="s">
        <v>150</v>
      </c>
      <c r="J14" s="66">
        <v>2007</v>
      </c>
      <c r="K14" s="66"/>
      <c r="L14" s="88"/>
      <c r="M14" s="88"/>
      <c r="N14" s="50">
        <v>45.933399000000001</v>
      </c>
      <c r="O14" s="50">
        <v>-130.01397600000001</v>
      </c>
      <c r="P14" s="50">
        <v>45.933317000000002</v>
      </c>
      <c r="Q14" s="50">
        <v>-130.01390599999999</v>
      </c>
      <c r="R14" s="49">
        <v>45.933298000000001</v>
      </c>
      <c r="S14" s="49">
        <v>-130.01422700000001</v>
      </c>
      <c r="T14" s="38"/>
      <c r="U14" s="38"/>
    </row>
    <row r="15" spans="1:21" s="3" customFormat="1" ht="23.4" x14ac:dyDescent="0.25">
      <c r="A15" s="35" t="s">
        <v>143</v>
      </c>
      <c r="B15" s="77">
        <v>45.933624999999999</v>
      </c>
      <c r="C15" s="77">
        <v>-130.01357999999999</v>
      </c>
      <c r="D15" s="72">
        <v>1547</v>
      </c>
      <c r="E15" s="66" t="s">
        <v>9</v>
      </c>
      <c r="F15" s="35" t="s">
        <v>144</v>
      </c>
      <c r="G15" s="35"/>
      <c r="H15" s="35"/>
      <c r="I15" s="38" t="s">
        <v>151</v>
      </c>
      <c r="J15" s="66">
        <v>2007</v>
      </c>
      <c r="K15" s="35"/>
      <c r="L15" s="86"/>
      <c r="M15" s="86"/>
      <c r="N15" s="70"/>
      <c r="O15" s="70"/>
      <c r="P15" s="70"/>
      <c r="Q15" s="70"/>
      <c r="R15" s="70"/>
      <c r="S15" s="70"/>
      <c r="T15" s="70"/>
      <c r="U15" s="70"/>
    </row>
    <row r="16" spans="1:21" s="3" customFormat="1" ht="23.4" x14ac:dyDescent="0.25">
      <c r="A16" s="35" t="s">
        <v>145</v>
      </c>
      <c r="B16" s="77">
        <v>45.933624999999999</v>
      </c>
      <c r="C16" s="77">
        <v>-130.01357999999999</v>
      </c>
      <c r="D16" s="72">
        <v>1547</v>
      </c>
      <c r="E16" s="66" t="s">
        <v>9</v>
      </c>
      <c r="F16" s="35" t="s">
        <v>144</v>
      </c>
      <c r="G16" s="35"/>
      <c r="H16" s="35"/>
      <c r="I16" s="38" t="s">
        <v>151</v>
      </c>
      <c r="J16" s="66">
        <v>2007</v>
      </c>
      <c r="K16" s="35"/>
      <c r="L16" s="86"/>
      <c r="M16" s="86"/>
      <c r="N16" s="70"/>
      <c r="O16" s="70"/>
      <c r="P16" s="70"/>
      <c r="Q16" s="70"/>
      <c r="R16" s="70"/>
      <c r="S16" s="70"/>
      <c r="T16" s="70"/>
      <c r="U16" s="70"/>
    </row>
    <row r="17" spans="1:21" s="3" customFormat="1" ht="23.4" x14ac:dyDescent="0.25">
      <c r="A17" s="35" t="s">
        <v>146</v>
      </c>
      <c r="B17" s="74">
        <v>45.933317000000002</v>
      </c>
      <c r="C17" s="74">
        <v>-130.01390599999999</v>
      </c>
      <c r="D17" s="66">
        <v>1546</v>
      </c>
      <c r="E17" s="66" t="s">
        <v>9</v>
      </c>
      <c r="F17" s="35" t="s">
        <v>137</v>
      </c>
      <c r="G17" s="35"/>
      <c r="H17" s="35"/>
      <c r="I17" s="38" t="s">
        <v>151</v>
      </c>
      <c r="J17" s="66">
        <v>2007</v>
      </c>
      <c r="K17" s="35"/>
      <c r="L17" s="86"/>
      <c r="M17" s="86"/>
      <c r="N17" s="70"/>
      <c r="O17" s="70"/>
      <c r="P17" s="70"/>
      <c r="Q17" s="70"/>
      <c r="R17" s="70"/>
      <c r="S17" s="70"/>
      <c r="T17" s="70"/>
      <c r="U17" s="70"/>
    </row>
    <row r="18" spans="1:21" s="3" customFormat="1" ht="34.799999999999997" x14ac:dyDescent="0.25">
      <c r="A18" s="35" t="s">
        <v>147</v>
      </c>
      <c r="B18" s="77">
        <v>45.933278000000001</v>
      </c>
      <c r="C18" s="77">
        <v>-130.01362399999999</v>
      </c>
      <c r="D18" s="72">
        <v>1547</v>
      </c>
      <c r="E18" s="66" t="s">
        <v>9</v>
      </c>
      <c r="F18" s="35" t="s">
        <v>130</v>
      </c>
      <c r="G18" s="35"/>
      <c r="H18" s="35"/>
      <c r="I18" s="38" t="s">
        <v>152</v>
      </c>
      <c r="J18" s="66">
        <v>2007</v>
      </c>
      <c r="K18" s="35"/>
      <c r="L18" s="86"/>
      <c r="M18" s="86"/>
      <c r="N18" s="70"/>
      <c r="O18" s="70"/>
      <c r="P18" s="70"/>
      <c r="Q18" s="70"/>
      <c r="R18" s="70"/>
      <c r="S18" s="70"/>
      <c r="T18" s="70"/>
      <c r="U18" s="70"/>
    </row>
    <row r="19" spans="1:21" s="3" customFormat="1" ht="34.799999999999997" x14ac:dyDescent="0.25">
      <c r="A19" s="35" t="s">
        <v>148</v>
      </c>
      <c r="B19" s="77">
        <v>45.933278000000001</v>
      </c>
      <c r="C19" s="77">
        <v>-130.01362399999999</v>
      </c>
      <c r="D19" s="72">
        <v>1547</v>
      </c>
      <c r="E19" s="66" t="s">
        <v>9</v>
      </c>
      <c r="F19" s="35" t="s">
        <v>130</v>
      </c>
      <c r="G19" s="35"/>
      <c r="H19" s="35"/>
      <c r="I19" s="38" t="s">
        <v>153</v>
      </c>
      <c r="J19" s="66">
        <v>2007</v>
      </c>
      <c r="K19" s="35"/>
      <c r="L19" s="86"/>
      <c r="M19" s="86"/>
      <c r="N19" s="70"/>
      <c r="O19" s="70"/>
      <c r="P19" s="70"/>
      <c r="Q19" s="70"/>
      <c r="R19" s="70"/>
      <c r="S19" s="70"/>
      <c r="T19" s="70"/>
      <c r="U19" s="70"/>
    </row>
    <row r="20" spans="1:21" ht="24" x14ac:dyDescent="0.3">
      <c r="A20" t="s">
        <v>307</v>
      </c>
      <c r="B20" s="122">
        <v>45.933647548000003</v>
      </c>
      <c r="C20" s="122">
        <v>-130.013801865</v>
      </c>
      <c r="D20">
        <v>1542.0709999999999</v>
      </c>
      <c r="E20" s="66" t="s">
        <v>9</v>
      </c>
      <c r="I20" s="121" t="s">
        <v>308</v>
      </c>
      <c r="J20" s="124">
        <v>2010</v>
      </c>
      <c r="L20" s="122">
        <v>45.933647548000003</v>
      </c>
      <c r="M20" s="122">
        <v>-130.013801865</v>
      </c>
    </row>
  </sheetData>
  <pageMargins left="0.7" right="0.7" top="0.75" bottom="0.75" header="0.3" footer="0.3"/>
  <pageSetup scale="4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7"/>
  <sheetViews>
    <sheetView workbookViewId="0">
      <selection activeCell="K3" sqref="K3:K5"/>
    </sheetView>
  </sheetViews>
  <sheetFormatPr defaultRowHeight="13.2" x14ac:dyDescent="0.25"/>
  <cols>
    <col min="1" max="1" width="14.44140625" customWidth="1"/>
    <col min="2" max="2" width="10.6640625" customWidth="1"/>
    <col min="3" max="3" width="11.6640625" customWidth="1"/>
    <col min="4" max="4" width="8" customWidth="1"/>
    <col min="5" max="5" width="14" customWidth="1"/>
    <col min="6" max="6" width="14.5546875" customWidth="1"/>
    <col min="7" max="7" width="12.109375" customWidth="1"/>
    <col min="8" max="8" width="16" customWidth="1"/>
    <col min="9" max="9" width="32.44140625" customWidth="1"/>
    <col min="10" max="10" width="14.109375" customWidth="1"/>
    <col min="11" max="11" width="9.44140625" customWidth="1"/>
    <col min="12" max="13" width="10.6640625" customWidth="1"/>
    <col min="14" max="16" width="11" customWidth="1"/>
    <col min="17" max="17" width="11.6640625" customWidth="1"/>
    <col min="18" max="21" width="11" customWidth="1"/>
  </cols>
  <sheetData>
    <row r="1" spans="1:21" s="60" customFormat="1" x14ac:dyDescent="0.25">
      <c r="A1" s="2" t="s">
        <v>0</v>
      </c>
      <c r="B1" s="29" t="s">
        <v>1</v>
      </c>
      <c r="C1" s="29" t="s">
        <v>2</v>
      </c>
      <c r="D1" s="2" t="s">
        <v>3</v>
      </c>
      <c r="E1" s="2" t="s">
        <v>4</v>
      </c>
      <c r="F1" s="2" t="s">
        <v>5</v>
      </c>
      <c r="G1" s="2" t="s">
        <v>6</v>
      </c>
      <c r="H1" s="2" t="s">
        <v>67</v>
      </c>
      <c r="I1" s="31" t="s">
        <v>7</v>
      </c>
      <c r="J1" s="33" t="s">
        <v>68</v>
      </c>
      <c r="K1" s="2" t="s">
        <v>311</v>
      </c>
      <c r="L1" s="85" t="s">
        <v>155</v>
      </c>
      <c r="M1" s="85" t="s">
        <v>156</v>
      </c>
      <c r="N1" s="2" t="s">
        <v>119</v>
      </c>
      <c r="O1" s="2" t="s">
        <v>120</v>
      </c>
      <c r="P1" s="2" t="s">
        <v>121</v>
      </c>
      <c r="Q1" s="2" t="s">
        <v>122</v>
      </c>
      <c r="R1" s="2" t="s">
        <v>123</v>
      </c>
      <c r="S1" s="2" t="s">
        <v>124</v>
      </c>
      <c r="T1" s="2" t="s">
        <v>69</v>
      </c>
      <c r="U1" s="2" t="s">
        <v>70</v>
      </c>
    </row>
    <row r="2" spans="1:21" s="3" customFormat="1" ht="27" x14ac:dyDescent="0.3">
      <c r="A2" s="55" t="s">
        <v>163</v>
      </c>
      <c r="B2" s="110">
        <v>45.926400000000001</v>
      </c>
      <c r="C2" s="110">
        <v>-129.97890000000001</v>
      </c>
      <c r="D2" s="56">
        <v>1520</v>
      </c>
      <c r="E2" s="9" t="s">
        <v>180</v>
      </c>
      <c r="F2" s="55" t="s">
        <v>164</v>
      </c>
      <c r="G2" s="55"/>
      <c r="H2" s="55" t="s">
        <v>165</v>
      </c>
      <c r="I2" s="58" t="s">
        <v>166</v>
      </c>
      <c r="J2" s="65">
        <v>2010</v>
      </c>
      <c r="K2" s="127" t="s">
        <v>312</v>
      </c>
      <c r="L2" s="110">
        <v>45.926400000000001</v>
      </c>
      <c r="M2" s="110">
        <v>-129.97890000000001</v>
      </c>
      <c r="N2" s="81"/>
      <c r="O2" s="81"/>
      <c r="P2" s="82"/>
      <c r="Q2" s="82"/>
      <c r="R2" s="83"/>
      <c r="S2" s="83"/>
      <c r="T2" s="110"/>
      <c r="U2" s="110"/>
    </row>
    <row r="3" spans="1:21" s="3" customFormat="1" ht="14.4" x14ac:dyDescent="0.3">
      <c r="A3" s="55" t="s">
        <v>167</v>
      </c>
      <c r="B3" s="110">
        <v>45.926166666666667</v>
      </c>
      <c r="C3" s="110">
        <v>-129.97896666666668</v>
      </c>
      <c r="D3" s="56">
        <v>1520</v>
      </c>
      <c r="E3" s="9" t="s">
        <v>180</v>
      </c>
      <c r="F3" s="55" t="s">
        <v>168</v>
      </c>
      <c r="G3" s="55"/>
      <c r="H3" s="55"/>
      <c r="I3" s="58" t="s">
        <v>169</v>
      </c>
      <c r="J3" s="65">
        <v>2010</v>
      </c>
      <c r="K3" s="127" t="s">
        <v>312</v>
      </c>
      <c r="L3" s="110">
        <v>45.926166666666667</v>
      </c>
      <c r="M3" s="110">
        <v>-129.97896666666668</v>
      </c>
      <c r="N3" s="81"/>
      <c r="O3" s="81"/>
      <c r="P3" s="82"/>
      <c r="Q3" s="82"/>
      <c r="R3" s="83"/>
      <c r="S3" s="83"/>
      <c r="T3" s="110"/>
      <c r="U3" s="110"/>
    </row>
    <row r="4" spans="1:21" s="3" customFormat="1" ht="40.200000000000003" x14ac:dyDescent="0.3">
      <c r="A4" s="55" t="s">
        <v>170</v>
      </c>
      <c r="B4" s="110">
        <v>45.926549999999999</v>
      </c>
      <c r="C4" s="110">
        <v>-129.97936666666666</v>
      </c>
      <c r="D4" s="56">
        <v>1517</v>
      </c>
      <c r="E4" s="9" t="s">
        <v>180</v>
      </c>
      <c r="F4" s="55" t="s">
        <v>171</v>
      </c>
      <c r="G4" s="55"/>
      <c r="H4" s="55"/>
      <c r="I4" s="125" t="s">
        <v>327</v>
      </c>
      <c r="J4" s="65">
        <v>2010</v>
      </c>
      <c r="K4" s="127" t="s">
        <v>312</v>
      </c>
      <c r="L4" s="110">
        <v>45.926549999999999</v>
      </c>
      <c r="M4" s="110">
        <v>-129.97936666666666</v>
      </c>
      <c r="N4" s="81"/>
      <c r="O4" s="81"/>
      <c r="P4" s="82"/>
      <c r="Q4" s="82"/>
      <c r="R4" s="83"/>
      <c r="S4" s="83"/>
      <c r="T4" s="110"/>
      <c r="U4" s="110"/>
    </row>
    <row r="5" spans="1:21" s="3" customFormat="1" ht="27" x14ac:dyDescent="0.3">
      <c r="A5" s="55" t="s">
        <v>172</v>
      </c>
      <c r="B5" s="110">
        <v>45.926499999999997</v>
      </c>
      <c r="C5" s="110">
        <v>-129.97919999999999</v>
      </c>
      <c r="D5" s="56">
        <v>1517</v>
      </c>
      <c r="E5" s="9" t="s">
        <v>180</v>
      </c>
      <c r="F5" s="55" t="s">
        <v>173</v>
      </c>
      <c r="G5" s="55"/>
      <c r="H5" s="55" t="s">
        <v>165</v>
      </c>
      <c r="I5" s="125" t="s">
        <v>174</v>
      </c>
      <c r="J5" s="65">
        <v>2010</v>
      </c>
      <c r="K5" s="127" t="s">
        <v>312</v>
      </c>
      <c r="L5" s="110">
        <v>45.926499999999997</v>
      </c>
      <c r="M5" s="110">
        <v>-129.97919999999999</v>
      </c>
      <c r="N5" s="81"/>
      <c r="O5" s="81"/>
      <c r="P5" s="82"/>
      <c r="Q5" s="82"/>
      <c r="R5" s="83"/>
      <c r="S5" s="83"/>
      <c r="T5" s="110"/>
      <c r="U5" s="110"/>
    </row>
    <row r="6" spans="1:21" s="3" customFormat="1" x14ac:dyDescent="0.25">
      <c r="A6" s="20" t="s">
        <v>96</v>
      </c>
      <c r="B6" s="20">
        <v>45.926074999999997</v>
      </c>
      <c r="C6" s="9">
        <v>-129.979792</v>
      </c>
      <c r="D6" s="18">
        <v>1522</v>
      </c>
      <c r="E6" s="9" t="s">
        <v>180</v>
      </c>
      <c r="F6" s="25" t="s">
        <v>28</v>
      </c>
      <c r="G6" s="20"/>
      <c r="H6" s="20"/>
      <c r="I6" s="126" t="s">
        <v>328</v>
      </c>
      <c r="J6" s="64">
        <v>2003</v>
      </c>
      <c r="K6" s="20"/>
      <c r="L6" s="87"/>
      <c r="M6" s="87"/>
      <c r="N6" s="69"/>
      <c r="O6" s="69"/>
      <c r="P6" s="69"/>
      <c r="Q6" s="69"/>
      <c r="R6" s="69">
        <v>45.926074999999997</v>
      </c>
      <c r="S6" s="69">
        <v>-129.979792</v>
      </c>
      <c r="T6" s="70"/>
      <c r="U6" s="70"/>
    </row>
    <row r="7" spans="1:21" s="3" customFormat="1" x14ac:dyDescent="0.25">
      <c r="A7" s="20" t="s">
        <v>97</v>
      </c>
      <c r="B7" s="24">
        <v>45.926152000000002</v>
      </c>
      <c r="C7" s="7">
        <v>-129.98013499999999</v>
      </c>
      <c r="D7" s="18">
        <v>1522</v>
      </c>
      <c r="E7" s="9" t="s">
        <v>180</v>
      </c>
      <c r="F7" s="25" t="s">
        <v>28</v>
      </c>
      <c r="G7" s="20"/>
      <c r="H7" s="20" t="s">
        <v>115</v>
      </c>
      <c r="I7" s="126" t="s">
        <v>329</v>
      </c>
      <c r="J7" s="64">
        <v>2006</v>
      </c>
      <c r="K7" s="20"/>
      <c r="L7" s="87"/>
      <c r="M7" s="87"/>
      <c r="N7" s="69"/>
      <c r="O7" s="69"/>
      <c r="P7" s="79">
        <v>45.926152000000002</v>
      </c>
      <c r="Q7" s="79">
        <v>-129.98013499999999</v>
      </c>
      <c r="R7" s="69">
        <v>45.926074999999997</v>
      </c>
      <c r="S7" s="69">
        <v>-129.979792</v>
      </c>
      <c r="T7" s="84"/>
      <c r="U7" s="8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14"/>
  <sheetViews>
    <sheetView topLeftCell="A2" workbookViewId="0">
      <selection activeCell="F15" sqref="F15"/>
    </sheetView>
  </sheetViews>
  <sheetFormatPr defaultColWidth="9.109375" defaultRowHeight="13.2" x14ac:dyDescent="0.25"/>
  <cols>
    <col min="1" max="1" width="13.33203125" bestFit="1" customWidth="1"/>
    <col min="2" max="2" width="10.109375" bestFit="1" customWidth="1"/>
    <col min="3" max="3" width="11.5546875" bestFit="1" customWidth="1"/>
    <col min="4" max="4" width="5.5546875" bestFit="1" customWidth="1"/>
    <col min="5" max="5" width="16.88671875" customWidth="1"/>
    <col min="6" max="6" width="12" customWidth="1"/>
    <col min="7" max="7" width="13.109375" bestFit="1" customWidth="1"/>
    <col min="8" max="8" width="12.44140625" bestFit="1" customWidth="1"/>
    <col min="9" max="9" width="28.6640625" customWidth="1"/>
    <col min="10" max="10" width="5.5546875" bestFit="1" customWidth="1"/>
    <col min="11" max="11" width="5.5546875" customWidth="1"/>
    <col min="12" max="13" width="14" customWidth="1"/>
    <col min="14" max="14" width="9" bestFit="1" customWidth="1"/>
    <col min="15" max="15" width="10.5546875" bestFit="1" customWidth="1"/>
    <col min="16" max="16" width="9" bestFit="1" customWidth="1"/>
    <col min="17" max="17" width="10.5546875" bestFit="1" customWidth="1"/>
    <col min="18" max="18" width="10" bestFit="1" customWidth="1"/>
    <col min="19" max="19" width="11.5546875" bestFit="1" customWidth="1"/>
    <col min="20" max="20" width="5.33203125" bestFit="1" customWidth="1"/>
    <col min="21" max="21" width="5.5546875" customWidth="1"/>
  </cols>
  <sheetData>
    <row r="1" spans="1:21" s="92" customFormat="1" ht="24" x14ac:dyDescent="0.25">
      <c r="A1" s="89" t="s">
        <v>181</v>
      </c>
      <c r="B1" s="90" t="s">
        <v>1</v>
      </c>
      <c r="C1" s="90" t="s">
        <v>2</v>
      </c>
      <c r="D1" s="89" t="s">
        <v>3</v>
      </c>
      <c r="E1" s="89" t="s">
        <v>4</v>
      </c>
      <c r="F1" s="91" t="s">
        <v>0</v>
      </c>
      <c r="G1" s="92" t="s">
        <v>182</v>
      </c>
      <c r="H1" s="89" t="s">
        <v>183</v>
      </c>
      <c r="I1" s="91" t="s">
        <v>7</v>
      </c>
      <c r="J1" s="89" t="s">
        <v>311</v>
      </c>
      <c r="K1" s="89" t="s">
        <v>68</v>
      </c>
      <c r="L1" s="109" t="s">
        <v>155</v>
      </c>
      <c r="M1" s="109" t="s">
        <v>156</v>
      </c>
      <c r="N1" s="89" t="s">
        <v>119</v>
      </c>
      <c r="O1" s="89" t="s">
        <v>120</v>
      </c>
      <c r="P1" s="89" t="s">
        <v>121</v>
      </c>
      <c r="Q1" s="89" t="s">
        <v>122</v>
      </c>
      <c r="R1" s="89" t="s">
        <v>123</v>
      </c>
      <c r="S1" s="89" t="s">
        <v>124</v>
      </c>
      <c r="T1" s="89" t="s">
        <v>69</v>
      </c>
      <c r="U1" s="89" t="s">
        <v>70</v>
      </c>
    </row>
    <row r="2" spans="1:21" s="93" customFormat="1" ht="24" x14ac:dyDescent="0.3">
      <c r="A2" s="54" t="s">
        <v>184</v>
      </c>
      <c r="B2" s="111">
        <v>45.926535999999999</v>
      </c>
      <c r="C2" s="111">
        <v>-129.97927300000001</v>
      </c>
      <c r="D2" s="54">
        <v>1518</v>
      </c>
      <c r="E2" s="93" t="s">
        <v>27</v>
      </c>
      <c r="F2" s="94" t="s">
        <v>320</v>
      </c>
      <c r="G2" s="52" t="s">
        <v>185</v>
      </c>
      <c r="I2" s="93" t="s">
        <v>319</v>
      </c>
      <c r="J2" s="93" t="s">
        <v>312</v>
      </c>
      <c r="K2" s="93">
        <v>2010</v>
      </c>
      <c r="L2" s="111">
        <v>45.926535999999999</v>
      </c>
      <c r="M2" s="111">
        <v>-129.97927300000001</v>
      </c>
      <c r="P2" s="96">
        <v>45.926507000000001</v>
      </c>
      <c r="Q2" s="96">
        <v>-129.979659</v>
      </c>
    </row>
    <row r="3" spans="1:21" s="38" customFormat="1" ht="35.4" x14ac:dyDescent="0.3">
      <c r="A3" s="54" t="s">
        <v>194</v>
      </c>
      <c r="B3" s="111">
        <v>45.926217999999999</v>
      </c>
      <c r="C3" s="111">
        <v>-129.979996</v>
      </c>
      <c r="D3" s="54">
        <v>1518</v>
      </c>
      <c r="E3" s="93" t="s">
        <v>27</v>
      </c>
      <c r="G3" s="52" t="s">
        <v>185</v>
      </c>
      <c r="H3" s="93" t="s">
        <v>115</v>
      </c>
      <c r="I3" s="93" t="s">
        <v>313</v>
      </c>
      <c r="J3" s="93" t="s">
        <v>312</v>
      </c>
      <c r="K3" s="93">
        <v>2010</v>
      </c>
      <c r="L3" s="111">
        <v>45.926217999999999</v>
      </c>
      <c r="M3" s="111">
        <v>-129.979996</v>
      </c>
      <c r="N3" s="96">
        <v>45.926101099999997</v>
      </c>
      <c r="O3" s="96">
        <v>-129.98008999999999</v>
      </c>
      <c r="P3" s="96">
        <v>45.926175000000001</v>
      </c>
      <c r="Q3" s="96">
        <v>-129.98038199999999</v>
      </c>
      <c r="R3" s="53">
        <v>45.926167999999997</v>
      </c>
      <c r="S3" s="53">
        <v>-129.98005699999999</v>
      </c>
      <c r="T3" s="93"/>
      <c r="U3" s="93"/>
    </row>
    <row r="4" spans="1:21" s="38" customFormat="1" ht="24" x14ac:dyDescent="0.3">
      <c r="A4" s="54" t="s">
        <v>164</v>
      </c>
      <c r="B4" s="111">
        <v>45.926423999999997</v>
      </c>
      <c r="C4" s="111">
        <v>-129.97897499999999</v>
      </c>
      <c r="D4" s="54">
        <v>1524</v>
      </c>
      <c r="E4" s="93" t="s">
        <v>27</v>
      </c>
      <c r="F4" s="94" t="s">
        <v>322</v>
      </c>
      <c r="G4" s="52" t="s">
        <v>193</v>
      </c>
      <c r="H4" s="93"/>
      <c r="I4" s="93" t="s">
        <v>321</v>
      </c>
      <c r="J4" s="93" t="s">
        <v>312</v>
      </c>
      <c r="K4" s="93">
        <v>2010</v>
      </c>
      <c r="L4" s="111">
        <v>45.926423999999997</v>
      </c>
      <c r="M4" s="111">
        <v>-129.97897499999999</v>
      </c>
      <c r="N4" s="96">
        <v>45.926321000000002</v>
      </c>
      <c r="O4" s="96">
        <v>-129.97909000000001</v>
      </c>
      <c r="P4" s="96">
        <v>45.926451999999998</v>
      </c>
      <c r="Q4" s="96">
        <v>-129.979601</v>
      </c>
      <c r="R4" s="93"/>
      <c r="S4" s="93"/>
      <c r="T4" s="93"/>
      <c r="U4" s="93"/>
    </row>
    <row r="5" spans="1:21" s="38" customFormat="1" ht="14.4" x14ac:dyDescent="0.3">
      <c r="A5" s="54" t="s">
        <v>210</v>
      </c>
      <c r="B5" s="111">
        <v>45.926575</v>
      </c>
      <c r="C5" s="111">
        <v>-129.979479</v>
      </c>
      <c r="D5" s="54">
        <v>1507</v>
      </c>
      <c r="E5" s="93" t="s">
        <v>27</v>
      </c>
      <c r="F5" s="94"/>
      <c r="G5" s="52" t="s">
        <v>185</v>
      </c>
      <c r="H5" s="93"/>
      <c r="I5" s="93" t="s">
        <v>314</v>
      </c>
      <c r="J5" s="93" t="s">
        <v>312</v>
      </c>
      <c r="K5" s="93">
        <v>2010</v>
      </c>
      <c r="L5" s="111">
        <v>45.926575</v>
      </c>
      <c r="M5" s="111">
        <v>-129.979479</v>
      </c>
      <c r="N5" s="96">
        <v>45.926519999999996</v>
      </c>
      <c r="O5" s="96">
        <v>-129.979581</v>
      </c>
      <c r="P5" s="96">
        <v>45.926586999999998</v>
      </c>
      <c r="Q5" s="96">
        <v>-129.97991400000001</v>
      </c>
      <c r="R5" s="93"/>
      <c r="S5" s="93"/>
      <c r="T5" s="93"/>
      <c r="U5" s="93"/>
    </row>
    <row r="6" spans="1:21" s="38" customFormat="1" ht="14.4" x14ac:dyDescent="0.3">
      <c r="A6" s="54" t="s">
        <v>211</v>
      </c>
      <c r="B6" s="111">
        <v>45.926409</v>
      </c>
      <c r="C6" s="111">
        <v>-129.979119</v>
      </c>
      <c r="D6" s="54">
        <v>1520</v>
      </c>
      <c r="E6" s="93" t="s">
        <v>27</v>
      </c>
      <c r="F6" s="94"/>
      <c r="G6" s="52" t="s">
        <v>185</v>
      </c>
      <c r="H6" s="93"/>
      <c r="I6" s="93" t="s">
        <v>314</v>
      </c>
      <c r="J6" s="93" t="s">
        <v>312</v>
      </c>
      <c r="K6" s="93">
        <v>2010</v>
      </c>
      <c r="L6" s="111">
        <v>45.926409</v>
      </c>
      <c r="M6" s="111">
        <v>-129.979119</v>
      </c>
      <c r="N6" s="93"/>
      <c r="O6" s="93"/>
      <c r="P6" s="96">
        <v>45.926468</v>
      </c>
      <c r="Q6" s="96">
        <v>-129.979737</v>
      </c>
      <c r="R6" s="93"/>
      <c r="S6" s="93"/>
      <c r="T6" s="93"/>
      <c r="U6" s="93"/>
    </row>
    <row r="7" spans="1:21" s="93" customFormat="1" ht="24" x14ac:dyDescent="0.3">
      <c r="A7" s="54" t="s">
        <v>28</v>
      </c>
      <c r="B7" s="111">
        <v>45.926153999999997</v>
      </c>
      <c r="C7" s="111">
        <v>-129.97973500000001</v>
      </c>
      <c r="D7" s="54">
        <v>1522</v>
      </c>
      <c r="E7" s="93" t="s">
        <v>27</v>
      </c>
      <c r="F7" s="99" t="s">
        <v>97</v>
      </c>
      <c r="G7" s="52" t="s">
        <v>185</v>
      </c>
      <c r="I7" s="93" t="s">
        <v>326</v>
      </c>
      <c r="J7" s="93" t="s">
        <v>312</v>
      </c>
      <c r="K7" s="93">
        <v>2010</v>
      </c>
      <c r="L7" s="111">
        <v>45.926153999999997</v>
      </c>
      <c r="M7" s="111">
        <v>-129.97973500000001</v>
      </c>
      <c r="R7" s="53">
        <v>45.926074999999997</v>
      </c>
      <c r="S7" s="53">
        <v>-129.979792</v>
      </c>
    </row>
    <row r="8" spans="1:21" s="93" customFormat="1" ht="14.4" x14ac:dyDescent="0.3">
      <c r="A8" s="54" t="s">
        <v>315</v>
      </c>
      <c r="B8" s="111">
        <v>45.926240999999997</v>
      </c>
      <c r="C8" s="111">
        <v>-129.979715</v>
      </c>
      <c r="D8" s="54">
        <v>1516</v>
      </c>
      <c r="E8" s="93" t="s">
        <v>27</v>
      </c>
      <c r="F8" s="99"/>
      <c r="G8" s="52" t="s">
        <v>185</v>
      </c>
      <c r="I8" s="93" t="s">
        <v>314</v>
      </c>
      <c r="J8" s="93" t="s">
        <v>312</v>
      </c>
      <c r="K8" s="93">
        <v>2010</v>
      </c>
      <c r="L8" s="111">
        <v>45.926240999999997</v>
      </c>
      <c r="M8" s="111">
        <v>-129.979715</v>
      </c>
      <c r="R8" s="53"/>
      <c r="S8" s="53"/>
    </row>
    <row r="9" spans="1:21" s="93" customFormat="1" ht="14.4" x14ac:dyDescent="0.3">
      <c r="A9" s="54" t="s">
        <v>316</v>
      </c>
      <c r="B9" s="111">
        <v>45.926288</v>
      </c>
      <c r="C9" s="111">
        <v>-129.97939600000001</v>
      </c>
      <c r="D9" s="54">
        <v>1521</v>
      </c>
      <c r="E9" s="93" t="s">
        <v>27</v>
      </c>
      <c r="F9" s="99"/>
      <c r="G9" s="52" t="s">
        <v>185</v>
      </c>
      <c r="I9" s="93" t="s">
        <v>314</v>
      </c>
      <c r="J9" s="93" t="s">
        <v>312</v>
      </c>
      <c r="K9" s="93">
        <v>2010</v>
      </c>
      <c r="L9" s="111">
        <v>45.926288</v>
      </c>
      <c r="M9" s="111">
        <v>-129.97939600000001</v>
      </c>
      <c r="R9" s="53"/>
      <c r="S9" s="53"/>
    </row>
    <row r="10" spans="1:21" s="93" customFormat="1" ht="35.4" x14ac:dyDescent="0.3">
      <c r="A10" s="54" t="s">
        <v>171</v>
      </c>
      <c r="B10" s="111">
        <v>45.926513999999997</v>
      </c>
      <c r="C10" s="111">
        <v>-129.979398</v>
      </c>
      <c r="D10" s="54">
        <v>1519</v>
      </c>
      <c r="E10" s="93" t="s">
        <v>27</v>
      </c>
      <c r="F10" s="94" t="s">
        <v>318</v>
      </c>
      <c r="G10" s="52" t="s">
        <v>185</v>
      </c>
      <c r="I10" s="101" t="s">
        <v>317</v>
      </c>
      <c r="J10" s="93" t="s">
        <v>312</v>
      </c>
      <c r="K10" s="93">
        <v>2007</v>
      </c>
      <c r="L10" s="111">
        <v>45.926513999999997</v>
      </c>
      <c r="M10" s="111">
        <v>-129.979398</v>
      </c>
      <c r="N10" s="96">
        <v>45.926451999999998</v>
      </c>
      <c r="O10" s="96">
        <v>-129.97936200000001</v>
      </c>
      <c r="P10" s="96">
        <v>45.926546999999999</v>
      </c>
      <c r="Q10" s="96">
        <v>-129.979849</v>
      </c>
    </row>
    <row r="11" spans="1:21" s="38" customFormat="1" ht="14.4" x14ac:dyDescent="0.3">
      <c r="A11" s="54" t="s">
        <v>275</v>
      </c>
      <c r="B11" s="111">
        <v>45.92651</v>
      </c>
      <c r="C11" s="111">
        <v>-129.97965199999999</v>
      </c>
      <c r="D11" s="54">
        <v>1520</v>
      </c>
      <c r="E11" s="93" t="s">
        <v>27</v>
      </c>
      <c r="F11" s="94"/>
      <c r="G11" s="52" t="s">
        <v>185</v>
      </c>
      <c r="H11" s="93"/>
      <c r="I11" s="93" t="s">
        <v>314</v>
      </c>
      <c r="J11" s="93" t="s">
        <v>312</v>
      </c>
      <c r="K11" s="93">
        <v>2010</v>
      </c>
      <c r="L11" s="111">
        <v>45.92651</v>
      </c>
      <c r="M11" s="111">
        <v>-129.97965199999999</v>
      </c>
      <c r="N11" s="96">
        <v>45.926542699999999</v>
      </c>
      <c r="O11" s="96">
        <v>-129.979838</v>
      </c>
      <c r="P11" s="96">
        <v>45.926582000000003</v>
      </c>
      <c r="Q11" s="96">
        <v>-129.98000400000001</v>
      </c>
      <c r="R11" s="53">
        <v>45.926471999999997</v>
      </c>
      <c r="S11" s="53">
        <v>-129.979635</v>
      </c>
      <c r="T11" s="93"/>
      <c r="U11" s="93"/>
    </row>
    <row r="12" spans="1:21" s="38" customFormat="1" ht="14.4" x14ac:dyDescent="0.3">
      <c r="A12" s="54" t="s">
        <v>323</v>
      </c>
      <c r="B12" s="111">
        <v>45.926302999999997</v>
      </c>
      <c r="C12" s="111">
        <v>-129.97902199999999</v>
      </c>
      <c r="D12" s="54">
        <v>1524</v>
      </c>
      <c r="E12" s="93" t="s">
        <v>27</v>
      </c>
      <c r="F12" s="94"/>
      <c r="G12" s="52" t="s">
        <v>185</v>
      </c>
      <c r="H12" s="93"/>
      <c r="I12" s="93" t="s">
        <v>314</v>
      </c>
      <c r="J12" s="93" t="s">
        <v>312</v>
      </c>
      <c r="K12" s="93">
        <v>2010</v>
      </c>
      <c r="L12" s="111">
        <v>45.926302999999997</v>
      </c>
      <c r="M12" s="111">
        <v>-129.97902199999999</v>
      </c>
      <c r="N12" s="96"/>
      <c r="O12" s="96"/>
      <c r="P12" s="96"/>
      <c r="Q12" s="96"/>
      <c r="R12" s="53"/>
      <c r="S12" s="53"/>
      <c r="T12" s="93"/>
      <c r="U12" s="93"/>
    </row>
    <row r="13" spans="1:21" s="38" customFormat="1" ht="24" x14ac:dyDescent="0.3">
      <c r="A13" s="54" t="s">
        <v>168</v>
      </c>
      <c r="B13" s="111">
        <v>45.926194000000002</v>
      </c>
      <c r="C13" s="111">
        <v>-129.978939</v>
      </c>
      <c r="D13" s="54">
        <v>1524</v>
      </c>
      <c r="E13" s="93" t="s">
        <v>27</v>
      </c>
      <c r="F13" s="94" t="s">
        <v>324</v>
      </c>
      <c r="G13" s="52"/>
      <c r="H13" s="93"/>
      <c r="I13" s="93" t="s">
        <v>325</v>
      </c>
      <c r="J13" s="93" t="s">
        <v>312</v>
      </c>
      <c r="K13" s="93">
        <v>2010</v>
      </c>
      <c r="L13" s="111">
        <v>45.926194000000002</v>
      </c>
      <c r="M13" s="111">
        <v>-129.978939</v>
      </c>
      <c r="N13" s="96"/>
      <c r="O13" s="96"/>
      <c r="P13" s="96"/>
      <c r="Q13" s="96"/>
      <c r="R13" s="53"/>
      <c r="S13" s="53"/>
      <c r="T13" s="93"/>
      <c r="U13" s="93"/>
    </row>
    <row r="14" spans="1:21" s="38" customFormat="1" ht="57" x14ac:dyDescent="0.2">
      <c r="A14" s="37" t="s">
        <v>278</v>
      </c>
      <c r="B14" s="49">
        <v>45.926226</v>
      </c>
      <c r="C14" s="49">
        <v>-129.98049399999999</v>
      </c>
      <c r="D14" s="37">
        <v>1520</v>
      </c>
      <c r="E14" s="38" t="s">
        <v>27</v>
      </c>
      <c r="F14" s="95" t="s">
        <v>397</v>
      </c>
      <c r="G14" s="52" t="s">
        <v>187</v>
      </c>
      <c r="I14" s="38" t="s">
        <v>459</v>
      </c>
      <c r="K14" s="38">
        <v>2010</v>
      </c>
      <c r="L14" s="49">
        <v>45.926226</v>
      </c>
      <c r="M14" s="49">
        <v>-129.98049399999999</v>
      </c>
      <c r="R14" s="49">
        <v>45.926118000000002</v>
      </c>
      <c r="S14" s="49">
        <v>-129.98059699999999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Y32"/>
  <sheetViews>
    <sheetView workbookViewId="0">
      <selection activeCell="C7" sqref="C7"/>
    </sheetView>
  </sheetViews>
  <sheetFormatPr defaultColWidth="8.88671875" defaultRowHeight="12" x14ac:dyDescent="0.25"/>
  <cols>
    <col min="1" max="1" width="12.6640625" style="136" customWidth="1"/>
    <col min="2" max="2" width="9.88671875" style="156" customWidth="1"/>
    <col min="3" max="3" width="11.33203125" style="156" customWidth="1"/>
    <col min="4" max="4" width="6.33203125" style="136" customWidth="1"/>
    <col min="5" max="5" width="11.44140625" style="136" customWidth="1"/>
    <col min="6" max="6" width="12.33203125" style="136" customWidth="1"/>
    <col min="7" max="7" width="12.44140625" style="136" customWidth="1"/>
    <col min="8" max="8" width="7.33203125" style="139" customWidth="1"/>
    <col min="9" max="9" width="32.44140625" style="203" customWidth="1"/>
    <col min="10" max="10" width="7.33203125" style="139" customWidth="1"/>
    <col min="11" max="11" width="9.44140625" style="136" customWidth="1"/>
    <col min="12" max="13" width="9.44140625" style="156" customWidth="1"/>
    <col min="14" max="15" width="10.6640625" style="142" customWidth="1"/>
    <col min="16" max="18" width="11" style="141" customWidth="1"/>
    <col min="19" max="19" width="11.6640625" style="141" customWidth="1"/>
    <col min="20" max="23" width="11" style="141" customWidth="1"/>
    <col min="24" max="25" width="9.44140625" style="234" customWidth="1"/>
    <col min="26" max="16384" width="8.88671875" style="152"/>
  </cols>
  <sheetData>
    <row r="1" spans="1:25" s="180" customFormat="1" ht="41.4" x14ac:dyDescent="0.3">
      <c r="A1" s="177" t="s">
        <v>0</v>
      </c>
      <c r="B1" s="183" t="s">
        <v>378</v>
      </c>
      <c r="C1" s="183" t="s">
        <v>379</v>
      </c>
      <c r="D1" s="177" t="s">
        <v>380</v>
      </c>
      <c r="E1" s="177" t="s">
        <v>381</v>
      </c>
      <c r="F1" s="177" t="s">
        <v>181</v>
      </c>
      <c r="G1" s="177" t="s">
        <v>382</v>
      </c>
      <c r="H1" s="179" t="s">
        <v>68</v>
      </c>
      <c r="I1" s="243" t="s">
        <v>383</v>
      </c>
      <c r="J1" s="179" t="s">
        <v>68</v>
      </c>
      <c r="K1" s="177" t="s">
        <v>311</v>
      </c>
      <c r="L1" s="178" t="s">
        <v>378</v>
      </c>
      <c r="M1" s="178" t="s">
        <v>379</v>
      </c>
      <c r="N1" s="178" t="s">
        <v>155</v>
      </c>
      <c r="O1" s="178" t="s">
        <v>156</v>
      </c>
      <c r="P1" s="177" t="s">
        <v>119</v>
      </c>
      <c r="Q1" s="177" t="s">
        <v>120</v>
      </c>
      <c r="R1" s="177" t="s">
        <v>121</v>
      </c>
      <c r="S1" s="177" t="s">
        <v>122</v>
      </c>
      <c r="T1" s="177" t="s">
        <v>123</v>
      </c>
      <c r="U1" s="177" t="s">
        <v>124</v>
      </c>
      <c r="V1" s="177" t="s">
        <v>69</v>
      </c>
      <c r="W1" s="177" t="s">
        <v>70</v>
      </c>
      <c r="X1" s="235" t="s">
        <v>452</v>
      </c>
      <c r="Y1" s="235" t="s">
        <v>407</v>
      </c>
    </row>
    <row r="2" spans="1:25" x14ac:dyDescent="0.25">
      <c r="A2" s="206" t="s">
        <v>355</v>
      </c>
      <c r="B2" s="212" t="s">
        <v>460</v>
      </c>
      <c r="C2" s="212" t="s">
        <v>461</v>
      </c>
      <c r="D2" s="208">
        <v>1520</v>
      </c>
      <c r="E2" s="206" t="s">
        <v>20</v>
      </c>
      <c r="F2" s="206" t="s">
        <v>175</v>
      </c>
      <c r="G2" s="206" t="s">
        <v>179</v>
      </c>
      <c r="H2" s="188">
        <v>2010</v>
      </c>
      <c r="I2" s="203" t="s">
        <v>176</v>
      </c>
      <c r="J2" s="139">
        <v>2010</v>
      </c>
      <c r="K2" s="136" t="s">
        <v>312</v>
      </c>
      <c r="L2" s="207">
        <v>45.946084999999997</v>
      </c>
      <c r="M2" s="207">
        <v>-129.983654</v>
      </c>
      <c r="N2" s="151">
        <v>45.946084999999997</v>
      </c>
      <c r="O2" s="151">
        <v>-129.983654</v>
      </c>
      <c r="P2" s="140"/>
      <c r="Q2" s="140"/>
      <c r="R2" s="140"/>
      <c r="S2" s="140"/>
      <c r="X2" s="230">
        <v>1.9144202083333333</v>
      </c>
      <c r="Y2" s="231">
        <v>5.4159855833333337</v>
      </c>
    </row>
    <row r="3" spans="1:25" ht="13.95" customHeight="1" x14ac:dyDescent="0.25">
      <c r="A3" s="206" t="s">
        <v>360</v>
      </c>
      <c r="B3" s="212" t="s">
        <v>462</v>
      </c>
      <c r="C3" s="212" t="s">
        <v>463</v>
      </c>
      <c r="D3" s="208">
        <v>1520</v>
      </c>
      <c r="E3" s="206" t="s">
        <v>20</v>
      </c>
      <c r="F3" s="206" t="s">
        <v>177</v>
      </c>
      <c r="G3" s="206" t="s">
        <v>179</v>
      </c>
      <c r="H3" s="188">
        <v>2010</v>
      </c>
      <c r="I3" s="203" t="s">
        <v>178</v>
      </c>
      <c r="J3" s="139">
        <v>2010</v>
      </c>
      <c r="K3" s="136" t="s">
        <v>312</v>
      </c>
      <c r="L3" s="193">
        <v>45.946275999999997</v>
      </c>
      <c r="M3" s="193">
        <v>-129.98371299999999</v>
      </c>
      <c r="N3" s="153">
        <v>45.946275999999997</v>
      </c>
      <c r="O3" s="153">
        <v>-129.98371299999999</v>
      </c>
      <c r="P3" s="140"/>
      <c r="Q3" s="140"/>
      <c r="R3" s="140"/>
      <c r="S3" s="140"/>
      <c r="X3" s="230">
        <v>1.9144281666666665</v>
      </c>
      <c r="Y3" s="231">
        <v>5.4159880416666661</v>
      </c>
    </row>
    <row r="4" spans="1:25" x14ac:dyDescent="0.25">
      <c r="A4" s="206" t="s">
        <v>75</v>
      </c>
      <c r="B4" s="212" t="s">
        <v>464</v>
      </c>
      <c r="C4" s="212" t="s">
        <v>465</v>
      </c>
      <c r="D4" s="208">
        <v>1530</v>
      </c>
      <c r="E4" s="206" t="s">
        <v>20</v>
      </c>
      <c r="F4" s="206" t="s">
        <v>61</v>
      </c>
      <c r="G4" s="206" t="s">
        <v>45</v>
      </c>
      <c r="H4" s="188">
        <v>2010</v>
      </c>
      <c r="I4" s="203" t="s">
        <v>357</v>
      </c>
      <c r="J4" s="139">
        <v>2010</v>
      </c>
      <c r="K4" s="136" t="s">
        <v>312</v>
      </c>
      <c r="L4" s="209">
        <v>45.943716000000002</v>
      </c>
      <c r="M4" s="209">
        <v>-129.985163</v>
      </c>
      <c r="N4" s="154">
        <v>45.943716000000002</v>
      </c>
      <c r="O4" s="154">
        <v>-129.985163</v>
      </c>
      <c r="P4" s="140">
        <v>45.943834000000003</v>
      </c>
      <c r="Q4" s="140">
        <v>-129.98500000000001</v>
      </c>
      <c r="R4" s="140">
        <v>45.943638999999997</v>
      </c>
      <c r="S4" s="140">
        <v>-129.98518100000001</v>
      </c>
      <c r="X4" s="230">
        <v>1.9143215</v>
      </c>
      <c r="Y4" s="231">
        <v>5.416048458333333</v>
      </c>
    </row>
    <row r="5" spans="1:25" x14ac:dyDescent="0.25">
      <c r="A5" s="206" t="s">
        <v>76</v>
      </c>
      <c r="B5" s="212" t="s">
        <v>466</v>
      </c>
      <c r="C5" s="212" t="s">
        <v>467</v>
      </c>
      <c r="D5" s="208">
        <v>1523</v>
      </c>
      <c r="E5" s="206" t="s">
        <v>20</v>
      </c>
      <c r="F5" s="206" t="s">
        <v>368</v>
      </c>
      <c r="G5" s="206" t="s">
        <v>46</v>
      </c>
      <c r="H5" s="188">
        <v>2010</v>
      </c>
      <c r="I5" s="203" t="s">
        <v>63</v>
      </c>
      <c r="J5" s="139">
        <v>2010</v>
      </c>
      <c r="K5" s="136" t="s">
        <v>312</v>
      </c>
      <c r="L5" s="193">
        <v>45.93331666666667</v>
      </c>
      <c r="M5" s="193">
        <v>-129.98236666666668</v>
      </c>
      <c r="N5" s="155">
        <v>45.93331666666667</v>
      </c>
      <c r="O5" s="155">
        <v>-129.98236666666668</v>
      </c>
      <c r="P5" s="140">
        <v>45.933190000000003</v>
      </c>
      <c r="Q5" s="140">
        <v>-129.98242999999999</v>
      </c>
      <c r="X5" s="230">
        <v>1.9138881944444446</v>
      </c>
      <c r="Y5" s="231">
        <v>5.4159319444444449</v>
      </c>
    </row>
    <row r="6" spans="1:25" x14ac:dyDescent="0.25">
      <c r="A6" s="206" t="s">
        <v>77</v>
      </c>
      <c r="B6" s="212" t="s">
        <v>468</v>
      </c>
      <c r="C6" s="212" t="s">
        <v>469</v>
      </c>
      <c r="D6" s="208">
        <v>1524</v>
      </c>
      <c r="E6" s="206" t="s">
        <v>20</v>
      </c>
      <c r="F6" s="206" t="s">
        <v>62</v>
      </c>
      <c r="G6" s="206"/>
      <c r="H6" s="188">
        <v>2010</v>
      </c>
      <c r="I6" s="203" t="s">
        <v>18</v>
      </c>
      <c r="J6" s="139">
        <v>2010</v>
      </c>
      <c r="K6" s="136" t="s">
        <v>312</v>
      </c>
      <c r="L6" s="207">
        <v>45.933199999999999</v>
      </c>
      <c r="M6" s="207">
        <v>-129.982268</v>
      </c>
      <c r="N6" s="151">
        <v>45.933199999999999</v>
      </c>
      <c r="O6" s="151">
        <v>-129.982268</v>
      </c>
      <c r="P6" s="140">
        <v>45.93318</v>
      </c>
      <c r="Q6" s="140">
        <v>-129.98240000000001</v>
      </c>
      <c r="R6" s="140">
        <v>45.933171999999999</v>
      </c>
      <c r="S6" s="140">
        <v>-129.982303</v>
      </c>
      <c r="X6" s="230">
        <v>1.9138833333333334</v>
      </c>
      <c r="Y6" s="231">
        <v>5.4159278333333338</v>
      </c>
    </row>
    <row r="7" spans="1:25" x14ac:dyDescent="0.25">
      <c r="A7" s="206" t="s">
        <v>78</v>
      </c>
      <c r="B7" s="212" t="s">
        <v>470</v>
      </c>
      <c r="C7" s="212" t="s">
        <v>471</v>
      </c>
      <c r="D7" s="208">
        <v>1525</v>
      </c>
      <c r="E7" s="206" t="s">
        <v>20</v>
      </c>
      <c r="F7" s="206" t="s">
        <v>346</v>
      </c>
      <c r="G7" s="206"/>
      <c r="H7" s="188">
        <v>2007</v>
      </c>
      <c r="I7" s="203" t="s">
        <v>363</v>
      </c>
      <c r="J7" s="139">
        <v>2007</v>
      </c>
      <c r="K7" s="136" t="s">
        <v>312</v>
      </c>
      <c r="L7" s="207">
        <v>45.933298000000001</v>
      </c>
      <c r="M7" s="207">
        <v>-129.98160899999999</v>
      </c>
      <c r="N7" s="151">
        <v>45.933298000000001</v>
      </c>
      <c r="O7" s="151">
        <v>-129.98160899999999</v>
      </c>
      <c r="P7" s="140">
        <v>45.93329</v>
      </c>
      <c r="Q7" s="140">
        <v>-129.98170999999999</v>
      </c>
      <c r="R7" s="140">
        <v>45.933171999999999</v>
      </c>
      <c r="S7" s="140">
        <v>-129.982303</v>
      </c>
      <c r="X7" s="230">
        <v>1.9138874166666666</v>
      </c>
      <c r="Y7" s="231">
        <v>5.4159003749999997</v>
      </c>
    </row>
    <row r="8" spans="1:25" x14ac:dyDescent="0.25">
      <c r="A8" s="206" t="s">
        <v>359</v>
      </c>
      <c r="B8" s="212" t="s">
        <v>472</v>
      </c>
      <c r="C8" s="212" t="s">
        <v>473</v>
      </c>
      <c r="D8" s="208">
        <v>1517</v>
      </c>
      <c r="E8" s="206" t="s">
        <v>20</v>
      </c>
      <c r="F8" s="206"/>
      <c r="G8" s="206"/>
      <c r="H8" s="188">
        <v>2010</v>
      </c>
      <c r="I8" s="203" t="s">
        <v>377</v>
      </c>
      <c r="J8" s="139">
        <v>2010</v>
      </c>
      <c r="K8" s="136" t="s">
        <v>312</v>
      </c>
      <c r="L8" s="207">
        <v>45.933255000000003</v>
      </c>
      <c r="M8" s="207">
        <v>-129.98178100000001</v>
      </c>
      <c r="N8" s="151">
        <v>45.933255000000003</v>
      </c>
      <c r="O8" s="151">
        <v>-129.98178100000001</v>
      </c>
      <c r="P8" s="140"/>
      <c r="Q8" s="140"/>
      <c r="R8" s="140"/>
      <c r="S8" s="140"/>
      <c r="X8" s="230">
        <v>1.913885625</v>
      </c>
      <c r="Y8" s="231">
        <v>5.4159075416666669</v>
      </c>
    </row>
    <row r="9" spans="1:25" x14ac:dyDescent="0.25">
      <c r="A9" s="206" t="s">
        <v>366</v>
      </c>
      <c r="B9" s="212" t="s">
        <v>474</v>
      </c>
      <c r="C9" s="212" t="s">
        <v>475</v>
      </c>
      <c r="D9" s="206">
        <v>1542</v>
      </c>
      <c r="E9" s="188" t="s">
        <v>9</v>
      </c>
      <c r="F9" s="188"/>
      <c r="G9" s="206" t="s">
        <v>287</v>
      </c>
      <c r="H9" s="188">
        <v>2010</v>
      </c>
      <c r="I9" s="203" t="s">
        <v>367</v>
      </c>
      <c r="J9" s="139">
        <v>2010</v>
      </c>
      <c r="K9" s="136" t="s">
        <v>312</v>
      </c>
      <c r="L9" s="193">
        <v>45.934449999999998</v>
      </c>
      <c r="M9" s="193">
        <v>-130.01159999999999</v>
      </c>
      <c r="N9" s="155">
        <v>45.934449999999998</v>
      </c>
      <c r="O9" s="155">
        <v>-130.01159999999999</v>
      </c>
      <c r="X9" s="230">
        <v>1.9139354166666667</v>
      </c>
      <c r="Y9" s="231">
        <v>5.4171499999999995</v>
      </c>
    </row>
    <row r="10" spans="1:25" x14ac:dyDescent="0.25">
      <c r="A10" s="206" t="s">
        <v>361</v>
      </c>
      <c r="B10" s="212" t="s">
        <v>476</v>
      </c>
      <c r="C10" s="212" t="s">
        <v>477</v>
      </c>
      <c r="D10" s="208">
        <v>1542</v>
      </c>
      <c r="E10" s="206" t="s">
        <v>9</v>
      </c>
      <c r="F10" s="206" t="s">
        <v>14</v>
      </c>
      <c r="G10" s="206" t="s">
        <v>159</v>
      </c>
      <c r="H10" s="188">
        <v>2010</v>
      </c>
      <c r="I10" s="203" t="s">
        <v>353</v>
      </c>
      <c r="J10" s="139">
        <v>2010</v>
      </c>
      <c r="K10" s="136" t="s">
        <v>312</v>
      </c>
      <c r="L10" s="193">
        <v>45.933266666666668</v>
      </c>
      <c r="M10" s="193">
        <v>-130.01390000000001</v>
      </c>
      <c r="N10" s="155">
        <v>45.933546999999997</v>
      </c>
      <c r="O10" s="132">
        <v>-130.01327699999999</v>
      </c>
      <c r="P10" s="140"/>
      <c r="Q10" s="140"/>
      <c r="R10" s="140"/>
      <c r="S10" s="140"/>
      <c r="X10" s="230">
        <v>1.9138861111111112</v>
      </c>
      <c r="Y10" s="231">
        <v>5.4172458333333333</v>
      </c>
    </row>
    <row r="11" spans="1:25" s="131" customFormat="1" x14ac:dyDescent="0.25">
      <c r="A11" s="206" t="s">
        <v>89</v>
      </c>
      <c r="B11" s="212" t="s">
        <v>478</v>
      </c>
      <c r="C11" s="212" t="s">
        <v>479</v>
      </c>
      <c r="D11" s="208">
        <v>1545</v>
      </c>
      <c r="E11" s="206" t="s">
        <v>9</v>
      </c>
      <c r="F11" s="206" t="s">
        <v>14</v>
      </c>
      <c r="G11" s="206" t="s">
        <v>15</v>
      </c>
      <c r="H11" s="188">
        <v>2010</v>
      </c>
      <c r="I11" s="203" t="s">
        <v>373</v>
      </c>
      <c r="J11" s="139">
        <v>2010</v>
      </c>
      <c r="K11" s="136" t="s">
        <v>312</v>
      </c>
      <c r="L11" s="193">
        <v>45.93356</v>
      </c>
      <c r="M11" s="193">
        <v>-130.01329999999999</v>
      </c>
      <c r="N11" s="132">
        <v>45.93356</v>
      </c>
      <c r="O11" s="132">
        <v>-130.01329999999999</v>
      </c>
      <c r="P11" s="140">
        <v>45.93356</v>
      </c>
      <c r="Q11" s="140">
        <v>-130.01333099999999</v>
      </c>
      <c r="R11" s="141"/>
      <c r="S11" s="141"/>
      <c r="T11" s="141"/>
      <c r="U11" s="141"/>
      <c r="V11" s="141"/>
      <c r="W11" s="141"/>
      <c r="X11" s="230">
        <v>1.9138983333333333</v>
      </c>
      <c r="Y11" s="231">
        <v>5.4172208333333325</v>
      </c>
    </row>
    <row r="12" spans="1:25" x14ac:dyDescent="0.25">
      <c r="A12" s="199" t="s">
        <v>286</v>
      </c>
      <c r="B12" s="212" t="s">
        <v>480</v>
      </c>
      <c r="C12" s="212" t="s">
        <v>481</v>
      </c>
      <c r="D12" s="196">
        <v>1547</v>
      </c>
      <c r="E12" s="198" t="s">
        <v>9</v>
      </c>
      <c r="F12" s="196" t="s">
        <v>14</v>
      </c>
      <c r="G12" s="198"/>
      <c r="H12" s="188">
        <v>2010</v>
      </c>
      <c r="I12" s="204" t="s">
        <v>295</v>
      </c>
      <c r="J12" s="139">
        <v>2010</v>
      </c>
      <c r="K12" s="136" t="s">
        <v>312</v>
      </c>
      <c r="L12" s="207">
        <v>45.933566999999996</v>
      </c>
      <c r="M12" s="207">
        <v>-130.01328899999999</v>
      </c>
      <c r="N12" s="132">
        <v>45.933280000000003</v>
      </c>
      <c r="O12" s="132">
        <v>-130.01389399999999</v>
      </c>
      <c r="P12" s="129">
        <v>45.933543200000003</v>
      </c>
      <c r="Q12" s="129">
        <v>-130.013398</v>
      </c>
      <c r="R12" s="129">
        <v>45.933566999999996</v>
      </c>
      <c r="S12" s="129">
        <v>-130.01328899999999</v>
      </c>
      <c r="T12" s="130">
        <v>45.933582999999999</v>
      </c>
      <c r="U12" s="130">
        <v>-130.01358300000001</v>
      </c>
      <c r="V12" s="131"/>
      <c r="W12" s="131"/>
      <c r="X12" s="230">
        <v>1.9138986249999999</v>
      </c>
      <c r="Y12" s="231">
        <v>5.4172203749999994</v>
      </c>
    </row>
    <row r="13" spans="1:25" x14ac:dyDescent="0.25">
      <c r="A13" s="206" t="s">
        <v>131</v>
      </c>
      <c r="B13" s="212" t="s">
        <v>482</v>
      </c>
      <c r="C13" s="212" t="s">
        <v>483</v>
      </c>
      <c r="D13" s="186">
        <v>1547</v>
      </c>
      <c r="E13" s="206" t="s">
        <v>9</v>
      </c>
      <c r="F13" s="206" t="s">
        <v>132</v>
      </c>
      <c r="G13" s="206"/>
      <c r="H13" s="188">
        <v>2010</v>
      </c>
      <c r="I13" s="203" t="s">
        <v>303</v>
      </c>
      <c r="J13" s="139">
        <v>2010</v>
      </c>
      <c r="K13" s="136" t="s">
        <v>312</v>
      </c>
      <c r="L13" s="193">
        <v>45.933486000000002</v>
      </c>
      <c r="M13" s="193">
        <v>-130.013666</v>
      </c>
      <c r="N13" s="132">
        <v>45.933486000000002</v>
      </c>
      <c r="O13" s="132">
        <v>-130.013666</v>
      </c>
      <c r="P13" s="144">
        <v>2007</v>
      </c>
      <c r="Q13" s="145">
        <v>45.933622999999997</v>
      </c>
      <c r="R13" s="145">
        <v>-130.013688</v>
      </c>
      <c r="S13" s="145">
        <v>45.93356</v>
      </c>
      <c r="T13" s="145">
        <v>-130.01364000000001</v>
      </c>
      <c r="U13" s="146">
        <v>45.933549999999997</v>
      </c>
      <c r="V13" s="146">
        <v>-130.01390000000001</v>
      </c>
      <c r="X13" s="230">
        <v>1.9138952500000002</v>
      </c>
      <c r="Y13" s="231">
        <v>5.4172360833333331</v>
      </c>
    </row>
    <row r="14" spans="1:25" s="131" customFormat="1" x14ac:dyDescent="0.25">
      <c r="A14" s="206" t="s">
        <v>87</v>
      </c>
      <c r="B14" s="212" t="s">
        <v>484</v>
      </c>
      <c r="C14" s="212" t="s">
        <v>485</v>
      </c>
      <c r="D14" s="208">
        <v>1547</v>
      </c>
      <c r="E14" s="206" t="s">
        <v>9</v>
      </c>
      <c r="F14" s="206" t="s">
        <v>12</v>
      </c>
      <c r="G14" s="206"/>
      <c r="H14" s="188">
        <v>2007</v>
      </c>
      <c r="I14" s="203" t="s">
        <v>352</v>
      </c>
      <c r="J14" s="139">
        <v>2007</v>
      </c>
      <c r="K14" s="136" t="s">
        <v>312</v>
      </c>
      <c r="L14" s="210">
        <v>45.933273999999997</v>
      </c>
      <c r="M14" s="210">
        <v>-130.013586</v>
      </c>
      <c r="N14" s="142"/>
      <c r="O14" s="142"/>
      <c r="P14" s="140"/>
      <c r="Q14" s="140">
        <v>-130.013586</v>
      </c>
      <c r="R14" s="140">
        <v>45.933273999999997</v>
      </c>
      <c r="S14" s="140">
        <v>-130.013586</v>
      </c>
      <c r="T14" s="141">
        <v>45.933283000000003</v>
      </c>
      <c r="U14" s="141">
        <v>-130.0137</v>
      </c>
      <c r="V14" s="141"/>
      <c r="W14" s="141"/>
      <c r="X14" s="230">
        <v>1.9138864166666665</v>
      </c>
      <c r="Y14" s="231">
        <v>5.4172327500000002</v>
      </c>
    </row>
    <row r="15" spans="1:25" ht="24" x14ac:dyDescent="0.25">
      <c r="A15" s="199" t="s">
        <v>298</v>
      </c>
      <c r="B15" s="212" t="s">
        <v>486</v>
      </c>
      <c r="C15" s="212" t="s">
        <v>487</v>
      </c>
      <c r="D15" s="196">
        <v>1542</v>
      </c>
      <c r="E15" s="198" t="s">
        <v>9</v>
      </c>
      <c r="F15" s="196" t="s">
        <v>299</v>
      </c>
      <c r="G15" s="198"/>
      <c r="H15" s="188">
        <v>2010</v>
      </c>
      <c r="I15" s="204" t="s">
        <v>300</v>
      </c>
      <c r="J15" s="139">
        <v>2010</v>
      </c>
      <c r="K15" s="136" t="s">
        <v>312</v>
      </c>
      <c r="L15" s="193">
        <v>45.933447999999999</v>
      </c>
      <c r="M15" s="193">
        <v>-130.01349099999999</v>
      </c>
      <c r="N15" s="132">
        <v>45.933447999999999</v>
      </c>
      <c r="O15" s="132">
        <v>-130.01349099999999</v>
      </c>
      <c r="P15" s="129"/>
      <c r="Q15" s="129"/>
      <c r="R15" s="129"/>
      <c r="S15" s="129"/>
      <c r="T15" s="130"/>
      <c r="U15" s="130"/>
      <c r="V15" s="131"/>
      <c r="W15" s="131"/>
      <c r="X15" s="232">
        <v>1.9138936666666666</v>
      </c>
      <c r="Y15" s="233">
        <v>5.4172287916666662</v>
      </c>
    </row>
    <row r="16" spans="1:25" x14ac:dyDescent="0.25">
      <c r="A16" s="206" t="s">
        <v>88</v>
      </c>
      <c r="B16" s="212" t="s">
        <v>488</v>
      </c>
      <c r="C16" s="212" t="s">
        <v>489</v>
      </c>
      <c r="D16" s="208">
        <v>1547</v>
      </c>
      <c r="E16" s="206" t="s">
        <v>9</v>
      </c>
      <c r="F16" s="206" t="s">
        <v>13</v>
      </c>
      <c r="G16" s="206" t="s">
        <v>15</v>
      </c>
      <c r="H16" s="188">
        <v>2006</v>
      </c>
      <c r="I16" s="203" t="s">
        <v>372</v>
      </c>
      <c r="J16" s="139">
        <v>2006</v>
      </c>
      <c r="K16" s="136" t="s">
        <v>312</v>
      </c>
      <c r="L16" s="210">
        <v>45.933264999999999</v>
      </c>
      <c r="M16" s="210">
        <v>-130.01383000000001</v>
      </c>
      <c r="R16" s="140">
        <v>45.933264999999999</v>
      </c>
      <c r="S16" s="140">
        <v>-130.01383000000001</v>
      </c>
      <c r="X16" s="230">
        <v>1.9138860416666665</v>
      </c>
      <c r="Y16" s="231">
        <v>5.4172429166666669</v>
      </c>
    </row>
    <row r="17" spans="1:25" x14ac:dyDescent="0.25">
      <c r="A17" s="206" t="s">
        <v>296</v>
      </c>
      <c r="B17" s="212" t="s">
        <v>490</v>
      </c>
      <c r="C17" s="212" t="s">
        <v>491</v>
      </c>
      <c r="D17" s="208">
        <v>1542</v>
      </c>
      <c r="E17" s="206" t="s">
        <v>9</v>
      </c>
      <c r="F17" s="206" t="s">
        <v>289</v>
      </c>
      <c r="G17" s="206" t="s">
        <v>159</v>
      </c>
      <c r="H17" s="188">
        <v>2010</v>
      </c>
      <c r="J17" s="139">
        <v>2010</v>
      </c>
      <c r="K17" s="136" t="s">
        <v>312</v>
      </c>
      <c r="L17" s="193">
        <v>45.933549999999997</v>
      </c>
      <c r="M17" s="193">
        <v>-130.01325</v>
      </c>
      <c r="N17" s="132">
        <v>45.933280000000003</v>
      </c>
      <c r="O17" s="132">
        <v>-130.01389399999999</v>
      </c>
      <c r="P17" s="140"/>
      <c r="Q17" s="140"/>
      <c r="R17" s="140"/>
      <c r="S17" s="140"/>
      <c r="X17" s="230">
        <v>1.9138979166666665</v>
      </c>
      <c r="Y17" s="231">
        <v>5.41721875</v>
      </c>
    </row>
    <row r="18" spans="1:25" x14ac:dyDescent="0.25">
      <c r="A18" s="206" t="s">
        <v>91</v>
      </c>
      <c r="B18" s="212" t="s">
        <v>492</v>
      </c>
      <c r="C18" s="212" t="s">
        <v>493</v>
      </c>
      <c r="D18" s="208">
        <v>1546</v>
      </c>
      <c r="E18" s="206" t="s">
        <v>9</v>
      </c>
      <c r="F18" s="206" t="s">
        <v>11</v>
      </c>
      <c r="G18" s="206" t="s">
        <v>125</v>
      </c>
      <c r="H18" s="188">
        <v>2010</v>
      </c>
      <c r="I18" s="203" t="s">
        <v>292</v>
      </c>
      <c r="J18" s="139">
        <v>2010</v>
      </c>
      <c r="K18" s="136" t="s">
        <v>312</v>
      </c>
      <c r="L18" s="193">
        <v>45.933725000000003</v>
      </c>
      <c r="M18" s="193">
        <v>-130.013406</v>
      </c>
      <c r="N18" s="132">
        <v>45.933725000000003</v>
      </c>
      <c r="O18" s="132">
        <v>-130.013406</v>
      </c>
      <c r="P18" s="140">
        <v>45.933700000000002</v>
      </c>
      <c r="Q18" s="140">
        <v>-130.013428</v>
      </c>
      <c r="R18" s="140">
        <v>45.933638000000002</v>
      </c>
      <c r="S18" s="140">
        <v>-130.01328599999999</v>
      </c>
      <c r="T18" s="140">
        <v>45.933732999999997</v>
      </c>
      <c r="U18" s="140">
        <v>-130.013633</v>
      </c>
      <c r="X18" s="230">
        <v>1.9139052083333334</v>
      </c>
      <c r="Y18" s="231">
        <v>5.4172252500000004</v>
      </c>
    </row>
    <row r="19" spans="1:25" x14ac:dyDescent="0.25">
      <c r="A19" s="206" t="s">
        <v>94</v>
      </c>
      <c r="B19" s="212" t="s">
        <v>494</v>
      </c>
      <c r="C19" s="212" t="s">
        <v>495</v>
      </c>
      <c r="D19" s="208">
        <v>1530</v>
      </c>
      <c r="E19" s="206" t="s">
        <v>35</v>
      </c>
      <c r="F19" s="206" t="s">
        <v>35</v>
      </c>
      <c r="G19" s="206" t="s">
        <v>46</v>
      </c>
      <c r="H19" s="188">
        <v>2010</v>
      </c>
      <c r="I19" s="203" t="s">
        <v>38</v>
      </c>
      <c r="J19" s="139">
        <v>2010</v>
      </c>
      <c r="K19" s="136" t="s">
        <v>312</v>
      </c>
      <c r="L19" s="193">
        <v>45.955199999999998</v>
      </c>
      <c r="M19" s="193">
        <v>-130.00986666666665</v>
      </c>
      <c r="N19" s="155">
        <v>45.955199999999998</v>
      </c>
      <c r="O19" s="155">
        <v>-130.00986666666665</v>
      </c>
      <c r="P19" s="140">
        <v>45.955069999999999</v>
      </c>
      <c r="Q19" s="140">
        <v>-130.00989300000001</v>
      </c>
      <c r="X19" s="230">
        <v>1.9147999999999998</v>
      </c>
      <c r="Y19" s="231">
        <v>5.4170777777777772</v>
      </c>
    </row>
    <row r="20" spans="1:25" x14ac:dyDescent="0.25">
      <c r="A20" s="206" t="s">
        <v>92</v>
      </c>
      <c r="B20" s="212" t="s">
        <v>496</v>
      </c>
      <c r="C20" s="212" t="s">
        <v>497</v>
      </c>
      <c r="D20" s="206">
        <v>1534</v>
      </c>
      <c r="E20" s="206" t="s">
        <v>35</v>
      </c>
      <c r="F20" s="206" t="s">
        <v>35</v>
      </c>
      <c r="G20" s="206" t="s">
        <v>46</v>
      </c>
      <c r="H20" s="188">
        <v>2007</v>
      </c>
      <c r="I20" s="203" t="s">
        <v>47</v>
      </c>
      <c r="J20" s="139">
        <v>2007</v>
      </c>
      <c r="L20" s="211">
        <v>45.955119000000003</v>
      </c>
      <c r="M20" s="211">
        <v>-130.00989300000001</v>
      </c>
      <c r="N20" s="147"/>
      <c r="O20" s="147"/>
      <c r="X20" s="230">
        <v>1.9147966250000001</v>
      </c>
      <c r="Y20" s="231">
        <v>5.4170788750000005</v>
      </c>
    </row>
    <row r="21" spans="1:25" x14ac:dyDescent="0.25">
      <c r="A21" s="206" t="s">
        <v>93</v>
      </c>
      <c r="B21" s="212" t="s">
        <v>498</v>
      </c>
      <c r="C21" s="212" t="s">
        <v>497</v>
      </c>
      <c r="D21" s="206">
        <v>1534</v>
      </c>
      <c r="E21" s="206" t="s">
        <v>35</v>
      </c>
      <c r="F21" s="206" t="s">
        <v>35</v>
      </c>
      <c r="G21" s="206" t="s">
        <v>46</v>
      </c>
      <c r="H21" s="188">
        <v>2007</v>
      </c>
      <c r="I21" s="203" t="s">
        <v>37</v>
      </c>
      <c r="J21" s="139">
        <v>2007</v>
      </c>
      <c r="L21" s="210">
        <v>45.955027000000001</v>
      </c>
      <c r="M21" s="210">
        <v>-130.00989300000001</v>
      </c>
      <c r="X21" s="230">
        <v>1.9147927916666667</v>
      </c>
      <c r="Y21" s="231">
        <v>5.4170788750000005</v>
      </c>
    </row>
    <row r="22" spans="1:25" x14ac:dyDescent="0.25">
      <c r="A22" s="206" t="s">
        <v>362</v>
      </c>
      <c r="B22" s="212" t="s">
        <v>499</v>
      </c>
      <c r="C22" s="212" t="s">
        <v>500</v>
      </c>
      <c r="D22" s="208">
        <v>1534</v>
      </c>
      <c r="E22" s="206" t="s">
        <v>65</v>
      </c>
      <c r="F22" s="206" t="s">
        <v>334</v>
      </c>
      <c r="G22" s="206" t="s">
        <v>161</v>
      </c>
      <c r="H22" s="188">
        <v>2010</v>
      </c>
      <c r="I22" s="203" t="s">
        <v>162</v>
      </c>
      <c r="J22" s="139">
        <v>2010</v>
      </c>
      <c r="K22" s="136" t="s">
        <v>312</v>
      </c>
      <c r="L22" s="193">
        <v>45.917166666666667</v>
      </c>
      <c r="M22" s="193">
        <v>-129.99289999999999</v>
      </c>
      <c r="N22" s="132">
        <v>45.917166666666667</v>
      </c>
      <c r="O22" s="132">
        <v>-129.99289999999999</v>
      </c>
      <c r="P22" s="140"/>
      <c r="Q22" s="140"/>
      <c r="R22" s="140"/>
      <c r="S22" s="140"/>
      <c r="V22" s="132"/>
      <c r="W22" s="132"/>
      <c r="X22" s="230">
        <v>1.9132152777777778</v>
      </c>
      <c r="Y22" s="231">
        <v>5.4163708333333327</v>
      </c>
    </row>
    <row r="23" spans="1:25" x14ac:dyDescent="0.25">
      <c r="A23" s="206" t="s">
        <v>95</v>
      </c>
      <c r="B23" s="212" t="s">
        <v>501</v>
      </c>
      <c r="C23" s="212" t="s">
        <v>502</v>
      </c>
      <c r="D23" s="208">
        <v>1537</v>
      </c>
      <c r="E23" s="186" t="s">
        <v>65</v>
      </c>
      <c r="F23" s="206" t="s">
        <v>32</v>
      </c>
      <c r="G23" s="206" t="s">
        <v>33</v>
      </c>
      <c r="H23" s="188">
        <v>2010</v>
      </c>
      <c r="I23" s="203" t="s">
        <v>374</v>
      </c>
      <c r="J23" s="139">
        <v>2010</v>
      </c>
      <c r="K23" s="136" t="s">
        <v>312</v>
      </c>
      <c r="L23" s="193">
        <v>45.917327</v>
      </c>
      <c r="M23" s="193">
        <v>-129.99294599999999</v>
      </c>
      <c r="N23" s="132">
        <v>45.917327</v>
      </c>
      <c r="O23" s="132">
        <v>-129.99294599999999</v>
      </c>
      <c r="P23" s="140">
        <v>45.917419000000002</v>
      </c>
      <c r="Q23" s="140">
        <v>-129.99308300000001</v>
      </c>
      <c r="R23" s="140">
        <v>45.917344999999997</v>
      </c>
      <c r="S23" s="140">
        <v>-129.99292600000001</v>
      </c>
      <c r="X23" s="230">
        <v>1.9132219583333334</v>
      </c>
      <c r="Y23" s="231">
        <v>5.4163727499999998</v>
      </c>
    </row>
    <row r="24" spans="1:25" x14ac:dyDescent="0.25">
      <c r="A24" s="206" t="s">
        <v>322</v>
      </c>
      <c r="B24" s="212" t="s">
        <v>503</v>
      </c>
      <c r="C24" s="212" t="s">
        <v>504</v>
      </c>
      <c r="D24" s="208">
        <v>1520</v>
      </c>
      <c r="E24" s="206" t="s">
        <v>180</v>
      </c>
      <c r="F24" s="206" t="s">
        <v>164</v>
      </c>
      <c r="G24" s="206" t="s">
        <v>165</v>
      </c>
      <c r="H24" s="188">
        <v>2010</v>
      </c>
      <c r="I24" s="203" t="s">
        <v>166</v>
      </c>
      <c r="J24" s="139">
        <v>2010</v>
      </c>
      <c r="K24" s="136" t="s">
        <v>312</v>
      </c>
      <c r="L24" s="207">
        <v>45.926423999999997</v>
      </c>
      <c r="M24" s="207">
        <v>-129.97897499999999</v>
      </c>
      <c r="N24" s="151">
        <v>45.926423999999997</v>
      </c>
      <c r="O24" s="151">
        <v>-129.97897499999999</v>
      </c>
      <c r="P24" s="140"/>
      <c r="Q24" s="140"/>
      <c r="R24" s="140"/>
      <c r="S24" s="140"/>
      <c r="V24" s="132"/>
      <c r="W24" s="132"/>
      <c r="X24" s="230">
        <v>1.9136009999999999</v>
      </c>
      <c r="Y24" s="231">
        <v>5.4157906249999996</v>
      </c>
    </row>
    <row r="25" spans="1:25" x14ac:dyDescent="0.25">
      <c r="A25" s="206" t="s">
        <v>324</v>
      </c>
      <c r="B25" s="212" t="s">
        <v>505</v>
      </c>
      <c r="C25" s="212" t="s">
        <v>506</v>
      </c>
      <c r="D25" s="208">
        <v>1520</v>
      </c>
      <c r="E25" s="206" t="s">
        <v>180</v>
      </c>
      <c r="F25" s="206" t="s">
        <v>168</v>
      </c>
      <c r="G25" s="206"/>
      <c r="H25" s="188">
        <v>2010</v>
      </c>
      <c r="I25" s="203" t="s">
        <v>169</v>
      </c>
      <c r="J25" s="139">
        <v>2010</v>
      </c>
      <c r="K25" s="136" t="s">
        <v>312</v>
      </c>
      <c r="L25" s="207">
        <v>45.926194000000002</v>
      </c>
      <c r="M25" s="207">
        <v>-129.978939</v>
      </c>
      <c r="N25" s="151">
        <v>45.926194000000002</v>
      </c>
      <c r="O25" s="151">
        <v>-129.978939</v>
      </c>
      <c r="P25" s="140"/>
      <c r="Q25" s="140"/>
      <c r="R25" s="140"/>
      <c r="S25" s="140"/>
      <c r="V25" s="132"/>
      <c r="W25" s="132"/>
      <c r="X25" s="230">
        <v>1.9135914166666668</v>
      </c>
      <c r="Y25" s="231">
        <v>5.4157891249999999</v>
      </c>
    </row>
    <row r="26" spans="1:25" x14ac:dyDescent="0.25">
      <c r="A26" s="206" t="s">
        <v>318</v>
      </c>
      <c r="B26" s="212" t="s">
        <v>507</v>
      </c>
      <c r="C26" s="212" t="s">
        <v>508</v>
      </c>
      <c r="D26" s="208">
        <v>1517</v>
      </c>
      <c r="E26" s="206" t="s">
        <v>180</v>
      </c>
      <c r="F26" s="206" t="s">
        <v>171</v>
      </c>
      <c r="G26" s="206"/>
      <c r="H26" s="188">
        <v>2010</v>
      </c>
      <c r="I26" s="203" t="s">
        <v>327</v>
      </c>
      <c r="J26" s="139">
        <v>2010</v>
      </c>
      <c r="K26" s="136" t="s">
        <v>312</v>
      </c>
      <c r="L26" s="193">
        <v>45.926549999999999</v>
      </c>
      <c r="M26" s="193">
        <v>-129.97936666666666</v>
      </c>
      <c r="N26" s="132">
        <v>45.926549999999999</v>
      </c>
      <c r="O26" s="132">
        <v>-129.97936666666666</v>
      </c>
      <c r="P26" s="140"/>
      <c r="Q26" s="140"/>
      <c r="R26" s="140"/>
      <c r="S26" s="140"/>
      <c r="V26" s="132"/>
      <c r="W26" s="132"/>
      <c r="X26" s="230">
        <v>1.91360625</v>
      </c>
      <c r="Y26" s="231">
        <v>5.4158069444444443</v>
      </c>
    </row>
    <row r="27" spans="1:25" x14ac:dyDescent="0.25">
      <c r="A27" s="206" t="s">
        <v>320</v>
      </c>
      <c r="B27" s="212" t="s">
        <v>509</v>
      </c>
      <c r="C27" s="212" t="s">
        <v>510</v>
      </c>
      <c r="D27" s="208">
        <v>1517</v>
      </c>
      <c r="E27" s="206" t="s">
        <v>180</v>
      </c>
      <c r="F27" s="206" t="s">
        <v>351</v>
      </c>
      <c r="G27" s="206" t="s">
        <v>165</v>
      </c>
      <c r="H27" s="188">
        <v>2010</v>
      </c>
      <c r="I27" s="203" t="s">
        <v>174</v>
      </c>
      <c r="J27" s="139">
        <v>2010</v>
      </c>
      <c r="K27" s="136" t="s">
        <v>312</v>
      </c>
      <c r="L27" s="193">
        <v>45.926499999999997</v>
      </c>
      <c r="M27" s="193">
        <v>-129.97919999999999</v>
      </c>
      <c r="N27" s="132">
        <v>45.926499999999997</v>
      </c>
      <c r="O27" s="132">
        <v>-129.97919999999999</v>
      </c>
      <c r="P27" s="140"/>
      <c r="Q27" s="140"/>
      <c r="R27" s="140"/>
      <c r="S27" s="140"/>
      <c r="V27" s="132"/>
      <c r="W27" s="132"/>
      <c r="X27" s="230">
        <v>1.9136041666666666</v>
      </c>
      <c r="Y27" s="231">
        <v>5.4157999999999999</v>
      </c>
    </row>
    <row r="28" spans="1:25" x14ac:dyDescent="0.25">
      <c r="A28" s="206" t="s">
        <v>98</v>
      </c>
      <c r="B28" s="212" t="s">
        <v>511</v>
      </c>
      <c r="C28" s="212" t="s">
        <v>512</v>
      </c>
      <c r="D28" s="208">
        <v>1524</v>
      </c>
      <c r="E28" s="188" t="s">
        <v>66</v>
      </c>
      <c r="F28" s="206" t="s">
        <v>26</v>
      </c>
      <c r="G28" s="206" t="s">
        <v>46</v>
      </c>
      <c r="H28" s="188">
        <v>2010</v>
      </c>
      <c r="I28" s="203" t="s">
        <v>55</v>
      </c>
      <c r="J28" s="139">
        <v>2010</v>
      </c>
      <c r="K28" s="136" t="s">
        <v>312</v>
      </c>
      <c r="L28" s="193">
        <v>45.946116666666668</v>
      </c>
      <c r="M28" s="193">
        <v>-129.98503333333332</v>
      </c>
      <c r="N28" s="155">
        <v>45.946116666666668</v>
      </c>
      <c r="O28" s="155">
        <v>-129.98503333333332</v>
      </c>
      <c r="P28" s="140">
        <v>45.946106800000003</v>
      </c>
      <c r="Q28" s="140">
        <v>-129.985028</v>
      </c>
      <c r="R28" s="140">
        <v>45.946463999999999</v>
      </c>
      <c r="S28" s="140">
        <v>-129.984238</v>
      </c>
      <c r="T28" s="141">
        <v>45.946232999999999</v>
      </c>
      <c r="U28" s="141">
        <v>-129.98493300000001</v>
      </c>
      <c r="X28" s="230">
        <v>1.9144215277777779</v>
      </c>
      <c r="Y28" s="231">
        <v>5.416043055555555</v>
      </c>
    </row>
    <row r="29" spans="1:25" x14ac:dyDescent="0.25">
      <c r="A29" s="206" t="s">
        <v>101</v>
      </c>
      <c r="B29" s="212" t="s">
        <v>513</v>
      </c>
      <c r="C29" s="212" t="s">
        <v>514</v>
      </c>
      <c r="D29" s="208">
        <v>1536</v>
      </c>
      <c r="E29" s="206" t="s">
        <v>64</v>
      </c>
      <c r="F29" s="208" t="s">
        <v>31</v>
      </c>
      <c r="G29" s="206"/>
      <c r="H29" s="188">
        <v>2010</v>
      </c>
      <c r="I29" s="205" t="s">
        <v>340</v>
      </c>
      <c r="J29" s="139">
        <v>2010</v>
      </c>
      <c r="K29" s="136" t="s">
        <v>312</v>
      </c>
      <c r="L29" s="207">
        <v>45.916338000000003</v>
      </c>
      <c r="M29" s="207">
        <v>-129.98915299999999</v>
      </c>
      <c r="N29" s="151">
        <v>45.916338000000003</v>
      </c>
      <c r="O29" s="151">
        <v>-129.98915299999999</v>
      </c>
      <c r="P29" s="140">
        <v>45.916356</v>
      </c>
      <c r="Q29" s="140">
        <v>-129.98934600000001</v>
      </c>
      <c r="R29" s="140">
        <v>45.916241999999997</v>
      </c>
      <c r="S29" s="140">
        <v>-129.98924099999999</v>
      </c>
      <c r="T29" s="141">
        <v>45.916217000000003</v>
      </c>
      <c r="U29" s="141">
        <v>-129.98933299999999</v>
      </c>
      <c r="X29" s="230">
        <v>1.9131807500000002</v>
      </c>
      <c r="Y29" s="231">
        <v>5.4162147083333325</v>
      </c>
    </row>
    <row r="30" spans="1:25" x14ac:dyDescent="0.25">
      <c r="A30" s="206" t="s">
        <v>103</v>
      </c>
      <c r="B30" s="212" t="s">
        <v>515</v>
      </c>
      <c r="C30" s="212" t="s">
        <v>516</v>
      </c>
      <c r="D30" s="208">
        <v>1526</v>
      </c>
      <c r="E30" s="206" t="s">
        <v>64</v>
      </c>
      <c r="F30" s="206" t="s">
        <v>54</v>
      </c>
      <c r="G30" s="206" t="s">
        <v>33</v>
      </c>
      <c r="H30" s="188">
        <v>2010</v>
      </c>
      <c r="I30" s="203" t="s">
        <v>376</v>
      </c>
      <c r="J30" s="139">
        <v>2010</v>
      </c>
      <c r="K30" s="136" t="s">
        <v>312</v>
      </c>
      <c r="L30" s="193">
        <v>45.922741000000002</v>
      </c>
      <c r="M30" s="193">
        <v>-129.98810399999999</v>
      </c>
      <c r="N30" s="132">
        <v>45.922741000000002</v>
      </c>
      <c r="O30" s="132">
        <v>-129.98810399999999</v>
      </c>
      <c r="P30" s="140">
        <v>45.922749000000003</v>
      </c>
      <c r="Q30" s="140">
        <v>-129.988315</v>
      </c>
      <c r="X30" s="230">
        <v>1.9134475416666668</v>
      </c>
      <c r="Y30" s="231">
        <v>5.4161709999999994</v>
      </c>
    </row>
    <row r="31" spans="1:25" x14ac:dyDescent="0.25">
      <c r="A31" s="206" t="s">
        <v>104</v>
      </c>
      <c r="B31" s="212" t="s">
        <v>517</v>
      </c>
      <c r="C31" s="212" t="s">
        <v>518</v>
      </c>
      <c r="D31" s="208">
        <v>1534</v>
      </c>
      <c r="E31" s="206" t="s">
        <v>64</v>
      </c>
      <c r="F31" s="208" t="s">
        <v>31</v>
      </c>
      <c r="G31" s="206" t="s">
        <v>46</v>
      </c>
      <c r="H31" s="188">
        <v>2010</v>
      </c>
      <c r="I31" s="203" t="s">
        <v>31</v>
      </c>
      <c r="J31" s="139">
        <v>2010</v>
      </c>
      <c r="K31" s="136" t="s">
        <v>312</v>
      </c>
      <c r="L31" s="193">
        <v>45.916166666666669</v>
      </c>
      <c r="M31" s="193">
        <v>-129.98949999999999</v>
      </c>
      <c r="N31" s="155">
        <v>45.916166666666669</v>
      </c>
      <c r="O31" s="155">
        <v>-129.98949999999999</v>
      </c>
      <c r="P31" s="140">
        <v>45.916161000000002</v>
      </c>
      <c r="Q31" s="140">
        <v>-129.98950199999999</v>
      </c>
      <c r="T31" s="141">
        <v>45.916013</v>
      </c>
      <c r="U31" s="141">
        <v>-129.98962800000001</v>
      </c>
      <c r="X31" s="230">
        <v>1.9131736111111113</v>
      </c>
      <c r="Y31" s="231">
        <v>5.4162291666666667</v>
      </c>
    </row>
    <row r="32" spans="1:25" x14ac:dyDescent="0.25">
      <c r="A32" s="206" t="s">
        <v>105</v>
      </c>
      <c r="B32" s="212" t="s">
        <v>519</v>
      </c>
      <c r="C32" s="212" t="s">
        <v>520</v>
      </c>
      <c r="D32" s="208">
        <v>1723</v>
      </c>
      <c r="E32" s="206" t="s">
        <v>36</v>
      </c>
      <c r="F32" s="206"/>
      <c r="G32" s="206" t="s">
        <v>46</v>
      </c>
      <c r="H32" s="188">
        <v>2010</v>
      </c>
      <c r="I32" s="203" t="s">
        <v>39</v>
      </c>
      <c r="J32" s="139">
        <v>2010</v>
      </c>
      <c r="K32" s="136" t="s">
        <v>312</v>
      </c>
      <c r="L32" s="209">
        <v>45.863166666666665</v>
      </c>
      <c r="M32" s="209">
        <v>-130.00375</v>
      </c>
      <c r="N32" s="159">
        <v>45.863166666666665</v>
      </c>
      <c r="O32" s="159">
        <v>-130.00375</v>
      </c>
      <c r="P32" s="140">
        <v>45.870829499999999</v>
      </c>
      <c r="Q32" s="140">
        <v>-130.0012054</v>
      </c>
      <c r="X32" s="230">
        <v>1.9109652777777777</v>
      </c>
      <c r="Y32" s="231">
        <v>5.4168229166666668</v>
      </c>
    </row>
  </sheetData>
  <pageMargins left="0.7" right="0.7" top="0.75" bottom="0.75" header="0.3" footer="0.3"/>
  <pageSetup scale="44" fitToHeight="2"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37"/>
  <sheetViews>
    <sheetView workbookViewId="0">
      <selection activeCell="C5" sqref="C5"/>
    </sheetView>
  </sheetViews>
  <sheetFormatPr defaultColWidth="9.109375" defaultRowHeight="12" x14ac:dyDescent="0.25"/>
  <cols>
    <col min="1" max="1" width="13.33203125" style="139" bestFit="1" customWidth="1"/>
    <col min="2" max="2" width="9.6640625" style="240" customWidth="1"/>
    <col min="3" max="3" width="11.5546875" style="202" customWidth="1"/>
    <col min="4" max="4" width="6.88671875" style="139" customWidth="1"/>
    <col min="5" max="5" width="16.88671875" style="139" customWidth="1"/>
    <col min="6" max="6" width="12" style="182" customWidth="1"/>
    <col min="7" max="7" width="12.44140625" style="139" bestFit="1" customWidth="1"/>
    <col min="8" max="8" width="8" style="139" customWidth="1"/>
    <col min="9" max="9" width="9.44140625" style="93" customWidth="1"/>
    <col min="10" max="10" width="10.109375" style="139" bestFit="1" customWidth="1"/>
    <col min="11" max="11" width="11.5546875" style="139" bestFit="1" customWidth="1"/>
    <col min="12" max="12" width="77.5546875" style="144" customWidth="1"/>
    <col min="13" max="14" width="9.109375" style="181"/>
    <col min="15" max="15" width="9.109375" style="227"/>
    <col min="16" max="16" width="11.5546875" style="228" customWidth="1"/>
    <col min="17" max="16384" width="9.109375" style="181"/>
  </cols>
  <sheetData>
    <row r="1" spans="1:16" s="185" customFormat="1" ht="24.6" customHeight="1" x14ac:dyDescent="0.3">
      <c r="A1" s="179" t="s">
        <v>181</v>
      </c>
      <c r="B1" s="241" t="s">
        <v>378</v>
      </c>
      <c r="C1" s="201" t="s">
        <v>379</v>
      </c>
      <c r="D1" s="179" t="s">
        <v>380</v>
      </c>
      <c r="E1" s="179" t="s">
        <v>381</v>
      </c>
      <c r="F1" s="184" t="s">
        <v>0</v>
      </c>
      <c r="G1" s="179" t="s">
        <v>386</v>
      </c>
      <c r="H1" s="179" t="s">
        <v>68</v>
      </c>
      <c r="I1" s="89" t="s">
        <v>311</v>
      </c>
      <c r="J1" s="183" t="s">
        <v>378</v>
      </c>
      <c r="K1" s="183" t="s">
        <v>379</v>
      </c>
      <c r="L1" s="221" t="s">
        <v>383</v>
      </c>
      <c r="M1" s="185" t="s">
        <v>405</v>
      </c>
      <c r="N1" s="185" t="s">
        <v>406</v>
      </c>
      <c r="O1" s="235" t="s">
        <v>452</v>
      </c>
      <c r="P1" s="229" t="s">
        <v>404</v>
      </c>
    </row>
    <row r="2" spans="1:16" s="192" customFormat="1" x14ac:dyDescent="0.25">
      <c r="A2" s="186" t="s">
        <v>21</v>
      </c>
      <c r="B2" s="212" t="s">
        <v>470</v>
      </c>
      <c r="C2" s="242" t="s">
        <v>471</v>
      </c>
      <c r="D2" s="186">
        <v>1525</v>
      </c>
      <c r="E2" s="188" t="s">
        <v>20</v>
      </c>
      <c r="F2" s="189" t="s">
        <v>78</v>
      </c>
      <c r="G2" s="188"/>
      <c r="H2" s="188">
        <v>2010</v>
      </c>
      <c r="I2" s="191" t="s">
        <v>312</v>
      </c>
      <c r="J2" s="187">
        <v>45.933298000000001</v>
      </c>
      <c r="K2" s="187">
        <v>-129.98160899999999</v>
      </c>
      <c r="L2" s="190" t="s">
        <v>384</v>
      </c>
      <c r="M2" s="190">
        <f>(J2-45)*60</f>
        <v>55.997880000000038</v>
      </c>
      <c r="N2" s="192">
        <f>-(K2+129)*60</f>
        <v>58.896539999999504</v>
      </c>
      <c r="O2" s="225">
        <v>1.9138874166666666</v>
      </c>
      <c r="P2" s="226">
        <v>5.4159003749999997</v>
      </c>
    </row>
    <row r="3" spans="1:16" s="190" customFormat="1" x14ac:dyDescent="0.25">
      <c r="A3" s="186" t="s">
        <v>232</v>
      </c>
      <c r="B3" s="212" t="s">
        <v>468</v>
      </c>
      <c r="C3" s="242" t="s">
        <v>469</v>
      </c>
      <c r="D3" s="186">
        <v>1524</v>
      </c>
      <c r="E3" s="188" t="s">
        <v>20</v>
      </c>
      <c r="F3" s="189" t="s">
        <v>77</v>
      </c>
      <c r="G3" s="188"/>
      <c r="H3" s="188">
        <v>2010</v>
      </c>
      <c r="I3" s="191" t="s">
        <v>312</v>
      </c>
      <c r="J3" s="187">
        <v>45.933199999999999</v>
      </c>
      <c r="K3" s="187">
        <v>-129.982268</v>
      </c>
      <c r="L3" s="190" t="s">
        <v>233</v>
      </c>
      <c r="M3" s="190">
        <f t="shared" ref="M3:M37" si="0">(J3-45)*60</f>
        <v>55.991999999999962</v>
      </c>
      <c r="N3" s="192">
        <f>-(K3+129)*60</f>
        <v>58.936080000000288</v>
      </c>
      <c r="O3" s="225">
        <v>1.9138833333333334</v>
      </c>
      <c r="P3" s="226">
        <v>5.4159278333333338</v>
      </c>
    </row>
    <row r="4" spans="1:16" s="190" customFormat="1" x14ac:dyDescent="0.25">
      <c r="A4" s="186" t="s">
        <v>242</v>
      </c>
      <c r="B4" s="212" t="s">
        <v>464</v>
      </c>
      <c r="C4" s="242" t="s">
        <v>465</v>
      </c>
      <c r="D4" s="186">
        <v>1530</v>
      </c>
      <c r="E4" s="188" t="s">
        <v>20</v>
      </c>
      <c r="F4" s="189" t="s">
        <v>75</v>
      </c>
      <c r="G4" s="188"/>
      <c r="H4" s="188">
        <v>2010</v>
      </c>
      <c r="I4" s="191" t="s">
        <v>312</v>
      </c>
      <c r="J4" s="193">
        <v>45.943716000000002</v>
      </c>
      <c r="K4" s="193">
        <v>-129.985163</v>
      </c>
      <c r="L4" s="190" t="s">
        <v>385</v>
      </c>
      <c r="M4" s="190">
        <f t="shared" si="0"/>
        <v>56.62296000000012</v>
      </c>
      <c r="N4" s="192">
        <f>-(K4+129)*60</f>
        <v>59.109780000000001</v>
      </c>
      <c r="O4" s="225">
        <v>1.9143215</v>
      </c>
      <c r="P4" s="226">
        <v>5.416048458333333</v>
      </c>
    </row>
    <row r="5" spans="1:16" s="190" customFormat="1" x14ac:dyDescent="0.25">
      <c r="A5" s="186" t="s">
        <v>135</v>
      </c>
      <c r="B5" s="212" t="s">
        <v>521</v>
      </c>
      <c r="C5" s="242" t="s">
        <v>522</v>
      </c>
      <c r="D5" s="186">
        <v>1546</v>
      </c>
      <c r="E5" s="188" t="s">
        <v>9</v>
      </c>
      <c r="F5" s="189" t="s">
        <v>134</v>
      </c>
      <c r="G5" s="188"/>
      <c r="H5" s="188">
        <v>2006</v>
      </c>
      <c r="I5" s="191" t="s">
        <v>312</v>
      </c>
      <c r="J5" s="195">
        <v>45.933304999999997</v>
      </c>
      <c r="K5" s="195">
        <v>-130.01333600000001</v>
      </c>
      <c r="L5" s="190" t="s">
        <v>202</v>
      </c>
      <c r="M5" s="190">
        <f t="shared" si="0"/>
        <v>55.99829999999983</v>
      </c>
      <c r="N5" s="190">
        <f t="shared" ref="N5:N10" si="1">-(K5+130)*60</f>
        <v>0.80016000000057375</v>
      </c>
      <c r="O5" s="225">
        <v>1.9138877083333332</v>
      </c>
      <c r="P5" s="226">
        <v>5.417222333333334</v>
      </c>
    </row>
    <row r="6" spans="1:16" s="190" customFormat="1" x14ac:dyDescent="0.25">
      <c r="A6" s="186" t="s">
        <v>349</v>
      </c>
      <c r="B6" s="212" t="s">
        <v>523</v>
      </c>
      <c r="C6" s="242" t="s">
        <v>524</v>
      </c>
      <c r="D6" s="188">
        <v>1547</v>
      </c>
      <c r="E6" s="188" t="s">
        <v>9</v>
      </c>
      <c r="F6" s="189"/>
      <c r="G6" s="188" t="s">
        <v>204</v>
      </c>
      <c r="H6" s="188">
        <v>2003</v>
      </c>
      <c r="I6" s="191" t="s">
        <v>312</v>
      </c>
      <c r="J6" s="195">
        <v>45.933517000000002</v>
      </c>
      <c r="K6" s="195">
        <v>-130.013767</v>
      </c>
      <c r="L6" s="190" t="s">
        <v>293</v>
      </c>
      <c r="M6" s="190">
        <f t="shared" si="0"/>
        <v>56.011020000000116</v>
      </c>
      <c r="N6" s="190">
        <f t="shared" si="1"/>
        <v>0.82602000000008502</v>
      </c>
      <c r="O6" s="225">
        <v>1.9138965416666667</v>
      </c>
      <c r="P6" s="226">
        <v>5.4172402916666664</v>
      </c>
    </row>
    <row r="7" spans="1:16" s="190" customFormat="1" x14ac:dyDescent="0.25">
      <c r="A7" s="186" t="s">
        <v>348</v>
      </c>
      <c r="B7" s="212" t="s">
        <v>525</v>
      </c>
      <c r="C7" s="242" t="s">
        <v>526</v>
      </c>
      <c r="D7" s="188">
        <v>1547</v>
      </c>
      <c r="E7" s="188" t="s">
        <v>9</v>
      </c>
      <c r="F7" s="189"/>
      <c r="G7" s="188" t="s">
        <v>204</v>
      </c>
      <c r="H7" s="188">
        <v>2010</v>
      </c>
      <c r="I7" s="191" t="s">
        <v>312</v>
      </c>
      <c r="J7" s="187">
        <v>45.933523000000001</v>
      </c>
      <c r="K7" s="187">
        <v>-130.01382899999999</v>
      </c>
      <c r="L7" s="190" t="s">
        <v>293</v>
      </c>
      <c r="M7" s="190">
        <f t="shared" si="0"/>
        <v>56.011380000000059</v>
      </c>
      <c r="N7" s="190">
        <f t="shared" si="1"/>
        <v>0.82973999999921944</v>
      </c>
      <c r="O7" s="225">
        <v>1.9138967916666667</v>
      </c>
      <c r="P7" s="226">
        <v>5.4172428749999995</v>
      </c>
    </row>
    <row r="8" spans="1:16" s="192" customFormat="1" ht="24" x14ac:dyDescent="0.25">
      <c r="A8" s="196" t="s">
        <v>14</v>
      </c>
      <c r="B8" s="212" t="s">
        <v>527</v>
      </c>
      <c r="C8" s="242" t="s">
        <v>528</v>
      </c>
      <c r="D8" s="196">
        <v>1547</v>
      </c>
      <c r="E8" s="198" t="s">
        <v>9</v>
      </c>
      <c r="F8" s="199" t="s">
        <v>395</v>
      </c>
      <c r="G8" s="198" t="s">
        <v>159</v>
      </c>
      <c r="H8" s="198">
        <v>2010</v>
      </c>
      <c r="I8" s="191" t="s">
        <v>312</v>
      </c>
      <c r="J8" s="197">
        <v>45.933546999999997</v>
      </c>
      <c r="K8" s="193">
        <v>-130.01327699999999</v>
      </c>
      <c r="L8" s="222" t="s">
        <v>387</v>
      </c>
      <c r="M8" s="190">
        <f t="shared" si="0"/>
        <v>56.012819999999834</v>
      </c>
      <c r="N8" s="190">
        <f t="shared" si="1"/>
        <v>0.79661999999927957</v>
      </c>
      <c r="O8" s="225">
        <v>1.9138977916666666</v>
      </c>
      <c r="P8" s="226">
        <v>5.4172198749999998</v>
      </c>
    </row>
    <row r="9" spans="1:16" s="200" customFormat="1" x14ac:dyDescent="0.25">
      <c r="A9" s="186" t="s">
        <v>137</v>
      </c>
      <c r="B9" s="212" t="s">
        <v>466</v>
      </c>
      <c r="C9" s="242" t="s">
        <v>529</v>
      </c>
      <c r="D9" s="188">
        <v>1546</v>
      </c>
      <c r="E9" s="188" t="s">
        <v>9</v>
      </c>
      <c r="F9" s="189" t="s">
        <v>394</v>
      </c>
      <c r="G9" s="188" t="s">
        <v>225</v>
      </c>
      <c r="H9" s="188">
        <v>2007</v>
      </c>
      <c r="I9" s="191" t="s">
        <v>312</v>
      </c>
      <c r="J9" s="187">
        <v>45.933317000000002</v>
      </c>
      <c r="K9" s="187">
        <v>-130.01396399999999</v>
      </c>
      <c r="L9" s="190" t="s">
        <v>226</v>
      </c>
      <c r="M9" s="190">
        <f t="shared" si="0"/>
        <v>55.999020000000144</v>
      </c>
      <c r="N9" s="190">
        <f t="shared" si="1"/>
        <v>0.83783999999923253</v>
      </c>
      <c r="O9" s="225">
        <v>1.9138882083333335</v>
      </c>
      <c r="P9" s="226">
        <v>5.4172484999999995</v>
      </c>
    </row>
    <row r="10" spans="1:16" s="190" customFormat="1" ht="24" x14ac:dyDescent="0.25">
      <c r="A10" s="186" t="s">
        <v>132</v>
      </c>
      <c r="B10" s="212" t="s">
        <v>530</v>
      </c>
      <c r="C10" s="242" t="s">
        <v>531</v>
      </c>
      <c r="D10" s="186">
        <v>1547</v>
      </c>
      <c r="E10" s="188" t="s">
        <v>9</v>
      </c>
      <c r="F10" s="189"/>
      <c r="G10" s="188" t="s">
        <v>225</v>
      </c>
      <c r="H10" s="188">
        <v>2010</v>
      </c>
      <c r="I10" s="191" t="s">
        <v>312</v>
      </c>
      <c r="J10" s="187">
        <v>45.933560999999997</v>
      </c>
      <c r="K10" s="187">
        <v>-130.01367400000001</v>
      </c>
      <c r="L10" s="190" t="s">
        <v>301</v>
      </c>
      <c r="M10" s="190">
        <f t="shared" si="0"/>
        <v>56.013659999999845</v>
      </c>
      <c r="N10" s="190">
        <f t="shared" si="1"/>
        <v>0.82044000000053074</v>
      </c>
      <c r="O10" s="225">
        <v>1.9138983749999998</v>
      </c>
      <c r="P10" s="226">
        <v>5.4172364166666673</v>
      </c>
    </row>
    <row r="11" spans="1:16" s="190" customFormat="1" x14ac:dyDescent="0.25">
      <c r="A11" s="186" t="s">
        <v>11</v>
      </c>
      <c r="B11" s="212" t="s">
        <v>532</v>
      </c>
      <c r="C11" s="242" t="s">
        <v>533</v>
      </c>
      <c r="D11" s="186">
        <v>1546</v>
      </c>
      <c r="E11" s="188" t="s">
        <v>9</v>
      </c>
      <c r="F11" s="189" t="s">
        <v>91</v>
      </c>
      <c r="G11" s="188" t="s">
        <v>125</v>
      </c>
      <c r="H11" s="188">
        <v>2010</v>
      </c>
      <c r="I11" s="191" t="s">
        <v>312</v>
      </c>
      <c r="J11" s="187">
        <v>45.933717000000001</v>
      </c>
      <c r="K11" s="187">
        <v>-130.013398</v>
      </c>
      <c r="L11" s="190" t="s">
        <v>291</v>
      </c>
      <c r="M11" s="190">
        <f t="shared" si="0"/>
        <v>56.023020000000088</v>
      </c>
      <c r="N11" s="190">
        <f>(M11-56)*60</f>
        <v>1.3812000000052649</v>
      </c>
      <c r="O11" s="225">
        <v>1.9139048750000001</v>
      </c>
      <c r="P11" s="226">
        <v>5.4172249166666662</v>
      </c>
    </row>
    <row r="12" spans="1:16" s="192" customFormat="1" ht="24" x14ac:dyDescent="0.25">
      <c r="A12" s="186" t="s">
        <v>158</v>
      </c>
      <c r="B12" s="212" t="s">
        <v>534</v>
      </c>
      <c r="C12" s="242" t="s">
        <v>535</v>
      </c>
      <c r="D12" s="188">
        <v>1547</v>
      </c>
      <c r="E12" s="188" t="s">
        <v>9</v>
      </c>
      <c r="F12" s="189"/>
      <c r="G12" s="188" t="s">
        <v>204</v>
      </c>
      <c r="H12" s="188">
        <v>2010</v>
      </c>
      <c r="I12" s="191" t="s">
        <v>312</v>
      </c>
      <c r="J12" s="193">
        <v>45.933280000000003</v>
      </c>
      <c r="K12" s="193">
        <v>-130.01389399999999</v>
      </c>
      <c r="L12" s="190" t="s">
        <v>234</v>
      </c>
      <c r="M12" s="190">
        <f t="shared" si="0"/>
        <v>55.996800000000206</v>
      </c>
      <c r="N12" s="190">
        <f t="shared" ref="N12:N18" si="2">-(K12+130)*60</f>
        <v>0.8336399999996047</v>
      </c>
      <c r="O12" s="225">
        <v>1.9138866666666667</v>
      </c>
      <c r="P12" s="226">
        <v>5.4172455833333331</v>
      </c>
    </row>
    <row r="13" spans="1:16" s="190" customFormat="1" x14ac:dyDescent="0.25">
      <c r="A13" s="186" t="s">
        <v>144</v>
      </c>
      <c r="B13" s="212" t="s">
        <v>536</v>
      </c>
      <c r="C13" s="242" t="s">
        <v>537</v>
      </c>
      <c r="D13" s="186">
        <v>1547</v>
      </c>
      <c r="E13" s="188" t="s">
        <v>9</v>
      </c>
      <c r="F13" s="189" t="s">
        <v>391</v>
      </c>
      <c r="G13" s="188" t="s">
        <v>225</v>
      </c>
      <c r="H13" s="188">
        <v>2010</v>
      </c>
      <c r="I13" s="191" t="s">
        <v>312</v>
      </c>
      <c r="J13" s="187">
        <v>45.933580999999997</v>
      </c>
      <c r="K13" s="187">
        <v>-130.01358200000001</v>
      </c>
      <c r="L13" s="190" t="s">
        <v>304</v>
      </c>
      <c r="M13" s="190">
        <f t="shared" si="0"/>
        <v>56.0148599999998</v>
      </c>
      <c r="N13" s="190">
        <f t="shared" si="2"/>
        <v>0.81492000000082498</v>
      </c>
      <c r="O13" s="225">
        <v>1.9138992083333333</v>
      </c>
      <c r="P13" s="226">
        <v>5.4172325833333339</v>
      </c>
    </row>
    <row r="14" spans="1:16" s="190" customFormat="1" x14ac:dyDescent="0.25">
      <c r="A14" s="186" t="s">
        <v>130</v>
      </c>
      <c r="B14" s="212" t="s">
        <v>538</v>
      </c>
      <c r="C14" s="242" t="s">
        <v>539</v>
      </c>
      <c r="D14" s="186">
        <v>1547</v>
      </c>
      <c r="E14" s="188" t="s">
        <v>9</v>
      </c>
      <c r="F14" s="189" t="s">
        <v>392</v>
      </c>
      <c r="G14" s="188" t="s">
        <v>225</v>
      </c>
      <c r="H14" s="188">
        <v>2007</v>
      </c>
      <c r="I14" s="191" t="s">
        <v>312</v>
      </c>
      <c r="J14" s="195">
        <v>45.933278000000001</v>
      </c>
      <c r="K14" s="195">
        <v>-130.01362399999999</v>
      </c>
      <c r="L14" s="190" t="s">
        <v>253</v>
      </c>
      <c r="M14" s="190">
        <f t="shared" si="0"/>
        <v>55.996680000000083</v>
      </c>
      <c r="N14" s="190">
        <f t="shared" si="2"/>
        <v>0.8174399999995785</v>
      </c>
      <c r="O14" s="225">
        <v>1.9138865833333334</v>
      </c>
      <c r="P14" s="226">
        <v>5.417234333333333</v>
      </c>
    </row>
    <row r="15" spans="1:16" s="192" customFormat="1" x14ac:dyDescent="0.25">
      <c r="A15" s="186" t="s">
        <v>13</v>
      </c>
      <c r="B15" s="212" t="s">
        <v>540</v>
      </c>
      <c r="C15" s="242" t="s">
        <v>541</v>
      </c>
      <c r="D15" s="186">
        <v>1547</v>
      </c>
      <c r="E15" s="188" t="s">
        <v>9</v>
      </c>
      <c r="F15" s="189"/>
      <c r="G15" s="188"/>
      <c r="H15" s="188">
        <v>2007</v>
      </c>
      <c r="I15" s="191" t="s">
        <v>312</v>
      </c>
      <c r="J15" s="195">
        <v>45.933300000000003</v>
      </c>
      <c r="K15" s="195">
        <v>-130.01375200000001</v>
      </c>
      <c r="L15" s="190"/>
      <c r="M15" s="190">
        <f t="shared" si="0"/>
        <v>55.998000000000161</v>
      </c>
      <c r="N15" s="190">
        <f t="shared" si="2"/>
        <v>0.825120000000652</v>
      </c>
      <c r="O15" s="225">
        <v>1.9138875000000002</v>
      </c>
      <c r="P15" s="226">
        <v>5.4172396666666671</v>
      </c>
    </row>
    <row r="16" spans="1:16" s="190" customFormat="1" x14ac:dyDescent="0.25">
      <c r="A16" s="186" t="s">
        <v>12</v>
      </c>
      <c r="B16" s="212" t="s">
        <v>484</v>
      </c>
      <c r="C16" s="242" t="s">
        <v>485</v>
      </c>
      <c r="D16" s="186">
        <v>1547</v>
      </c>
      <c r="E16" s="188" t="s">
        <v>9</v>
      </c>
      <c r="F16" s="189" t="s">
        <v>87</v>
      </c>
      <c r="G16" s="188"/>
      <c r="H16" s="188">
        <v>2006</v>
      </c>
      <c r="I16" s="191" t="s">
        <v>312</v>
      </c>
      <c r="J16" s="195">
        <v>45.933273999999997</v>
      </c>
      <c r="K16" s="195">
        <v>-130.013586</v>
      </c>
      <c r="M16" s="190">
        <f t="shared" si="0"/>
        <v>55.996439999999836</v>
      </c>
      <c r="N16" s="190">
        <f t="shared" si="2"/>
        <v>0.81516000000021904</v>
      </c>
      <c r="O16" s="225">
        <v>1.9138864166666665</v>
      </c>
      <c r="P16" s="226">
        <v>5.4172327500000002</v>
      </c>
    </row>
    <row r="17" spans="1:16" s="190" customFormat="1" ht="24" x14ac:dyDescent="0.25">
      <c r="A17" s="186" t="s">
        <v>281</v>
      </c>
      <c r="B17" s="212" t="s">
        <v>542</v>
      </c>
      <c r="C17" s="242" t="s">
        <v>543</v>
      </c>
      <c r="D17" s="188">
        <v>1547</v>
      </c>
      <c r="E17" s="188" t="s">
        <v>9</v>
      </c>
      <c r="F17" s="189"/>
      <c r="G17" s="188"/>
      <c r="H17" s="188">
        <v>2010</v>
      </c>
      <c r="I17" s="191" t="s">
        <v>312</v>
      </c>
      <c r="J17" s="187">
        <v>45.933757999999997</v>
      </c>
      <c r="K17" s="187">
        <v>-130.01321999999999</v>
      </c>
      <c r="L17" s="190" t="s">
        <v>390</v>
      </c>
      <c r="M17" s="190">
        <f t="shared" si="0"/>
        <v>56.025479999999845</v>
      </c>
      <c r="N17" s="190">
        <f t="shared" si="2"/>
        <v>0.79319999999938773</v>
      </c>
      <c r="O17" s="225">
        <v>1.9139065833333333</v>
      </c>
      <c r="P17" s="226">
        <v>5.4172174999999996</v>
      </c>
    </row>
    <row r="18" spans="1:16" s="190" customFormat="1" x14ac:dyDescent="0.25">
      <c r="A18" s="186" t="s">
        <v>279</v>
      </c>
      <c r="B18" s="212" t="s">
        <v>544</v>
      </c>
      <c r="C18" s="242" t="s">
        <v>545</v>
      </c>
      <c r="D18" s="186">
        <v>1546</v>
      </c>
      <c r="E18" s="188" t="s">
        <v>9</v>
      </c>
      <c r="F18" s="189"/>
      <c r="G18" s="188" t="s">
        <v>225</v>
      </c>
      <c r="H18" s="188">
        <v>2010</v>
      </c>
      <c r="I18" s="191" t="s">
        <v>312</v>
      </c>
      <c r="J18" s="187">
        <v>45.933683000000002</v>
      </c>
      <c r="K18" s="187">
        <v>-130.01319100000001</v>
      </c>
      <c r="L18" s="190" t="s">
        <v>280</v>
      </c>
      <c r="M18" s="190">
        <f t="shared" si="0"/>
        <v>56.020980000000122</v>
      </c>
      <c r="N18" s="190">
        <f t="shared" si="2"/>
        <v>0.7914600000003702</v>
      </c>
      <c r="O18" s="225">
        <v>1.9139034583333334</v>
      </c>
      <c r="P18" s="226">
        <v>5.4172162916666666</v>
      </c>
    </row>
    <row r="19" spans="1:16" s="190" customFormat="1" x14ac:dyDescent="0.25">
      <c r="A19" s="186" t="s">
        <v>192</v>
      </c>
      <c r="B19" s="212" t="s">
        <v>546</v>
      </c>
      <c r="C19" s="242" t="s">
        <v>547</v>
      </c>
      <c r="D19" s="186">
        <v>1538</v>
      </c>
      <c r="E19" s="186" t="s">
        <v>65</v>
      </c>
      <c r="F19" s="189"/>
      <c r="G19" s="188"/>
      <c r="H19" s="188">
        <v>2010</v>
      </c>
      <c r="I19" s="191" t="s">
        <v>312</v>
      </c>
      <c r="J19" s="187">
        <v>45.917414000000001</v>
      </c>
      <c r="K19" s="187">
        <v>-129.99298899999999</v>
      </c>
      <c r="L19" s="190" t="s">
        <v>332</v>
      </c>
      <c r="M19" s="190">
        <f t="shared" si="0"/>
        <v>55.04484000000005</v>
      </c>
      <c r="N19" s="192">
        <f t="shared" ref="N19:N37" si="3">-(K19+129)*60</f>
        <v>59.579339999999661</v>
      </c>
      <c r="O19" s="225">
        <v>1.9132255833333334</v>
      </c>
      <c r="P19" s="226">
        <v>5.4163745416666664</v>
      </c>
    </row>
    <row r="20" spans="1:16" s="190" customFormat="1" x14ac:dyDescent="0.25">
      <c r="A20" s="186" t="s">
        <v>32</v>
      </c>
      <c r="B20" s="212" t="s">
        <v>501</v>
      </c>
      <c r="C20" s="242" t="s">
        <v>502</v>
      </c>
      <c r="D20" s="186">
        <v>1537</v>
      </c>
      <c r="E20" s="186" t="s">
        <v>65</v>
      </c>
      <c r="F20" s="189" t="s">
        <v>95</v>
      </c>
      <c r="G20" s="188" t="s">
        <v>282</v>
      </c>
      <c r="H20" s="188">
        <v>2010</v>
      </c>
      <c r="I20" s="194" t="s">
        <v>312</v>
      </c>
      <c r="J20" s="193">
        <v>45.917327</v>
      </c>
      <c r="K20" s="193">
        <v>-129.99294599999999</v>
      </c>
      <c r="L20" s="190" t="s">
        <v>330</v>
      </c>
      <c r="M20" s="190">
        <f t="shared" si="0"/>
        <v>55.039620000000014</v>
      </c>
      <c r="N20" s="192">
        <f t="shared" si="3"/>
        <v>59.576759999999354</v>
      </c>
      <c r="O20" s="225">
        <v>1.9132219583333334</v>
      </c>
      <c r="P20" s="226">
        <v>5.4163727499999998</v>
      </c>
    </row>
    <row r="21" spans="1:16" s="192" customFormat="1" x14ac:dyDescent="0.25">
      <c r="A21" s="186" t="s">
        <v>350</v>
      </c>
      <c r="B21" s="212" t="s">
        <v>548</v>
      </c>
      <c r="C21" s="242" t="s">
        <v>549</v>
      </c>
      <c r="D21" s="186">
        <v>1518</v>
      </c>
      <c r="E21" s="188" t="s">
        <v>27</v>
      </c>
      <c r="F21" s="189" t="s">
        <v>320</v>
      </c>
      <c r="G21" s="188"/>
      <c r="H21" s="188">
        <v>2010</v>
      </c>
      <c r="I21" s="194" t="s">
        <v>312</v>
      </c>
      <c r="J21" s="187">
        <v>45.926535999999999</v>
      </c>
      <c r="K21" s="187">
        <v>-129.97927300000001</v>
      </c>
      <c r="L21" s="190" t="s">
        <v>319</v>
      </c>
      <c r="M21" s="190">
        <f t="shared" si="0"/>
        <v>55.592159999999922</v>
      </c>
      <c r="N21" s="192">
        <f t="shared" si="3"/>
        <v>58.756380000000377</v>
      </c>
      <c r="O21" s="225">
        <v>1.9136056666666665</v>
      </c>
      <c r="P21" s="226">
        <v>5.4158030416666669</v>
      </c>
    </row>
    <row r="22" spans="1:16" s="190" customFormat="1" x14ac:dyDescent="0.25">
      <c r="A22" s="186" t="s">
        <v>194</v>
      </c>
      <c r="B22" s="212" t="s">
        <v>550</v>
      </c>
      <c r="C22" s="242" t="s">
        <v>551</v>
      </c>
      <c r="D22" s="186">
        <v>1518</v>
      </c>
      <c r="E22" s="188" t="s">
        <v>27</v>
      </c>
      <c r="F22" s="188"/>
      <c r="G22" s="188" t="s">
        <v>115</v>
      </c>
      <c r="H22" s="188">
        <v>2010</v>
      </c>
      <c r="I22" s="194" t="s">
        <v>312</v>
      </c>
      <c r="J22" s="187">
        <v>45.926217999999999</v>
      </c>
      <c r="K22" s="187">
        <v>-129.979996</v>
      </c>
      <c r="L22" s="190" t="s">
        <v>313</v>
      </c>
      <c r="M22" s="190">
        <f t="shared" si="0"/>
        <v>55.573079999999919</v>
      </c>
      <c r="N22" s="192">
        <f t="shared" si="3"/>
        <v>58.799759999999992</v>
      </c>
      <c r="O22" s="225">
        <v>1.9135924166666667</v>
      </c>
      <c r="P22" s="226">
        <v>5.4158331666666664</v>
      </c>
    </row>
    <row r="23" spans="1:16" s="190" customFormat="1" x14ac:dyDescent="0.25">
      <c r="A23" s="186" t="s">
        <v>164</v>
      </c>
      <c r="B23" s="212" t="s">
        <v>503</v>
      </c>
      <c r="C23" s="242" t="s">
        <v>504</v>
      </c>
      <c r="D23" s="186">
        <v>1524</v>
      </c>
      <c r="E23" s="188" t="s">
        <v>27</v>
      </c>
      <c r="F23" s="189" t="s">
        <v>322</v>
      </c>
      <c r="G23" s="188"/>
      <c r="H23" s="188">
        <v>2010</v>
      </c>
      <c r="I23" s="194" t="s">
        <v>312</v>
      </c>
      <c r="J23" s="187">
        <v>45.926423999999997</v>
      </c>
      <c r="K23" s="187">
        <v>-129.97897499999999</v>
      </c>
      <c r="L23" s="190" t="s">
        <v>321</v>
      </c>
      <c r="M23" s="190">
        <f t="shared" si="0"/>
        <v>55.585439999999835</v>
      </c>
      <c r="N23" s="192">
        <f t="shared" si="3"/>
        <v>58.738499999999476</v>
      </c>
      <c r="O23" s="225">
        <v>1.9136009999999999</v>
      </c>
      <c r="P23" s="226">
        <v>5.4157906249999996</v>
      </c>
    </row>
    <row r="24" spans="1:16" s="190" customFormat="1" x14ac:dyDescent="0.25">
      <c r="A24" s="186" t="s">
        <v>315</v>
      </c>
      <c r="B24" s="212" t="s">
        <v>552</v>
      </c>
      <c r="C24" s="242" t="s">
        <v>553</v>
      </c>
      <c r="D24" s="186">
        <v>1516</v>
      </c>
      <c r="E24" s="188" t="s">
        <v>27</v>
      </c>
      <c r="F24" s="189"/>
      <c r="G24" s="188"/>
      <c r="H24" s="188">
        <v>2010</v>
      </c>
      <c r="I24" s="194" t="s">
        <v>312</v>
      </c>
      <c r="J24" s="187">
        <v>45.926240999999997</v>
      </c>
      <c r="K24" s="187">
        <v>-129.979715</v>
      </c>
      <c r="L24" s="190" t="s">
        <v>314</v>
      </c>
      <c r="M24" s="190">
        <f t="shared" si="0"/>
        <v>55.574459999999846</v>
      </c>
      <c r="N24" s="192">
        <f t="shared" si="3"/>
        <v>58.782899999999927</v>
      </c>
      <c r="O24" s="225">
        <v>1.9135933749999998</v>
      </c>
      <c r="P24" s="226">
        <v>5.4158214583333333</v>
      </c>
    </row>
    <row r="25" spans="1:16" s="190" customFormat="1" x14ac:dyDescent="0.25">
      <c r="A25" s="186" t="s">
        <v>316</v>
      </c>
      <c r="B25" s="212" t="s">
        <v>554</v>
      </c>
      <c r="C25" s="242" t="s">
        <v>555</v>
      </c>
      <c r="D25" s="186">
        <v>1521</v>
      </c>
      <c r="E25" s="188" t="s">
        <v>27</v>
      </c>
      <c r="F25" s="189"/>
      <c r="G25" s="188"/>
      <c r="H25" s="188">
        <v>2010</v>
      </c>
      <c r="I25" s="194" t="s">
        <v>312</v>
      </c>
      <c r="J25" s="187">
        <v>45.926288</v>
      </c>
      <c r="K25" s="187">
        <v>-129.97939600000001</v>
      </c>
      <c r="L25" s="190" t="s">
        <v>314</v>
      </c>
      <c r="M25" s="190">
        <f t="shared" si="0"/>
        <v>55.577279999999973</v>
      </c>
      <c r="N25" s="192">
        <f t="shared" si="3"/>
        <v>58.763760000000502</v>
      </c>
      <c r="O25" s="225">
        <v>1.9135953333333333</v>
      </c>
      <c r="P25" s="226">
        <v>5.4158081666666673</v>
      </c>
    </row>
    <row r="26" spans="1:16" s="192" customFormat="1" x14ac:dyDescent="0.25">
      <c r="A26" s="186" t="s">
        <v>168</v>
      </c>
      <c r="B26" s="212" t="s">
        <v>505</v>
      </c>
      <c r="C26" s="242" t="s">
        <v>506</v>
      </c>
      <c r="D26" s="186">
        <v>1524</v>
      </c>
      <c r="E26" s="188" t="s">
        <v>27</v>
      </c>
      <c r="F26" s="189" t="s">
        <v>324</v>
      </c>
      <c r="G26" s="188"/>
      <c r="H26" s="188">
        <v>2010</v>
      </c>
      <c r="I26" s="194" t="s">
        <v>312</v>
      </c>
      <c r="J26" s="187">
        <v>45.926194000000002</v>
      </c>
      <c r="K26" s="187">
        <v>-129.978939</v>
      </c>
      <c r="L26" s="190" t="s">
        <v>325</v>
      </c>
      <c r="M26" s="190">
        <f t="shared" si="0"/>
        <v>55.571640000000144</v>
      </c>
      <c r="N26" s="192">
        <f t="shared" si="3"/>
        <v>58.736339999999814</v>
      </c>
      <c r="O26" s="225">
        <v>1.9135914166666668</v>
      </c>
      <c r="P26" s="226">
        <v>5.4157891249999999</v>
      </c>
    </row>
    <row r="27" spans="1:16" s="192" customFormat="1" x14ac:dyDescent="0.25">
      <c r="A27" s="186" t="s">
        <v>343</v>
      </c>
      <c r="B27" s="212" t="s">
        <v>556</v>
      </c>
      <c r="C27" s="242" t="s">
        <v>557</v>
      </c>
      <c r="D27" s="186">
        <v>1507</v>
      </c>
      <c r="E27" s="188" t="s">
        <v>27</v>
      </c>
      <c r="F27" s="189"/>
      <c r="G27" s="188"/>
      <c r="H27" s="188">
        <v>2010</v>
      </c>
      <c r="I27" s="194" t="s">
        <v>312</v>
      </c>
      <c r="J27" s="187">
        <v>45.926575</v>
      </c>
      <c r="K27" s="187">
        <v>-129.979479</v>
      </c>
      <c r="L27" s="190" t="s">
        <v>314</v>
      </c>
      <c r="M27" s="190">
        <f t="shared" si="0"/>
        <v>55.594499999999982</v>
      </c>
      <c r="N27" s="192">
        <f t="shared" si="3"/>
        <v>58.768739999999866</v>
      </c>
      <c r="O27" s="225">
        <v>1.9136072916666667</v>
      </c>
      <c r="P27" s="226">
        <v>5.4158116249999999</v>
      </c>
    </row>
    <row r="28" spans="1:16" s="192" customFormat="1" x14ac:dyDescent="0.25">
      <c r="A28" s="186" t="s">
        <v>211</v>
      </c>
      <c r="B28" s="212" t="s">
        <v>558</v>
      </c>
      <c r="C28" s="242" t="s">
        <v>559</v>
      </c>
      <c r="D28" s="186">
        <v>1520</v>
      </c>
      <c r="E28" s="188" t="s">
        <v>27</v>
      </c>
      <c r="F28" s="189"/>
      <c r="G28" s="188"/>
      <c r="H28" s="188">
        <v>2010</v>
      </c>
      <c r="I28" s="194" t="s">
        <v>312</v>
      </c>
      <c r="J28" s="187">
        <v>45.926409</v>
      </c>
      <c r="K28" s="187">
        <v>-129.979119</v>
      </c>
      <c r="L28" s="190" t="s">
        <v>314</v>
      </c>
      <c r="M28" s="190">
        <f t="shared" si="0"/>
        <v>55.584539999999976</v>
      </c>
      <c r="N28" s="192">
        <f t="shared" si="3"/>
        <v>58.747139999999831</v>
      </c>
      <c r="O28" s="225">
        <v>1.9136003749999999</v>
      </c>
      <c r="P28" s="226">
        <v>5.4157966249999996</v>
      </c>
    </row>
    <row r="29" spans="1:16" s="192" customFormat="1" x14ac:dyDescent="0.25">
      <c r="A29" s="186" t="s">
        <v>28</v>
      </c>
      <c r="B29" s="212" t="s">
        <v>560</v>
      </c>
      <c r="C29" s="242" t="s">
        <v>561</v>
      </c>
      <c r="D29" s="186">
        <v>1522</v>
      </c>
      <c r="E29" s="188" t="s">
        <v>27</v>
      </c>
      <c r="F29" s="189" t="s">
        <v>393</v>
      </c>
      <c r="G29" s="188"/>
      <c r="H29" s="188">
        <v>2010</v>
      </c>
      <c r="I29" s="194" t="s">
        <v>312</v>
      </c>
      <c r="J29" s="187">
        <v>45.926153999999997</v>
      </c>
      <c r="K29" s="187">
        <v>-129.97973500000001</v>
      </c>
      <c r="L29" s="190" t="s">
        <v>326</v>
      </c>
      <c r="M29" s="190">
        <f t="shared" si="0"/>
        <v>55.569239999999809</v>
      </c>
      <c r="N29" s="192">
        <f t="shared" si="3"/>
        <v>58.784100000000308</v>
      </c>
      <c r="O29" s="225">
        <v>1.9135897499999999</v>
      </c>
      <c r="P29" s="226">
        <v>5.4158222916666672</v>
      </c>
    </row>
    <row r="30" spans="1:16" s="190" customFormat="1" x14ac:dyDescent="0.25">
      <c r="A30" s="186" t="s">
        <v>171</v>
      </c>
      <c r="B30" s="212" t="s">
        <v>562</v>
      </c>
      <c r="C30" s="242" t="s">
        <v>563</v>
      </c>
      <c r="D30" s="186">
        <v>1519</v>
      </c>
      <c r="E30" s="188" t="s">
        <v>27</v>
      </c>
      <c r="F30" s="189" t="s">
        <v>318</v>
      </c>
      <c r="G30" s="188"/>
      <c r="H30" s="188">
        <v>2007</v>
      </c>
      <c r="I30" s="194" t="s">
        <v>312</v>
      </c>
      <c r="J30" s="187">
        <v>45.926513999999997</v>
      </c>
      <c r="K30" s="187">
        <v>-129.979398</v>
      </c>
      <c r="L30" s="223" t="s">
        <v>317</v>
      </c>
      <c r="M30" s="190">
        <f t="shared" si="0"/>
        <v>55.590839999999844</v>
      </c>
      <c r="N30" s="192">
        <f t="shared" si="3"/>
        <v>58.763880000000199</v>
      </c>
      <c r="O30" s="225">
        <v>1.91360475</v>
      </c>
      <c r="P30" s="226">
        <v>5.4158082500000004</v>
      </c>
    </row>
    <row r="31" spans="1:16" s="190" customFormat="1" x14ac:dyDescent="0.25">
      <c r="A31" s="186" t="s">
        <v>323</v>
      </c>
      <c r="B31" s="212" t="s">
        <v>564</v>
      </c>
      <c r="C31" s="242" t="s">
        <v>565</v>
      </c>
      <c r="D31" s="186">
        <v>1524</v>
      </c>
      <c r="E31" s="188" t="s">
        <v>27</v>
      </c>
      <c r="F31" s="189"/>
      <c r="G31" s="188"/>
      <c r="H31" s="188">
        <v>2010</v>
      </c>
      <c r="I31" s="194" t="s">
        <v>312</v>
      </c>
      <c r="J31" s="187">
        <v>45.926302999999997</v>
      </c>
      <c r="K31" s="187">
        <v>-129.97902199999999</v>
      </c>
      <c r="L31" s="190" t="s">
        <v>314</v>
      </c>
      <c r="M31" s="190">
        <f t="shared" si="0"/>
        <v>55.578179999999833</v>
      </c>
      <c r="N31" s="192">
        <f t="shared" si="3"/>
        <v>58.741319999999178</v>
      </c>
      <c r="O31" s="225">
        <v>1.9135959583333333</v>
      </c>
      <c r="P31" s="226">
        <v>5.4157925833333325</v>
      </c>
    </row>
    <row r="32" spans="1:16" s="190" customFormat="1" x14ac:dyDescent="0.25">
      <c r="A32" s="186" t="s">
        <v>342</v>
      </c>
      <c r="B32" s="212" t="s">
        <v>566</v>
      </c>
      <c r="C32" s="242" t="s">
        <v>567</v>
      </c>
      <c r="D32" s="186">
        <v>1520</v>
      </c>
      <c r="E32" s="188" t="s">
        <v>27</v>
      </c>
      <c r="F32" s="189"/>
      <c r="G32" s="188"/>
      <c r="H32" s="188">
        <v>2010</v>
      </c>
      <c r="I32" s="194" t="s">
        <v>312</v>
      </c>
      <c r="J32" s="187">
        <v>45.92651</v>
      </c>
      <c r="K32" s="187">
        <v>-129.97965199999999</v>
      </c>
      <c r="L32" s="190" t="s">
        <v>314</v>
      </c>
      <c r="M32" s="190">
        <f t="shared" si="0"/>
        <v>55.590600000000023</v>
      </c>
      <c r="N32" s="192">
        <f t="shared" si="3"/>
        <v>58.779119999999239</v>
      </c>
      <c r="O32" s="225">
        <v>1.9136045833333333</v>
      </c>
      <c r="P32" s="226">
        <v>5.4158188333333328</v>
      </c>
    </row>
    <row r="33" spans="1:16" s="190" customFormat="1" x14ac:dyDescent="0.25">
      <c r="A33" s="186" t="s">
        <v>26</v>
      </c>
      <c r="B33" s="212" t="s">
        <v>511</v>
      </c>
      <c r="C33" s="242" t="s">
        <v>512</v>
      </c>
      <c r="D33" s="186">
        <v>1526</v>
      </c>
      <c r="E33" s="188" t="s">
        <v>66</v>
      </c>
      <c r="F33" s="189" t="s">
        <v>98</v>
      </c>
      <c r="G33" s="188"/>
      <c r="H33" s="188">
        <v>2010</v>
      </c>
      <c r="I33" s="191" t="s">
        <v>312</v>
      </c>
      <c r="J33" s="193">
        <v>45.946116666666668</v>
      </c>
      <c r="K33" s="193">
        <v>-129.98503333333332</v>
      </c>
      <c r="M33" s="190">
        <f t="shared" si="0"/>
        <v>56.76700000000011</v>
      </c>
      <c r="N33" s="192">
        <f t="shared" si="3"/>
        <v>59.10199999999918</v>
      </c>
      <c r="O33" s="225">
        <v>1.9144215277777779</v>
      </c>
      <c r="P33" s="226">
        <v>5.416043055555555</v>
      </c>
    </row>
    <row r="34" spans="1:16" s="190" customFormat="1" x14ac:dyDescent="0.25">
      <c r="A34" s="186" t="s">
        <v>31</v>
      </c>
      <c r="B34" s="212" t="s">
        <v>513</v>
      </c>
      <c r="C34" s="242" t="s">
        <v>514</v>
      </c>
      <c r="D34" s="186">
        <v>1536</v>
      </c>
      <c r="E34" s="188" t="s">
        <v>186</v>
      </c>
      <c r="F34" s="189" t="s">
        <v>101</v>
      </c>
      <c r="G34" s="188" t="s">
        <v>188</v>
      </c>
      <c r="H34" s="188">
        <v>2010</v>
      </c>
      <c r="I34" s="191" t="s">
        <v>312</v>
      </c>
      <c r="J34" s="187">
        <v>45.916338000000003</v>
      </c>
      <c r="K34" s="187">
        <v>-129.98915299999999</v>
      </c>
      <c r="L34" s="190" t="s">
        <v>339</v>
      </c>
      <c r="M34" s="190">
        <f t="shared" si="0"/>
        <v>54.980280000000192</v>
      </c>
      <c r="N34" s="192">
        <f t="shared" si="3"/>
        <v>59.349179999999251</v>
      </c>
      <c r="O34" s="225">
        <v>1.9131807500000002</v>
      </c>
      <c r="P34" s="226">
        <v>5.4162147083333325</v>
      </c>
    </row>
    <row r="35" spans="1:16" s="190" customFormat="1" ht="24" x14ac:dyDescent="0.25">
      <c r="A35" s="186" t="s">
        <v>240</v>
      </c>
      <c r="B35" s="212" t="s">
        <v>515</v>
      </c>
      <c r="C35" s="242" t="s">
        <v>516</v>
      </c>
      <c r="D35" s="186">
        <v>1526</v>
      </c>
      <c r="E35" s="188" t="s">
        <v>186</v>
      </c>
      <c r="F35" s="189" t="s">
        <v>103</v>
      </c>
      <c r="G35" s="188"/>
      <c r="H35" s="188">
        <v>2010</v>
      </c>
      <c r="I35" s="191" t="s">
        <v>312</v>
      </c>
      <c r="J35" s="193">
        <v>45.922741000000002</v>
      </c>
      <c r="K35" s="193">
        <v>-129.98810399999999</v>
      </c>
      <c r="L35" s="224" t="s">
        <v>341</v>
      </c>
      <c r="M35" s="190">
        <f t="shared" si="0"/>
        <v>55.364460000000122</v>
      </c>
      <c r="N35" s="192">
        <f t="shared" si="3"/>
        <v>59.286239999999566</v>
      </c>
      <c r="O35" s="225">
        <v>1.9134475416666668</v>
      </c>
      <c r="P35" s="226">
        <v>5.4161709999999994</v>
      </c>
    </row>
    <row r="36" spans="1:16" s="190" customFormat="1" x14ac:dyDescent="0.25">
      <c r="A36" s="188" t="s">
        <v>175</v>
      </c>
      <c r="B36" s="212" t="s">
        <v>460</v>
      </c>
      <c r="C36" s="242" t="s">
        <v>461</v>
      </c>
      <c r="D36" s="188">
        <v>1520</v>
      </c>
      <c r="E36" s="188" t="s">
        <v>186</v>
      </c>
      <c r="F36" s="189" t="s">
        <v>355</v>
      </c>
      <c r="G36" s="188" t="s">
        <v>179</v>
      </c>
      <c r="H36" s="188">
        <v>2010</v>
      </c>
      <c r="I36" s="194" t="s">
        <v>312</v>
      </c>
      <c r="J36" s="187">
        <v>45.946084999999997</v>
      </c>
      <c r="K36" s="187">
        <v>-129.983654</v>
      </c>
      <c r="L36" s="190" t="s">
        <v>354</v>
      </c>
      <c r="M36" s="190">
        <f t="shared" si="0"/>
        <v>56.765099999999791</v>
      </c>
      <c r="N36" s="192">
        <f t="shared" si="3"/>
        <v>59.019240000000082</v>
      </c>
      <c r="O36" s="225">
        <v>1.9144202083333333</v>
      </c>
      <c r="P36" s="226">
        <v>5.4159855833333337</v>
      </c>
    </row>
    <row r="37" spans="1:16" s="192" customFormat="1" x14ac:dyDescent="0.25">
      <c r="A37" s="186" t="s">
        <v>177</v>
      </c>
      <c r="B37" s="212" t="s">
        <v>462</v>
      </c>
      <c r="C37" s="242" t="s">
        <v>463</v>
      </c>
      <c r="D37" s="188">
        <v>1520</v>
      </c>
      <c r="E37" s="188" t="s">
        <v>186</v>
      </c>
      <c r="F37" s="189"/>
      <c r="G37" s="188" t="s">
        <v>24</v>
      </c>
      <c r="H37" s="188">
        <v>2010</v>
      </c>
      <c r="I37" s="194" t="s">
        <v>312</v>
      </c>
      <c r="J37" s="197">
        <v>45.946275999999997</v>
      </c>
      <c r="K37" s="197">
        <v>-129.98371299999999</v>
      </c>
      <c r="L37" s="190" t="s">
        <v>356</v>
      </c>
      <c r="M37" s="190">
        <f t="shared" si="0"/>
        <v>56.776559999999847</v>
      </c>
      <c r="N37" s="192">
        <f t="shared" si="3"/>
        <v>59.022779999999671</v>
      </c>
      <c r="O37" s="225">
        <v>1.9144281666666665</v>
      </c>
      <c r="P37" s="226">
        <v>5.4159880416666661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98"/>
  <sheetViews>
    <sheetView workbookViewId="0">
      <pane xSplit="1" ySplit="1" topLeftCell="B74" activePane="bottomRight" state="frozen"/>
      <selection pane="topRight" activeCell="B1" sqref="B1"/>
      <selection pane="bottomLeft" activeCell="A2" sqref="A2"/>
      <selection pane="bottomRight" sqref="A1:IV65536"/>
    </sheetView>
  </sheetViews>
  <sheetFormatPr defaultColWidth="8.88671875" defaultRowHeight="13.2" x14ac:dyDescent="0.25"/>
  <cols>
    <col min="1" max="1" width="13.33203125" style="38" bestFit="1" customWidth="1"/>
    <col min="2" max="2" width="10.109375" style="38" bestFit="1" customWidth="1"/>
    <col min="3" max="3" width="11.5546875" style="38" bestFit="1" customWidth="1"/>
    <col min="4" max="4" width="5.5546875" style="93" bestFit="1" customWidth="1"/>
    <col min="5" max="5" width="16.88671875" style="93" customWidth="1"/>
    <col min="6" max="6" width="12" style="94" customWidth="1"/>
    <col min="7" max="7" width="13.109375" style="93" bestFit="1" customWidth="1"/>
    <col min="8" max="8" width="12.44140625" style="93" bestFit="1" customWidth="1"/>
    <col min="9" max="9" width="28.6640625" style="93" customWidth="1"/>
    <col min="10" max="10" width="5.5546875" style="93" bestFit="1" customWidth="1"/>
    <col min="11" max="11" width="5.5546875" style="93" customWidth="1"/>
    <col min="12" max="12" width="46.6640625" style="276" customWidth="1"/>
    <col min="13" max="13" width="24.33203125" style="249" customWidth="1"/>
    <col min="14" max="14" width="39.33203125" style="249" customWidth="1"/>
    <col min="15" max="15" width="29.88671875" style="249" customWidth="1"/>
    <col min="16" max="16" width="18.44140625" style="249" customWidth="1"/>
    <col min="17" max="17" width="16.33203125" style="249" customWidth="1"/>
    <col min="18" max="18" width="18.44140625" style="249" customWidth="1"/>
    <col min="19" max="19" width="17.88671875" style="249" customWidth="1"/>
    <col min="20" max="20" width="18.44140625" style="250" customWidth="1"/>
    <col min="21" max="16384" width="8.88671875" style="249"/>
  </cols>
  <sheetData>
    <row r="1" spans="1:20" s="245" customFormat="1" ht="24" x14ac:dyDescent="0.25">
      <c r="A1" s="244" t="s">
        <v>181</v>
      </c>
      <c r="B1" s="262" t="s">
        <v>1</v>
      </c>
      <c r="C1" s="262" t="s">
        <v>2</v>
      </c>
      <c r="D1" s="89" t="s">
        <v>3</v>
      </c>
      <c r="E1" s="89" t="s">
        <v>4</v>
      </c>
      <c r="F1" s="91" t="s">
        <v>0</v>
      </c>
      <c r="G1" s="92" t="s">
        <v>182</v>
      </c>
      <c r="H1" s="89" t="s">
        <v>183</v>
      </c>
      <c r="I1" s="91" t="s">
        <v>7</v>
      </c>
      <c r="J1" s="89" t="s">
        <v>311</v>
      </c>
      <c r="K1" s="89" t="s">
        <v>68</v>
      </c>
      <c r="L1" s="274" t="s">
        <v>670</v>
      </c>
      <c r="M1" s="245">
        <v>2010</v>
      </c>
      <c r="N1" s="245">
        <v>2007</v>
      </c>
      <c r="O1" s="245">
        <v>2006</v>
      </c>
      <c r="P1" s="245">
        <v>2004</v>
      </c>
      <c r="Q1" s="245">
        <v>2003</v>
      </c>
      <c r="R1" s="245">
        <v>2002</v>
      </c>
      <c r="S1" s="245">
        <v>2001</v>
      </c>
      <c r="T1" s="246">
        <v>2000</v>
      </c>
    </row>
    <row r="2" spans="1:20" ht="35.4" x14ac:dyDescent="0.25">
      <c r="A2" s="37" t="s">
        <v>21</v>
      </c>
      <c r="B2" s="263">
        <v>45.933298000000001</v>
      </c>
      <c r="C2" s="263">
        <v>-129.98160899999999</v>
      </c>
      <c r="D2" s="37">
        <v>1525</v>
      </c>
      <c r="E2" s="38" t="s">
        <v>20</v>
      </c>
      <c r="F2" s="95" t="s">
        <v>78</v>
      </c>
      <c r="G2" s="52" t="s">
        <v>187</v>
      </c>
      <c r="H2" s="136"/>
      <c r="I2" s="97" t="s">
        <v>201</v>
      </c>
      <c r="J2" s="38" t="s">
        <v>312</v>
      </c>
      <c r="K2" s="38">
        <v>2010</v>
      </c>
      <c r="L2" s="273" t="s">
        <v>635</v>
      </c>
      <c r="M2" s="273" t="s">
        <v>635</v>
      </c>
      <c r="N2" s="247" t="s">
        <v>419</v>
      </c>
      <c r="O2" s="247" t="s">
        <v>422</v>
      </c>
      <c r="P2" s="247"/>
      <c r="Q2" s="247" t="s">
        <v>421</v>
      </c>
      <c r="R2" s="247" t="s">
        <v>420</v>
      </c>
      <c r="S2" s="247"/>
      <c r="T2" s="248"/>
    </row>
    <row r="3" spans="1:20" ht="23.4" x14ac:dyDescent="0.25">
      <c r="A3" s="37" t="s">
        <v>232</v>
      </c>
      <c r="B3" s="264">
        <v>45.933199999999999</v>
      </c>
      <c r="C3" s="264">
        <v>-129.982268</v>
      </c>
      <c r="D3" s="37">
        <v>1524</v>
      </c>
      <c r="E3" s="38" t="s">
        <v>20</v>
      </c>
      <c r="F3" s="95" t="s">
        <v>77</v>
      </c>
      <c r="G3" s="52" t="s">
        <v>187</v>
      </c>
      <c r="H3" s="38"/>
      <c r="I3" s="38" t="s">
        <v>233</v>
      </c>
      <c r="J3" s="38" t="s">
        <v>312</v>
      </c>
      <c r="K3" s="38">
        <v>2010</v>
      </c>
      <c r="L3" s="247" t="s">
        <v>569</v>
      </c>
      <c r="M3" s="247"/>
      <c r="N3" s="247"/>
      <c r="O3" s="247"/>
      <c r="P3" s="247"/>
      <c r="Q3" s="247"/>
      <c r="R3" s="247"/>
      <c r="T3" s="247" t="s">
        <v>451</v>
      </c>
    </row>
    <row r="4" spans="1:20" x14ac:dyDescent="0.25">
      <c r="A4" s="37" t="s">
        <v>242</v>
      </c>
      <c r="B4" s="265">
        <v>45.943716000000002</v>
      </c>
      <c r="C4" s="265">
        <v>-129.985163</v>
      </c>
      <c r="D4" s="37">
        <v>1530</v>
      </c>
      <c r="E4" s="38" t="s">
        <v>20</v>
      </c>
      <c r="F4" s="95" t="s">
        <v>75</v>
      </c>
      <c r="G4" s="52" t="s">
        <v>187</v>
      </c>
      <c r="H4" s="38"/>
      <c r="I4" s="38" t="s">
        <v>358</v>
      </c>
      <c r="J4" s="38" t="s">
        <v>312</v>
      </c>
      <c r="K4" s="38">
        <v>2010</v>
      </c>
      <c r="L4" s="247" t="s">
        <v>569</v>
      </c>
      <c r="M4" s="247"/>
      <c r="N4" s="247"/>
      <c r="O4" s="247"/>
      <c r="P4" s="247" t="s">
        <v>569</v>
      </c>
      <c r="Q4" s="247"/>
      <c r="R4" s="237" t="s">
        <v>593</v>
      </c>
      <c r="S4" s="237" t="s">
        <v>592</v>
      </c>
      <c r="T4" s="248"/>
    </row>
    <row r="5" spans="1:20" ht="34.799999999999997" x14ac:dyDescent="0.25">
      <c r="A5" s="37" t="s">
        <v>278</v>
      </c>
      <c r="B5" s="265">
        <v>45.926029999999997</v>
      </c>
      <c r="C5" s="265">
        <v>-129.98009999999999</v>
      </c>
      <c r="D5" s="37">
        <v>1520</v>
      </c>
      <c r="E5" s="38" t="s">
        <v>20</v>
      </c>
      <c r="F5" s="95" t="s">
        <v>397</v>
      </c>
      <c r="G5" s="52" t="s">
        <v>187</v>
      </c>
      <c r="H5" s="38"/>
      <c r="I5" s="38" t="s">
        <v>400</v>
      </c>
      <c r="J5" s="38" t="s">
        <v>312</v>
      </c>
      <c r="K5" s="38">
        <v>2004</v>
      </c>
      <c r="L5" s="237" t="s">
        <v>568</v>
      </c>
      <c r="M5" s="247"/>
      <c r="N5" s="247"/>
      <c r="O5" s="247"/>
      <c r="P5" s="237" t="s">
        <v>568</v>
      </c>
      <c r="Q5" s="237" t="s">
        <v>458</v>
      </c>
      <c r="R5" s="247"/>
      <c r="S5" s="247"/>
      <c r="T5" s="248"/>
    </row>
    <row r="6" spans="1:20" ht="34.799999999999997" x14ac:dyDescent="0.25">
      <c r="A6" s="37" t="s">
        <v>135</v>
      </c>
      <c r="B6" s="49">
        <v>45.933304999999997</v>
      </c>
      <c r="C6" s="49">
        <v>-130.01333600000001</v>
      </c>
      <c r="D6" s="37">
        <v>1546</v>
      </c>
      <c r="E6" s="38" t="s">
        <v>9</v>
      </c>
      <c r="F6" s="51" t="s">
        <v>134</v>
      </c>
      <c r="G6" s="52" t="s">
        <v>187</v>
      </c>
      <c r="H6" s="38"/>
      <c r="I6" s="38" t="s">
        <v>202</v>
      </c>
      <c r="J6" s="38" t="s">
        <v>312</v>
      </c>
      <c r="K6" s="38">
        <v>2006</v>
      </c>
      <c r="L6" s="247" t="s">
        <v>423</v>
      </c>
      <c r="M6" s="247"/>
      <c r="N6" s="247"/>
      <c r="O6" s="247"/>
      <c r="P6" s="247"/>
      <c r="Q6" s="247"/>
      <c r="R6" s="247"/>
      <c r="S6" s="247" t="s">
        <v>423</v>
      </c>
      <c r="T6" s="248"/>
    </row>
    <row r="7" spans="1:20" ht="23.4" x14ac:dyDescent="0.25">
      <c r="A7" s="37" t="s">
        <v>348</v>
      </c>
      <c r="B7" s="264">
        <v>45.933523000000001</v>
      </c>
      <c r="C7" s="264">
        <v>-130.01382899999999</v>
      </c>
      <c r="D7" s="38">
        <v>1547</v>
      </c>
      <c r="E7" s="38" t="s">
        <v>9</v>
      </c>
      <c r="F7" s="95"/>
      <c r="G7" s="52" t="s">
        <v>187</v>
      </c>
      <c r="H7" s="38" t="s">
        <v>204</v>
      </c>
      <c r="I7" s="38" t="s">
        <v>293</v>
      </c>
      <c r="J7" s="38" t="s">
        <v>312</v>
      </c>
      <c r="K7" s="38">
        <v>2010</v>
      </c>
      <c r="L7" s="247" t="s">
        <v>668</v>
      </c>
      <c r="M7" s="247" t="s">
        <v>668</v>
      </c>
      <c r="N7" s="247"/>
      <c r="O7" s="247"/>
      <c r="P7" s="247"/>
      <c r="Q7" s="247"/>
      <c r="R7" s="247"/>
      <c r="S7" s="247"/>
      <c r="T7" s="248"/>
    </row>
    <row r="8" spans="1:20" ht="23.4" x14ac:dyDescent="0.25">
      <c r="A8" s="37" t="s">
        <v>349</v>
      </c>
      <c r="B8" s="214">
        <v>45.933517000000002</v>
      </c>
      <c r="C8" s="214">
        <v>-130.013767</v>
      </c>
      <c r="D8" s="107">
        <v>1547</v>
      </c>
      <c r="E8" s="38" t="s">
        <v>9</v>
      </c>
      <c r="F8" s="95"/>
      <c r="G8" s="52" t="s">
        <v>187</v>
      </c>
      <c r="H8" s="38" t="s">
        <v>204</v>
      </c>
      <c r="I8" s="38" t="s">
        <v>293</v>
      </c>
      <c r="J8" s="38" t="s">
        <v>312</v>
      </c>
      <c r="K8" s="38">
        <v>2003</v>
      </c>
      <c r="L8" s="247" t="s">
        <v>424</v>
      </c>
      <c r="N8" s="247"/>
      <c r="O8" s="247"/>
      <c r="P8" s="247"/>
      <c r="Q8" s="247" t="s">
        <v>424</v>
      </c>
      <c r="R8" s="247"/>
      <c r="S8" s="247"/>
      <c r="T8" s="248"/>
    </row>
    <row r="9" spans="1:20" ht="28.8" x14ac:dyDescent="0.3">
      <c r="A9" s="251" t="s">
        <v>14</v>
      </c>
      <c r="B9" s="266">
        <v>45.933546999999997</v>
      </c>
      <c r="C9" s="265">
        <v>-130.01327699999999</v>
      </c>
      <c r="D9" s="113">
        <v>1547</v>
      </c>
      <c r="E9" s="115" t="s">
        <v>9</v>
      </c>
      <c r="F9" s="116" t="s">
        <v>361</v>
      </c>
      <c r="G9" s="115" t="s">
        <v>187</v>
      </c>
      <c r="H9" s="115" t="s">
        <v>159</v>
      </c>
      <c r="I9" s="115" t="s">
        <v>388</v>
      </c>
      <c r="J9" s="38" t="s">
        <v>312</v>
      </c>
      <c r="K9" s="115">
        <v>2010</v>
      </c>
      <c r="L9" s="247" t="s">
        <v>664</v>
      </c>
      <c r="M9" s="247" t="s">
        <v>664</v>
      </c>
      <c r="N9" s="247" t="s">
        <v>431</v>
      </c>
      <c r="O9" s="247"/>
      <c r="P9" s="247"/>
      <c r="Q9" s="247" t="s">
        <v>434</v>
      </c>
      <c r="R9" s="247"/>
      <c r="S9" s="247" t="s">
        <v>433</v>
      </c>
      <c r="T9" s="248" t="s">
        <v>432</v>
      </c>
    </row>
    <row r="10" spans="1:20" ht="23.4" x14ac:dyDescent="0.25">
      <c r="A10" s="37" t="s">
        <v>137</v>
      </c>
      <c r="B10" s="264">
        <v>45.933317000000002</v>
      </c>
      <c r="C10" s="264">
        <v>-130.01396399999999</v>
      </c>
      <c r="D10" s="38">
        <v>1546</v>
      </c>
      <c r="E10" s="38" t="s">
        <v>9</v>
      </c>
      <c r="F10" s="51" t="s">
        <v>224</v>
      </c>
      <c r="G10" s="52" t="s">
        <v>185</v>
      </c>
      <c r="H10" s="38" t="s">
        <v>225</v>
      </c>
      <c r="I10" s="38" t="s">
        <v>226</v>
      </c>
      <c r="J10" s="38" t="s">
        <v>312</v>
      </c>
      <c r="K10" s="38">
        <v>2007</v>
      </c>
      <c r="L10" s="247" t="s">
        <v>440</v>
      </c>
      <c r="M10" s="247"/>
      <c r="N10" s="247"/>
      <c r="O10" s="247" t="s">
        <v>440</v>
      </c>
      <c r="P10" s="247"/>
      <c r="Q10" s="247" t="s">
        <v>439</v>
      </c>
      <c r="R10" s="247"/>
      <c r="S10" s="247" t="s">
        <v>438</v>
      </c>
      <c r="T10" s="248" t="s">
        <v>437</v>
      </c>
    </row>
    <row r="11" spans="1:20" ht="57.6" x14ac:dyDescent="0.25">
      <c r="A11" s="37" t="s">
        <v>132</v>
      </c>
      <c r="B11" s="264">
        <v>45.933560999999997</v>
      </c>
      <c r="C11" s="264">
        <v>-130.01367400000001</v>
      </c>
      <c r="D11" s="37">
        <v>1547</v>
      </c>
      <c r="E11" s="38" t="s">
        <v>9</v>
      </c>
      <c r="F11" s="51"/>
      <c r="G11" s="52" t="s">
        <v>185</v>
      </c>
      <c r="H11" s="38" t="s">
        <v>225</v>
      </c>
      <c r="I11" s="38" t="s">
        <v>301</v>
      </c>
      <c r="J11" s="38" t="s">
        <v>312</v>
      </c>
      <c r="K11" s="38">
        <v>2010</v>
      </c>
      <c r="L11" s="247" t="s">
        <v>444</v>
      </c>
      <c r="M11" s="247"/>
      <c r="N11" s="247"/>
      <c r="O11" s="247" t="s">
        <v>444</v>
      </c>
      <c r="P11" s="247" t="s">
        <v>443</v>
      </c>
      <c r="Q11" s="247"/>
      <c r="R11" s="247"/>
      <c r="S11" s="247" t="s">
        <v>442</v>
      </c>
      <c r="T11" s="248" t="s">
        <v>441</v>
      </c>
    </row>
    <row r="12" spans="1:20" ht="23.4" x14ac:dyDescent="0.25">
      <c r="A12" s="37" t="s">
        <v>11</v>
      </c>
      <c r="B12" s="264">
        <v>45.933717000000001</v>
      </c>
      <c r="C12" s="264">
        <v>-130.013398</v>
      </c>
      <c r="D12" s="37">
        <v>1546</v>
      </c>
      <c r="E12" s="38" t="s">
        <v>9</v>
      </c>
      <c r="F12" s="51" t="s">
        <v>91</v>
      </c>
      <c r="G12" s="52" t="s">
        <v>193</v>
      </c>
      <c r="H12" s="38" t="s">
        <v>125</v>
      </c>
      <c r="I12" s="38" t="s">
        <v>291</v>
      </c>
      <c r="J12" s="38" t="s">
        <v>312</v>
      </c>
      <c r="K12" s="38">
        <v>2010</v>
      </c>
      <c r="L12" s="237" t="s">
        <v>589</v>
      </c>
      <c r="M12" s="247"/>
      <c r="N12" s="237" t="s">
        <v>589</v>
      </c>
      <c r="O12" s="237" t="s">
        <v>588</v>
      </c>
      <c r="P12" s="247" t="s">
        <v>448</v>
      </c>
      <c r="Q12" s="247" t="s">
        <v>447</v>
      </c>
      <c r="R12" s="247"/>
      <c r="S12" s="247"/>
      <c r="T12" s="248"/>
    </row>
    <row r="13" spans="1:20" ht="57.6" x14ac:dyDescent="0.25">
      <c r="A13" s="253" t="s">
        <v>158</v>
      </c>
      <c r="B13" s="265">
        <v>45.933280000000003</v>
      </c>
      <c r="C13" s="265">
        <v>-130.01389399999999</v>
      </c>
      <c r="D13" s="38">
        <v>1547</v>
      </c>
      <c r="E13" s="38" t="s">
        <v>9</v>
      </c>
      <c r="F13" s="95"/>
      <c r="G13" s="52" t="s">
        <v>187</v>
      </c>
      <c r="H13" s="38" t="s">
        <v>204</v>
      </c>
      <c r="I13" s="52" t="s">
        <v>234</v>
      </c>
      <c r="J13" s="38" t="s">
        <v>312</v>
      </c>
      <c r="K13" s="38">
        <v>2010</v>
      </c>
      <c r="L13" s="275" t="s">
        <v>671</v>
      </c>
      <c r="M13" s="247"/>
      <c r="N13" s="247"/>
      <c r="O13" s="247" t="s">
        <v>625</v>
      </c>
      <c r="P13" s="247"/>
      <c r="Q13" s="247"/>
      <c r="R13" s="247"/>
      <c r="S13" s="247"/>
      <c r="T13" s="248"/>
    </row>
    <row r="14" spans="1:20" ht="23.4" x14ac:dyDescent="0.25">
      <c r="A14" s="37" t="s">
        <v>144</v>
      </c>
      <c r="B14" s="264">
        <v>45.933580999999997</v>
      </c>
      <c r="C14" s="264">
        <v>-130.01358200000001</v>
      </c>
      <c r="D14" s="54">
        <v>1547</v>
      </c>
      <c r="E14" s="93" t="s">
        <v>9</v>
      </c>
      <c r="F14" s="94" t="s">
        <v>91</v>
      </c>
      <c r="G14" s="52" t="s">
        <v>185</v>
      </c>
      <c r="H14" s="93" t="s">
        <v>225</v>
      </c>
      <c r="I14" s="93" t="s">
        <v>304</v>
      </c>
      <c r="J14" s="38" t="s">
        <v>312</v>
      </c>
      <c r="K14" s="93">
        <v>2010</v>
      </c>
      <c r="L14" s="247" t="s">
        <v>601</v>
      </c>
      <c r="M14" s="247"/>
      <c r="N14" s="247" t="s">
        <v>601</v>
      </c>
      <c r="O14" s="247"/>
      <c r="P14" s="247"/>
      <c r="Q14" s="247"/>
      <c r="R14" s="247" t="s">
        <v>600</v>
      </c>
      <c r="S14" s="247"/>
      <c r="T14" s="248" t="s">
        <v>599</v>
      </c>
    </row>
    <row r="15" spans="1:20" ht="23.4" x14ac:dyDescent="0.25">
      <c r="A15" s="37" t="s">
        <v>130</v>
      </c>
      <c r="B15" s="49">
        <v>45.933278000000001</v>
      </c>
      <c r="C15" s="49">
        <v>-130.01362399999999</v>
      </c>
      <c r="D15" s="54">
        <v>1547</v>
      </c>
      <c r="E15" s="93" t="s">
        <v>9</v>
      </c>
      <c r="F15" s="99" t="s">
        <v>252</v>
      </c>
      <c r="G15" s="52" t="s">
        <v>185</v>
      </c>
      <c r="H15" s="93" t="s">
        <v>225</v>
      </c>
      <c r="I15" s="93" t="s">
        <v>253</v>
      </c>
      <c r="J15" s="38" t="s">
        <v>312</v>
      </c>
      <c r="K15" s="93">
        <v>2007</v>
      </c>
      <c r="L15" s="247" t="s">
        <v>604</v>
      </c>
      <c r="M15" s="247"/>
      <c r="N15" s="247" t="s">
        <v>604</v>
      </c>
      <c r="O15" s="247" t="s">
        <v>409</v>
      </c>
      <c r="P15" s="247"/>
      <c r="Q15" s="247"/>
      <c r="R15" s="247"/>
      <c r="S15" s="247" t="s">
        <v>605</v>
      </c>
      <c r="T15" s="248"/>
    </row>
    <row r="16" spans="1:20" x14ac:dyDescent="0.25">
      <c r="A16" s="37" t="s">
        <v>13</v>
      </c>
      <c r="B16" s="49">
        <v>45.933300000000003</v>
      </c>
      <c r="C16" s="49">
        <v>-130.01375200000001</v>
      </c>
      <c r="D16" s="37">
        <v>1547</v>
      </c>
      <c r="E16" s="38" t="s">
        <v>9</v>
      </c>
      <c r="F16" s="95"/>
      <c r="G16" s="52" t="s">
        <v>187</v>
      </c>
      <c r="H16" s="38"/>
      <c r="I16" s="38"/>
      <c r="J16" s="38" t="s">
        <v>312</v>
      </c>
      <c r="K16" s="38">
        <v>2007</v>
      </c>
      <c r="L16" s="247" t="s">
        <v>570</v>
      </c>
      <c r="M16" s="247"/>
      <c r="N16" s="247" t="s">
        <v>570</v>
      </c>
      <c r="O16" s="247"/>
      <c r="P16" s="247"/>
      <c r="Q16" s="247" t="s">
        <v>608</v>
      </c>
      <c r="R16" s="247"/>
      <c r="S16" s="247" t="s">
        <v>607</v>
      </c>
      <c r="T16" s="248" t="s">
        <v>606</v>
      </c>
    </row>
    <row r="17" spans="1:20" x14ac:dyDescent="0.25">
      <c r="A17" s="253" t="s">
        <v>12</v>
      </c>
      <c r="B17" s="49">
        <v>45.933273999999997</v>
      </c>
      <c r="C17" s="49">
        <v>-130.013586</v>
      </c>
      <c r="D17" s="37">
        <v>1547</v>
      </c>
      <c r="E17" s="38" t="s">
        <v>9</v>
      </c>
      <c r="F17" s="95" t="s">
        <v>87</v>
      </c>
      <c r="G17" s="52" t="s">
        <v>187</v>
      </c>
      <c r="H17" s="38"/>
      <c r="I17" s="38"/>
      <c r="J17" s="38" t="s">
        <v>312</v>
      </c>
      <c r="K17" s="38">
        <v>2006</v>
      </c>
      <c r="L17" s="275" t="s">
        <v>671</v>
      </c>
      <c r="M17" s="247"/>
      <c r="N17" s="247"/>
      <c r="O17" s="247"/>
      <c r="P17" s="247"/>
      <c r="Q17" s="247"/>
      <c r="R17" s="247"/>
      <c r="S17" s="247"/>
      <c r="T17" s="248"/>
    </row>
    <row r="18" spans="1:20" x14ac:dyDescent="0.25">
      <c r="A18" s="37" t="s">
        <v>279</v>
      </c>
      <c r="B18" s="264">
        <v>45.933683000000002</v>
      </c>
      <c r="C18" s="264">
        <v>-130.01319100000001</v>
      </c>
      <c r="D18" s="54">
        <v>1546</v>
      </c>
      <c r="E18" s="93" t="s">
        <v>9</v>
      </c>
      <c r="F18" s="95"/>
      <c r="G18" s="52" t="s">
        <v>193</v>
      </c>
      <c r="H18" s="93" t="s">
        <v>225</v>
      </c>
      <c r="I18" s="93" t="s">
        <v>280</v>
      </c>
      <c r="J18" s="93" t="s">
        <v>312</v>
      </c>
      <c r="K18" s="93">
        <v>2010</v>
      </c>
      <c r="L18" s="247" t="s">
        <v>618</v>
      </c>
      <c r="M18" s="247"/>
      <c r="N18" s="247"/>
      <c r="O18" s="247" t="s">
        <v>618</v>
      </c>
      <c r="P18" s="247"/>
      <c r="Q18" s="247" t="s">
        <v>617</v>
      </c>
      <c r="R18" s="247"/>
      <c r="S18" s="247" t="s">
        <v>616</v>
      </c>
      <c r="T18" s="248" t="s">
        <v>615</v>
      </c>
    </row>
    <row r="19" spans="1:20" ht="46.2" x14ac:dyDescent="0.25">
      <c r="A19" s="253" t="s">
        <v>281</v>
      </c>
      <c r="B19" s="264">
        <v>45.933757999999997</v>
      </c>
      <c r="C19" s="264">
        <v>-130.01321999999999</v>
      </c>
      <c r="D19" s="38">
        <v>1547</v>
      </c>
      <c r="E19" s="38" t="s">
        <v>9</v>
      </c>
      <c r="F19" s="95"/>
      <c r="G19" s="52" t="s">
        <v>193</v>
      </c>
      <c r="H19" s="38"/>
      <c r="I19" s="52" t="s">
        <v>389</v>
      </c>
      <c r="J19" s="38" t="s">
        <v>312</v>
      </c>
      <c r="K19" s="38">
        <v>2010</v>
      </c>
      <c r="L19" s="275" t="s">
        <v>671</v>
      </c>
      <c r="M19" s="247"/>
      <c r="N19" s="247"/>
      <c r="O19" s="247"/>
      <c r="P19" s="247"/>
      <c r="Q19" s="247"/>
      <c r="R19" s="247"/>
      <c r="S19" s="247"/>
      <c r="T19" s="248"/>
    </row>
    <row r="20" spans="1:20" ht="23.4" x14ac:dyDescent="0.25">
      <c r="A20" s="37" t="s">
        <v>192</v>
      </c>
      <c r="B20" s="264">
        <v>45.917414000000001</v>
      </c>
      <c r="C20" s="264">
        <v>-129.99298899999999</v>
      </c>
      <c r="D20" s="37">
        <v>1538</v>
      </c>
      <c r="E20" s="37" t="s">
        <v>65</v>
      </c>
      <c r="F20" s="95"/>
      <c r="G20" s="52" t="s">
        <v>193</v>
      </c>
      <c r="H20" s="93" t="s">
        <v>282</v>
      </c>
      <c r="I20" s="38" t="s">
        <v>332</v>
      </c>
      <c r="J20" s="38" t="s">
        <v>312</v>
      </c>
      <c r="K20" s="38">
        <v>2010</v>
      </c>
      <c r="L20" s="247" t="s">
        <v>412</v>
      </c>
      <c r="M20" s="247"/>
      <c r="N20" s="247"/>
      <c r="O20" s="247"/>
      <c r="P20" s="247" t="s">
        <v>412</v>
      </c>
      <c r="Q20" s="247"/>
      <c r="R20" s="247" t="s">
        <v>411</v>
      </c>
      <c r="S20" s="247" t="s">
        <v>410</v>
      </c>
      <c r="T20" s="248"/>
    </row>
    <row r="21" spans="1:20" ht="23.4" x14ac:dyDescent="0.25">
      <c r="A21" s="37" t="s">
        <v>32</v>
      </c>
      <c r="B21" s="265">
        <v>45.917327</v>
      </c>
      <c r="C21" s="265">
        <v>-129.99294599999999</v>
      </c>
      <c r="D21" s="54">
        <v>1537</v>
      </c>
      <c r="E21" s="37" t="s">
        <v>65</v>
      </c>
      <c r="F21" s="94" t="s">
        <v>95</v>
      </c>
      <c r="G21" s="52" t="s">
        <v>193</v>
      </c>
      <c r="H21" s="93" t="s">
        <v>282</v>
      </c>
      <c r="I21" s="93" t="s">
        <v>401</v>
      </c>
      <c r="J21" s="93" t="s">
        <v>312</v>
      </c>
      <c r="K21" s="93">
        <v>2010</v>
      </c>
      <c r="L21" s="247" t="s">
        <v>619</v>
      </c>
      <c r="M21" s="247"/>
      <c r="N21" s="247" t="s">
        <v>619</v>
      </c>
      <c r="O21" s="247" t="s">
        <v>624</v>
      </c>
      <c r="P21" s="247" t="s">
        <v>623</v>
      </c>
      <c r="Q21" s="247" t="s">
        <v>622</v>
      </c>
      <c r="R21" s="247" t="s">
        <v>621</v>
      </c>
      <c r="S21" s="247" t="s">
        <v>620</v>
      </c>
      <c r="T21" s="248"/>
    </row>
    <row r="22" spans="1:20" ht="23.4" x14ac:dyDescent="0.25">
      <c r="A22" s="37" t="s">
        <v>350</v>
      </c>
      <c r="B22" s="264">
        <v>45.926535999999999</v>
      </c>
      <c r="C22" s="264">
        <v>-129.97927300000001</v>
      </c>
      <c r="D22" s="54">
        <v>1518</v>
      </c>
      <c r="E22" s="93" t="s">
        <v>27</v>
      </c>
      <c r="F22" s="94" t="s">
        <v>320</v>
      </c>
      <c r="G22" s="52" t="s">
        <v>185</v>
      </c>
      <c r="I22" s="93" t="s">
        <v>319</v>
      </c>
      <c r="J22" s="93" t="s">
        <v>312</v>
      </c>
      <c r="K22" s="93">
        <v>2010</v>
      </c>
      <c r="L22" s="247" t="s">
        <v>629</v>
      </c>
      <c r="M22" s="247" t="s">
        <v>629</v>
      </c>
      <c r="N22" s="247"/>
      <c r="O22" s="247"/>
      <c r="P22" s="247"/>
      <c r="Q22" s="247"/>
      <c r="R22" s="247"/>
      <c r="S22" s="247"/>
      <c r="T22" s="248"/>
    </row>
    <row r="23" spans="1:20" ht="34.799999999999997" x14ac:dyDescent="0.25">
      <c r="A23" s="37" t="s">
        <v>194</v>
      </c>
      <c r="B23" s="264">
        <v>45.926217999999999</v>
      </c>
      <c r="C23" s="264">
        <v>-129.979996</v>
      </c>
      <c r="D23" s="54">
        <v>1518</v>
      </c>
      <c r="E23" s="93" t="s">
        <v>27</v>
      </c>
      <c r="F23" s="38"/>
      <c r="G23" s="52" t="s">
        <v>185</v>
      </c>
      <c r="H23" s="93" t="s">
        <v>115</v>
      </c>
      <c r="I23" s="93" t="s">
        <v>313</v>
      </c>
      <c r="J23" s="93" t="s">
        <v>312</v>
      </c>
      <c r="K23" s="93">
        <v>2010</v>
      </c>
      <c r="L23" s="247" t="s">
        <v>413</v>
      </c>
      <c r="M23" s="247"/>
      <c r="N23" s="247" t="s">
        <v>413</v>
      </c>
      <c r="O23" s="247" t="s">
        <v>417</v>
      </c>
      <c r="P23" s="247"/>
      <c r="Q23" s="247" t="s">
        <v>416</v>
      </c>
      <c r="R23" s="247" t="s">
        <v>415</v>
      </c>
      <c r="S23" s="247" t="s">
        <v>414</v>
      </c>
      <c r="T23" s="248"/>
    </row>
    <row r="24" spans="1:20" ht="23.4" x14ac:dyDescent="0.25">
      <c r="A24" s="37" t="s">
        <v>164</v>
      </c>
      <c r="B24" s="264">
        <v>45.926423999999997</v>
      </c>
      <c r="C24" s="264">
        <v>-129.97897499999999</v>
      </c>
      <c r="D24" s="54">
        <v>1524</v>
      </c>
      <c r="E24" s="93" t="s">
        <v>27</v>
      </c>
      <c r="F24" s="94" t="s">
        <v>322</v>
      </c>
      <c r="G24" s="52" t="s">
        <v>193</v>
      </c>
      <c r="I24" s="93" t="s">
        <v>321</v>
      </c>
      <c r="J24" s="93" t="s">
        <v>312</v>
      </c>
      <c r="K24" s="93">
        <v>2010</v>
      </c>
      <c r="L24" s="247" t="s">
        <v>647</v>
      </c>
      <c r="M24" s="247" t="s">
        <v>647</v>
      </c>
      <c r="N24" s="247"/>
      <c r="O24" s="247" t="s">
        <v>425</v>
      </c>
      <c r="P24" s="247"/>
      <c r="Q24" s="247"/>
      <c r="R24" s="247"/>
      <c r="S24" s="247"/>
      <c r="T24" s="248"/>
    </row>
    <row r="25" spans="1:20" ht="34.799999999999997" x14ac:dyDescent="0.25">
      <c r="A25" s="37" t="s">
        <v>343</v>
      </c>
      <c r="B25" s="264">
        <v>45.926575</v>
      </c>
      <c r="C25" s="264">
        <v>-129.979479</v>
      </c>
      <c r="D25" s="54">
        <v>1507</v>
      </c>
      <c r="E25" s="93" t="s">
        <v>27</v>
      </c>
      <c r="G25" s="52" t="s">
        <v>185</v>
      </c>
      <c r="I25" s="93" t="s">
        <v>653</v>
      </c>
      <c r="J25" s="93" t="s">
        <v>312</v>
      </c>
      <c r="K25" s="93">
        <v>2010</v>
      </c>
      <c r="L25" s="247" t="s">
        <v>630</v>
      </c>
      <c r="M25" s="247" t="s">
        <v>630</v>
      </c>
      <c r="N25" s="247"/>
      <c r="O25" s="247" t="s">
        <v>426</v>
      </c>
      <c r="P25" s="247"/>
      <c r="Q25" s="247"/>
      <c r="R25" s="247"/>
      <c r="S25" s="247"/>
      <c r="T25" s="248"/>
    </row>
    <row r="26" spans="1:20" x14ac:dyDescent="0.25">
      <c r="A26" s="37" t="s">
        <v>211</v>
      </c>
      <c r="B26" s="264">
        <v>45.926409</v>
      </c>
      <c r="C26" s="264">
        <v>-129.979119</v>
      </c>
      <c r="D26" s="54">
        <v>1520</v>
      </c>
      <c r="E26" s="93" t="s">
        <v>27</v>
      </c>
      <c r="G26" s="52" t="s">
        <v>185</v>
      </c>
      <c r="I26" s="93" t="s">
        <v>314</v>
      </c>
      <c r="J26" s="93" t="s">
        <v>312</v>
      </c>
      <c r="K26" s="93">
        <v>2010</v>
      </c>
      <c r="L26" s="247" t="s">
        <v>427</v>
      </c>
      <c r="M26" s="247"/>
      <c r="N26" s="247"/>
      <c r="O26" s="247" t="s">
        <v>427</v>
      </c>
      <c r="P26" s="247"/>
      <c r="Q26" s="247"/>
      <c r="R26" s="247"/>
      <c r="S26" s="247"/>
      <c r="T26" s="248"/>
    </row>
    <row r="27" spans="1:20" ht="23.4" x14ac:dyDescent="0.25">
      <c r="A27" s="37" t="s">
        <v>28</v>
      </c>
      <c r="B27" s="264">
        <v>45.926153999999997</v>
      </c>
      <c r="C27" s="264">
        <v>-129.97973500000001</v>
      </c>
      <c r="D27" s="54">
        <v>1522</v>
      </c>
      <c r="E27" s="93" t="s">
        <v>27</v>
      </c>
      <c r="F27" s="99" t="s">
        <v>97</v>
      </c>
      <c r="G27" s="52" t="s">
        <v>185</v>
      </c>
      <c r="I27" s="93" t="s">
        <v>326</v>
      </c>
      <c r="J27" s="93" t="s">
        <v>312</v>
      </c>
      <c r="K27" s="93">
        <v>2010</v>
      </c>
      <c r="L27" s="247" t="s">
        <v>655</v>
      </c>
      <c r="M27" s="247" t="s">
        <v>655</v>
      </c>
      <c r="N27" s="247" t="s">
        <v>429</v>
      </c>
      <c r="O27" s="247"/>
      <c r="P27" s="247"/>
      <c r="Q27" s="247"/>
      <c r="R27" s="247"/>
      <c r="S27" s="247"/>
      <c r="T27" s="248" t="s">
        <v>595</v>
      </c>
    </row>
    <row r="28" spans="1:20" ht="23.4" x14ac:dyDescent="0.25">
      <c r="A28" s="37" t="s">
        <v>315</v>
      </c>
      <c r="B28" s="264">
        <v>45.926240999999997</v>
      </c>
      <c r="C28" s="264">
        <v>-129.979715</v>
      </c>
      <c r="D28" s="54">
        <v>1516</v>
      </c>
      <c r="E28" s="93" t="s">
        <v>27</v>
      </c>
      <c r="F28" s="99"/>
      <c r="G28" s="52" t="s">
        <v>185</v>
      </c>
      <c r="H28" s="93" t="s">
        <v>165</v>
      </c>
      <c r="I28" s="93" t="s">
        <v>656</v>
      </c>
      <c r="J28" s="93" t="s">
        <v>312</v>
      </c>
      <c r="K28" s="93">
        <v>2010</v>
      </c>
      <c r="L28" s="247" t="s">
        <v>657</v>
      </c>
      <c r="M28" s="247" t="s">
        <v>657</v>
      </c>
      <c r="N28" s="247"/>
      <c r="O28" s="247"/>
      <c r="P28" s="247"/>
      <c r="Q28" s="247"/>
      <c r="R28" s="247"/>
      <c r="S28" s="247"/>
      <c r="T28" s="248"/>
    </row>
    <row r="29" spans="1:20" x14ac:dyDescent="0.25">
      <c r="A29" s="37" t="s">
        <v>316</v>
      </c>
      <c r="B29" s="264">
        <v>45.926288</v>
      </c>
      <c r="C29" s="264">
        <v>-129.97939600000001</v>
      </c>
      <c r="D29" s="54">
        <v>1521</v>
      </c>
      <c r="E29" s="93" t="s">
        <v>27</v>
      </c>
      <c r="F29" s="99"/>
      <c r="G29" s="52" t="s">
        <v>185</v>
      </c>
      <c r="H29" s="93" t="s">
        <v>165</v>
      </c>
      <c r="I29" s="93" t="s">
        <v>314</v>
      </c>
      <c r="J29" s="93" t="s">
        <v>312</v>
      </c>
      <c r="K29" s="93">
        <v>2010</v>
      </c>
      <c r="L29" s="247" t="s">
        <v>632</v>
      </c>
      <c r="M29" s="247" t="s">
        <v>632</v>
      </c>
      <c r="N29" s="247"/>
      <c r="O29" s="247"/>
      <c r="P29" s="247"/>
      <c r="Q29" s="247"/>
      <c r="R29" s="247"/>
      <c r="S29" s="247"/>
      <c r="T29" s="248"/>
    </row>
    <row r="30" spans="1:20" ht="34.799999999999997" x14ac:dyDescent="0.25">
      <c r="A30" s="37" t="s">
        <v>171</v>
      </c>
      <c r="B30" s="264">
        <v>45.926513999999997</v>
      </c>
      <c r="C30" s="264">
        <v>-129.979398</v>
      </c>
      <c r="D30" s="54">
        <v>1519</v>
      </c>
      <c r="E30" s="93" t="s">
        <v>27</v>
      </c>
      <c r="F30" s="94" t="s">
        <v>318</v>
      </c>
      <c r="G30" s="52" t="s">
        <v>185</v>
      </c>
      <c r="I30" s="101" t="s">
        <v>317</v>
      </c>
      <c r="J30" s="93" t="s">
        <v>312</v>
      </c>
      <c r="K30" s="93">
        <v>2010</v>
      </c>
      <c r="L30" s="237" t="s">
        <v>631</v>
      </c>
      <c r="M30" s="237" t="s">
        <v>631</v>
      </c>
      <c r="N30" s="247"/>
      <c r="O30" s="247"/>
      <c r="P30" s="247"/>
      <c r="Q30" s="247"/>
      <c r="R30" s="247"/>
      <c r="S30" s="247"/>
      <c r="T30" s="248"/>
    </row>
    <row r="31" spans="1:20" x14ac:dyDescent="0.25">
      <c r="A31" s="37" t="s">
        <v>342</v>
      </c>
      <c r="B31" s="264">
        <v>45.92651</v>
      </c>
      <c r="C31" s="264">
        <v>-129.97965199999999</v>
      </c>
      <c r="D31" s="54">
        <v>1520</v>
      </c>
      <c r="E31" s="93" t="s">
        <v>27</v>
      </c>
      <c r="G31" s="52" t="s">
        <v>185</v>
      </c>
      <c r="I31" s="93" t="s">
        <v>314</v>
      </c>
      <c r="J31" s="93" t="s">
        <v>312</v>
      </c>
      <c r="K31" s="93">
        <v>2010</v>
      </c>
      <c r="L31" s="247" t="s">
        <v>611</v>
      </c>
      <c r="M31" s="247"/>
      <c r="N31" s="247"/>
      <c r="O31" s="247" t="s">
        <v>611</v>
      </c>
      <c r="P31" s="247"/>
      <c r="Q31" s="247"/>
      <c r="R31" s="247"/>
      <c r="S31" s="247"/>
      <c r="T31" s="248"/>
    </row>
    <row r="32" spans="1:20" ht="34.799999999999997" x14ac:dyDescent="0.25">
      <c r="A32" s="37" t="s">
        <v>323</v>
      </c>
      <c r="B32" s="264">
        <v>45.926302999999997</v>
      </c>
      <c r="C32" s="264">
        <v>-129.97902199999999</v>
      </c>
      <c r="D32" s="54">
        <v>1524</v>
      </c>
      <c r="E32" s="93" t="s">
        <v>27</v>
      </c>
      <c r="G32" s="52" t="s">
        <v>185</v>
      </c>
      <c r="H32" s="93" t="s">
        <v>165</v>
      </c>
      <c r="I32" s="93" t="s">
        <v>658</v>
      </c>
      <c r="J32" s="93" t="s">
        <v>312</v>
      </c>
      <c r="K32" s="93">
        <v>2010</v>
      </c>
      <c r="L32" s="247" t="s">
        <v>659</v>
      </c>
      <c r="M32" s="247" t="s">
        <v>659</v>
      </c>
      <c r="N32" s="247"/>
      <c r="O32" s="247"/>
      <c r="P32" s="247"/>
      <c r="Q32" s="247"/>
      <c r="R32" s="247"/>
      <c r="S32" s="247"/>
      <c r="T32" s="248"/>
    </row>
    <row r="33" spans="1:20" ht="23.4" x14ac:dyDescent="0.25">
      <c r="A33" s="37" t="s">
        <v>168</v>
      </c>
      <c r="B33" s="264">
        <v>45.926194000000002</v>
      </c>
      <c r="C33" s="264">
        <v>-129.978939</v>
      </c>
      <c r="D33" s="54">
        <v>1524</v>
      </c>
      <c r="E33" s="93" t="s">
        <v>27</v>
      </c>
      <c r="F33" s="94" t="s">
        <v>324</v>
      </c>
      <c r="G33" s="52"/>
      <c r="I33" s="93" t="s">
        <v>325</v>
      </c>
      <c r="J33" s="93" t="s">
        <v>312</v>
      </c>
      <c r="K33" s="93">
        <v>2010</v>
      </c>
      <c r="L33" s="247" t="s">
        <v>660</v>
      </c>
      <c r="M33" s="247" t="s">
        <v>660</v>
      </c>
      <c r="N33" s="247"/>
      <c r="O33" s="247"/>
      <c r="P33" s="247"/>
      <c r="Q33" s="247"/>
      <c r="R33" s="247"/>
      <c r="S33" s="247"/>
      <c r="T33" s="248"/>
    </row>
    <row r="34" spans="1:20" x14ac:dyDescent="0.25">
      <c r="A34" s="37" t="s">
        <v>26</v>
      </c>
      <c r="B34" s="169">
        <v>45.946116666666668</v>
      </c>
      <c r="C34" s="169">
        <v>-129.98503333333332</v>
      </c>
      <c r="D34" s="37">
        <v>1526</v>
      </c>
      <c r="E34" s="38" t="s">
        <v>66</v>
      </c>
      <c r="F34" s="95" t="s">
        <v>98</v>
      </c>
      <c r="G34" s="52" t="s">
        <v>187</v>
      </c>
      <c r="H34" s="38"/>
      <c r="I34" s="38"/>
      <c r="J34" s="38" t="s">
        <v>312</v>
      </c>
      <c r="K34" s="38">
        <v>2010</v>
      </c>
      <c r="L34" s="237" t="s">
        <v>581</v>
      </c>
      <c r="M34" s="247"/>
      <c r="N34" s="237" t="s">
        <v>581</v>
      </c>
      <c r="O34" s="237"/>
      <c r="P34" s="237"/>
      <c r="Q34" s="237" t="s">
        <v>583</v>
      </c>
      <c r="R34" s="237"/>
      <c r="S34" s="237"/>
      <c r="T34" s="237" t="s">
        <v>582</v>
      </c>
    </row>
    <row r="35" spans="1:20" ht="21" x14ac:dyDescent="0.25">
      <c r="A35" s="37" t="s">
        <v>31</v>
      </c>
      <c r="B35" s="264">
        <v>45.916338000000003</v>
      </c>
      <c r="C35" s="264">
        <v>-129.98915299999999</v>
      </c>
      <c r="D35" s="37">
        <v>1536</v>
      </c>
      <c r="E35" s="93" t="s">
        <v>186</v>
      </c>
      <c r="F35" s="95" t="s">
        <v>101</v>
      </c>
      <c r="G35" s="52" t="s">
        <v>187</v>
      </c>
      <c r="H35" s="38" t="s">
        <v>188</v>
      </c>
      <c r="I35" s="38" t="s">
        <v>339</v>
      </c>
      <c r="J35" s="38" t="s">
        <v>312</v>
      </c>
      <c r="K35" s="38">
        <v>2010</v>
      </c>
      <c r="L35" s="237" t="s">
        <v>576</v>
      </c>
      <c r="M35" s="247"/>
      <c r="N35" s="237" t="s">
        <v>576</v>
      </c>
      <c r="O35" s="237"/>
      <c r="P35" s="237"/>
      <c r="Q35" s="237" t="s">
        <v>577</v>
      </c>
      <c r="R35" s="247"/>
      <c r="S35" s="247"/>
      <c r="T35" s="248" t="s">
        <v>598</v>
      </c>
    </row>
    <row r="36" spans="1:20" ht="46.2" x14ac:dyDescent="0.25">
      <c r="A36" s="37" t="s">
        <v>240</v>
      </c>
      <c r="B36" s="265">
        <v>45.922741000000002</v>
      </c>
      <c r="C36" s="265">
        <v>-129.98810399999999</v>
      </c>
      <c r="D36" s="37">
        <v>1526</v>
      </c>
      <c r="E36" s="93" t="s">
        <v>186</v>
      </c>
      <c r="F36" s="95" t="s">
        <v>241</v>
      </c>
      <c r="G36" s="52" t="s">
        <v>187</v>
      </c>
      <c r="H36" s="38"/>
      <c r="I36" s="50" t="s">
        <v>341</v>
      </c>
      <c r="J36" s="38" t="s">
        <v>312</v>
      </c>
      <c r="K36" s="38">
        <v>2010</v>
      </c>
      <c r="L36" s="247" t="s">
        <v>573</v>
      </c>
      <c r="M36" s="247"/>
      <c r="N36" s="247" t="s">
        <v>573</v>
      </c>
      <c r="O36" s="247"/>
      <c r="P36" s="247"/>
      <c r="Q36" s="247"/>
      <c r="R36" s="247"/>
      <c r="S36" s="247"/>
      <c r="T36" s="248"/>
    </row>
    <row r="37" spans="1:20" ht="34.799999999999997" x14ac:dyDescent="0.25">
      <c r="A37" s="37" t="s">
        <v>177</v>
      </c>
      <c r="B37" s="267">
        <v>45.946275999999997</v>
      </c>
      <c r="C37" s="267">
        <v>-129.98371299999999</v>
      </c>
      <c r="D37" s="93">
        <v>1520</v>
      </c>
      <c r="E37" s="93" t="s">
        <v>186</v>
      </c>
      <c r="G37" s="104" t="s">
        <v>193</v>
      </c>
      <c r="H37" s="93" t="s">
        <v>24</v>
      </c>
      <c r="I37" s="38" t="s">
        <v>356</v>
      </c>
      <c r="J37" s="93" t="s">
        <v>312</v>
      </c>
      <c r="K37" s="93">
        <v>2010</v>
      </c>
      <c r="L37" s="247" t="s">
        <v>645</v>
      </c>
      <c r="M37" s="247" t="s">
        <v>645</v>
      </c>
      <c r="N37" s="247"/>
      <c r="O37" s="247"/>
      <c r="P37" s="247"/>
      <c r="Q37" s="247"/>
      <c r="R37" s="247"/>
      <c r="S37" s="247"/>
      <c r="T37" s="248"/>
    </row>
    <row r="38" spans="1:20" ht="23.4" x14ac:dyDescent="0.25">
      <c r="A38" s="38" t="s">
        <v>175</v>
      </c>
      <c r="B38" s="264">
        <v>45.946084999999997</v>
      </c>
      <c r="C38" s="264">
        <v>-129.983654</v>
      </c>
      <c r="D38" s="93">
        <v>1520</v>
      </c>
      <c r="E38" s="93" t="s">
        <v>186</v>
      </c>
      <c r="F38" s="94" t="s">
        <v>355</v>
      </c>
      <c r="G38" s="104" t="s">
        <v>193</v>
      </c>
      <c r="H38" s="93" t="s">
        <v>179</v>
      </c>
      <c r="I38" s="93" t="s">
        <v>354</v>
      </c>
      <c r="J38" s="93" t="s">
        <v>312</v>
      </c>
      <c r="K38" s="93">
        <v>2010</v>
      </c>
      <c r="L38" s="247" t="s">
        <v>637</v>
      </c>
      <c r="M38" s="247" t="s">
        <v>637</v>
      </c>
      <c r="N38" s="247"/>
      <c r="O38" s="247"/>
      <c r="P38" s="247"/>
      <c r="Q38" s="247"/>
      <c r="R38" s="247"/>
      <c r="S38" s="247"/>
      <c r="T38" s="248"/>
    </row>
    <row r="39" spans="1:20" ht="46.2" x14ac:dyDescent="0.25">
      <c r="A39" s="37" t="s">
        <v>403</v>
      </c>
      <c r="B39" s="49">
        <v>45.945439999999998</v>
      </c>
      <c r="C39" s="49">
        <v>-129.9837</v>
      </c>
      <c r="D39" s="37">
        <v>1527</v>
      </c>
      <c r="E39" s="38" t="s">
        <v>20</v>
      </c>
      <c r="F39" s="95"/>
      <c r="G39" s="52" t="s">
        <v>187</v>
      </c>
      <c r="H39" s="38"/>
      <c r="I39" s="52" t="s">
        <v>402</v>
      </c>
      <c r="J39" s="38"/>
      <c r="K39" s="38">
        <v>2003</v>
      </c>
      <c r="L39" s="247" t="s">
        <v>672</v>
      </c>
      <c r="O39" s="247"/>
      <c r="P39" s="247"/>
      <c r="Q39" s="247"/>
      <c r="R39" s="247"/>
      <c r="S39" s="247"/>
      <c r="T39" s="248" t="s">
        <v>408</v>
      </c>
    </row>
    <row r="40" spans="1:20" x14ac:dyDescent="0.25">
      <c r="A40" s="252" t="s">
        <v>195</v>
      </c>
      <c r="B40" s="268">
        <v>45.933477000000003</v>
      </c>
      <c r="C40" s="268">
        <v>-129.983046</v>
      </c>
      <c r="D40" s="93">
        <v>1523</v>
      </c>
      <c r="E40" s="38" t="s">
        <v>20</v>
      </c>
      <c r="H40" s="93" t="s">
        <v>118</v>
      </c>
      <c r="K40" s="93">
        <v>2006</v>
      </c>
      <c r="L40" s="247" t="s">
        <v>671</v>
      </c>
      <c r="O40" s="247"/>
      <c r="P40" s="247"/>
      <c r="Q40" s="247"/>
      <c r="R40" s="247"/>
      <c r="S40" s="247"/>
      <c r="T40" s="248"/>
    </row>
    <row r="41" spans="1:20" ht="23.4" x14ac:dyDescent="0.25">
      <c r="A41" s="253" t="s">
        <v>196</v>
      </c>
      <c r="B41" s="49">
        <v>45.925916999999998</v>
      </c>
      <c r="C41" s="49">
        <v>-129.98165</v>
      </c>
      <c r="D41" s="37">
        <v>1525</v>
      </c>
      <c r="E41" s="38" t="s">
        <v>20</v>
      </c>
      <c r="F41" s="95"/>
      <c r="G41" s="52" t="s">
        <v>187</v>
      </c>
      <c r="H41" s="38"/>
      <c r="I41" s="52" t="s">
        <v>197</v>
      </c>
      <c r="J41" s="38"/>
      <c r="K41" s="38">
        <v>2003</v>
      </c>
      <c r="L41" s="247" t="s">
        <v>671</v>
      </c>
      <c r="O41" s="247"/>
      <c r="P41" s="247"/>
      <c r="Q41" s="247"/>
      <c r="R41" s="247"/>
      <c r="S41" s="247"/>
      <c r="T41" s="248"/>
    </row>
    <row r="42" spans="1:20" ht="34.799999999999997" x14ac:dyDescent="0.25">
      <c r="A42" s="37" t="s">
        <v>198</v>
      </c>
      <c r="B42" s="49">
        <v>45.933399999999999</v>
      </c>
      <c r="C42" s="49">
        <v>-129.98159999999999</v>
      </c>
      <c r="D42" s="37">
        <v>1524</v>
      </c>
      <c r="E42" s="38" t="s">
        <v>20</v>
      </c>
      <c r="F42" s="95" t="s">
        <v>199</v>
      </c>
      <c r="G42" s="52" t="s">
        <v>187</v>
      </c>
      <c r="H42" s="38"/>
      <c r="I42" s="97" t="s">
        <v>200</v>
      </c>
      <c r="J42" s="38"/>
      <c r="K42" s="38">
        <v>2003</v>
      </c>
      <c r="L42" s="275" t="s">
        <v>673</v>
      </c>
      <c r="M42" s="247" t="s">
        <v>673</v>
      </c>
      <c r="N42" s="247" t="s">
        <v>419</v>
      </c>
      <c r="O42" s="247" t="s">
        <v>422</v>
      </c>
      <c r="P42" s="247"/>
      <c r="Q42" s="247" t="s">
        <v>421</v>
      </c>
      <c r="R42" s="247" t="s">
        <v>420</v>
      </c>
      <c r="S42" s="247"/>
      <c r="T42" s="248"/>
    </row>
    <row r="43" spans="1:20" x14ac:dyDescent="0.25">
      <c r="A43" s="252" t="s">
        <v>216</v>
      </c>
      <c r="B43" s="268">
        <v>45.918002999999999</v>
      </c>
      <c r="C43" s="268">
        <v>-129.98893200000001</v>
      </c>
      <c r="D43" s="43">
        <v>1539</v>
      </c>
      <c r="E43" s="38" t="s">
        <v>20</v>
      </c>
      <c r="H43" s="93" t="s">
        <v>217</v>
      </c>
      <c r="I43" s="93">
        <v>2006</v>
      </c>
      <c r="K43" s="93">
        <v>2006</v>
      </c>
      <c r="L43" s="247" t="s">
        <v>671</v>
      </c>
      <c r="M43" s="247"/>
      <c r="N43" s="247"/>
      <c r="O43" s="247"/>
      <c r="P43" s="247"/>
      <c r="Q43" s="247"/>
      <c r="R43" s="247"/>
      <c r="S43" s="247"/>
      <c r="T43" s="248"/>
    </row>
    <row r="44" spans="1:20" ht="34.799999999999997" x14ac:dyDescent="0.25">
      <c r="A44" s="253" t="s">
        <v>230</v>
      </c>
      <c r="B44" s="49">
        <v>45.946126999999997</v>
      </c>
      <c r="C44" s="49">
        <v>-129.98358899999999</v>
      </c>
      <c r="D44" s="37">
        <v>1519</v>
      </c>
      <c r="E44" s="38" t="s">
        <v>20</v>
      </c>
      <c r="F44" s="95"/>
      <c r="G44" s="52" t="s">
        <v>187</v>
      </c>
      <c r="H44" s="38" t="s">
        <v>217</v>
      </c>
      <c r="I44" s="52" t="s">
        <v>231</v>
      </c>
      <c r="J44" s="38"/>
      <c r="K44" s="38">
        <v>2006</v>
      </c>
      <c r="L44" s="247" t="s">
        <v>671</v>
      </c>
      <c r="M44" s="247"/>
      <c r="N44" s="247"/>
      <c r="O44" s="247"/>
      <c r="P44" s="247"/>
      <c r="Q44" s="247"/>
      <c r="R44" s="247"/>
      <c r="S44" s="247"/>
      <c r="T44" s="248"/>
    </row>
    <row r="45" spans="1:20" ht="46.2" x14ac:dyDescent="0.25">
      <c r="A45" s="253" t="s">
        <v>52</v>
      </c>
      <c r="B45" s="49">
        <v>45.942616999999998</v>
      </c>
      <c r="C45" s="49">
        <v>-129.984217</v>
      </c>
      <c r="D45" s="37">
        <v>1524</v>
      </c>
      <c r="E45" s="38" t="s">
        <v>20</v>
      </c>
      <c r="F45" s="95" t="s">
        <v>86</v>
      </c>
      <c r="G45" s="52" t="s">
        <v>187</v>
      </c>
      <c r="H45" s="38"/>
      <c r="I45" s="52" t="s">
        <v>236</v>
      </c>
      <c r="J45" s="38"/>
      <c r="K45" s="38">
        <v>2003</v>
      </c>
      <c r="L45" s="247" t="s">
        <v>671</v>
      </c>
      <c r="M45" s="247"/>
      <c r="N45" s="247"/>
      <c r="O45" s="247"/>
      <c r="P45" s="247"/>
      <c r="Q45" s="247"/>
      <c r="R45" s="247"/>
      <c r="S45" s="247"/>
      <c r="T45" s="248"/>
    </row>
    <row r="46" spans="1:20" ht="46.2" x14ac:dyDescent="0.25">
      <c r="A46" s="253" t="s">
        <v>237</v>
      </c>
      <c r="B46" s="49">
        <v>45.928649999999998</v>
      </c>
      <c r="C46" s="49">
        <v>-129.98303300000001</v>
      </c>
      <c r="D46" s="54">
        <v>1524</v>
      </c>
      <c r="E46" s="38" t="s">
        <v>20</v>
      </c>
      <c r="F46" s="94" t="s">
        <v>238</v>
      </c>
      <c r="G46" s="52" t="s">
        <v>187</v>
      </c>
      <c r="I46" s="97" t="s">
        <v>239</v>
      </c>
      <c r="K46" s="93">
        <v>2003</v>
      </c>
      <c r="L46" s="247" t="s">
        <v>671</v>
      </c>
      <c r="M46" s="247"/>
      <c r="N46" s="247"/>
      <c r="O46" s="247"/>
      <c r="P46" s="247"/>
      <c r="Q46" s="247"/>
      <c r="R46" s="247"/>
      <c r="S46" s="247"/>
      <c r="T46" s="248"/>
    </row>
    <row r="47" spans="1:20" x14ac:dyDescent="0.25">
      <c r="A47" s="37" t="s">
        <v>22</v>
      </c>
      <c r="B47" s="49">
        <v>45.935839999999999</v>
      </c>
      <c r="C47" s="49">
        <v>-129.98159699999999</v>
      </c>
      <c r="D47" s="37">
        <v>1520</v>
      </c>
      <c r="E47" s="38" t="s">
        <v>20</v>
      </c>
      <c r="F47" s="95" t="s">
        <v>79</v>
      </c>
      <c r="G47" s="52" t="s">
        <v>187</v>
      </c>
      <c r="H47" s="38"/>
      <c r="I47" s="38"/>
      <c r="J47" s="38"/>
      <c r="K47" s="38">
        <v>2006</v>
      </c>
      <c r="L47" s="247" t="s">
        <v>591</v>
      </c>
      <c r="M47" s="247"/>
      <c r="N47" s="247"/>
      <c r="O47" s="247"/>
      <c r="P47" s="247"/>
      <c r="Q47" s="247"/>
      <c r="R47" s="247"/>
      <c r="S47" s="247" t="s">
        <v>591</v>
      </c>
      <c r="T47" s="248" t="s">
        <v>602</v>
      </c>
    </row>
    <row r="48" spans="1:20" ht="23.4" x14ac:dyDescent="0.25">
      <c r="A48" s="253" t="s">
        <v>255</v>
      </c>
      <c r="B48" s="49">
        <v>45.942500000000003</v>
      </c>
      <c r="C48" s="49">
        <v>-129.98448300000001</v>
      </c>
      <c r="D48" s="37">
        <v>1523</v>
      </c>
      <c r="E48" s="38" t="s">
        <v>20</v>
      </c>
      <c r="F48" s="95"/>
      <c r="G48" s="52" t="s">
        <v>187</v>
      </c>
      <c r="H48" s="38"/>
      <c r="I48" s="52" t="s">
        <v>256</v>
      </c>
      <c r="J48" s="38"/>
      <c r="K48" s="38">
        <v>2003</v>
      </c>
      <c r="L48" s="247" t="s">
        <v>671</v>
      </c>
      <c r="M48" s="247"/>
      <c r="N48" s="247"/>
      <c r="O48" s="247"/>
      <c r="P48" s="247"/>
      <c r="Q48" s="247"/>
      <c r="R48" s="247"/>
      <c r="S48" s="247"/>
      <c r="T48" s="248"/>
    </row>
    <row r="49" spans="1:20" ht="57.6" x14ac:dyDescent="0.25">
      <c r="A49" s="37" t="s">
        <v>51</v>
      </c>
      <c r="B49" s="49">
        <v>45.933199999999999</v>
      </c>
      <c r="C49" s="49">
        <v>-129.9819</v>
      </c>
      <c r="D49" s="37">
        <v>1524</v>
      </c>
      <c r="E49" s="38" t="s">
        <v>20</v>
      </c>
      <c r="F49" s="95" t="s">
        <v>85</v>
      </c>
      <c r="G49" s="52" t="s">
        <v>187</v>
      </c>
      <c r="H49" s="38"/>
      <c r="I49" s="52" t="s">
        <v>258</v>
      </c>
      <c r="J49" s="38"/>
      <c r="K49" s="38">
        <v>2003</v>
      </c>
      <c r="L49" s="237" t="s">
        <v>597</v>
      </c>
      <c r="M49" s="247"/>
      <c r="N49" s="247"/>
      <c r="O49" s="247"/>
      <c r="P49" s="247"/>
      <c r="Q49" s="247"/>
      <c r="R49" s="237" t="s">
        <v>597</v>
      </c>
      <c r="S49" s="237"/>
      <c r="T49" s="237" t="s">
        <v>596</v>
      </c>
    </row>
    <row r="50" spans="1:20" ht="34.799999999999997" x14ac:dyDescent="0.25">
      <c r="A50" s="253" t="s">
        <v>259</v>
      </c>
      <c r="B50" s="49">
        <v>45.927117000000003</v>
      </c>
      <c r="C50" s="49">
        <v>-129.98245</v>
      </c>
      <c r="D50" s="37">
        <v>1525</v>
      </c>
      <c r="E50" s="38" t="s">
        <v>20</v>
      </c>
      <c r="F50" s="95"/>
      <c r="G50" s="52" t="s">
        <v>187</v>
      </c>
      <c r="H50" s="38" t="s">
        <v>115</v>
      </c>
      <c r="I50" s="52" t="s">
        <v>260</v>
      </c>
      <c r="J50" s="38"/>
      <c r="K50" s="38">
        <v>2003</v>
      </c>
      <c r="L50" s="247" t="s">
        <v>671</v>
      </c>
      <c r="M50" s="247"/>
      <c r="N50" s="247"/>
      <c r="O50" s="247"/>
      <c r="P50" s="247"/>
      <c r="Q50" s="247"/>
      <c r="R50" s="247"/>
      <c r="S50" s="247"/>
      <c r="T50" s="248"/>
    </row>
    <row r="51" spans="1:20" ht="23.4" x14ac:dyDescent="0.25">
      <c r="A51" s="253" t="s">
        <v>74</v>
      </c>
      <c r="B51" s="49">
        <v>45.939867</v>
      </c>
      <c r="C51" s="49">
        <v>-129.98406700000001</v>
      </c>
      <c r="D51" s="37">
        <v>1522</v>
      </c>
      <c r="E51" s="38" t="s">
        <v>20</v>
      </c>
      <c r="F51" s="95" t="s">
        <v>80</v>
      </c>
      <c r="G51" s="52" t="s">
        <v>187</v>
      </c>
      <c r="H51" s="38"/>
      <c r="I51" s="52" t="s">
        <v>261</v>
      </c>
      <c r="J51" s="38"/>
      <c r="K51" s="38">
        <v>2003</v>
      </c>
      <c r="L51" s="247" t="s">
        <v>671</v>
      </c>
      <c r="M51" s="247"/>
      <c r="N51" s="247"/>
      <c r="O51" s="247"/>
      <c r="P51" s="247"/>
      <c r="Q51" s="247"/>
      <c r="R51" s="247"/>
      <c r="S51" s="247"/>
      <c r="T51" s="248"/>
    </row>
    <row r="52" spans="1:20" ht="34.799999999999997" x14ac:dyDescent="0.25">
      <c r="A52" s="253" t="s">
        <v>270</v>
      </c>
      <c r="B52" s="49">
        <v>45.939749999999997</v>
      </c>
      <c r="C52" s="49">
        <v>-129.984083</v>
      </c>
      <c r="D52" s="37">
        <v>1522</v>
      </c>
      <c r="E52" s="38" t="s">
        <v>20</v>
      </c>
      <c r="F52" s="95"/>
      <c r="G52" s="52" t="s">
        <v>187</v>
      </c>
      <c r="H52" s="38"/>
      <c r="I52" s="52" t="s">
        <v>271</v>
      </c>
      <c r="J52" s="38"/>
      <c r="K52" s="38">
        <v>2003</v>
      </c>
      <c r="L52" s="247" t="s">
        <v>671</v>
      </c>
      <c r="M52" s="247"/>
      <c r="N52" s="247"/>
      <c r="O52" s="247"/>
      <c r="P52" s="247"/>
      <c r="Q52" s="247"/>
      <c r="R52" s="247"/>
      <c r="S52" s="247"/>
      <c r="T52" s="248"/>
    </row>
    <row r="53" spans="1:20" ht="23.4" x14ac:dyDescent="0.25">
      <c r="A53" s="253" t="s">
        <v>283</v>
      </c>
      <c r="B53" s="49">
        <v>45.937277999999999</v>
      </c>
      <c r="C53" s="49">
        <v>-129.98127700000001</v>
      </c>
      <c r="D53" s="37">
        <v>1519</v>
      </c>
      <c r="E53" s="38" t="s">
        <v>20</v>
      </c>
      <c r="F53" s="95"/>
      <c r="G53" s="52" t="s">
        <v>187</v>
      </c>
      <c r="H53" s="52" t="s">
        <v>284</v>
      </c>
      <c r="I53" s="52" t="s">
        <v>285</v>
      </c>
      <c r="J53" s="38"/>
      <c r="K53" s="38">
        <v>2007</v>
      </c>
      <c r="L53" s="247" t="s">
        <v>671</v>
      </c>
      <c r="M53" s="247"/>
      <c r="N53" s="247"/>
      <c r="O53" s="247"/>
      <c r="P53" s="247"/>
      <c r="Q53" s="247"/>
      <c r="R53" s="247"/>
      <c r="S53" s="247"/>
      <c r="T53" s="248"/>
    </row>
    <row r="54" spans="1:20" ht="57.6" x14ac:dyDescent="0.25">
      <c r="A54" s="253" t="s">
        <v>213</v>
      </c>
      <c r="B54" s="49">
        <v>45.932983</v>
      </c>
      <c r="C54" s="49">
        <v>-130.01378299999999</v>
      </c>
      <c r="D54" s="37">
        <v>1547</v>
      </c>
      <c r="E54" s="38" t="s">
        <v>9</v>
      </c>
      <c r="F54" s="95"/>
      <c r="G54" s="52" t="s">
        <v>187</v>
      </c>
      <c r="H54" s="38" t="s">
        <v>204</v>
      </c>
      <c r="I54" s="52" t="s">
        <v>214</v>
      </c>
      <c r="J54" s="38"/>
      <c r="K54" s="38">
        <v>2003</v>
      </c>
      <c r="L54" s="247" t="s">
        <v>671</v>
      </c>
      <c r="M54" s="247"/>
      <c r="N54" s="247"/>
      <c r="O54" s="247"/>
      <c r="P54" s="247"/>
      <c r="Q54" s="247"/>
      <c r="R54" s="247"/>
      <c r="S54" s="247"/>
      <c r="T54" s="248"/>
    </row>
    <row r="55" spans="1:20" x14ac:dyDescent="0.25">
      <c r="A55" s="37" t="s">
        <v>223</v>
      </c>
      <c r="B55" s="50">
        <v>45.933500000000002</v>
      </c>
      <c r="C55" s="50">
        <v>-130.013983</v>
      </c>
      <c r="D55" s="38">
        <v>1547</v>
      </c>
      <c r="E55" s="38" t="s">
        <v>9</v>
      </c>
      <c r="F55" s="95"/>
      <c r="G55" s="52" t="s">
        <v>187</v>
      </c>
      <c r="H55" s="38"/>
      <c r="I55" s="38" t="s">
        <v>294</v>
      </c>
      <c r="J55" s="38"/>
      <c r="K55" s="38">
        <v>2007</v>
      </c>
      <c r="L55" s="247" t="s">
        <v>436</v>
      </c>
      <c r="M55" s="247"/>
      <c r="N55" s="247" t="s">
        <v>436</v>
      </c>
      <c r="O55" s="247"/>
      <c r="P55" s="247"/>
      <c r="Q55" s="247"/>
      <c r="R55" s="247"/>
      <c r="S55" s="247"/>
      <c r="T55" s="248"/>
    </row>
    <row r="56" spans="1:20" ht="46.2" x14ac:dyDescent="0.25">
      <c r="A56" s="253" t="s">
        <v>262</v>
      </c>
      <c r="B56" s="49">
        <v>45.933250000000001</v>
      </c>
      <c r="C56" s="49">
        <v>-130.013417</v>
      </c>
      <c r="D56" s="37">
        <v>1547</v>
      </c>
      <c r="E56" s="38" t="s">
        <v>9</v>
      </c>
      <c r="F56" s="95"/>
      <c r="G56" s="52" t="s">
        <v>187</v>
      </c>
      <c r="H56" s="38" t="s">
        <v>263</v>
      </c>
      <c r="I56" s="52" t="s">
        <v>264</v>
      </c>
      <c r="J56" s="38"/>
      <c r="K56" s="38">
        <v>2003</v>
      </c>
      <c r="L56" s="247" t="s">
        <v>671</v>
      </c>
      <c r="M56" s="247"/>
      <c r="N56" s="247"/>
      <c r="O56" s="247"/>
      <c r="P56" s="247"/>
      <c r="Q56" s="247"/>
      <c r="R56" s="247"/>
      <c r="S56" s="247"/>
      <c r="T56" s="248"/>
    </row>
    <row r="57" spans="1:20" ht="23.4" x14ac:dyDescent="0.25">
      <c r="A57" s="253" t="s">
        <v>272</v>
      </c>
      <c r="B57" s="49">
        <v>45.929482999999998</v>
      </c>
      <c r="C57" s="49">
        <v>-130.01133300000001</v>
      </c>
      <c r="D57" s="37">
        <v>1546</v>
      </c>
      <c r="E57" s="38" t="s">
        <v>9</v>
      </c>
      <c r="F57" s="95"/>
      <c r="G57" s="52" t="s">
        <v>187</v>
      </c>
      <c r="H57" s="52" t="s">
        <v>273</v>
      </c>
      <c r="I57" s="52" t="s">
        <v>274</v>
      </c>
      <c r="J57" s="38"/>
      <c r="K57" s="38">
        <v>2003</v>
      </c>
      <c r="L57" s="247" t="s">
        <v>671</v>
      </c>
      <c r="M57" s="247"/>
      <c r="N57" s="247"/>
      <c r="O57" s="247"/>
      <c r="P57" s="247"/>
      <c r="Q57" s="247"/>
      <c r="R57" s="247"/>
      <c r="S57" s="247"/>
      <c r="T57" s="248"/>
    </row>
    <row r="58" spans="1:20" ht="34.799999999999997" x14ac:dyDescent="0.25">
      <c r="A58" s="253" t="s">
        <v>276</v>
      </c>
      <c r="B58" s="49">
        <v>45.933667</v>
      </c>
      <c r="C58" s="49">
        <v>-130.015817</v>
      </c>
      <c r="D58" s="37">
        <v>1546</v>
      </c>
      <c r="E58" s="38" t="s">
        <v>9</v>
      </c>
      <c r="F58" s="95"/>
      <c r="G58" s="52" t="s">
        <v>187</v>
      </c>
      <c r="H58" s="38" t="s">
        <v>204</v>
      </c>
      <c r="I58" s="103" t="s">
        <v>669</v>
      </c>
      <c r="J58" s="38"/>
      <c r="K58" s="38">
        <v>2003</v>
      </c>
      <c r="L58" s="247" t="s">
        <v>671</v>
      </c>
      <c r="M58" s="247"/>
      <c r="N58" s="247"/>
      <c r="O58" s="247"/>
      <c r="P58" s="247"/>
      <c r="Q58" s="247"/>
      <c r="R58" s="247"/>
      <c r="S58" s="247"/>
      <c r="T58" s="248"/>
    </row>
    <row r="59" spans="1:20" x14ac:dyDescent="0.25">
      <c r="A59" s="37" t="s">
        <v>227</v>
      </c>
      <c r="B59" s="49">
        <v>45.989336999999999</v>
      </c>
      <c r="C59" s="49">
        <v>-130.02656200000001</v>
      </c>
      <c r="D59" s="38">
        <v>1576</v>
      </c>
      <c r="E59" s="38" t="s">
        <v>228</v>
      </c>
      <c r="F59" s="95"/>
      <c r="G59" s="52" t="s">
        <v>185</v>
      </c>
      <c r="H59" s="38"/>
      <c r="I59" s="38" t="s">
        <v>229</v>
      </c>
      <c r="J59" s="38"/>
      <c r="K59" s="38">
        <v>2003</v>
      </c>
      <c r="L59" s="275" t="s">
        <v>674</v>
      </c>
      <c r="M59" s="247"/>
      <c r="N59" s="247"/>
      <c r="O59" s="247"/>
      <c r="P59" s="247"/>
      <c r="Q59" s="247"/>
      <c r="R59" s="247"/>
      <c r="S59" s="247" t="s">
        <v>446</v>
      </c>
      <c r="T59" s="248"/>
    </row>
    <row r="60" spans="1:20" x14ac:dyDescent="0.25">
      <c r="A60" s="37" t="s">
        <v>257</v>
      </c>
      <c r="B60" s="49">
        <v>45.988867999999997</v>
      </c>
      <c r="C60" s="49">
        <v>-130.02719999999999</v>
      </c>
      <c r="D60" s="93">
        <v>1580</v>
      </c>
      <c r="E60" s="93" t="s">
        <v>228</v>
      </c>
      <c r="G60" s="52" t="s">
        <v>185</v>
      </c>
      <c r="K60" s="93">
        <v>2003</v>
      </c>
      <c r="L60" s="276" t="s">
        <v>675</v>
      </c>
      <c r="M60" s="247"/>
      <c r="N60" s="247"/>
      <c r="O60" s="247"/>
      <c r="P60" s="247"/>
      <c r="Q60" s="247"/>
      <c r="R60" s="247"/>
      <c r="S60" s="247" t="s">
        <v>609</v>
      </c>
      <c r="T60" s="248"/>
    </row>
    <row r="61" spans="1:20" x14ac:dyDescent="0.25">
      <c r="A61" s="37" t="s">
        <v>265</v>
      </c>
      <c r="B61" s="49">
        <v>45.989153000000002</v>
      </c>
      <c r="C61" s="49">
        <v>-130.02716799999999</v>
      </c>
      <c r="D61" s="93">
        <v>1583</v>
      </c>
      <c r="E61" s="93" t="s">
        <v>228</v>
      </c>
      <c r="G61" s="52" t="s">
        <v>185</v>
      </c>
      <c r="H61" s="93" t="s">
        <v>266</v>
      </c>
      <c r="I61" s="93" t="s">
        <v>267</v>
      </c>
      <c r="K61" s="93">
        <v>2003</v>
      </c>
      <c r="L61" s="276" t="s">
        <v>676</v>
      </c>
      <c r="M61" s="247"/>
      <c r="N61" s="247"/>
      <c r="O61" s="247"/>
      <c r="P61" s="247"/>
      <c r="Q61" s="247"/>
      <c r="R61" s="247"/>
      <c r="S61" s="247" t="s">
        <v>610</v>
      </c>
      <c r="T61" s="248"/>
    </row>
    <row r="62" spans="1:20" ht="34.799999999999997" x14ac:dyDescent="0.25">
      <c r="A62" s="253" t="s">
        <v>205</v>
      </c>
      <c r="B62" s="49">
        <v>45.916849999999997</v>
      </c>
      <c r="C62" s="49">
        <v>-129.99185</v>
      </c>
      <c r="D62" s="37">
        <v>1536</v>
      </c>
      <c r="E62" s="37" t="s">
        <v>65</v>
      </c>
      <c r="F62" s="95"/>
      <c r="G62" s="52" t="s">
        <v>206</v>
      </c>
      <c r="H62" s="38"/>
      <c r="I62" s="52" t="s">
        <v>333</v>
      </c>
      <c r="J62" s="38"/>
      <c r="K62" s="38">
        <v>2003</v>
      </c>
      <c r="L62" s="247" t="s">
        <v>671</v>
      </c>
      <c r="M62" s="247"/>
      <c r="N62" s="247"/>
      <c r="O62" s="247"/>
      <c r="P62" s="247"/>
      <c r="Q62" s="247"/>
      <c r="R62" s="247"/>
      <c r="S62" s="247"/>
      <c r="T62" s="248"/>
    </row>
    <row r="63" spans="1:20" x14ac:dyDescent="0.25">
      <c r="A63" s="253" t="s">
        <v>268</v>
      </c>
      <c r="B63" s="49">
        <v>45.91724</v>
      </c>
      <c r="C63" s="49">
        <v>-129.99298999999999</v>
      </c>
      <c r="D63" s="37">
        <v>1537</v>
      </c>
      <c r="E63" s="37" t="s">
        <v>65</v>
      </c>
      <c r="F63" s="95"/>
      <c r="G63" s="52" t="s">
        <v>187</v>
      </c>
      <c r="H63" s="52" t="s">
        <v>269</v>
      </c>
      <c r="I63" s="38" t="s">
        <v>331</v>
      </c>
      <c r="J63" s="38"/>
      <c r="K63" s="38">
        <v>2006</v>
      </c>
      <c r="L63" s="247" t="s">
        <v>671</v>
      </c>
      <c r="M63" s="247"/>
      <c r="N63" s="247"/>
      <c r="O63" s="247"/>
      <c r="P63" s="247"/>
      <c r="Q63" s="247"/>
      <c r="R63" s="247"/>
      <c r="S63" s="247"/>
      <c r="T63" s="248"/>
    </row>
    <row r="64" spans="1:20" ht="57.6" x14ac:dyDescent="0.25">
      <c r="A64" s="37" t="s">
        <v>278</v>
      </c>
      <c r="B64" s="49">
        <v>45.926226</v>
      </c>
      <c r="C64" s="49">
        <v>-129.98049399999999</v>
      </c>
      <c r="D64" s="37">
        <v>1520</v>
      </c>
      <c r="E64" s="38" t="s">
        <v>27</v>
      </c>
      <c r="F64" s="95" t="s">
        <v>397</v>
      </c>
      <c r="G64" s="52" t="s">
        <v>187</v>
      </c>
      <c r="H64" s="38"/>
      <c r="I64" s="38" t="s">
        <v>459</v>
      </c>
      <c r="J64" s="38"/>
      <c r="K64" s="38">
        <v>2010</v>
      </c>
      <c r="L64" s="275" t="s">
        <v>677</v>
      </c>
      <c r="M64" s="247"/>
      <c r="N64" s="247"/>
      <c r="O64" s="237" t="s">
        <v>614</v>
      </c>
      <c r="P64" s="237" t="s">
        <v>568</v>
      </c>
      <c r="Q64" s="237" t="s">
        <v>458</v>
      </c>
      <c r="R64" s="247"/>
      <c r="S64" s="247"/>
      <c r="T64" s="248"/>
    </row>
    <row r="65" spans="1:20" ht="34.799999999999997" x14ac:dyDescent="0.25">
      <c r="A65" s="253" t="s">
        <v>207</v>
      </c>
      <c r="B65" s="49">
        <v>45.945332999999998</v>
      </c>
      <c r="C65" s="49">
        <v>-129.98471699999999</v>
      </c>
      <c r="D65" s="37">
        <v>1535</v>
      </c>
      <c r="E65" s="38" t="s">
        <v>66</v>
      </c>
      <c r="F65" s="95"/>
      <c r="G65" s="52" t="s">
        <v>187</v>
      </c>
      <c r="H65" s="38" t="s">
        <v>208</v>
      </c>
      <c r="I65" s="38" t="s">
        <v>209</v>
      </c>
      <c r="J65" s="38"/>
      <c r="K65" s="38"/>
      <c r="L65" s="247" t="s">
        <v>671</v>
      </c>
      <c r="M65" s="247"/>
      <c r="N65" s="247"/>
      <c r="O65" s="247"/>
      <c r="P65" s="247"/>
      <c r="Q65" s="247"/>
      <c r="R65" s="247"/>
      <c r="S65" s="247"/>
      <c r="T65" s="248"/>
    </row>
    <row r="66" spans="1:20" x14ac:dyDescent="0.25">
      <c r="A66" s="37" t="s">
        <v>25</v>
      </c>
      <c r="B66" s="269">
        <v>45.946449999999999</v>
      </c>
      <c r="C66" s="270">
        <v>-129.98388</v>
      </c>
      <c r="D66" s="37">
        <v>1529</v>
      </c>
      <c r="E66" s="38" t="s">
        <v>66</v>
      </c>
      <c r="F66" s="95" t="s">
        <v>99</v>
      </c>
      <c r="G66" s="52" t="s">
        <v>187</v>
      </c>
      <c r="H66" s="38" t="s">
        <v>218</v>
      </c>
      <c r="I66" s="38" t="s">
        <v>219</v>
      </c>
      <c r="J66" s="38"/>
      <c r="K66" s="38">
        <v>2007</v>
      </c>
      <c r="L66" s="247" t="s">
        <v>627</v>
      </c>
      <c r="M66" s="247"/>
      <c r="N66" s="247" t="s">
        <v>627</v>
      </c>
      <c r="O66" s="247"/>
      <c r="P66" s="247"/>
      <c r="Q66" s="247"/>
      <c r="R66" s="247"/>
      <c r="S66" s="247"/>
      <c r="T66" s="248"/>
    </row>
    <row r="67" spans="1:20" ht="46.2" x14ac:dyDescent="0.25">
      <c r="A67" s="253" t="s">
        <v>49</v>
      </c>
      <c r="B67" s="49">
        <v>45.945141999999997</v>
      </c>
      <c r="C67" s="49">
        <v>-129.98475300000001</v>
      </c>
      <c r="D67" s="37">
        <v>1533</v>
      </c>
      <c r="E67" s="38" t="s">
        <v>66</v>
      </c>
      <c r="F67" s="95" t="s">
        <v>100</v>
      </c>
      <c r="G67" s="52" t="s">
        <v>187</v>
      </c>
      <c r="H67" s="38"/>
      <c r="I67" s="38" t="s">
        <v>235</v>
      </c>
      <c r="J67" s="38"/>
      <c r="K67" s="38">
        <v>2003</v>
      </c>
      <c r="L67" s="247" t="s">
        <v>671</v>
      </c>
      <c r="M67" s="247"/>
      <c r="N67" s="247"/>
      <c r="O67" s="247"/>
      <c r="P67" s="247"/>
      <c r="Q67" s="247"/>
      <c r="R67" s="247"/>
      <c r="S67" s="247"/>
      <c r="T67" s="248"/>
    </row>
    <row r="68" spans="1:20" ht="23.4" x14ac:dyDescent="0.25">
      <c r="A68" s="253" t="s">
        <v>248</v>
      </c>
      <c r="B68" s="49">
        <v>45.945816999999998</v>
      </c>
      <c r="C68" s="49">
        <v>-129.98468299999999</v>
      </c>
      <c r="D68" s="37">
        <v>1529</v>
      </c>
      <c r="E68" s="38" t="s">
        <v>66</v>
      </c>
      <c r="F68" s="95"/>
      <c r="G68" s="52" t="s">
        <v>187</v>
      </c>
      <c r="H68" s="38"/>
      <c r="I68" s="38" t="s">
        <v>249</v>
      </c>
      <c r="J68" s="38"/>
      <c r="K68" s="38">
        <v>2003</v>
      </c>
      <c r="L68" s="247" t="s">
        <v>671</v>
      </c>
      <c r="M68" s="247"/>
      <c r="N68" s="247"/>
      <c r="O68" s="247"/>
      <c r="P68" s="247"/>
      <c r="Q68" s="247"/>
      <c r="R68" s="247"/>
      <c r="S68" s="247"/>
      <c r="T68" s="248"/>
    </row>
    <row r="69" spans="1:20" ht="34.799999999999997" x14ac:dyDescent="0.25">
      <c r="A69" s="253" t="s">
        <v>250</v>
      </c>
      <c r="B69" s="49">
        <v>45.945450000000001</v>
      </c>
      <c r="C69" s="49">
        <v>-129.985083</v>
      </c>
      <c r="D69" s="37">
        <v>1533</v>
      </c>
      <c r="E69" s="38" t="s">
        <v>66</v>
      </c>
      <c r="F69" s="95"/>
      <c r="G69" s="52" t="s">
        <v>187</v>
      </c>
      <c r="H69" s="38"/>
      <c r="I69" s="38" t="s">
        <v>251</v>
      </c>
      <c r="J69" s="38"/>
      <c r="K69" s="38">
        <v>2003</v>
      </c>
      <c r="L69" s="247" t="s">
        <v>671</v>
      </c>
      <c r="M69" s="247"/>
      <c r="N69" s="247"/>
      <c r="O69" s="247"/>
      <c r="P69" s="247"/>
      <c r="Q69" s="247"/>
      <c r="R69" s="247"/>
      <c r="S69" s="247"/>
      <c r="T69" s="248"/>
    </row>
    <row r="70" spans="1:20" ht="46.2" x14ac:dyDescent="0.25">
      <c r="A70" s="252" t="s">
        <v>189</v>
      </c>
      <c r="B70" s="38">
        <v>46.038916999999998</v>
      </c>
      <c r="C70" s="38">
        <v>-130.012417</v>
      </c>
      <c r="D70" s="38">
        <v>1641</v>
      </c>
      <c r="E70" s="38" t="s">
        <v>190</v>
      </c>
      <c r="F70" s="95"/>
      <c r="G70" s="52" t="s">
        <v>187</v>
      </c>
      <c r="H70" s="38"/>
      <c r="I70" s="38" t="s">
        <v>191</v>
      </c>
      <c r="J70" s="38"/>
      <c r="K70" s="38">
        <v>2003</v>
      </c>
      <c r="L70" s="247" t="s">
        <v>671</v>
      </c>
      <c r="M70" s="247"/>
      <c r="N70" s="247"/>
      <c r="O70" s="247"/>
      <c r="P70" s="247"/>
      <c r="Q70" s="247"/>
      <c r="R70" s="247"/>
      <c r="S70" s="247"/>
      <c r="T70" s="248"/>
    </row>
    <row r="71" spans="1:20" ht="34.799999999999997" x14ac:dyDescent="0.25">
      <c r="A71" s="37" t="s">
        <v>212</v>
      </c>
      <c r="B71" s="214">
        <v>45.917540000000002</v>
      </c>
      <c r="C71" s="214">
        <v>-129.98919000000001</v>
      </c>
      <c r="D71" s="108">
        <v>1536</v>
      </c>
      <c r="E71" s="93" t="s">
        <v>186</v>
      </c>
      <c r="F71" s="95"/>
      <c r="G71" s="52" t="s">
        <v>187</v>
      </c>
      <c r="H71" s="38"/>
      <c r="I71" s="38" t="s">
        <v>337</v>
      </c>
      <c r="J71" s="38"/>
      <c r="K71" s="38">
        <v>2003</v>
      </c>
      <c r="L71" s="247" t="s">
        <v>428</v>
      </c>
      <c r="M71" s="247"/>
      <c r="N71" s="247"/>
      <c r="O71" s="247"/>
      <c r="P71" s="247"/>
      <c r="Q71" s="247"/>
      <c r="R71" s="247" t="s">
        <v>428</v>
      </c>
      <c r="S71" s="247"/>
      <c r="T71" s="248"/>
    </row>
    <row r="72" spans="1:20" ht="41.4" x14ac:dyDescent="0.25">
      <c r="A72" s="253" t="s">
        <v>215</v>
      </c>
      <c r="B72" s="49">
        <v>45.916710000000002</v>
      </c>
      <c r="C72" s="49">
        <v>-129.99073799999999</v>
      </c>
      <c r="D72" s="37">
        <v>1535</v>
      </c>
      <c r="E72" s="93" t="s">
        <v>186</v>
      </c>
      <c r="F72" s="95"/>
      <c r="G72" s="52" t="s">
        <v>187</v>
      </c>
      <c r="H72" s="38"/>
      <c r="I72" s="128" t="s">
        <v>338</v>
      </c>
      <c r="J72" s="38"/>
      <c r="K72" s="38">
        <v>2003</v>
      </c>
      <c r="L72" s="247" t="s">
        <v>671</v>
      </c>
      <c r="M72" s="247"/>
      <c r="N72" s="247"/>
      <c r="O72" s="247"/>
      <c r="P72" s="247"/>
      <c r="Q72" s="247"/>
      <c r="R72" s="247"/>
      <c r="S72" s="247"/>
      <c r="T72" s="248"/>
    </row>
    <row r="73" spans="1:20" x14ac:dyDescent="0.25">
      <c r="A73" s="38" t="s">
        <v>221</v>
      </c>
      <c r="B73" s="268">
        <v>45.918002999999999</v>
      </c>
      <c r="C73" s="271">
        <v>-129.98893200000001</v>
      </c>
      <c r="D73" s="43">
        <v>1539</v>
      </c>
      <c r="E73" s="93" t="s">
        <v>186</v>
      </c>
      <c r="H73" s="93" t="s">
        <v>222</v>
      </c>
      <c r="I73" s="93" t="s">
        <v>336</v>
      </c>
      <c r="K73" s="93">
        <v>2006</v>
      </c>
      <c r="L73" s="247" t="s">
        <v>435</v>
      </c>
      <c r="M73" s="247"/>
      <c r="N73" s="247"/>
      <c r="O73" s="247" t="s">
        <v>435</v>
      </c>
      <c r="P73" s="247"/>
      <c r="Q73" s="247"/>
      <c r="R73" s="247"/>
      <c r="S73" s="247"/>
      <c r="T73" s="248"/>
    </row>
    <row r="74" spans="1:20" ht="34.799999999999997" x14ac:dyDescent="0.25">
      <c r="A74" s="37" t="s">
        <v>53</v>
      </c>
      <c r="B74" s="102">
        <v>45.918838000000001</v>
      </c>
      <c r="C74" s="102">
        <v>-129.988563</v>
      </c>
      <c r="D74" s="37">
        <v>1534</v>
      </c>
      <c r="E74" s="93" t="s">
        <v>186</v>
      </c>
      <c r="F74" s="95" t="s">
        <v>102</v>
      </c>
      <c r="G74" s="52" t="s">
        <v>187</v>
      </c>
      <c r="H74" s="38" t="s">
        <v>188</v>
      </c>
      <c r="I74" s="38" t="s">
        <v>335</v>
      </c>
      <c r="J74" s="38"/>
      <c r="K74" s="38">
        <v>2003</v>
      </c>
      <c r="L74" s="248" t="s">
        <v>445</v>
      </c>
      <c r="M74" s="247"/>
      <c r="N74" s="247"/>
      <c r="O74" s="247"/>
      <c r="P74" s="247"/>
      <c r="Q74" s="247"/>
      <c r="R74" s="247"/>
      <c r="S74" s="247"/>
      <c r="T74" s="248" t="s">
        <v>445</v>
      </c>
    </row>
    <row r="75" spans="1:20" x14ac:dyDescent="0.25">
      <c r="A75" s="252" t="s">
        <v>243</v>
      </c>
      <c r="B75" s="268">
        <v>45.921926999999997</v>
      </c>
      <c r="C75" s="268">
        <v>-129.98847799999999</v>
      </c>
      <c r="D75" s="93">
        <v>1524</v>
      </c>
      <c r="E75" s="93" t="s">
        <v>186</v>
      </c>
      <c r="G75" s="52" t="s">
        <v>187</v>
      </c>
      <c r="H75" s="93" t="s">
        <v>222</v>
      </c>
      <c r="I75" s="93">
        <v>2006</v>
      </c>
      <c r="K75" s="93">
        <v>2006</v>
      </c>
      <c r="L75" s="247" t="s">
        <v>671</v>
      </c>
      <c r="M75" s="247"/>
      <c r="N75" s="247"/>
      <c r="O75" s="247"/>
      <c r="P75" s="247"/>
      <c r="Q75" s="247"/>
      <c r="R75" s="247"/>
      <c r="S75" s="247"/>
      <c r="T75" s="248"/>
    </row>
    <row r="76" spans="1:20" ht="57.6" x14ac:dyDescent="0.25">
      <c r="A76" s="253" t="s">
        <v>244</v>
      </c>
      <c r="B76" s="102">
        <v>45.936447000000001</v>
      </c>
      <c r="C76" s="102">
        <v>-129.98170500000001</v>
      </c>
      <c r="D76" s="37">
        <v>1522</v>
      </c>
      <c r="E76" s="93" t="s">
        <v>186</v>
      </c>
      <c r="F76" s="95"/>
      <c r="G76" s="52" t="s">
        <v>187</v>
      </c>
      <c r="H76" s="38"/>
      <c r="I76" s="97" t="s">
        <v>245</v>
      </c>
      <c r="J76" s="38"/>
      <c r="K76" s="38">
        <v>2003</v>
      </c>
      <c r="L76" s="247" t="s">
        <v>671</v>
      </c>
      <c r="M76" s="247"/>
      <c r="N76" s="247"/>
      <c r="O76" s="247"/>
      <c r="P76" s="247"/>
      <c r="Q76" s="247"/>
      <c r="R76" s="247"/>
      <c r="S76" s="247"/>
      <c r="T76" s="248"/>
    </row>
    <row r="77" spans="1:20" ht="34.799999999999997" x14ac:dyDescent="0.25">
      <c r="A77" s="37" t="s">
        <v>246</v>
      </c>
      <c r="B77" s="49">
        <v>45.945104999999998</v>
      </c>
      <c r="C77" s="49">
        <v>-129.98330799999999</v>
      </c>
      <c r="D77" s="37">
        <v>1526</v>
      </c>
      <c r="E77" s="38" t="s">
        <v>186</v>
      </c>
      <c r="F77" s="95"/>
      <c r="G77" s="52" t="s">
        <v>187</v>
      </c>
      <c r="H77" s="38"/>
      <c r="I77" s="97" t="s">
        <v>247</v>
      </c>
      <c r="J77" s="38"/>
      <c r="K77" s="38">
        <v>2003</v>
      </c>
      <c r="L77" s="247" t="s">
        <v>603</v>
      </c>
      <c r="M77" s="247"/>
      <c r="N77" s="247"/>
      <c r="O77" s="247"/>
      <c r="P77" s="247"/>
      <c r="Q77" s="247"/>
      <c r="R77" s="247"/>
      <c r="S77" s="247" t="s">
        <v>603</v>
      </c>
      <c r="T77" s="248"/>
    </row>
    <row r="78" spans="1:20" x14ac:dyDescent="0.25">
      <c r="A78" s="252" t="s">
        <v>254</v>
      </c>
      <c r="B78" s="268">
        <v>45.932062000000002</v>
      </c>
      <c r="C78" s="268">
        <v>-129.98512199999999</v>
      </c>
      <c r="D78" s="93">
        <v>1523</v>
      </c>
      <c r="E78" s="93" t="s">
        <v>186</v>
      </c>
      <c r="G78" s="52" t="s">
        <v>187</v>
      </c>
      <c r="H78" s="93" t="s">
        <v>118</v>
      </c>
      <c r="I78" s="93">
        <v>2006</v>
      </c>
      <c r="K78" s="93">
        <v>2006</v>
      </c>
      <c r="M78" s="247"/>
      <c r="N78" s="247"/>
      <c r="O78" s="247"/>
      <c r="P78" s="247"/>
      <c r="Q78" s="247"/>
      <c r="R78" s="247"/>
      <c r="S78" s="247"/>
      <c r="T78" s="248"/>
    </row>
    <row r="79" spans="1:20" x14ac:dyDescent="0.25">
      <c r="M79" s="247"/>
      <c r="N79" s="247"/>
      <c r="O79" s="247"/>
      <c r="P79" s="247"/>
      <c r="Q79" s="247"/>
      <c r="R79" s="247"/>
      <c r="S79" s="247"/>
      <c r="T79" s="248"/>
    </row>
    <row r="80" spans="1:20" x14ac:dyDescent="0.25">
      <c r="A80" s="38" t="s">
        <v>612</v>
      </c>
      <c r="M80" s="247"/>
      <c r="N80" s="247"/>
      <c r="O80" s="247"/>
      <c r="P80" s="247"/>
      <c r="Q80" s="247"/>
      <c r="R80" s="247"/>
      <c r="S80" s="247"/>
      <c r="T80" s="248"/>
    </row>
    <row r="81" spans="1:20" x14ac:dyDescent="0.25">
      <c r="A81" s="38" t="s">
        <v>626</v>
      </c>
      <c r="L81" s="247" t="s">
        <v>625</v>
      </c>
      <c r="M81" s="247"/>
      <c r="N81" s="247"/>
      <c r="O81" s="247" t="s">
        <v>625</v>
      </c>
      <c r="P81" s="247"/>
      <c r="Q81" s="247"/>
      <c r="R81" s="247"/>
      <c r="S81" s="247"/>
      <c r="T81" s="248"/>
    </row>
    <row r="82" spans="1:20" x14ac:dyDescent="0.25">
      <c r="M82" s="247"/>
      <c r="N82" s="247"/>
      <c r="O82" s="247"/>
      <c r="P82" s="247"/>
      <c r="Q82" s="247"/>
      <c r="R82" s="247"/>
      <c r="S82" s="247"/>
      <c r="T82" s="248"/>
    </row>
    <row r="83" spans="1:20" x14ac:dyDescent="0.25">
      <c r="A83" s="38" t="s">
        <v>639</v>
      </c>
      <c r="M83" s="247"/>
      <c r="N83" s="247"/>
      <c r="O83" s="247"/>
      <c r="P83" s="247"/>
      <c r="Q83" s="247"/>
      <c r="R83" s="247"/>
      <c r="S83" s="247"/>
      <c r="T83" s="248"/>
    </row>
    <row r="84" spans="1:20" ht="34.799999999999997" x14ac:dyDescent="0.25">
      <c r="A84" s="38" t="s">
        <v>640</v>
      </c>
      <c r="B84" s="272" t="s">
        <v>643</v>
      </c>
      <c r="C84" s="272" t="s">
        <v>644</v>
      </c>
      <c r="I84" s="93" t="s">
        <v>641</v>
      </c>
      <c r="L84" s="247" t="s">
        <v>642</v>
      </c>
      <c r="M84" s="247" t="s">
        <v>642</v>
      </c>
      <c r="N84" s="247"/>
      <c r="O84" s="247"/>
      <c r="P84" s="247"/>
      <c r="Q84" s="247"/>
      <c r="R84" s="247"/>
      <c r="S84" s="247"/>
      <c r="T84" s="248"/>
    </row>
    <row r="85" spans="1:20" x14ac:dyDescent="0.25">
      <c r="M85" s="247"/>
      <c r="N85" s="247"/>
      <c r="O85" s="247"/>
      <c r="P85" s="247"/>
      <c r="Q85" s="247"/>
      <c r="R85" s="247"/>
      <c r="S85" s="247"/>
      <c r="T85" s="248"/>
    </row>
    <row r="86" spans="1:20" x14ac:dyDescent="0.25">
      <c r="M86" s="247"/>
      <c r="N86" s="247"/>
      <c r="O86" s="247"/>
      <c r="P86" s="247"/>
      <c r="Q86" s="247"/>
      <c r="R86" s="247"/>
      <c r="S86" s="247"/>
      <c r="T86" s="248"/>
    </row>
    <row r="87" spans="1:20" x14ac:dyDescent="0.25">
      <c r="M87" s="247"/>
      <c r="N87" s="247"/>
      <c r="O87" s="247"/>
      <c r="P87" s="247"/>
      <c r="Q87" s="247"/>
      <c r="R87" s="247"/>
      <c r="S87" s="247"/>
      <c r="T87" s="248"/>
    </row>
    <row r="88" spans="1:20" x14ac:dyDescent="0.25">
      <c r="M88" s="247"/>
      <c r="N88" s="247"/>
      <c r="O88" s="247"/>
      <c r="P88" s="247"/>
      <c r="Q88" s="247"/>
      <c r="R88" s="247"/>
      <c r="S88" s="247"/>
      <c r="T88" s="248"/>
    </row>
    <row r="89" spans="1:20" x14ac:dyDescent="0.25">
      <c r="M89" s="247"/>
      <c r="N89" s="247"/>
      <c r="O89" s="247"/>
      <c r="P89" s="247"/>
      <c r="Q89" s="247"/>
      <c r="R89" s="247"/>
      <c r="S89" s="247"/>
      <c r="T89" s="248"/>
    </row>
    <row r="90" spans="1:20" x14ac:dyDescent="0.25">
      <c r="M90" s="247"/>
      <c r="N90" s="247"/>
      <c r="O90" s="247"/>
      <c r="P90" s="247"/>
      <c r="Q90" s="247"/>
      <c r="R90" s="247"/>
      <c r="S90" s="247"/>
      <c r="T90" s="248"/>
    </row>
    <row r="91" spans="1:20" x14ac:dyDescent="0.25">
      <c r="M91" s="247"/>
      <c r="N91" s="247"/>
      <c r="O91" s="247"/>
      <c r="P91" s="247"/>
      <c r="Q91" s="247"/>
      <c r="R91" s="247"/>
      <c r="S91" s="247"/>
      <c r="T91" s="248"/>
    </row>
    <row r="92" spans="1:20" x14ac:dyDescent="0.25">
      <c r="M92" s="247"/>
      <c r="N92" s="247"/>
      <c r="O92" s="247"/>
      <c r="P92" s="247"/>
      <c r="Q92" s="247"/>
      <c r="R92" s="247"/>
      <c r="S92" s="247"/>
      <c r="T92" s="248"/>
    </row>
    <row r="93" spans="1:20" x14ac:dyDescent="0.25">
      <c r="M93" s="247"/>
      <c r="N93" s="247"/>
      <c r="O93" s="247"/>
      <c r="P93" s="247"/>
      <c r="Q93" s="247"/>
      <c r="R93" s="247"/>
      <c r="S93" s="247"/>
      <c r="T93" s="248"/>
    </row>
    <row r="94" spans="1:20" x14ac:dyDescent="0.25">
      <c r="M94" s="247"/>
      <c r="N94" s="247"/>
      <c r="O94" s="247"/>
      <c r="P94" s="247"/>
      <c r="Q94" s="247"/>
      <c r="R94" s="247"/>
      <c r="S94" s="247"/>
      <c r="T94" s="248"/>
    </row>
    <row r="95" spans="1:20" x14ac:dyDescent="0.25">
      <c r="M95" s="247"/>
      <c r="N95" s="247"/>
      <c r="O95" s="247"/>
      <c r="P95" s="247"/>
      <c r="Q95" s="247"/>
      <c r="R95" s="247"/>
      <c r="S95" s="247"/>
      <c r="T95" s="248"/>
    </row>
    <row r="96" spans="1:20" x14ac:dyDescent="0.25">
      <c r="M96" s="247"/>
      <c r="N96" s="247"/>
      <c r="O96" s="247"/>
      <c r="P96" s="247"/>
      <c r="Q96" s="247"/>
      <c r="R96" s="247"/>
      <c r="S96" s="247"/>
      <c r="T96" s="248"/>
    </row>
    <row r="97" spans="13:20" x14ac:dyDescent="0.25">
      <c r="M97" s="247"/>
      <c r="N97" s="247"/>
      <c r="O97" s="247"/>
      <c r="P97" s="247"/>
      <c r="Q97" s="247"/>
      <c r="R97" s="247"/>
      <c r="S97" s="247"/>
      <c r="T97" s="248"/>
    </row>
    <row r="98" spans="13:20" x14ac:dyDescent="0.25">
      <c r="M98" s="247"/>
      <c r="N98" s="247"/>
      <c r="O98" s="247"/>
      <c r="P98" s="247"/>
      <c r="Q98" s="247"/>
      <c r="R98" s="247"/>
      <c r="S98" s="247"/>
      <c r="T98" s="248"/>
    </row>
  </sheetData>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R65"/>
  <sheetViews>
    <sheetView workbookViewId="0">
      <pane ySplit="1" topLeftCell="A17" activePane="bottomLeft" state="frozen"/>
      <selection pane="bottomLeft" activeCell="K28" sqref="K28"/>
    </sheetView>
  </sheetViews>
  <sheetFormatPr defaultRowHeight="13.2" x14ac:dyDescent="0.25"/>
  <cols>
    <col min="1" max="1" width="12.6640625" style="136" customWidth="1"/>
    <col min="2" max="2" width="9.44140625" style="156" customWidth="1"/>
    <col min="3" max="3" width="10" style="156" customWidth="1"/>
    <col min="4" max="4" width="6.33203125" style="136" customWidth="1"/>
    <col min="5" max="5" width="11.44140625" style="136" customWidth="1"/>
    <col min="6" max="6" width="12.33203125" style="136" customWidth="1"/>
    <col min="7" max="7" width="9.109375" style="136" customWidth="1"/>
    <col min="8" max="8" width="12.44140625" style="136" customWidth="1"/>
    <col min="9" max="9" width="32.44140625" style="138" customWidth="1"/>
    <col min="10" max="10" width="7.33203125" style="139" customWidth="1"/>
    <col min="11" max="18" width="17.5546875" style="237" customWidth="1"/>
  </cols>
  <sheetData>
    <row r="1" spans="1:18" x14ac:dyDescent="0.25">
      <c r="A1" s="236" t="s">
        <v>0</v>
      </c>
      <c r="B1" s="135" t="s">
        <v>1</v>
      </c>
      <c r="C1" s="135" t="s">
        <v>2</v>
      </c>
      <c r="D1" s="134" t="s">
        <v>3</v>
      </c>
      <c r="E1" s="134" t="s">
        <v>4</v>
      </c>
      <c r="F1" s="134" t="s">
        <v>5</v>
      </c>
      <c r="G1" s="134" t="s">
        <v>6</v>
      </c>
      <c r="H1" s="134" t="s">
        <v>67</v>
      </c>
      <c r="I1" s="148" t="s">
        <v>7</v>
      </c>
      <c r="J1" s="133" t="s">
        <v>68</v>
      </c>
      <c r="K1" s="238">
        <v>2010</v>
      </c>
      <c r="L1" s="238">
        <v>2007</v>
      </c>
      <c r="M1" s="238">
        <v>2006</v>
      </c>
      <c r="N1" s="238">
        <v>2004</v>
      </c>
      <c r="O1" s="238">
        <v>2003</v>
      </c>
      <c r="P1" s="238">
        <v>2002</v>
      </c>
      <c r="Q1" s="238">
        <v>2001</v>
      </c>
      <c r="R1" s="239">
        <v>2000</v>
      </c>
    </row>
    <row r="2" spans="1:18" x14ac:dyDescent="0.25">
      <c r="A2" s="136" t="s">
        <v>355</v>
      </c>
      <c r="B2" s="150">
        <v>45.946084999999997</v>
      </c>
      <c r="C2" s="150">
        <v>-129.983654</v>
      </c>
      <c r="D2" s="137">
        <v>1520</v>
      </c>
      <c r="E2" s="136" t="s">
        <v>20</v>
      </c>
      <c r="F2" s="136" t="s">
        <v>175</v>
      </c>
      <c r="H2" s="136" t="s">
        <v>179</v>
      </c>
      <c r="I2" s="138" t="s">
        <v>176</v>
      </c>
      <c r="J2" s="139">
        <v>2010</v>
      </c>
      <c r="K2" s="237" t="s">
        <v>638</v>
      </c>
    </row>
    <row r="3" spans="1:18" x14ac:dyDescent="0.25">
      <c r="A3" s="136" t="s">
        <v>360</v>
      </c>
      <c r="B3" s="169">
        <v>45.946275999999997</v>
      </c>
      <c r="C3" s="169">
        <v>-129.98371299999999</v>
      </c>
      <c r="D3" s="137">
        <v>1520</v>
      </c>
      <c r="E3" s="136" t="s">
        <v>20</v>
      </c>
      <c r="F3" s="136" t="s">
        <v>177</v>
      </c>
      <c r="H3" s="136" t="s">
        <v>179</v>
      </c>
      <c r="I3" s="138" t="s">
        <v>178</v>
      </c>
      <c r="J3" s="139">
        <v>2010</v>
      </c>
      <c r="K3" s="237" t="s">
        <v>646</v>
      </c>
    </row>
    <row r="4" spans="1:18" ht="24" x14ac:dyDescent="0.25">
      <c r="A4" s="136" t="s">
        <v>75</v>
      </c>
      <c r="B4" s="170">
        <v>45.943716000000002</v>
      </c>
      <c r="C4" s="170">
        <v>-129.985163</v>
      </c>
      <c r="D4" s="137">
        <v>1530</v>
      </c>
      <c r="E4" s="136" t="s">
        <v>20</v>
      </c>
      <c r="F4" s="136" t="s">
        <v>61</v>
      </c>
      <c r="H4" s="136" t="s">
        <v>45</v>
      </c>
      <c r="I4" s="138" t="s">
        <v>357</v>
      </c>
      <c r="J4" s="139">
        <v>2010</v>
      </c>
      <c r="N4" s="237" t="s">
        <v>569</v>
      </c>
      <c r="Q4" s="237" t="s">
        <v>593</v>
      </c>
      <c r="R4" s="237" t="s">
        <v>592</v>
      </c>
    </row>
    <row r="5" spans="1:18" x14ac:dyDescent="0.25">
      <c r="A5" s="136" t="s">
        <v>76</v>
      </c>
      <c r="B5" s="169">
        <v>45.93331666666667</v>
      </c>
      <c r="C5" s="169">
        <v>-129.98236666666668</v>
      </c>
      <c r="D5" s="137">
        <v>1523</v>
      </c>
      <c r="E5" s="136" t="s">
        <v>20</v>
      </c>
      <c r="F5" s="136" t="s">
        <v>368</v>
      </c>
      <c r="G5" s="136" t="s">
        <v>369</v>
      </c>
      <c r="H5" s="136" t="s">
        <v>46</v>
      </c>
      <c r="I5" s="138" t="s">
        <v>63</v>
      </c>
      <c r="J5" s="139">
        <v>2010</v>
      </c>
      <c r="R5" s="237" t="s">
        <v>451</v>
      </c>
    </row>
    <row r="6" spans="1:18" ht="24" x14ac:dyDescent="0.25">
      <c r="A6" s="136" t="s">
        <v>77</v>
      </c>
      <c r="B6" s="171">
        <v>45.933199999999999</v>
      </c>
      <c r="C6" s="171">
        <v>-129.982268</v>
      </c>
      <c r="D6" s="137">
        <v>1524</v>
      </c>
      <c r="E6" s="136" t="s">
        <v>20</v>
      </c>
      <c r="F6" s="136" t="s">
        <v>62</v>
      </c>
      <c r="I6" s="138" t="s">
        <v>18</v>
      </c>
      <c r="J6" s="139">
        <v>2010</v>
      </c>
      <c r="L6" s="237" t="s">
        <v>571</v>
      </c>
      <c r="R6" s="237" t="s">
        <v>451</v>
      </c>
    </row>
    <row r="7" spans="1:18" ht="24" x14ac:dyDescent="0.25">
      <c r="A7" s="136" t="s">
        <v>78</v>
      </c>
      <c r="B7" s="171">
        <v>45.933298000000001</v>
      </c>
      <c r="C7" s="171">
        <v>-129.98160899999999</v>
      </c>
      <c r="D7" s="137">
        <v>1525</v>
      </c>
      <c r="E7" s="136" t="s">
        <v>20</v>
      </c>
      <c r="F7" s="136" t="s">
        <v>346</v>
      </c>
      <c r="H7" s="136" t="s">
        <v>45</v>
      </c>
      <c r="I7" s="138" t="s">
        <v>363</v>
      </c>
      <c r="J7" s="139">
        <v>2007</v>
      </c>
      <c r="L7" s="237" t="s">
        <v>419</v>
      </c>
    </row>
    <row r="8" spans="1:18" ht="35.4" x14ac:dyDescent="0.3">
      <c r="A8" s="143" t="s">
        <v>397</v>
      </c>
      <c r="B8" s="110">
        <v>45.926029999999997</v>
      </c>
      <c r="C8" s="110">
        <v>-129.98009999999999</v>
      </c>
      <c r="D8" s="37">
        <v>1520</v>
      </c>
      <c r="E8" s="38" t="s">
        <v>27</v>
      </c>
      <c r="F8" s="95" t="s">
        <v>278</v>
      </c>
      <c r="G8" s="52"/>
      <c r="H8" s="38"/>
      <c r="I8" s="38" t="s">
        <v>400</v>
      </c>
      <c r="J8" s="38">
        <v>2004</v>
      </c>
      <c r="M8" s="237" t="s">
        <v>614</v>
      </c>
      <c r="N8" s="237" t="s">
        <v>568</v>
      </c>
      <c r="O8" s="237" t="s">
        <v>458</v>
      </c>
    </row>
    <row r="9" spans="1:18" x14ac:dyDescent="0.25">
      <c r="A9" s="136" t="s">
        <v>359</v>
      </c>
      <c r="B9" s="171">
        <v>45.933255000000003</v>
      </c>
      <c r="C9" s="171">
        <v>-129.98178100000001</v>
      </c>
      <c r="D9" s="137">
        <v>1517</v>
      </c>
      <c r="E9" s="136" t="s">
        <v>20</v>
      </c>
      <c r="I9" s="138" t="s">
        <v>636</v>
      </c>
      <c r="J9" s="139">
        <v>2010</v>
      </c>
      <c r="K9" s="237" t="s">
        <v>634</v>
      </c>
    </row>
    <row r="10" spans="1:18" ht="36" x14ac:dyDescent="0.25">
      <c r="A10" s="136" t="s">
        <v>106</v>
      </c>
      <c r="B10" s="161">
        <v>45.932082000000001</v>
      </c>
      <c r="C10" s="161">
        <v>-129.98406499999999</v>
      </c>
      <c r="D10" s="162">
        <v>1519</v>
      </c>
      <c r="E10" s="160" t="s">
        <v>20</v>
      </c>
      <c r="F10" s="160"/>
      <c r="G10" s="160"/>
      <c r="H10" s="160" t="s">
        <v>118</v>
      </c>
      <c r="I10" s="163" t="s">
        <v>154</v>
      </c>
      <c r="J10" s="164">
        <v>2006</v>
      </c>
      <c r="M10" s="237" t="s">
        <v>430</v>
      </c>
    </row>
    <row r="11" spans="1:18" x14ac:dyDescent="0.25">
      <c r="A11" s="136" t="s">
        <v>79</v>
      </c>
      <c r="B11" s="161">
        <v>45.935839999999999</v>
      </c>
      <c r="C11" s="161">
        <v>-129.98159699999999</v>
      </c>
      <c r="D11" s="162">
        <v>1520</v>
      </c>
      <c r="E11" s="160" t="s">
        <v>20</v>
      </c>
      <c r="F11" s="160" t="s">
        <v>22</v>
      </c>
      <c r="G11" s="160"/>
      <c r="H11" s="160"/>
      <c r="I11" s="163" t="s">
        <v>23</v>
      </c>
      <c r="J11" s="164">
        <v>2006</v>
      </c>
      <c r="Q11" s="237" t="s">
        <v>591</v>
      </c>
    </row>
    <row r="12" spans="1:18" x14ac:dyDescent="0.25">
      <c r="A12" s="254" t="s">
        <v>80</v>
      </c>
      <c r="B12" s="161">
        <v>45.939799999999998</v>
      </c>
      <c r="C12" s="161">
        <v>-129.984083</v>
      </c>
      <c r="D12" s="162">
        <v>1522</v>
      </c>
      <c r="E12" s="160" t="s">
        <v>20</v>
      </c>
      <c r="F12" s="160" t="s">
        <v>347</v>
      </c>
      <c r="G12" s="160"/>
      <c r="H12" s="160" t="s">
        <v>72</v>
      </c>
      <c r="I12" s="163" t="s">
        <v>73</v>
      </c>
      <c r="J12" s="164">
        <v>2003</v>
      </c>
    </row>
    <row r="13" spans="1:18" x14ac:dyDescent="0.25">
      <c r="A13" s="136" t="s">
        <v>108</v>
      </c>
      <c r="B13" s="161">
        <v>45.933399999999999</v>
      </c>
      <c r="C13" s="161">
        <v>-129.98159999999999</v>
      </c>
      <c r="D13" s="160">
        <v>1524</v>
      </c>
      <c r="E13" s="160" t="s">
        <v>20</v>
      </c>
      <c r="F13" s="160" t="s">
        <v>50</v>
      </c>
      <c r="G13" s="160"/>
      <c r="H13" s="160"/>
      <c r="I13" s="163"/>
      <c r="J13" s="164">
        <v>2003</v>
      </c>
      <c r="R13" s="237" t="s">
        <v>598</v>
      </c>
    </row>
    <row r="14" spans="1:18" ht="24" x14ac:dyDescent="0.25">
      <c r="A14" s="136" t="s">
        <v>81</v>
      </c>
      <c r="B14" s="161">
        <v>45.933418000000003</v>
      </c>
      <c r="C14" s="161">
        <v>-129.98167000000001</v>
      </c>
      <c r="D14" s="162">
        <v>1523</v>
      </c>
      <c r="E14" s="160" t="s">
        <v>20</v>
      </c>
      <c r="F14" s="160" t="s">
        <v>50</v>
      </c>
      <c r="G14" s="160"/>
      <c r="H14" s="160" t="s">
        <v>111</v>
      </c>
      <c r="I14" s="163" t="s">
        <v>112</v>
      </c>
      <c r="J14" s="164">
        <v>2003</v>
      </c>
      <c r="R14" s="237" t="s">
        <v>594</v>
      </c>
    </row>
    <row r="15" spans="1:18" ht="24" x14ac:dyDescent="0.25">
      <c r="A15" s="136" t="s">
        <v>82</v>
      </c>
      <c r="B15" s="161">
        <v>45.936216999999999</v>
      </c>
      <c r="C15" s="161">
        <v>-129.98138299999999</v>
      </c>
      <c r="D15" s="162">
        <v>1521</v>
      </c>
      <c r="E15" s="160" t="s">
        <v>20</v>
      </c>
      <c r="F15" s="160" t="s">
        <v>127</v>
      </c>
      <c r="G15" s="160"/>
      <c r="H15" s="160" t="s">
        <v>116</v>
      </c>
      <c r="I15" s="163" t="s">
        <v>117</v>
      </c>
      <c r="J15" s="164">
        <v>2003</v>
      </c>
      <c r="R15" s="237" t="s">
        <v>457</v>
      </c>
    </row>
    <row r="16" spans="1:18" x14ac:dyDescent="0.25">
      <c r="A16" s="254" t="s">
        <v>83</v>
      </c>
      <c r="B16" s="161">
        <v>45.939467</v>
      </c>
      <c r="C16" s="161">
        <v>-129.98483300000001</v>
      </c>
      <c r="D16" s="162">
        <v>1522</v>
      </c>
      <c r="E16" s="160" t="s">
        <v>20</v>
      </c>
      <c r="F16" s="160" t="s">
        <v>128</v>
      </c>
      <c r="G16" s="160"/>
      <c r="H16" s="160" t="s">
        <v>116</v>
      </c>
      <c r="I16" s="163"/>
      <c r="J16" s="164">
        <v>2003</v>
      </c>
    </row>
    <row r="17" spans="1:18" x14ac:dyDescent="0.25">
      <c r="A17" s="136" t="s">
        <v>107</v>
      </c>
      <c r="B17" s="161">
        <v>45.933399999999999</v>
      </c>
      <c r="C17" s="161">
        <v>-129.98159999999999</v>
      </c>
      <c r="D17" s="160">
        <v>1524</v>
      </c>
      <c r="E17" s="160" t="s">
        <v>20</v>
      </c>
      <c r="F17" s="160" t="s">
        <v>50</v>
      </c>
      <c r="G17" s="160"/>
      <c r="H17" s="160" t="s">
        <v>111</v>
      </c>
      <c r="I17" s="163" t="s">
        <v>114</v>
      </c>
      <c r="J17" s="164">
        <v>2003</v>
      </c>
      <c r="P17" s="237" t="s">
        <v>418</v>
      </c>
    </row>
    <row r="18" spans="1:18" x14ac:dyDescent="0.25">
      <c r="A18" s="254" t="s">
        <v>84</v>
      </c>
      <c r="B18" s="161">
        <v>45.939300000000003</v>
      </c>
      <c r="C18" s="161">
        <v>-129.9819</v>
      </c>
      <c r="D18" s="162">
        <v>1520</v>
      </c>
      <c r="E18" s="160" t="s">
        <v>20</v>
      </c>
      <c r="F18" s="160" t="s">
        <v>129</v>
      </c>
      <c r="G18" s="160"/>
      <c r="H18" s="160" t="s">
        <v>72</v>
      </c>
      <c r="I18" s="163" t="s">
        <v>109</v>
      </c>
      <c r="J18" s="164">
        <v>2003</v>
      </c>
    </row>
    <row r="19" spans="1:18" x14ac:dyDescent="0.25">
      <c r="A19" s="137" t="s">
        <v>85</v>
      </c>
      <c r="B19" s="161">
        <v>45.933199999999999</v>
      </c>
      <c r="C19" s="161">
        <v>-129.9819</v>
      </c>
      <c r="D19" s="162">
        <v>1524</v>
      </c>
      <c r="E19" s="160" t="s">
        <v>20</v>
      </c>
      <c r="F19" s="160" t="s">
        <v>51</v>
      </c>
      <c r="G19" s="160"/>
      <c r="H19" s="160" t="s">
        <v>72</v>
      </c>
      <c r="I19" s="163"/>
      <c r="J19" s="164">
        <v>2003</v>
      </c>
      <c r="P19" s="237" t="s">
        <v>597</v>
      </c>
      <c r="R19" s="237" t="s">
        <v>596</v>
      </c>
    </row>
    <row r="20" spans="1:18" x14ac:dyDescent="0.25">
      <c r="A20" s="254" t="s">
        <v>86</v>
      </c>
      <c r="B20" s="161">
        <v>45.942616999999998</v>
      </c>
      <c r="C20" s="161">
        <v>-129.984217</v>
      </c>
      <c r="D20" s="162">
        <v>1524</v>
      </c>
      <c r="E20" s="160" t="s">
        <v>20</v>
      </c>
      <c r="F20" s="160" t="s">
        <v>52</v>
      </c>
      <c r="G20" s="160"/>
      <c r="H20" s="160" t="s">
        <v>72</v>
      </c>
      <c r="I20" s="163" t="s">
        <v>110</v>
      </c>
      <c r="J20" s="164">
        <v>2003</v>
      </c>
    </row>
    <row r="21" spans="1:18" ht="24" x14ac:dyDescent="0.25">
      <c r="A21" s="255" t="s">
        <v>48</v>
      </c>
      <c r="B21" s="161">
        <v>45.930149999999998</v>
      </c>
      <c r="C21" s="161">
        <v>-129.98406199999999</v>
      </c>
      <c r="D21" s="162">
        <v>1524</v>
      </c>
      <c r="E21" s="160" t="s">
        <v>20</v>
      </c>
      <c r="F21" s="160"/>
      <c r="G21" s="160"/>
      <c r="H21" s="160"/>
      <c r="I21" s="163" t="s">
        <v>71</v>
      </c>
      <c r="J21" s="164">
        <v>2003</v>
      </c>
    </row>
    <row r="22" spans="1:18" x14ac:dyDescent="0.25">
      <c r="A22" s="136" t="s">
        <v>366</v>
      </c>
      <c r="B22" s="169">
        <v>45.934449999999998</v>
      </c>
      <c r="C22" s="169">
        <v>-130.01159999999999</v>
      </c>
      <c r="D22" s="136">
        <v>1542</v>
      </c>
      <c r="E22" s="139" t="s">
        <v>9</v>
      </c>
      <c r="F22" s="139"/>
      <c r="G22" s="136" t="s">
        <v>366</v>
      </c>
      <c r="H22" s="136" t="s">
        <v>287</v>
      </c>
      <c r="I22" s="138" t="s">
        <v>367</v>
      </c>
      <c r="J22" s="139">
        <v>2010</v>
      </c>
      <c r="K22" s="237" t="s">
        <v>663</v>
      </c>
    </row>
    <row r="23" spans="1:18" ht="36" x14ac:dyDescent="0.25">
      <c r="A23" s="136" t="s">
        <v>361</v>
      </c>
      <c r="B23" s="169">
        <v>45.933266666666668</v>
      </c>
      <c r="C23" s="169">
        <v>-130.01390000000001</v>
      </c>
      <c r="D23" s="137">
        <v>1542</v>
      </c>
      <c r="E23" s="136" t="s">
        <v>9</v>
      </c>
      <c r="F23" s="136" t="s">
        <v>14</v>
      </c>
      <c r="H23" s="136" t="s">
        <v>159</v>
      </c>
      <c r="I23" s="138" t="s">
        <v>665</v>
      </c>
      <c r="J23" s="139">
        <v>2010</v>
      </c>
      <c r="K23" s="237" t="s">
        <v>664</v>
      </c>
    </row>
    <row r="24" spans="1:18" ht="24" x14ac:dyDescent="0.25">
      <c r="A24" s="254" t="s">
        <v>131</v>
      </c>
      <c r="B24" s="169">
        <v>45.933486000000002</v>
      </c>
      <c r="C24" s="169">
        <v>-130.013666</v>
      </c>
      <c r="D24" s="143">
        <v>1547</v>
      </c>
      <c r="E24" s="136" t="s">
        <v>9</v>
      </c>
      <c r="F24" s="136" t="s">
        <v>132</v>
      </c>
      <c r="I24" s="138" t="s">
        <v>303</v>
      </c>
      <c r="J24" s="139">
        <v>2010</v>
      </c>
    </row>
    <row r="25" spans="1:18" x14ac:dyDescent="0.25">
      <c r="A25" s="136" t="s">
        <v>87</v>
      </c>
      <c r="B25" s="156">
        <v>45.933273999999997</v>
      </c>
      <c r="C25" s="156">
        <v>-130.013586</v>
      </c>
      <c r="D25" s="137">
        <v>1547</v>
      </c>
      <c r="E25" s="136" t="s">
        <v>9</v>
      </c>
      <c r="F25" s="136" t="s">
        <v>12</v>
      </c>
      <c r="I25" s="138" t="s">
        <v>352</v>
      </c>
      <c r="J25" s="139">
        <v>2007</v>
      </c>
      <c r="R25" s="237" t="s">
        <v>450</v>
      </c>
    </row>
    <row r="26" spans="1:18" ht="24" x14ac:dyDescent="0.25">
      <c r="A26" s="256" t="s">
        <v>298</v>
      </c>
      <c r="B26" s="169">
        <v>45.933447999999999</v>
      </c>
      <c r="C26" s="169">
        <v>-130.01349099999999</v>
      </c>
      <c r="D26" s="173">
        <v>1542</v>
      </c>
      <c r="E26" s="174" t="s">
        <v>9</v>
      </c>
      <c r="F26" s="173" t="s">
        <v>299</v>
      </c>
      <c r="G26" s="174"/>
      <c r="H26" s="174"/>
      <c r="I26" s="175" t="s">
        <v>300</v>
      </c>
      <c r="J26" s="139">
        <v>2010</v>
      </c>
    </row>
    <row r="27" spans="1:18" ht="24" x14ac:dyDescent="0.25">
      <c r="A27" s="136" t="s">
        <v>88</v>
      </c>
      <c r="B27" s="156">
        <v>45.933264999999999</v>
      </c>
      <c r="C27" s="156">
        <v>-130.01383000000001</v>
      </c>
      <c r="D27" s="137">
        <v>1547</v>
      </c>
      <c r="E27" s="136" t="s">
        <v>9</v>
      </c>
      <c r="F27" s="136" t="s">
        <v>13</v>
      </c>
      <c r="H27" s="136" t="s">
        <v>15</v>
      </c>
      <c r="I27" s="138" t="s">
        <v>372</v>
      </c>
      <c r="J27" s="139">
        <v>2006</v>
      </c>
      <c r="L27" s="237" t="s">
        <v>570</v>
      </c>
    </row>
    <row r="28" spans="1:18" ht="24" x14ac:dyDescent="0.25">
      <c r="A28" s="136" t="s">
        <v>89</v>
      </c>
      <c r="B28" s="169">
        <v>45.93356</v>
      </c>
      <c r="C28" s="169">
        <v>-130.01329999999999</v>
      </c>
      <c r="D28" s="137">
        <v>1545</v>
      </c>
      <c r="E28" s="136" t="s">
        <v>9</v>
      </c>
      <c r="F28" s="136" t="s">
        <v>14</v>
      </c>
      <c r="H28" s="136" t="s">
        <v>15</v>
      </c>
      <c r="I28" s="138" t="s">
        <v>373</v>
      </c>
      <c r="J28" s="139">
        <v>2010</v>
      </c>
      <c r="K28" s="237" t="s">
        <v>667</v>
      </c>
      <c r="L28" s="237" t="s">
        <v>431</v>
      </c>
    </row>
    <row r="29" spans="1:18" x14ac:dyDescent="0.25">
      <c r="A29" s="254" t="s">
        <v>296</v>
      </c>
      <c r="B29" s="169">
        <v>45.933549999999997</v>
      </c>
      <c r="C29" s="169">
        <v>-130.01325</v>
      </c>
      <c r="D29" s="137">
        <v>1542</v>
      </c>
      <c r="E29" s="136" t="s">
        <v>9</v>
      </c>
      <c r="F29" s="136" t="s">
        <v>289</v>
      </c>
      <c r="H29" s="136" t="s">
        <v>159</v>
      </c>
      <c r="J29" s="139">
        <v>2010</v>
      </c>
    </row>
    <row r="30" spans="1:18" ht="24" x14ac:dyDescent="0.25">
      <c r="A30" s="254" t="s">
        <v>91</v>
      </c>
      <c r="B30" s="169">
        <v>45.933725000000003</v>
      </c>
      <c r="C30" s="169">
        <v>-130.013406</v>
      </c>
      <c r="D30" s="137">
        <v>1546</v>
      </c>
      <c r="E30" s="136" t="s">
        <v>9</v>
      </c>
      <c r="F30" s="136" t="s">
        <v>11</v>
      </c>
      <c r="H30" s="136" t="s">
        <v>125</v>
      </c>
      <c r="I30" s="138" t="s">
        <v>292</v>
      </c>
      <c r="J30" s="139">
        <v>2010</v>
      </c>
    </row>
    <row r="31" spans="1:18" x14ac:dyDescent="0.25">
      <c r="A31" s="172" t="s">
        <v>286</v>
      </c>
      <c r="B31" s="171">
        <v>45.933566999999996</v>
      </c>
      <c r="C31" s="171">
        <v>-130.01328899999999</v>
      </c>
      <c r="D31" s="173">
        <v>1547</v>
      </c>
      <c r="E31" s="174" t="s">
        <v>9</v>
      </c>
      <c r="F31" s="173" t="s">
        <v>14</v>
      </c>
      <c r="G31" s="174"/>
      <c r="H31" s="174"/>
      <c r="I31" s="175" t="s">
        <v>295</v>
      </c>
      <c r="J31" s="139">
        <v>2010</v>
      </c>
      <c r="K31" s="237" t="s">
        <v>666</v>
      </c>
      <c r="M31" s="237" t="s">
        <v>613</v>
      </c>
    </row>
    <row r="32" spans="1:18" ht="24" x14ac:dyDescent="0.25">
      <c r="A32" s="136" t="s">
        <v>143</v>
      </c>
      <c r="B32" s="165">
        <v>45.933624999999999</v>
      </c>
      <c r="C32" s="165">
        <v>-130.01357999999999</v>
      </c>
      <c r="D32" s="166">
        <v>1547</v>
      </c>
      <c r="E32" s="164" t="s">
        <v>9</v>
      </c>
      <c r="F32" s="160" t="s">
        <v>144</v>
      </c>
      <c r="G32" s="160"/>
      <c r="H32" s="160"/>
      <c r="I32" s="167" t="s">
        <v>151</v>
      </c>
      <c r="J32" s="164">
        <v>2007</v>
      </c>
      <c r="L32" s="237" t="s">
        <v>589</v>
      </c>
      <c r="M32" s="237" t="s">
        <v>588</v>
      </c>
      <c r="N32" s="237" t="s">
        <v>448</v>
      </c>
      <c r="O32" s="237" t="s">
        <v>590</v>
      </c>
    </row>
    <row r="33" spans="1:15" x14ac:dyDescent="0.25">
      <c r="A33" s="254" t="s">
        <v>134</v>
      </c>
      <c r="B33" s="165">
        <v>45.933304999999997</v>
      </c>
      <c r="C33" s="165">
        <v>-130.01333600000001</v>
      </c>
      <c r="D33" s="166">
        <v>1546</v>
      </c>
      <c r="E33" s="164" t="s">
        <v>9</v>
      </c>
      <c r="F33" s="160" t="s">
        <v>135</v>
      </c>
      <c r="G33" s="160"/>
      <c r="H33" s="160"/>
      <c r="I33" s="163" t="s">
        <v>136</v>
      </c>
      <c r="J33" s="164">
        <v>2006</v>
      </c>
    </row>
    <row r="34" spans="1:15" ht="24" x14ac:dyDescent="0.25">
      <c r="A34" s="254" t="s">
        <v>146</v>
      </c>
      <c r="B34" s="165">
        <v>45.933317000000002</v>
      </c>
      <c r="C34" s="165">
        <v>-130.01390599999999</v>
      </c>
      <c r="D34" s="164">
        <v>1546</v>
      </c>
      <c r="E34" s="164" t="s">
        <v>9</v>
      </c>
      <c r="F34" s="160" t="s">
        <v>137</v>
      </c>
      <c r="G34" s="160"/>
      <c r="H34" s="160"/>
      <c r="I34" s="167" t="s">
        <v>151</v>
      </c>
      <c r="J34" s="164">
        <v>2007</v>
      </c>
    </row>
    <row r="35" spans="1:15" ht="36" x14ac:dyDescent="0.25">
      <c r="A35" s="254" t="s">
        <v>147</v>
      </c>
      <c r="B35" s="165">
        <v>45.933278000000001</v>
      </c>
      <c r="C35" s="165">
        <v>-130.01362399999999</v>
      </c>
      <c r="D35" s="166">
        <v>1547</v>
      </c>
      <c r="E35" s="164" t="s">
        <v>9</v>
      </c>
      <c r="F35" s="160" t="s">
        <v>130</v>
      </c>
      <c r="G35" s="160"/>
      <c r="H35" s="160"/>
      <c r="I35" s="167" t="s">
        <v>152</v>
      </c>
      <c r="J35" s="164">
        <v>2007</v>
      </c>
    </row>
    <row r="36" spans="1:15" ht="24" x14ac:dyDescent="0.25">
      <c r="A36" s="254" t="s">
        <v>145</v>
      </c>
      <c r="B36" s="165">
        <v>45.933624999999999</v>
      </c>
      <c r="C36" s="165">
        <v>-130.01357999999999</v>
      </c>
      <c r="D36" s="166">
        <v>1547</v>
      </c>
      <c r="E36" s="164" t="s">
        <v>9</v>
      </c>
      <c r="F36" s="160" t="s">
        <v>144</v>
      </c>
      <c r="G36" s="160"/>
      <c r="H36" s="160"/>
      <c r="I36" s="167" t="s">
        <v>151</v>
      </c>
      <c r="J36" s="164">
        <v>2007</v>
      </c>
    </row>
    <row r="37" spans="1:15" ht="36" x14ac:dyDescent="0.25">
      <c r="A37" s="254" t="s">
        <v>148</v>
      </c>
      <c r="B37" s="165">
        <v>45.933278000000001</v>
      </c>
      <c r="C37" s="165">
        <v>-130.01362399999999</v>
      </c>
      <c r="D37" s="166">
        <v>1547</v>
      </c>
      <c r="E37" s="164" t="s">
        <v>9</v>
      </c>
      <c r="F37" s="160" t="s">
        <v>130</v>
      </c>
      <c r="G37" s="160"/>
      <c r="H37" s="160"/>
      <c r="I37" s="167" t="s">
        <v>153</v>
      </c>
      <c r="J37" s="164">
        <v>2007</v>
      </c>
    </row>
    <row r="38" spans="1:15" ht="36" x14ac:dyDescent="0.25">
      <c r="A38" s="254" t="s">
        <v>90</v>
      </c>
      <c r="B38" s="161">
        <v>45.933360999999998</v>
      </c>
      <c r="C38" s="161">
        <v>-130.01371700000001</v>
      </c>
      <c r="D38" s="162">
        <v>1546.3</v>
      </c>
      <c r="E38" s="160" t="s">
        <v>9</v>
      </c>
      <c r="F38" s="160" t="s">
        <v>10</v>
      </c>
      <c r="G38" s="160"/>
      <c r="H38" s="160" t="s">
        <v>142</v>
      </c>
      <c r="I38" s="163" t="s">
        <v>16</v>
      </c>
      <c r="J38" s="164">
        <v>2007</v>
      </c>
    </row>
    <row r="39" spans="1:15" ht="24" x14ac:dyDescent="0.25">
      <c r="A39" s="257" t="s">
        <v>140</v>
      </c>
      <c r="B39" s="165">
        <v>45.933317000000002</v>
      </c>
      <c r="C39" s="165">
        <v>-130.01390599999999</v>
      </c>
      <c r="D39" s="164">
        <v>1546</v>
      </c>
      <c r="E39" s="164" t="s">
        <v>9</v>
      </c>
      <c r="F39" s="176" t="s">
        <v>137</v>
      </c>
      <c r="G39" s="164"/>
      <c r="H39" s="164"/>
      <c r="I39" s="167" t="s">
        <v>150</v>
      </c>
      <c r="J39" s="164">
        <v>2007</v>
      </c>
    </row>
    <row r="40" spans="1:15" ht="36" x14ac:dyDescent="0.25">
      <c r="A40" s="257" t="s">
        <v>138</v>
      </c>
      <c r="B40" s="165">
        <v>45.933317000000002</v>
      </c>
      <c r="C40" s="165">
        <v>-130.01390599999999</v>
      </c>
      <c r="D40" s="164">
        <v>1546</v>
      </c>
      <c r="E40" s="164" t="s">
        <v>9</v>
      </c>
      <c r="F40" s="176" t="s">
        <v>137</v>
      </c>
      <c r="G40" s="164"/>
      <c r="H40" s="164" t="s">
        <v>139</v>
      </c>
      <c r="I40" s="167" t="s">
        <v>149</v>
      </c>
      <c r="J40" s="164">
        <v>2007</v>
      </c>
    </row>
    <row r="41" spans="1:15" x14ac:dyDescent="0.25">
      <c r="A41" s="136" t="s">
        <v>94</v>
      </c>
      <c r="B41" s="169">
        <v>45.955199999999998</v>
      </c>
      <c r="C41" s="169">
        <v>-130.00986666666665</v>
      </c>
      <c r="D41" s="137">
        <v>1530</v>
      </c>
      <c r="E41" s="136" t="s">
        <v>35</v>
      </c>
      <c r="F41" s="136" t="s">
        <v>35</v>
      </c>
      <c r="G41" s="136" t="s">
        <v>370</v>
      </c>
      <c r="H41" s="136" t="s">
        <v>46</v>
      </c>
      <c r="I41" s="138" t="s">
        <v>38</v>
      </c>
      <c r="J41" s="139">
        <v>2010</v>
      </c>
      <c r="K41" s="237" t="s">
        <v>662</v>
      </c>
      <c r="L41" s="237" t="s">
        <v>574</v>
      </c>
      <c r="O41" s="237" t="s">
        <v>575</v>
      </c>
    </row>
    <row r="42" spans="1:15" ht="36" x14ac:dyDescent="0.25">
      <c r="A42" s="136" t="s">
        <v>92</v>
      </c>
      <c r="B42" s="157">
        <v>45.955119000000003</v>
      </c>
      <c r="C42" s="157">
        <v>-130.00989300000001</v>
      </c>
      <c r="D42" s="136">
        <v>1534</v>
      </c>
      <c r="E42" s="136" t="s">
        <v>35</v>
      </c>
      <c r="F42" s="136" t="s">
        <v>35</v>
      </c>
      <c r="H42" s="136" t="s">
        <v>46</v>
      </c>
      <c r="I42" s="138" t="s">
        <v>47</v>
      </c>
      <c r="J42" s="139">
        <v>2007</v>
      </c>
      <c r="K42" s="237" t="s">
        <v>661</v>
      </c>
    </row>
    <row r="43" spans="1:15" x14ac:dyDescent="0.25">
      <c r="A43" s="136" t="s">
        <v>93</v>
      </c>
      <c r="B43" s="156">
        <v>45.955027000000001</v>
      </c>
      <c r="C43" s="156">
        <v>-130.00989300000001</v>
      </c>
      <c r="D43" s="136">
        <v>1534</v>
      </c>
      <c r="E43" s="136" t="s">
        <v>35</v>
      </c>
      <c r="F43" s="136" t="s">
        <v>35</v>
      </c>
      <c r="H43" s="136" t="s">
        <v>46</v>
      </c>
      <c r="I43" s="138" t="s">
        <v>37</v>
      </c>
      <c r="J43" s="139">
        <v>2007</v>
      </c>
      <c r="L43" s="237" t="s">
        <v>572</v>
      </c>
    </row>
    <row r="44" spans="1:15" ht="24" x14ac:dyDescent="0.25">
      <c r="A44" s="136" t="s">
        <v>362</v>
      </c>
      <c r="B44" s="169">
        <v>45.917166666666667</v>
      </c>
      <c r="C44" s="169">
        <v>-129.99289999999999</v>
      </c>
      <c r="D44" s="137">
        <v>1534</v>
      </c>
      <c r="E44" s="136" t="s">
        <v>65</v>
      </c>
      <c r="F44" s="136" t="s">
        <v>334</v>
      </c>
      <c r="H44" s="136" t="s">
        <v>161</v>
      </c>
      <c r="I44" s="138" t="s">
        <v>162</v>
      </c>
      <c r="J44" s="139">
        <v>2010</v>
      </c>
      <c r="K44" s="237" t="s">
        <v>654</v>
      </c>
    </row>
    <row r="45" spans="1:15" ht="36" x14ac:dyDescent="0.25">
      <c r="A45" s="136" t="s">
        <v>95</v>
      </c>
      <c r="B45" s="169">
        <v>45.917327</v>
      </c>
      <c r="C45" s="169">
        <v>-129.99294599999999</v>
      </c>
      <c r="D45" s="137">
        <v>1537</v>
      </c>
      <c r="E45" s="143" t="s">
        <v>65</v>
      </c>
      <c r="F45" s="136" t="s">
        <v>32</v>
      </c>
      <c r="H45" s="136" t="s">
        <v>33</v>
      </c>
      <c r="I45" s="138" t="s">
        <v>374</v>
      </c>
      <c r="J45" s="139">
        <v>2010</v>
      </c>
      <c r="L45" s="237" t="s">
        <v>619</v>
      </c>
    </row>
    <row r="46" spans="1:15" ht="24" x14ac:dyDescent="0.25">
      <c r="A46" s="136" t="s">
        <v>322</v>
      </c>
      <c r="B46" s="171">
        <v>45.926423999999997</v>
      </c>
      <c r="C46" s="171">
        <v>-129.97897499999999</v>
      </c>
      <c r="D46" s="137">
        <v>1520</v>
      </c>
      <c r="E46" s="136" t="s">
        <v>180</v>
      </c>
      <c r="F46" s="136" t="s">
        <v>164</v>
      </c>
      <c r="H46" s="136" t="s">
        <v>165</v>
      </c>
      <c r="I46" s="138" t="s">
        <v>166</v>
      </c>
      <c r="J46" s="139">
        <v>2010</v>
      </c>
      <c r="K46" s="237" t="s">
        <v>649</v>
      </c>
    </row>
    <row r="47" spans="1:15" x14ac:dyDescent="0.25">
      <c r="A47" s="136" t="s">
        <v>324</v>
      </c>
      <c r="B47" s="171">
        <v>45.926194000000002</v>
      </c>
      <c r="C47" s="171">
        <v>-129.978939</v>
      </c>
      <c r="D47" s="137">
        <v>1520</v>
      </c>
      <c r="E47" s="136" t="s">
        <v>180</v>
      </c>
      <c r="F47" s="136" t="s">
        <v>168</v>
      </c>
      <c r="I47" s="138" t="s">
        <v>169</v>
      </c>
      <c r="J47" s="139">
        <v>2010</v>
      </c>
      <c r="K47" s="237" t="s">
        <v>660</v>
      </c>
    </row>
    <row r="48" spans="1:15" ht="36" x14ac:dyDescent="0.25">
      <c r="A48" s="136" t="s">
        <v>318</v>
      </c>
      <c r="B48" s="169">
        <v>45.926549999999999</v>
      </c>
      <c r="C48" s="169">
        <v>-129.97936666666666</v>
      </c>
      <c r="D48" s="137">
        <v>1517</v>
      </c>
      <c r="E48" s="136" t="s">
        <v>180</v>
      </c>
      <c r="F48" s="136" t="s">
        <v>171</v>
      </c>
      <c r="I48" s="138" t="s">
        <v>648</v>
      </c>
      <c r="J48" s="139">
        <v>2010</v>
      </c>
      <c r="K48" s="237" t="s">
        <v>631</v>
      </c>
    </row>
    <row r="49" spans="1:18" ht="24" x14ac:dyDescent="0.25">
      <c r="A49" s="136" t="s">
        <v>320</v>
      </c>
      <c r="B49" s="169">
        <v>45.926499999999997</v>
      </c>
      <c r="C49" s="169">
        <v>-129.97919999999999</v>
      </c>
      <c r="D49" s="137">
        <v>1517</v>
      </c>
      <c r="E49" s="136" t="s">
        <v>180</v>
      </c>
      <c r="F49" s="136" t="s">
        <v>351</v>
      </c>
      <c r="H49" s="136" t="s">
        <v>165</v>
      </c>
      <c r="I49" s="138" t="s">
        <v>174</v>
      </c>
      <c r="J49" s="139">
        <v>2010</v>
      </c>
      <c r="K49" s="237" t="s">
        <v>629</v>
      </c>
    </row>
    <row r="50" spans="1:18" x14ac:dyDescent="0.25">
      <c r="A50" s="254" t="s">
        <v>96</v>
      </c>
      <c r="B50" s="161">
        <v>45.926074999999997</v>
      </c>
      <c r="C50" s="161">
        <v>-129.979792</v>
      </c>
      <c r="D50" s="162">
        <v>1522</v>
      </c>
      <c r="E50" s="160" t="s">
        <v>180</v>
      </c>
      <c r="F50" s="160" t="s">
        <v>28</v>
      </c>
      <c r="G50" s="160"/>
      <c r="H50" s="160"/>
      <c r="I50" s="163" t="s">
        <v>344</v>
      </c>
      <c r="J50" s="164">
        <v>2003</v>
      </c>
    </row>
    <row r="51" spans="1:18" x14ac:dyDescent="0.25">
      <c r="A51" s="136" t="s">
        <v>97</v>
      </c>
      <c r="B51" s="168">
        <v>45.926152000000002</v>
      </c>
      <c r="C51" s="168">
        <v>-129.98013499999999</v>
      </c>
      <c r="D51" s="162">
        <v>1522</v>
      </c>
      <c r="E51" s="160" t="s">
        <v>180</v>
      </c>
      <c r="F51" s="160" t="s">
        <v>28</v>
      </c>
      <c r="G51" s="160"/>
      <c r="H51" s="160" t="s">
        <v>115</v>
      </c>
      <c r="I51" s="163" t="s">
        <v>345</v>
      </c>
      <c r="J51" s="164">
        <v>2006</v>
      </c>
      <c r="R51" s="237" t="s">
        <v>595</v>
      </c>
    </row>
    <row r="52" spans="1:18" x14ac:dyDescent="0.25">
      <c r="A52" s="136" t="s">
        <v>98</v>
      </c>
      <c r="B52" s="169">
        <v>45.946116666666668</v>
      </c>
      <c r="C52" s="169">
        <v>-129.98503333333332</v>
      </c>
      <c r="D52" s="137">
        <v>1524</v>
      </c>
      <c r="E52" s="139" t="s">
        <v>66</v>
      </c>
      <c r="F52" s="136" t="s">
        <v>26</v>
      </c>
      <c r="G52" s="136" t="s">
        <v>371</v>
      </c>
      <c r="H52" s="136" t="s">
        <v>46</v>
      </c>
      <c r="I52" s="138" t="s">
        <v>55</v>
      </c>
      <c r="J52" s="139">
        <v>2010</v>
      </c>
      <c r="L52" s="237" t="s">
        <v>584</v>
      </c>
    </row>
    <row r="53" spans="1:18" x14ac:dyDescent="0.25">
      <c r="A53" s="136" t="s">
        <v>99</v>
      </c>
      <c r="B53" s="161">
        <v>45.946449999999999</v>
      </c>
      <c r="C53" s="165">
        <v>-129.98388</v>
      </c>
      <c r="D53" s="162">
        <v>1529</v>
      </c>
      <c r="E53" s="164" t="s">
        <v>66</v>
      </c>
      <c r="F53" s="160" t="s">
        <v>25</v>
      </c>
      <c r="G53" s="160"/>
      <c r="H53" s="160" t="s">
        <v>24</v>
      </c>
      <c r="I53" s="163" t="s">
        <v>375</v>
      </c>
      <c r="J53" s="164">
        <v>2007</v>
      </c>
    </row>
    <row r="54" spans="1:18" ht="24" x14ac:dyDescent="0.25">
      <c r="A54" s="254" t="s">
        <v>100</v>
      </c>
      <c r="B54" s="161">
        <v>45.944960000000002</v>
      </c>
      <c r="C54" s="161">
        <v>-129.98480000000001</v>
      </c>
      <c r="D54" s="162">
        <v>1533</v>
      </c>
      <c r="E54" s="164" t="s">
        <v>66</v>
      </c>
      <c r="F54" s="160" t="s">
        <v>49</v>
      </c>
      <c r="G54" s="160"/>
      <c r="H54" s="160" t="s">
        <v>111</v>
      </c>
      <c r="I54" s="163" t="s">
        <v>113</v>
      </c>
      <c r="J54" s="164">
        <v>2007</v>
      </c>
      <c r="N54" s="237" t="s">
        <v>456</v>
      </c>
      <c r="P54" s="237" t="s">
        <v>455</v>
      </c>
      <c r="Q54" s="237" t="s">
        <v>454</v>
      </c>
      <c r="R54" s="237" t="s">
        <v>453</v>
      </c>
    </row>
    <row r="55" spans="1:18" x14ac:dyDescent="0.25">
      <c r="A55" s="136" t="s">
        <v>101</v>
      </c>
      <c r="B55" s="171">
        <v>45.916338000000003</v>
      </c>
      <c r="C55" s="171">
        <v>-129.98915299999999</v>
      </c>
      <c r="D55" s="137">
        <v>1536</v>
      </c>
      <c r="E55" s="136" t="s">
        <v>64</v>
      </c>
      <c r="F55" s="137" t="s">
        <v>31</v>
      </c>
      <c r="I55" s="158" t="s">
        <v>340</v>
      </c>
      <c r="J55" s="139">
        <v>2010</v>
      </c>
      <c r="L55" s="237" t="s">
        <v>573</v>
      </c>
      <c r="Q55" s="237" t="s">
        <v>586</v>
      </c>
      <c r="R55" s="237" t="s">
        <v>585</v>
      </c>
    </row>
    <row r="56" spans="1:18" ht="24" x14ac:dyDescent="0.25">
      <c r="A56" s="136" t="s">
        <v>103</v>
      </c>
      <c r="B56" s="169">
        <v>45.922741000000002</v>
      </c>
      <c r="C56" s="169">
        <v>-129.98810399999999</v>
      </c>
      <c r="D56" s="137">
        <v>1526</v>
      </c>
      <c r="E56" s="136" t="s">
        <v>64</v>
      </c>
      <c r="F56" s="136" t="s">
        <v>54</v>
      </c>
      <c r="H56" s="136" t="s">
        <v>33</v>
      </c>
      <c r="I56" s="138" t="s">
        <v>376</v>
      </c>
      <c r="J56" s="139">
        <v>2010</v>
      </c>
      <c r="K56" s="237" t="s">
        <v>633</v>
      </c>
      <c r="L56" s="237" t="s">
        <v>576</v>
      </c>
      <c r="O56" s="237" t="s">
        <v>577</v>
      </c>
    </row>
    <row r="57" spans="1:18" x14ac:dyDescent="0.25">
      <c r="A57" s="136" t="s">
        <v>104</v>
      </c>
      <c r="B57" s="169">
        <v>45.916166666666669</v>
      </c>
      <c r="C57" s="169">
        <v>-129.98949999999999</v>
      </c>
      <c r="D57" s="137">
        <v>1534</v>
      </c>
      <c r="E57" s="136" t="s">
        <v>64</v>
      </c>
      <c r="F57" s="137" t="s">
        <v>31</v>
      </c>
      <c r="G57" s="136" t="s">
        <v>364</v>
      </c>
      <c r="H57" s="136" t="s">
        <v>46</v>
      </c>
      <c r="I57" s="138" t="s">
        <v>31</v>
      </c>
      <c r="J57" s="139">
        <v>2010</v>
      </c>
      <c r="R57" s="237" t="s">
        <v>450</v>
      </c>
    </row>
    <row r="58" spans="1:18" x14ac:dyDescent="0.25">
      <c r="A58" s="136" t="s">
        <v>449</v>
      </c>
      <c r="B58" s="168">
        <v>45.916220000000003</v>
      </c>
      <c r="C58" s="168">
        <v>-129.989237</v>
      </c>
      <c r="D58" s="162">
        <v>1534.8</v>
      </c>
      <c r="E58" s="160" t="s">
        <v>64</v>
      </c>
      <c r="F58" s="162" t="s">
        <v>31</v>
      </c>
      <c r="G58" s="160"/>
      <c r="H58" s="160"/>
      <c r="I58" s="163" t="s">
        <v>17</v>
      </c>
      <c r="J58" s="164">
        <v>2006</v>
      </c>
    </row>
    <row r="59" spans="1:18" x14ac:dyDescent="0.25">
      <c r="A59" s="254" t="s">
        <v>102</v>
      </c>
      <c r="B59" s="168">
        <v>45.918838000000001</v>
      </c>
      <c r="C59" s="168">
        <v>-129.988563</v>
      </c>
      <c r="D59" s="162">
        <v>1534</v>
      </c>
      <c r="E59" s="160" t="s">
        <v>64</v>
      </c>
      <c r="F59" s="160" t="s">
        <v>53</v>
      </c>
      <c r="G59" s="160"/>
      <c r="H59" s="160"/>
      <c r="I59" s="163"/>
      <c r="J59" s="164">
        <v>2003</v>
      </c>
      <c r="O59" s="237" t="s">
        <v>578</v>
      </c>
    </row>
    <row r="60" spans="1:18" x14ac:dyDescent="0.25">
      <c r="A60" s="136" t="s">
        <v>105</v>
      </c>
      <c r="B60" s="170">
        <v>45.863166666666665</v>
      </c>
      <c r="C60" s="170">
        <v>-130.00375</v>
      </c>
      <c r="D60" s="137">
        <v>1723</v>
      </c>
      <c r="E60" s="136" t="s">
        <v>36</v>
      </c>
      <c r="G60" s="136" t="s">
        <v>365</v>
      </c>
      <c r="H60" s="136" t="s">
        <v>46</v>
      </c>
      <c r="I60" s="138" t="s">
        <v>39</v>
      </c>
      <c r="J60" s="139">
        <v>2010</v>
      </c>
      <c r="L60" s="237" t="s">
        <v>579</v>
      </c>
      <c r="M60" s="237" t="s">
        <v>580</v>
      </c>
    </row>
    <row r="62" spans="1:18" x14ac:dyDescent="0.25">
      <c r="Q62" s="237" t="s">
        <v>586</v>
      </c>
      <c r="R62" s="237" t="s">
        <v>585</v>
      </c>
    </row>
    <row r="63" spans="1:18" x14ac:dyDescent="0.25">
      <c r="A63" s="136" t="s">
        <v>628</v>
      </c>
    </row>
    <row r="64" spans="1:18" x14ac:dyDescent="0.25">
      <c r="A64" s="136" t="s">
        <v>587</v>
      </c>
    </row>
    <row r="65" spans="1:11" x14ac:dyDescent="0.25">
      <c r="A65" s="136" t="s">
        <v>650</v>
      </c>
      <c r="I65" s="138" t="s">
        <v>651</v>
      </c>
      <c r="K65" s="237" t="s">
        <v>652</v>
      </c>
    </row>
  </sheetData>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C11" sqref="C11"/>
    </sheetView>
  </sheetViews>
  <sheetFormatPr defaultColWidth="8.88671875" defaultRowHeight="13.2" x14ac:dyDescent="0.25"/>
  <cols>
    <col min="1" max="1" width="13.33203125" style="38" bestFit="1" customWidth="1"/>
    <col min="2" max="2" width="10.109375" style="38" bestFit="1" customWidth="1"/>
    <col min="3" max="3" width="11.5546875" style="38" bestFit="1" customWidth="1"/>
    <col min="4" max="4" width="5.5546875" style="93" bestFit="1" customWidth="1"/>
    <col min="5" max="5" width="16.88671875" style="93" customWidth="1"/>
    <col min="6" max="6" width="12" style="94" customWidth="1"/>
    <col min="7" max="7" width="13.109375" style="93" bestFit="1" customWidth="1"/>
    <col min="8" max="8" width="12.44140625" style="93" bestFit="1" customWidth="1"/>
    <col min="9" max="9" width="28.6640625" style="93" customWidth="1"/>
    <col min="10" max="10" width="5.5546875" style="93" bestFit="1" customWidth="1"/>
    <col min="11" max="11" width="5.5546875" style="93" customWidth="1"/>
    <col min="12" max="12" width="46.6640625" style="276" customWidth="1"/>
    <col min="13" max="16384" width="8.88671875" style="249"/>
  </cols>
  <sheetData>
    <row r="1" spans="1:12" s="245" customFormat="1" ht="24" x14ac:dyDescent="0.25">
      <c r="A1" s="244" t="s">
        <v>181</v>
      </c>
      <c r="B1" s="262" t="s">
        <v>1</v>
      </c>
      <c r="C1" s="262" t="s">
        <v>2</v>
      </c>
      <c r="D1" s="89" t="s">
        <v>3</v>
      </c>
      <c r="E1" s="89" t="s">
        <v>4</v>
      </c>
      <c r="F1" s="91" t="s">
        <v>0</v>
      </c>
      <c r="G1" s="92" t="s">
        <v>182</v>
      </c>
      <c r="H1" s="89" t="s">
        <v>183</v>
      </c>
      <c r="I1" s="91" t="s">
        <v>7</v>
      </c>
      <c r="J1" s="89" t="s">
        <v>311</v>
      </c>
      <c r="K1" s="89" t="s">
        <v>68</v>
      </c>
      <c r="L1" s="274" t="s">
        <v>670</v>
      </c>
    </row>
    <row r="2" spans="1:12" ht="23.4" x14ac:dyDescent="0.25">
      <c r="A2" s="37" t="s">
        <v>350</v>
      </c>
      <c r="B2" s="263">
        <v>45.926535999999999</v>
      </c>
      <c r="C2" s="263">
        <v>-129.97927300000001</v>
      </c>
      <c r="D2" s="54">
        <v>1518</v>
      </c>
      <c r="E2" s="93" t="s">
        <v>27</v>
      </c>
      <c r="F2" s="94" t="s">
        <v>320</v>
      </c>
      <c r="G2" s="52" t="s">
        <v>185</v>
      </c>
      <c r="I2" s="93" t="s">
        <v>319</v>
      </c>
      <c r="J2" s="93" t="s">
        <v>312</v>
      </c>
      <c r="K2" s="93">
        <v>2010</v>
      </c>
      <c r="L2" s="247" t="s">
        <v>629</v>
      </c>
    </row>
    <row r="3" spans="1:12" x14ac:dyDescent="0.25">
      <c r="A3" s="37" t="s">
        <v>31</v>
      </c>
      <c r="B3" s="264">
        <v>45.916338000000003</v>
      </c>
      <c r="C3" s="264">
        <v>-129.98915299999999</v>
      </c>
      <c r="D3" s="37">
        <v>1536</v>
      </c>
      <c r="E3" s="93" t="s">
        <v>186</v>
      </c>
      <c r="F3" s="95" t="s">
        <v>101</v>
      </c>
      <c r="G3" s="52" t="s">
        <v>187</v>
      </c>
      <c r="H3" s="38" t="s">
        <v>188</v>
      </c>
      <c r="I3" s="38" t="s">
        <v>339</v>
      </c>
      <c r="J3" s="38" t="s">
        <v>312</v>
      </c>
      <c r="K3" s="38">
        <v>2010</v>
      </c>
      <c r="L3" s="237" t="s">
        <v>576</v>
      </c>
    </row>
    <row r="4" spans="1:12" ht="46.2" x14ac:dyDescent="0.25">
      <c r="A4" s="37" t="s">
        <v>403</v>
      </c>
      <c r="B4" s="49">
        <v>45.945439999999998</v>
      </c>
      <c r="C4" s="49">
        <v>-129.9837</v>
      </c>
      <c r="D4" s="37">
        <v>1527</v>
      </c>
      <c r="E4" s="38" t="s">
        <v>20</v>
      </c>
      <c r="F4" s="95"/>
      <c r="G4" s="52" t="s">
        <v>187</v>
      </c>
      <c r="H4" s="38"/>
      <c r="I4" s="52" t="s">
        <v>402</v>
      </c>
      <c r="J4" s="38"/>
      <c r="K4" s="38">
        <v>2003</v>
      </c>
      <c r="L4" s="247" t="s">
        <v>672</v>
      </c>
    </row>
    <row r="5" spans="1:12" ht="46.2" x14ac:dyDescent="0.25">
      <c r="A5" s="252" t="s">
        <v>189</v>
      </c>
      <c r="B5" s="38">
        <v>46.038916999999998</v>
      </c>
      <c r="C5" s="38">
        <v>-130.012417</v>
      </c>
      <c r="D5" s="38">
        <v>1641</v>
      </c>
      <c r="E5" s="38" t="s">
        <v>190</v>
      </c>
      <c r="F5" s="95"/>
      <c r="G5" s="52" t="s">
        <v>187</v>
      </c>
      <c r="H5" s="38"/>
      <c r="I5" s="38" t="s">
        <v>191</v>
      </c>
      <c r="J5" s="38"/>
      <c r="K5" s="38">
        <v>2003</v>
      </c>
      <c r="L5" s="247" t="s">
        <v>671</v>
      </c>
    </row>
    <row r="6" spans="1:12" ht="23.4" x14ac:dyDescent="0.25">
      <c r="A6" s="37" t="s">
        <v>192</v>
      </c>
      <c r="B6" s="264">
        <v>45.917414000000001</v>
      </c>
      <c r="C6" s="264">
        <v>-129.99298899999999</v>
      </c>
      <c r="D6" s="37">
        <v>1538</v>
      </c>
      <c r="E6" s="37" t="s">
        <v>65</v>
      </c>
      <c r="F6" s="95"/>
      <c r="G6" s="52" t="s">
        <v>193</v>
      </c>
      <c r="H6" s="93" t="s">
        <v>282</v>
      </c>
      <c r="I6" s="38" t="s">
        <v>332</v>
      </c>
      <c r="J6" s="38" t="s">
        <v>312</v>
      </c>
      <c r="K6" s="38">
        <v>2010</v>
      </c>
      <c r="L6" s="247" t="s">
        <v>412</v>
      </c>
    </row>
    <row r="7" spans="1:12" ht="34.799999999999997" x14ac:dyDescent="0.25">
      <c r="A7" s="37" t="s">
        <v>194</v>
      </c>
      <c r="B7" s="264">
        <v>45.926217999999999</v>
      </c>
      <c r="C7" s="264">
        <v>-129.979996</v>
      </c>
      <c r="D7" s="54">
        <v>1518</v>
      </c>
      <c r="E7" s="93" t="s">
        <v>27</v>
      </c>
      <c r="F7" s="38"/>
      <c r="G7" s="52" t="s">
        <v>185</v>
      </c>
      <c r="H7" s="93" t="s">
        <v>115</v>
      </c>
      <c r="I7" s="93" t="s">
        <v>313</v>
      </c>
      <c r="J7" s="93" t="s">
        <v>312</v>
      </c>
      <c r="K7" s="93">
        <v>2010</v>
      </c>
      <c r="L7" s="247" t="s">
        <v>413</v>
      </c>
    </row>
    <row r="8" spans="1:12" x14ac:dyDescent="0.25">
      <c r="A8" s="252" t="s">
        <v>195</v>
      </c>
      <c r="B8" s="406">
        <v>45.933477000000003</v>
      </c>
      <c r="C8" s="406">
        <v>-129.983046</v>
      </c>
      <c r="D8" s="276">
        <v>1523</v>
      </c>
      <c r="E8" s="38" t="s">
        <v>20</v>
      </c>
      <c r="H8" s="93" t="s">
        <v>118</v>
      </c>
      <c r="K8" s="93">
        <v>2006</v>
      </c>
      <c r="L8" s="247" t="s">
        <v>671</v>
      </c>
    </row>
    <row r="9" spans="1:12" ht="23.4" x14ac:dyDescent="0.25">
      <c r="A9" s="253" t="s">
        <v>196</v>
      </c>
      <c r="B9" s="49">
        <v>45.925916999999998</v>
      </c>
      <c r="C9" s="49">
        <v>-129.98165</v>
      </c>
      <c r="D9" s="37">
        <v>1525</v>
      </c>
      <c r="E9" s="38" t="s">
        <v>20</v>
      </c>
      <c r="F9" s="95"/>
      <c r="G9" s="52" t="s">
        <v>187</v>
      </c>
      <c r="H9" s="38"/>
      <c r="I9" s="52" t="s">
        <v>197</v>
      </c>
      <c r="J9" s="38"/>
      <c r="K9" s="38">
        <v>2003</v>
      </c>
      <c r="L9" s="247" t="s">
        <v>671</v>
      </c>
    </row>
    <row r="10" spans="1:12" ht="34.799999999999997" x14ac:dyDescent="0.25">
      <c r="A10" s="37" t="s">
        <v>198</v>
      </c>
      <c r="B10" s="49">
        <v>45.933399999999999</v>
      </c>
      <c r="C10" s="49">
        <v>-129.98159999999999</v>
      </c>
      <c r="D10" s="37">
        <v>1524</v>
      </c>
      <c r="E10" s="38" t="s">
        <v>20</v>
      </c>
      <c r="F10" s="95" t="s">
        <v>199</v>
      </c>
      <c r="G10" s="52" t="s">
        <v>187</v>
      </c>
      <c r="H10" s="38"/>
      <c r="I10" s="97" t="s">
        <v>200</v>
      </c>
      <c r="J10" s="38"/>
      <c r="K10" s="38">
        <v>2003</v>
      </c>
      <c r="L10" s="275" t="s">
        <v>673</v>
      </c>
    </row>
    <row r="11" spans="1:12" ht="35.4" x14ac:dyDescent="0.25">
      <c r="A11" s="37" t="s">
        <v>21</v>
      </c>
      <c r="B11" s="264">
        <v>45.933298000000001</v>
      </c>
      <c r="C11" s="264">
        <v>-129.98160899999999</v>
      </c>
      <c r="D11" s="37">
        <v>1525</v>
      </c>
      <c r="E11" s="38" t="s">
        <v>20</v>
      </c>
      <c r="F11" s="95" t="s">
        <v>78</v>
      </c>
      <c r="G11" s="52" t="s">
        <v>187</v>
      </c>
      <c r="H11" s="136"/>
      <c r="I11" s="97" t="s">
        <v>201</v>
      </c>
      <c r="J11" s="38" t="s">
        <v>312</v>
      </c>
      <c r="K11" s="38">
        <v>2010</v>
      </c>
      <c r="L11" s="273" t="s">
        <v>635</v>
      </c>
    </row>
    <row r="12" spans="1:12" ht="34.799999999999997" x14ac:dyDescent="0.25">
      <c r="A12" s="37" t="s">
        <v>135</v>
      </c>
      <c r="B12" s="49">
        <v>45.933304999999997</v>
      </c>
      <c r="C12" s="49">
        <v>-130.01333600000001</v>
      </c>
      <c r="D12" s="37">
        <v>1546</v>
      </c>
      <c r="E12" s="38" t="s">
        <v>9</v>
      </c>
      <c r="F12" s="51" t="s">
        <v>134</v>
      </c>
      <c r="G12" s="52" t="s">
        <v>187</v>
      </c>
      <c r="H12" s="38"/>
      <c r="I12" s="38" t="s">
        <v>202</v>
      </c>
      <c r="J12" s="38" t="s">
        <v>312</v>
      </c>
      <c r="K12" s="38">
        <v>2006</v>
      </c>
      <c r="L12" s="247" t="s">
        <v>423</v>
      </c>
    </row>
    <row r="13" spans="1:12" ht="23.4" x14ac:dyDescent="0.25">
      <c r="A13" s="37" t="s">
        <v>349</v>
      </c>
      <c r="B13" s="49">
        <v>45.933517000000002</v>
      </c>
      <c r="C13" s="49">
        <v>-130.013767</v>
      </c>
      <c r="D13" s="38">
        <v>1547</v>
      </c>
      <c r="E13" s="38" t="s">
        <v>9</v>
      </c>
      <c r="F13" s="95"/>
      <c r="G13" s="52" t="s">
        <v>187</v>
      </c>
      <c r="H13" s="38" t="s">
        <v>204</v>
      </c>
      <c r="I13" s="38" t="s">
        <v>293</v>
      </c>
      <c r="J13" s="38" t="s">
        <v>312</v>
      </c>
      <c r="K13" s="38">
        <v>2003</v>
      </c>
      <c r="L13" s="247" t="s">
        <v>424</v>
      </c>
    </row>
    <row r="14" spans="1:12" ht="23.4" x14ac:dyDescent="0.25">
      <c r="A14" s="37" t="s">
        <v>348</v>
      </c>
      <c r="B14" s="264">
        <v>45.933523000000001</v>
      </c>
      <c r="C14" s="264">
        <v>-130.01382899999999</v>
      </c>
      <c r="D14" s="38">
        <v>1547</v>
      </c>
      <c r="E14" s="38" t="s">
        <v>9</v>
      </c>
      <c r="F14" s="95"/>
      <c r="G14" s="52" t="s">
        <v>187</v>
      </c>
      <c r="H14" s="38" t="s">
        <v>204</v>
      </c>
      <c r="I14" s="38" t="s">
        <v>293</v>
      </c>
      <c r="J14" s="38" t="s">
        <v>312</v>
      </c>
      <c r="K14" s="38">
        <v>2010</v>
      </c>
      <c r="L14" s="247" t="s">
        <v>668</v>
      </c>
    </row>
    <row r="15" spans="1:12" ht="23.4" x14ac:dyDescent="0.25">
      <c r="A15" s="37" t="s">
        <v>164</v>
      </c>
      <c r="B15" s="264">
        <v>45.926423999999997</v>
      </c>
      <c r="C15" s="264">
        <v>-129.97897499999999</v>
      </c>
      <c r="D15" s="54">
        <v>1524</v>
      </c>
      <c r="E15" s="93" t="s">
        <v>27</v>
      </c>
      <c r="F15" s="94" t="s">
        <v>322</v>
      </c>
      <c r="G15" s="52" t="s">
        <v>193</v>
      </c>
      <c r="I15" s="93" t="s">
        <v>321</v>
      </c>
      <c r="J15" s="93" t="s">
        <v>312</v>
      </c>
      <c r="K15" s="93">
        <v>2010</v>
      </c>
      <c r="L15" s="247" t="s">
        <v>647</v>
      </c>
    </row>
    <row r="16" spans="1:12" ht="34.799999999999997" x14ac:dyDescent="0.25">
      <c r="A16" s="253" t="s">
        <v>205</v>
      </c>
      <c r="B16" s="49">
        <v>45.916849999999997</v>
      </c>
      <c r="C16" s="49">
        <v>-129.99185</v>
      </c>
      <c r="D16" s="37">
        <v>1536</v>
      </c>
      <c r="E16" s="37" t="s">
        <v>65</v>
      </c>
      <c r="F16" s="95"/>
      <c r="G16" s="52" t="s">
        <v>206</v>
      </c>
      <c r="H16" s="38"/>
      <c r="I16" s="52" t="s">
        <v>333</v>
      </c>
      <c r="J16" s="38"/>
      <c r="K16" s="38">
        <v>2003</v>
      </c>
      <c r="L16" s="247" t="s">
        <v>671</v>
      </c>
    </row>
    <row r="17" spans="1:12" ht="34.799999999999997" x14ac:dyDescent="0.25">
      <c r="A17" s="253" t="s">
        <v>207</v>
      </c>
      <c r="B17" s="49">
        <v>45.945332999999998</v>
      </c>
      <c r="C17" s="49">
        <v>-129.98471699999999</v>
      </c>
      <c r="D17" s="37">
        <v>1535</v>
      </c>
      <c r="E17" s="38" t="s">
        <v>66</v>
      </c>
      <c r="F17" s="95"/>
      <c r="G17" s="52" t="s">
        <v>187</v>
      </c>
      <c r="H17" s="38" t="s">
        <v>208</v>
      </c>
      <c r="I17" s="38" t="s">
        <v>209</v>
      </c>
      <c r="J17" s="38"/>
      <c r="K17" s="38"/>
      <c r="L17" s="247" t="s">
        <v>671</v>
      </c>
    </row>
    <row r="18" spans="1:12" ht="23.4" x14ac:dyDescent="0.25">
      <c r="A18" s="37" t="s">
        <v>315</v>
      </c>
      <c r="B18" s="264">
        <v>45.926240999999997</v>
      </c>
      <c r="C18" s="264">
        <v>-129.979715</v>
      </c>
      <c r="D18" s="54">
        <v>1516</v>
      </c>
      <c r="E18" s="93" t="s">
        <v>27</v>
      </c>
      <c r="F18" s="99"/>
      <c r="G18" s="52" t="s">
        <v>185</v>
      </c>
      <c r="H18" s="93" t="s">
        <v>165</v>
      </c>
      <c r="I18" s="93" t="s">
        <v>656</v>
      </c>
      <c r="J18" s="93" t="s">
        <v>312</v>
      </c>
      <c r="K18" s="93">
        <v>2010</v>
      </c>
      <c r="L18" s="247" t="s">
        <v>657</v>
      </c>
    </row>
    <row r="19" spans="1:12" x14ac:dyDescent="0.25">
      <c r="A19" s="37" t="s">
        <v>316</v>
      </c>
      <c r="B19" s="264">
        <v>45.926288</v>
      </c>
      <c r="C19" s="264">
        <v>-129.97939600000001</v>
      </c>
      <c r="D19" s="54">
        <v>1521</v>
      </c>
      <c r="E19" s="93" t="s">
        <v>27</v>
      </c>
      <c r="F19" s="99"/>
      <c r="G19" s="52" t="s">
        <v>185</v>
      </c>
      <c r="H19" s="93" t="s">
        <v>165</v>
      </c>
      <c r="I19" s="93" t="s">
        <v>314</v>
      </c>
      <c r="J19" s="93" t="s">
        <v>312</v>
      </c>
      <c r="K19" s="93">
        <v>2010</v>
      </c>
      <c r="L19" s="247" t="s">
        <v>632</v>
      </c>
    </row>
    <row r="20" spans="1:12" ht="23.4" x14ac:dyDescent="0.25">
      <c r="A20" s="37" t="s">
        <v>168</v>
      </c>
      <c r="B20" s="264">
        <v>45.926194000000002</v>
      </c>
      <c r="C20" s="264">
        <v>-129.978939</v>
      </c>
      <c r="D20" s="54">
        <v>1524</v>
      </c>
      <c r="E20" s="93" t="s">
        <v>27</v>
      </c>
      <c r="F20" s="94" t="s">
        <v>324</v>
      </c>
      <c r="G20" s="52"/>
      <c r="I20" s="93" t="s">
        <v>325</v>
      </c>
      <c r="J20" s="93" t="s">
        <v>312</v>
      </c>
      <c r="K20" s="93">
        <v>2010</v>
      </c>
      <c r="L20" s="247" t="s">
        <v>660</v>
      </c>
    </row>
    <row r="21" spans="1:12" ht="34.799999999999997" x14ac:dyDescent="0.25">
      <c r="A21" s="37" t="s">
        <v>343</v>
      </c>
      <c r="B21" s="264">
        <v>45.926575</v>
      </c>
      <c r="C21" s="264">
        <v>-129.979479</v>
      </c>
      <c r="D21" s="54">
        <v>1507</v>
      </c>
      <c r="E21" s="93" t="s">
        <v>27</v>
      </c>
      <c r="G21" s="52" t="s">
        <v>185</v>
      </c>
      <c r="I21" s="93" t="s">
        <v>653</v>
      </c>
      <c r="J21" s="93" t="s">
        <v>312</v>
      </c>
      <c r="K21" s="93">
        <v>2010</v>
      </c>
      <c r="L21" s="247" t="s">
        <v>630</v>
      </c>
    </row>
    <row r="22" spans="1:12" x14ac:dyDescent="0.25">
      <c r="A22" s="37" t="s">
        <v>211</v>
      </c>
      <c r="B22" s="264">
        <v>45.926409</v>
      </c>
      <c r="C22" s="264">
        <v>-129.979119</v>
      </c>
      <c r="D22" s="54">
        <v>1520</v>
      </c>
      <c r="E22" s="93" t="s">
        <v>27</v>
      </c>
      <c r="G22" s="52" t="s">
        <v>185</v>
      </c>
      <c r="I22" s="93" t="s">
        <v>314</v>
      </c>
      <c r="J22" s="93" t="s">
        <v>312</v>
      </c>
      <c r="K22" s="93">
        <v>2010</v>
      </c>
      <c r="L22" s="247" t="s">
        <v>427</v>
      </c>
    </row>
    <row r="23" spans="1:12" ht="34.799999999999997" x14ac:dyDescent="0.25">
      <c r="A23" s="37" t="s">
        <v>212</v>
      </c>
      <c r="B23" s="49">
        <v>45.917540000000002</v>
      </c>
      <c r="C23" s="49">
        <v>-129.98919000000001</v>
      </c>
      <c r="D23" s="37">
        <v>1536</v>
      </c>
      <c r="E23" s="93" t="s">
        <v>186</v>
      </c>
      <c r="F23" s="95"/>
      <c r="G23" s="52" t="s">
        <v>187</v>
      </c>
      <c r="H23" s="38"/>
      <c r="I23" s="38" t="s">
        <v>337</v>
      </c>
      <c r="J23" s="38"/>
      <c r="K23" s="38">
        <v>2003</v>
      </c>
      <c r="L23" s="247" t="s">
        <v>428</v>
      </c>
    </row>
    <row r="24" spans="1:12" ht="57.6" x14ac:dyDescent="0.25">
      <c r="A24" s="253" t="s">
        <v>213</v>
      </c>
      <c r="B24" s="49">
        <v>45.932983</v>
      </c>
      <c r="C24" s="49">
        <v>-130.01378299999999</v>
      </c>
      <c r="D24" s="37">
        <v>1547</v>
      </c>
      <c r="E24" s="38" t="s">
        <v>9</v>
      </c>
      <c r="F24" s="95"/>
      <c r="G24" s="52" t="s">
        <v>187</v>
      </c>
      <c r="H24" s="38" t="s">
        <v>204</v>
      </c>
      <c r="I24" s="52" t="s">
        <v>214</v>
      </c>
      <c r="J24" s="38"/>
      <c r="K24" s="38">
        <v>2003</v>
      </c>
      <c r="L24" s="247" t="s">
        <v>671</v>
      </c>
    </row>
    <row r="25" spans="1:12" ht="41.4" x14ac:dyDescent="0.25">
      <c r="A25" s="253" t="s">
        <v>215</v>
      </c>
      <c r="B25" s="49">
        <v>45.916710000000002</v>
      </c>
      <c r="C25" s="49">
        <v>-129.99073799999999</v>
      </c>
      <c r="D25" s="37">
        <v>1535</v>
      </c>
      <c r="E25" s="93" t="s">
        <v>186</v>
      </c>
      <c r="F25" s="95"/>
      <c r="G25" s="52" t="s">
        <v>187</v>
      </c>
      <c r="H25" s="38"/>
      <c r="I25" s="128" t="s">
        <v>338</v>
      </c>
      <c r="J25" s="38"/>
      <c r="K25" s="38">
        <v>2003</v>
      </c>
      <c r="L25" s="247" t="s">
        <v>671</v>
      </c>
    </row>
    <row r="26" spans="1:12" x14ac:dyDescent="0.25">
      <c r="A26" s="252" t="s">
        <v>216</v>
      </c>
      <c r="B26" s="268">
        <v>45.918002999999999</v>
      </c>
      <c r="C26" s="268">
        <v>-129.98893200000001</v>
      </c>
      <c r="D26" s="43">
        <v>1539</v>
      </c>
      <c r="E26" s="38" t="s">
        <v>20</v>
      </c>
      <c r="H26" s="93" t="s">
        <v>217</v>
      </c>
      <c r="I26" s="93">
        <v>2006</v>
      </c>
      <c r="K26" s="93">
        <v>2006</v>
      </c>
      <c r="L26" s="247" t="s">
        <v>671</v>
      </c>
    </row>
    <row r="27" spans="1:12" ht="23.4" x14ac:dyDescent="0.25">
      <c r="A27" s="37" t="s">
        <v>28</v>
      </c>
      <c r="B27" s="264">
        <v>45.926153999999997</v>
      </c>
      <c r="C27" s="264">
        <v>-129.97973500000001</v>
      </c>
      <c r="D27" s="54">
        <v>1522</v>
      </c>
      <c r="E27" s="93" t="s">
        <v>27</v>
      </c>
      <c r="F27" s="99" t="s">
        <v>97</v>
      </c>
      <c r="G27" s="52" t="s">
        <v>185</v>
      </c>
      <c r="I27" s="93" t="s">
        <v>326</v>
      </c>
      <c r="J27" s="93" t="s">
        <v>312</v>
      </c>
      <c r="K27" s="93">
        <v>2010</v>
      </c>
      <c r="L27" s="247" t="s">
        <v>655</v>
      </c>
    </row>
    <row r="28" spans="1:12" x14ac:dyDescent="0.25">
      <c r="A28" s="37" t="s">
        <v>25</v>
      </c>
      <c r="B28" s="269">
        <v>45.946449999999999</v>
      </c>
      <c r="C28" s="270">
        <v>-129.98388</v>
      </c>
      <c r="D28" s="37">
        <v>1529</v>
      </c>
      <c r="E28" s="38" t="s">
        <v>66</v>
      </c>
      <c r="F28" s="95" t="s">
        <v>99</v>
      </c>
      <c r="G28" s="52" t="s">
        <v>187</v>
      </c>
      <c r="H28" s="38" t="s">
        <v>218</v>
      </c>
      <c r="I28" s="38" t="s">
        <v>219</v>
      </c>
      <c r="J28" s="38"/>
      <c r="K28" s="38">
        <v>2007</v>
      </c>
      <c r="L28" s="247" t="s">
        <v>627</v>
      </c>
    </row>
    <row r="29" spans="1:12" ht="28.8" x14ac:dyDescent="0.3">
      <c r="A29" s="251" t="s">
        <v>14</v>
      </c>
      <c r="B29" s="266">
        <v>45.933546999999997</v>
      </c>
      <c r="C29" s="265">
        <v>-130.01327699999999</v>
      </c>
      <c r="D29" s="113">
        <v>1547</v>
      </c>
      <c r="E29" s="115" t="s">
        <v>9</v>
      </c>
      <c r="F29" s="116" t="s">
        <v>361</v>
      </c>
      <c r="G29" s="115" t="s">
        <v>187</v>
      </c>
      <c r="H29" s="115" t="s">
        <v>159</v>
      </c>
      <c r="I29" s="115" t="s">
        <v>388</v>
      </c>
      <c r="J29" s="38" t="s">
        <v>312</v>
      </c>
      <c r="K29" s="115">
        <v>2010</v>
      </c>
      <c r="L29" s="247" t="s">
        <v>664</v>
      </c>
    </row>
    <row r="30" spans="1:12" x14ac:dyDescent="0.25">
      <c r="A30" s="38" t="s">
        <v>221</v>
      </c>
      <c r="B30" s="268">
        <v>45.918002999999999</v>
      </c>
      <c r="C30" s="271">
        <v>-129.98893200000001</v>
      </c>
      <c r="D30" s="43">
        <v>1539</v>
      </c>
      <c r="E30" s="93" t="s">
        <v>186</v>
      </c>
      <c r="H30" s="93" t="s">
        <v>222</v>
      </c>
      <c r="I30" s="93" t="s">
        <v>336</v>
      </c>
      <c r="K30" s="93">
        <v>2006</v>
      </c>
      <c r="L30" s="247" t="s">
        <v>435</v>
      </c>
    </row>
    <row r="31" spans="1:12" x14ac:dyDescent="0.25">
      <c r="A31" s="37" t="s">
        <v>223</v>
      </c>
      <c r="B31" s="50">
        <v>45.933500000000002</v>
      </c>
      <c r="C31" s="50">
        <v>-130.013983</v>
      </c>
      <c r="D31" s="38">
        <v>1547</v>
      </c>
      <c r="E31" s="38" t="s">
        <v>9</v>
      </c>
      <c r="F31" s="95"/>
      <c r="G31" s="52" t="s">
        <v>187</v>
      </c>
      <c r="H31" s="38"/>
      <c r="I31" s="38" t="s">
        <v>294</v>
      </c>
      <c r="J31" s="38"/>
      <c r="K31" s="38">
        <v>2007</v>
      </c>
      <c r="L31" s="247" t="s">
        <v>436</v>
      </c>
    </row>
    <row r="32" spans="1:12" ht="23.4" x14ac:dyDescent="0.25">
      <c r="A32" s="37" t="s">
        <v>137</v>
      </c>
      <c r="B32" s="264">
        <v>45.933317000000002</v>
      </c>
      <c r="C32" s="264">
        <v>-130.01396399999999</v>
      </c>
      <c r="D32" s="38">
        <v>1546</v>
      </c>
      <c r="E32" s="38" t="s">
        <v>9</v>
      </c>
      <c r="F32" s="51" t="s">
        <v>224</v>
      </c>
      <c r="G32" s="52" t="s">
        <v>185</v>
      </c>
      <c r="H32" s="38" t="s">
        <v>225</v>
      </c>
      <c r="I32" s="38" t="s">
        <v>226</v>
      </c>
      <c r="J32" s="38" t="s">
        <v>312</v>
      </c>
      <c r="K32" s="38">
        <v>2007</v>
      </c>
      <c r="L32" s="247" t="s">
        <v>440</v>
      </c>
    </row>
    <row r="33" spans="1:12" ht="34.799999999999997" x14ac:dyDescent="0.25">
      <c r="A33" s="37" t="s">
        <v>171</v>
      </c>
      <c r="B33" s="264">
        <v>45.926513999999997</v>
      </c>
      <c r="C33" s="264">
        <v>-129.979398</v>
      </c>
      <c r="D33" s="54">
        <v>1519</v>
      </c>
      <c r="E33" s="93" t="s">
        <v>27</v>
      </c>
      <c r="F33" s="94" t="s">
        <v>318</v>
      </c>
      <c r="G33" s="52" t="s">
        <v>185</v>
      </c>
      <c r="I33" s="101" t="s">
        <v>317</v>
      </c>
      <c r="J33" s="93" t="s">
        <v>312</v>
      </c>
      <c r="K33" s="93">
        <v>2010</v>
      </c>
      <c r="L33" s="237" t="s">
        <v>631</v>
      </c>
    </row>
    <row r="34" spans="1:12" ht="57.6" x14ac:dyDescent="0.25">
      <c r="A34" s="37" t="s">
        <v>132</v>
      </c>
      <c r="B34" s="264">
        <v>45.933560999999997</v>
      </c>
      <c r="C34" s="264">
        <v>-130.01367400000001</v>
      </c>
      <c r="D34" s="37">
        <v>1547</v>
      </c>
      <c r="E34" s="38" t="s">
        <v>9</v>
      </c>
      <c r="F34" s="51"/>
      <c r="G34" s="52" t="s">
        <v>185</v>
      </c>
      <c r="H34" s="38" t="s">
        <v>225</v>
      </c>
      <c r="I34" s="38" t="s">
        <v>301</v>
      </c>
      <c r="J34" s="38" t="s">
        <v>312</v>
      </c>
      <c r="K34" s="38">
        <v>2010</v>
      </c>
      <c r="L34" s="247" t="s">
        <v>444</v>
      </c>
    </row>
    <row r="35" spans="1:12" ht="34.799999999999997" x14ac:dyDescent="0.25">
      <c r="A35" s="37" t="s">
        <v>53</v>
      </c>
      <c r="B35" s="49">
        <v>45.918838000000001</v>
      </c>
      <c r="C35" s="49">
        <v>-129.988563</v>
      </c>
      <c r="D35" s="37">
        <v>1534</v>
      </c>
      <c r="E35" s="93" t="s">
        <v>186</v>
      </c>
      <c r="F35" s="95" t="s">
        <v>102</v>
      </c>
      <c r="G35" s="52" t="s">
        <v>187</v>
      </c>
      <c r="H35" s="38" t="s">
        <v>188</v>
      </c>
      <c r="I35" s="38" t="s">
        <v>335</v>
      </c>
      <c r="J35" s="38"/>
      <c r="K35" s="38">
        <v>2003</v>
      </c>
      <c r="L35" s="248" t="s">
        <v>445</v>
      </c>
    </row>
    <row r="36" spans="1:12" x14ac:dyDescent="0.25">
      <c r="A36" s="37" t="s">
        <v>227</v>
      </c>
      <c r="B36" s="49">
        <v>45.989336999999999</v>
      </c>
      <c r="C36" s="49">
        <v>-130.02656200000001</v>
      </c>
      <c r="D36" s="38">
        <v>1576</v>
      </c>
      <c r="E36" s="38" t="s">
        <v>228</v>
      </c>
      <c r="F36" s="95"/>
      <c r="G36" s="52" t="s">
        <v>185</v>
      </c>
      <c r="H36" s="38"/>
      <c r="I36" s="38" t="s">
        <v>229</v>
      </c>
      <c r="J36" s="38"/>
      <c r="K36" s="38">
        <v>2003</v>
      </c>
      <c r="L36" s="275" t="s">
        <v>674</v>
      </c>
    </row>
    <row r="37" spans="1:12" ht="34.799999999999997" x14ac:dyDescent="0.25">
      <c r="A37" s="253" t="s">
        <v>230</v>
      </c>
      <c r="B37" s="49">
        <v>45.946126999999997</v>
      </c>
      <c r="C37" s="49">
        <v>-129.98358899999999</v>
      </c>
      <c r="D37" s="37">
        <v>1519</v>
      </c>
      <c r="E37" s="38" t="s">
        <v>20</v>
      </c>
      <c r="F37" s="95"/>
      <c r="G37" s="52" t="s">
        <v>187</v>
      </c>
      <c r="H37" s="38" t="s">
        <v>217</v>
      </c>
      <c r="I37" s="52" t="s">
        <v>231</v>
      </c>
      <c r="J37" s="38"/>
      <c r="K37" s="38">
        <v>2006</v>
      </c>
      <c r="L37" s="247" t="s">
        <v>671</v>
      </c>
    </row>
    <row r="38" spans="1:12" x14ac:dyDescent="0.25">
      <c r="A38" s="37" t="s">
        <v>26</v>
      </c>
      <c r="B38" s="169">
        <v>45.946116666666668</v>
      </c>
      <c r="C38" s="169">
        <v>-129.98503333333332</v>
      </c>
      <c r="D38" s="37">
        <v>1526</v>
      </c>
      <c r="E38" s="38" t="s">
        <v>66</v>
      </c>
      <c r="F38" s="95" t="s">
        <v>98</v>
      </c>
      <c r="G38" s="52" t="s">
        <v>187</v>
      </c>
      <c r="H38" s="38"/>
      <c r="I38" s="38"/>
      <c r="J38" s="38" t="s">
        <v>312</v>
      </c>
      <c r="K38" s="38">
        <v>2010</v>
      </c>
      <c r="L38" s="237" t="s">
        <v>581</v>
      </c>
    </row>
    <row r="39" spans="1:12" ht="23.4" x14ac:dyDescent="0.25">
      <c r="A39" s="37" t="s">
        <v>232</v>
      </c>
      <c r="B39" s="264">
        <v>45.933199999999999</v>
      </c>
      <c r="C39" s="264">
        <v>-129.982268</v>
      </c>
      <c r="D39" s="37">
        <v>1524</v>
      </c>
      <c r="E39" s="38" t="s">
        <v>20</v>
      </c>
      <c r="F39" s="95" t="s">
        <v>77</v>
      </c>
      <c r="G39" s="52" t="s">
        <v>187</v>
      </c>
      <c r="H39" s="38"/>
      <c r="I39" s="38" t="s">
        <v>233</v>
      </c>
      <c r="J39" s="38" t="s">
        <v>312</v>
      </c>
      <c r="K39" s="38">
        <v>2010</v>
      </c>
      <c r="L39" s="247" t="s">
        <v>569</v>
      </c>
    </row>
    <row r="40" spans="1:12" ht="23.4" x14ac:dyDescent="0.25">
      <c r="A40" s="37" t="s">
        <v>11</v>
      </c>
      <c r="B40" s="264">
        <v>45.933717000000001</v>
      </c>
      <c r="C40" s="264">
        <v>-130.013398</v>
      </c>
      <c r="D40" s="37">
        <v>1546</v>
      </c>
      <c r="E40" s="38" t="s">
        <v>9</v>
      </c>
      <c r="F40" s="51" t="s">
        <v>91</v>
      </c>
      <c r="G40" s="52" t="s">
        <v>193</v>
      </c>
      <c r="H40" s="38" t="s">
        <v>125</v>
      </c>
      <c r="I40" s="38" t="s">
        <v>291</v>
      </c>
      <c r="J40" s="38" t="s">
        <v>312</v>
      </c>
      <c r="K40" s="38">
        <v>2010</v>
      </c>
      <c r="L40" s="237" t="s">
        <v>589</v>
      </c>
    </row>
    <row r="41" spans="1:12" ht="57.6" x14ac:dyDescent="0.25">
      <c r="A41" s="253" t="s">
        <v>158</v>
      </c>
      <c r="B41" s="265">
        <v>45.933280000000003</v>
      </c>
      <c r="C41" s="265">
        <v>-130.01389399999999</v>
      </c>
      <c r="D41" s="38">
        <v>1547</v>
      </c>
      <c r="E41" s="38" t="s">
        <v>9</v>
      </c>
      <c r="F41" s="95"/>
      <c r="G41" s="52" t="s">
        <v>187</v>
      </c>
      <c r="H41" s="38" t="s">
        <v>204</v>
      </c>
      <c r="I41" s="52" t="s">
        <v>234</v>
      </c>
      <c r="J41" s="38" t="s">
        <v>312</v>
      </c>
      <c r="K41" s="38">
        <v>2010</v>
      </c>
      <c r="L41" s="275" t="s">
        <v>671</v>
      </c>
    </row>
    <row r="42" spans="1:12" ht="46.2" x14ac:dyDescent="0.25">
      <c r="A42" s="253" t="s">
        <v>49</v>
      </c>
      <c r="B42" s="49">
        <v>45.945141999999997</v>
      </c>
      <c r="C42" s="49">
        <v>-129.98475300000001</v>
      </c>
      <c r="D42" s="37">
        <v>1533</v>
      </c>
      <c r="E42" s="38" t="s">
        <v>66</v>
      </c>
      <c r="F42" s="95" t="s">
        <v>100</v>
      </c>
      <c r="G42" s="52" t="s">
        <v>187</v>
      </c>
      <c r="H42" s="38"/>
      <c r="I42" s="38" t="s">
        <v>235</v>
      </c>
      <c r="J42" s="38"/>
      <c r="K42" s="38">
        <v>2003</v>
      </c>
      <c r="L42" s="247" t="s">
        <v>671</v>
      </c>
    </row>
    <row r="43" spans="1:12" ht="46.2" x14ac:dyDescent="0.25">
      <c r="A43" s="253" t="s">
        <v>52</v>
      </c>
      <c r="B43" s="49">
        <v>45.942616999999998</v>
      </c>
      <c r="C43" s="49">
        <v>-129.984217</v>
      </c>
      <c r="D43" s="37">
        <v>1524</v>
      </c>
      <c r="E43" s="38" t="s">
        <v>20</v>
      </c>
      <c r="F43" s="95" t="s">
        <v>86</v>
      </c>
      <c r="G43" s="52" t="s">
        <v>187</v>
      </c>
      <c r="H43" s="38"/>
      <c r="I43" s="52" t="s">
        <v>236</v>
      </c>
      <c r="J43" s="38"/>
      <c r="K43" s="38">
        <v>2003</v>
      </c>
      <c r="L43" s="247" t="s">
        <v>671</v>
      </c>
    </row>
    <row r="44" spans="1:12" ht="46.2" x14ac:dyDescent="0.25">
      <c r="A44" s="253" t="s">
        <v>237</v>
      </c>
      <c r="B44" s="49">
        <v>45.928649999999998</v>
      </c>
      <c r="C44" s="49">
        <v>-129.98303300000001</v>
      </c>
      <c r="D44" s="54">
        <v>1524</v>
      </c>
      <c r="E44" s="38" t="s">
        <v>20</v>
      </c>
      <c r="F44" s="94" t="s">
        <v>238</v>
      </c>
      <c r="G44" s="52" t="s">
        <v>187</v>
      </c>
      <c r="I44" s="97" t="s">
        <v>239</v>
      </c>
      <c r="K44" s="93">
        <v>2003</v>
      </c>
      <c r="L44" s="247" t="s">
        <v>671</v>
      </c>
    </row>
    <row r="45" spans="1:12" ht="46.2" x14ac:dyDescent="0.25">
      <c r="A45" s="37" t="s">
        <v>240</v>
      </c>
      <c r="B45" s="265">
        <v>45.922741000000002</v>
      </c>
      <c r="C45" s="265">
        <v>-129.98810399999999</v>
      </c>
      <c r="D45" s="37">
        <v>1526</v>
      </c>
      <c r="E45" s="93" t="s">
        <v>186</v>
      </c>
      <c r="F45" s="95" t="s">
        <v>241</v>
      </c>
      <c r="G45" s="52" t="s">
        <v>187</v>
      </c>
      <c r="H45" s="38"/>
      <c r="I45" s="50" t="s">
        <v>341</v>
      </c>
      <c r="J45" s="38" t="s">
        <v>312</v>
      </c>
      <c r="K45" s="38">
        <v>2010</v>
      </c>
      <c r="L45" s="247" t="s">
        <v>573</v>
      </c>
    </row>
    <row r="46" spans="1:12" x14ac:dyDescent="0.25">
      <c r="A46" s="37" t="s">
        <v>242</v>
      </c>
      <c r="B46" s="265">
        <v>45.943716000000002</v>
      </c>
      <c r="C46" s="265">
        <v>-129.985163</v>
      </c>
      <c r="D46" s="37">
        <v>1530</v>
      </c>
      <c r="E46" s="38" t="s">
        <v>20</v>
      </c>
      <c r="F46" s="95" t="s">
        <v>75</v>
      </c>
      <c r="G46" s="52" t="s">
        <v>187</v>
      </c>
      <c r="H46" s="38"/>
      <c r="I46" s="38" t="s">
        <v>358</v>
      </c>
      <c r="J46" s="38" t="s">
        <v>312</v>
      </c>
      <c r="K46" s="38">
        <v>2010</v>
      </c>
      <c r="L46" s="247" t="s">
        <v>569</v>
      </c>
    </row>
    <row r="47" spans="1:12" ht="23.4" x14ac:dyDescent="0.25">
      <c r="A47" s="37" t="s">
        <v>144</v>
      </c>
      <c r="B47" s="264">
        <v>45.933580999999997</v>
      </c>
      <c r="C47" s="264">
        <v>-130.01358200000001</v>
      </c>
      <c r="D47" s="54">
        <v>1547</v>
      </c>
      <c r="E47" s="93" t="s">
        <v>9</v>
      </c>
      <c r="F47" s="94" t="s">
        <v>91</v>
      </c>
      <c r="G47" s="52" t="s">
        <v>185</v>
      </c>
      <c r="H47" s="93" t="s">
        <v>225</v>
      </c>
      <c r="I47" s="93" t="s">
        <v>304</v>
      </c>
      <c r="J47" s="38" t="s">
        <v>312</v>
      </c>
      <c r="K47" s="93">
        <v>2010</v>
      </c>
      <c r="L47" s="247" t="s">
        <v>601</v>
      </c>
    </row>
    <row r="48" spans="1:12" x14ac:dyDescent="0.25">
      <c r="A48" s="37" t="s">
        <v>22</v>
      </c>
      <c r="B48" s="49">
        <v>45.935839999999999</v>
      </c>
      <c r="C48" s="49">
        <v>-129.98159699999999</v>
      </c>
      <c r="D48" s="37">
        <v>1520</v>
      </c>
      <c r="E48" s="38" t="s">
        <v>20</v>
      </c>
      <c r="F48" s="95" t="s">
        <v>79</v>
      </c>
      <c r="G48" s="52" t="s">
        <v>187</v>
      </c>
      <c r="H48" s="38"/>
      <c r="I48" s="38"/>
      <c r="J48" s="38"/>
      <c r="K48" s="38">
        <v>2006</v>
      </c>
      <c r="L48" s="247" t="s">
        <v>591</v>
      </c>
    </row>
    <row r="49" spans="1:12" x14ac:dyDescent="0.25">
      <c r="A49" s="252" t="s">
        <v>243</v>
      </c>
      <c r="B49" s="268">
        <v>45.921926999999997</v>
      </c>
      <c r="C49" s="268">
        <v>-129.98847799999999</v>
      </c>
      <c r="D49" s="93">
        <v>1524</v>
      </c>
      <c r="E49" s="93" t="s">
        <v>186</v>
      </c>
      <c r="G49" s="52" t="s">
        <v>187</v>
      </c>
      <c r="H49" s="93" t="s">
        <v>222</v>
      </c>
      <c r="I49" s="93">
        <v>2006</v>
      </c>
      <c r="K49" s="93">
        <v>2006</v>
      </c>
      <c r="L49" s="247" t="s">
        <v>671</v>
      </c>
    </row>
    <row r="50" spans="1:12" ht="57.6" x14ac:dyDescent="0.25">
      <c r="A50" s="253" t="s">
        <v>244</v>
      </c>
      <c r="B50" s="49">
        <v>45.936447000000001</v>
      </c>
      <c r="C50" s="49">
        <v>-129.98170500000001</v>
      </c>
      <c r="D50" s="37">
        <v>1522</v>
      </c>
      <c r="E50" s="93" t="s">
        <v>186</v>
      </c>
      <c r="F50" s="95"/>
      <c r="G50" s="52" t="s">
        <v>187</v>
      </c>
      <c r="H50" s="38"/>
      <c r="I50" s="97" t="s">
        <v>245</v>
      </c>
      <c r="J50" s="38"/>
      <c r="K50" s="38">
        <v>2003</v>
      </c>
      <c r="L50" s="247" t="s">
        <v>671</v>
      </c>
    </row>
    <row r="51" spans="1:12" ht="34.799999999999997" x14ac:dyDescent="0.25">
      <c r="A51" s="37" t="s">
        <v>246</v>
      </c>
      <c r="B51" s="49">
        <v>45.945104999999998</v>
      </c>
      <c r="C51" s="49">
        <v>-129.98330799999999</v>
      </c>
      <c r="D51" s="37">
        <v>1526</v>
      </c>
      <c r="E51" s="38" t="s">
        <v>186</v>
      </c>
      <c r="F51" s="95"/>
      <c r="G51" s="52" t="s">
        <v>187</v>
      </c>
      <c r="H51" s="38"/>
      <c r="I51" s="97" t="s">
        <v>247</v>
      </c>
      <c r="J51" s="38"/>
      <c r="K51" s="38">
        <v>2003</v>
      </c>
      <c r="L51" s="247" t="s">
        <v>603</v>
      </c>
    </row>
    <row r="52" spans="1:12" ht="23.4" x14ac:dyDescent="0.25">
      <c r="A52" s="253" t="s">
        <v>248</v>
      </c>
      <c r="B52" s="49">
        <v>45.945816999999998</v>
      </c>
      <c r="C52" s="49">
        <v>-129.98468299999999</v>
      </c>
      <c r="D52" s="37">
        <v>1529</v>
      </c>
      <c r="E52" s="38" t="s">
        <v>66</v>
      </c>
      <c r="F52" s="95"/>
      <c r="G52" s="52" t="s">
        <v>187</v>
      </c>
      <c r="H52" s="38"/>
      <c r="I52" s="38" t="s">
        <v>249</v>
      </c>
      <c r="J52" s="38"/>
      <c r="K52" s="38">
        <v>2003</v>
      </c>
      <c r="L52" s="247" t="s">
        <v>671</v>
      </c>
    </row>
    <row r="53" spans="1:12" ht="34.799999999999997" x14ac:dyDescent="0.25">
      <c r="A53" s="253" t="s">
        <v>250</v>
      </c>
      <c r="B53" s="49">
        <v>45.945450000000001</v>
      </c>
      <c r="C53" s="49">
        <v>-129.985083</v>
      </c>
      <c r="D53" s="37">
        <v>1533</v>
      </c>
      <c r="E53" s="38" t="s">
        <v>66</v>
      </c>
      <c r="F53" s="95"/>
      <c r="G53" s="52" t="s">
        <v>187</v>
      </c>
      <c r="H53" s="38"/>
      <c r="I53" s="38" t="s">
        <v>251</v>
      </c>
      <c r="J53" s="38"/>
      <c r="K53" s="38">
        <v>2003</v>
      </c>
      <c r="L53" s="247" t="s">
        <v>671</v>
      </c>
    </row>
    <row r="54" spans="1:12" ht="23.4" x14ac:dyDescent="0.25">
      <c r="A54" s="37" t="s">
        <v>130</v>
      </c>
      <c r="B54" s="49">
        <v>45.933278000000001</v>
      </c>
      <c r="C54" s="49">
        <v>-130.01362399999999</v>
      </c>
      <c r="D54" s="54">
        <v>1547</v>
      </c>
      <c r="E54" s="93" t="s">
        <v>9</v>
      </c>
      <c r="F54" s="99" t="s">
        <v>252</v>
      </c>
      <c r="G54" s="52" t="s">
        <v>185</v>
      </c>
      <c r="H54" s="93" t="s">
        <v>225</v>
      </c>
      <c r="I54" s="93" t="s">
        <v>253</v>
      </c>
      <c r="J54" s="38" t="s">
        <v>312</v>
      </c>
      <c r="K54" s="93">
        <v>2007</v>
      </c>
      <c r="L54" s="247" t="s">
        <v>604</v>
      </c>
    </row>
    <row r="55" spans="1:12" x14ac:dyDescent="0.25">
      <c r="A55" s="252" t="s">
        <v>254</v>
      </c>
      <c r="B55" s="268">
        <v>45.932062000000002</v>
      </c>
      <c r="C55" s="268">
        <v>-129.98512199999999</v>
      </c>
      <c r="D55" s="93">
        <v>1523</v>
      </c>
      <c r="E55" s="93" t="s">
        <v>186</v>
      </c>
      <c r="G55" s="52" t="s">
        <v>187</v>
      </c>
      <c r="H55" s="93" t="s">
        <v>118</v>
      </c>
      <c r="I55" s="93">
        <v>2006</v>
      </c>
      <c r="K55" s="93">
        <v>2006</v>
      </c>
    </row>
    <row r="56" spans="1:12" ht="23.4" x14ac:dyDescent="0.25">
      <c r="A56" s="253" t="s">
        <v>255</v>
      </c>
      <c r="B56" s="49">
        <v>45.942500000000003</v>
      </c>
      <c r="C56" s="49">
        <v>-129.98448300000001</v>
      </c>
      <c r="D56" s="37">
        <v>1523</v>
      </c>
      <c r="E56" s="38" t="s">
        <v>20</v>
      </c>
      <c r="F56" s="95"/>
      <c r="G56" s="52" t="s">
        <v>187</v>
      </c>
      <c r="H56" s="38"/>
      <c r="I56" s="52" t="s">
        <v>256</v>
      </c>
      <c r="J56" s="38"/>
      <c r="K56" s="38">
        <v>2003</v>
      </c>
      <c r="L56" s="247" t="s">
        <v>671</v>
      </c>
    </row>
    <row r="57" spans="1:12" x14ac:dyDescent="0.25">
      <c r="A57" s="37" t="s">
        <v>13</v>
      </c>
      <c r="B57" s="49">
        <v>45.933300000000003</v>
      </c>
      <c r="C57" s="49">
        <v>-130.01375200000001</v>
      </c>
      <c r="D57" s="37">
        <v>1547</v>
      </c>
      <c r="E57" s="38" t="s">
        <v>9</v>
      </c>
      <c r="F57" s="95"/>
      <c r="G57" s="52" t="s">
        <v>187</v>
      </c>
      <c r="H57" s="38"/>
      <c r="I57" s="38"/>
      <c r="J57" s="38" t="s">
        <v>312</v>
      </c>
      <c r="K57" s="38">
        <v>2007</v>
      </c>
      <c r="L57" s="247" t="s">
        <v>570</v>
      </c>
    </row>
    <row r="58" spans="1:12" x14ac:dyDescent="0.25">
      <c r="A58" s="37" t="s">
        <v>257</v>
      </c>
      <c r="B58" s="49">
        <v>45.988867999999997</v>
      </c>
      <c r="C58" s="49">
        <v>-130.02719999999999</v>
      </c>
      <c r="D58" s="93">
        <v>1580</v>
      </c>
      <c r="E58" s="93" t="s">
        <v>228</v>
      </c>
      <c r="G58" s="52" t="s">
        <v>185</v>
      </c>
      <c r="K58" s="93">
        <v>2003</v>
      </c>
      <c r="L58" s="276" t="s">
        <v>675</v>
      </c>
    </row>
    <row r="59" spans="1:12" ht="57.6" x14ac:dyDescent="0.25">
      <c r="A59" s="37" t="s">
        <v>51</v>
      </c>
      <c r="B59" s="49">
        <v>45.933199999999999</v>
      </c>
      <c r="C59" s="49">
        <v>-129.9819</v>
      </c>
      <c r="D59" s="37">
        <v>1524</v>
      </c>
      <c r="E59" s="38" t="s">
        <v>20</v>
      </c>
      <c r="F59" s="95" t="s">
        <v>85</v>
      </c>
      <c r="G59" s="52" t="s">
        <v>187</v>
      </c>
      <c r="H59" s="38"/>
      <c r="I59" s="52" t="s">
        <v>258</v>
      </c>
      <c r="J59" s="38"/>
      <c r="K59" s="38">
        <v>2003</v>
      </c>
      <c r="L59" s="237" t="s">
        <v>597</v>
      </c>
    </row>
    <row r="60" spans="1:12" ht="34.799999999999997" x14ac:dyDescent="0.25">
      <c r="A60" s="253" t="s">
        <v>259</v>
      </c>
      <c r="B60" s="49">
        <v>45.927117000000003</v>
      </c>
      <c r="C60" s="49">
        <v>-129.98245</v>
      </c>
      <c r="D60" s="37">
        <v>1525</v>
      </c>
      <c r="E60" s="38" t="s">
        <v>20</v>
      </c>
      <c r="F60" s="95"/>
      <c r="G60" s="52" t="s">
        <v>187</v>
      </c>
      <c r="H60" s="38" t="s">
        <v>115</v>
      </c>
      <c r="I60" s="52" t="s">
        <v>260</v>
      </c>
      <c r="J60" s="38"/>
      <c r="K60" s="38">
        <v>2003</v>
      </c>
      <c r="L60" s="247" t="s">
        <v>671</v>
      </c>
    </row>
    <row r="61" spans="1:12" ht="23.4" x14ac:dyDescent="0.25">
      <c r="A61" s="253" t="s">
        <v>74</v>
      </c>
      <c r="B61" s="49">
        <v>45.939867</v>
      </c>
      <c r="C61" s="49">
        <v>-129.98406700000001</v>
      </c>
      <c r="D61" s="37">
        <v>1522</v>
      </c>
      <c r="E61" s="38" t="s">
        <v>20</v>
      </c>
      <c r="F61" s="95" t="s">
        <v>80</v>
      </c>
      <c r="G61" s="52" t="s">
        <v>187</v>
      </c>
      <c r="H61" s="38"/>
      <c r="I61" s="52" t="s">
        <v>261</v>
      </c>
      <c r="J61" s="38"/>
      <c r="K61" s="38">
        <v>2003</v>
      </c>
      <c r="L61" s="247" t="s">
        <v>671</v>
      </c>
    </row>
    <row r="62" spans="1:12" ht="23.4" x14ac:dyDescent="0.25">
      <c r="A62" s="38" t="s">
        <v>175</v>
      </c>
      <c r="B62" s="264">
        <v>45.946084999999997</v>
      </c>
      <c r="C62" s="264">
        <v>-129.983654</v>
      </c>
      <c r="D62" s="93">
        <v>1520</v>
      </c>
      <c r="E62" s="93" t="s">
        <v>186</v>
      </c>
      <c r="F62" s="94" t="s">
        <v>355</v>
      </c>
      <c r="G62" s="104" t="s">
        <v>193</v>
      </c>
      <c r="H62" s="93" t="s">
        <v>179</v>
      </c>
      <c r="I62" s="93" t="s">
        <v>354</v>
      </c>
      <c r="J62" s="93" t="s">
        <v>312</v>
      </c>
      <c r="K62" s="93">
        <v>2010</v>
      </c>
      <c r="L62" s="247" t="s">
        <v>637</v>
      </c>
    </row>
    <row r="63" spans="1:12" ht="46.2" x14ac:dyDescent="0.25">
      <c r="A63" s="253" t="s">
        <v>262</v>
      </c>
      <c r="B63" s="49">
        <v>45.933250000000001</v>
      </c>
      <c r="C63" s="49">
        <v>-130.013417</v>
      </c>
      <c r="D63" s="37">
        <v>1547</v>
      </c>
      <c r="E63" s="38" t="s">
        <v>9</v>
      </c>
      <c r="F63" s="95"/>
      <c r="G63" s="52" t="s">
        <v>187</v>
      </c>
      <c r="H63" s="38" t="s">
        <v>263</v>
      </c>
      <c r="I63" s="52" t="s">
        <v>264</v>
      </c>
      <c r="J63" s="38"/>
      <c r="K63" s="38">
        <v>2003</v>
      </c>
      <c r="L63" s="247" t="s">
        <v>671</v>
      </c>
    </row>
    <row r="64" spans="1:12" x14ac:dyDescent="0.25">
      <c r="A64" s="253" t="s">
        <v>12</v>
      </c>
      <c r="B64" s="49">
        <v>45.933273999999997</v>
      </c>
      <c r="C64" s="49">
        <v>-130.013586</v>
      </c>
      <c r="D64" s="37">
        <v>1547</v>
      </c>
      <c r="E64" s="38" t="s">
        <v>9</v>
      </c>
      <c r="F64" s="95" t="s">
        <v>87</v>
      </c>
      <c r="G64" s="52" t="s">
        <v>187</v>
      </c>
      <c r="H64" s="38"/>
      <c r="I64" s="38"/>
      <c r="J64" s="38" t="s">
        <v>312</v>
      </c>
      <c r="K64" s="38">
        <v>2006</v>
      </c>
      <c r="L64" s="275" t="s">
        <v>671</v>
      </c>
    </row>
    <row r="65" spans="1:12" x14ac:dyDescent="0.25">
      <c r="A65" s="37" t="s">
        <v>265</v>
      </c>
      <c r="B65" s="49">
        <v>45.989153000000002</v>
      </c>
      <c r="C65" s="49">
        <v>-130.02716799999999</v>
      </c>
      <c r="D65" s="93">
        <v>1583</v>
      </c>
      <c r="E65" s="93" t="s">
        <v>228</v>
      </c>
      <c r="G65" s="52" t="s">
        <v>185</v>
      </c>
      <c r="H65" s="93" t="s">
        <v>266</v>
      </c>
      <c r="I65" s="93" t="s">
        <v>267</v>
      </c>
      <c r="K65" s="93">
        <v>2003</v>
      </c>
      <c r="L65" s="276" t="s">
        <v>676</v>
      </c>
    </row>
    <row r="66" spans="1:12" x14ac:dyDescent="0.25">
      <c r="A66" s="253" t="s">
        <v>268</v>
      </c>
      <c r="B66" s="49">
        <v>45.91724</v>
      </c>
      <c r="C66" s="49">
        <v>-129.99298999999999</v>
      </c>
      <c r="D66" s="37">
        <v>1537</v>
      </c>
      <c r="E66" s="37" t="s">
        <v>65</v>
      </c>
      <c r="F66" s="95"/>
      <c r="G66" s="52" t="s">
        <v>187</v>
      </c>
      <c r="H66" s="52" t="s">
        <v>269</v>
      </c>
      <c r="I66" s="38" t="s">
        <v>331</v>
      </c>
      <c r="J66" s="38"/>
      <c r="K66" s="38">
        <v>2006</v>
      </c>
      <c r="L66" s="247" t="s">
        <v>671</v>
      </c>
    </row>
    <row r="67" spans="1:12" ht="34.799999999999997" x14ac:dyDescent="0.25">
      <c r="A67" s="253" t="s">
        <v>270</v>
      </c>
      <c r="B67" s="49">
        <v>45.939749999999997</v>
      </c>
      <c r="C67" s="49">
        <v>-129.984083</v>
      </c>
      <c r="D67" s="37">
        <v>1522</v>
      </c>
      <c r="E67" s="38" t="s">
        <v>20</v>
      </c>
      <c r="F67" s="95"/>
      <c r="G67" s="52" t="s">
        <v>187</v>
      </c>
      <c r="H67" s="38"/>
      <c r="I67" s="52" t="s">
        <v>271</v>
      </c>
      <c r="J67" s="38"/>
      <c r="K67" s="38">
        <v>2003</v>
      </c>
      <c r="L67" s="247" t="s">
        <v>671</v>
      </c>
    </row>
    <row r="68" spans="1:12" ht="34.799999999999997" x14ac:dyDescent="0.25">
      <c r="A68" s="37" t="s">
        <v>323</v>
      </c>
      <c r="B68" s="264">
        <v>45.926302999999997</v>
      </c>
      <c r="C68" s="264">
        <v>-129.97902199999999</v>
      </c>
      <c r="D68" s="54">
        <v>1524</v>
      </c>
      <c r="E68" s="93" t="s">
        <v>27</v>
      </c>
      <c r="G68" s="52" t="s">
        <v>185</v>
      </c>
      <c r="H68" s="93" t="s">
        <v>165</v>
      </c>
      <c r="I68" s="93" t="s">
        <v>658</v>
      </c>
      <c r="J68" s="93" t="s">
        <v>312</v>
      </c>
      <c r="K68" s="93">
        <v>2010</v>
      </c>
      <c r="L68" s="247" t="s">
        <v>659</v>
      </c>
    </row>
    <row r="69" spans="1:12" ht="23.4" x14ac:dyDescent="0.25">
      <c r="A69" s="253" t="s">
        <v>272</v>
      </c>
      <c r="B69" s="49">
        <v>45.929482999999998</v>
      </c>
      <c r="C69" s="49">
        <v>-130.01133300000001</v>
      </c>
      <c r="D69" s="37">
        <v>1546</v>
      </c>
      <c r="E69" s="38" t="s">
        <v>9</v>
      </c>
      <c r="F69" s="95"/>
      <c r="G69" s="52" t="s">
        <v>187</v>
      </c>
      <c r="H69" s="52" t="s">
        <v>273</v>
      </c>
      <c r="I69" s="52" t="s">
        <v>274</v>
      </c>
      <c r="J69" s="38"/>
      <c r="K69" s="38">
        <v>2003</v>
      </c>
      <c r="L69" s="247" t="s">
        <v>671</v>
      </c>
    </row>
    <row r="70" spans="1:12" x14ac:dyDescent="0.25">
      <c r="A70" s="37" t="s">
        <v>342</v>
      </c>
      <c r="B70" s="264">
        <v>45.92651</v>
      </c>
      <c r="C70" s="264">
        <v>-129.97965199999999</v>
      </c>
      <c r="D70" s="54">
        <v>1520</v>
      </c>
      <c r="E70" s="93" t="s">
        <v>27</v>
      </c>
      <c r="G70" s="52" t="s">
        <v>185</v>
      </c>
      <c r="I70" s="93" t="s">
        <v>314</v>
      </c>
      <c r="J70" s="93" t="s">
        <v>312</v>
      </c>
      <c r="K70" s="93">
        <v>2010</v>
      </c>
      <c r="L70" s="247" t="s">
        <v>611</v>
      </c>
    </row>
    <row r="71" spans="1:12" ht="34.799999999999997" x14ac:dyDescent="0.25">
      <c r="A71" s="37" t="s">
        <v>177</v>
      </c>
      <c r="B71" s="405">
        <v>45.946275999999997</v>
      </c>
      <c r="C71" s="405">
        <v>-129.98371299999999</v>
      </c>
      <c r="D71" s="276">
        <v>1520</v>
      </c>
      <c r="E71" s="93" t="s">
        <v>186</v>
      </c>
      <c r="G71" s="104" t="s">
        <v>193</v>
      </c>
      <c r="H71" s="93" t="s">
        <v>24</v>
      </c>
      <c r="I71" s="38" t="s">
        <v>356</v>
      </c>
      <c r="J71" s="93" t="s">
        <v>312</v>
      </c>
      <c r="K71" s="93">
        <v>2010</v>
      </c>
      <c r="L71" s="247" t="s">
        <v>645</v>
      </c>
    </row>
    <row r="72" spans="1:12" ht="34.799999999999997" x14ac:dyDescent="0.25">
      <c r="A72" s="253" t="s">
        <v>276</v>
      </c>
      <c r="B72" s="49">
        <v>45.933667</v>
      </c>
      <c r="C72" s="49">
        <v>-130.015817</v>
      </c>
      <c r="D72" s="37">
        <v>1546</v>
      </c>
      <c r="E72" s="38" t="s">
        <v>9</v>
      </c>
      <c r="F72" s="95"/>
      <c r="G72" s="52" t="s">
        <v>187</v>
      </c>
      <c r="H72" s="38" t="s">
        <v>204</v>
      </c>
      <c r="I72" s="103" t="s">
        <v>669</v>
      </c>
      <c r="J72" s="38"/>
      <c r="K72" s="38">
        <v>2003</v>
      </c>
      <c r="L72" s="247" t="s">
        <v>671</v>
      </c>
    </row>
    <row r="73" spans="1:12" ht="34.799999999999997" x14ac:dyDescent="0.25">
      <c r="A73" s="37" t="s">
        <v>278</v>
      </c>
      <c r="B73" s="265">
        <v>45.926029999999997</v>
      </c>
      <c r="C73" s="265">
        <v>-129.98009999999999</v>
      </c>
      <c r="D73" s="37">
        <v>1520</v>
      </c>
      <c r="E73" s="38" t="s">
        <v>20</v>
      </c>
      <c r="F73" s="95" t="s">
        <v>397</v>
      </c>
      <c r="G73" s="52" t="s">
        <v>187</v>
      </c>
      <c r="H73" s="38"/>
      <c r="I73" s="38" t="s">
        <v>400</v>
      </c>
      <c r="J73" s="38" t="s">
        <v>312</v>
      </c>
      <c r="K73" s="38">
        <v>2004</v>
      </c>
      <c r="L73" s="237" t="s">
        <v>568</v>
      </c>
    </row>
    <row r="74" spans="1:12" ht="57.6" x14ac:dyDescent="0.25">
      <c r="A74" s="37" t="s">
        <v>278</v>
      </c>
      <c r="B74" s="214">
        <v>45.926226</v>
      </c>
      <c r="C74" s="214">
        <v>-129.98049399999999</v>
      </c>
      <c r="D74" s="37">
        <v>1520</v>
      </c>
      <c r="E74" s="38" t="s">
        <v>27</v>
      </c>
      <c r="F74" s="95" t="s">
        <v>397</v>
      </c>
      <c r="G74" s="52" t="s">
        <v>187</v>
      </c>
      <c r="H74" s="38"/>
      <c r="I74" s="38" t="s">
        <v>459</v>
      </c>
      <c r="J74" s="38"/>
      <c r="K74" s="38">
        <v>2010</v>
      </c>
      <c r="L74" s="275" t="s">
        <v>677</v>
      </c>
    </row>
    <row r="75" spans="1:12" x14ac:dyDescent="0.25">
      <c r="A75" s="37" t="s">
        <v>279</v>
      </c>
      <c r="B75" s="264">
        <v>45.933683000000002</v>
      </c>
      <c r="C75" s="264">
        <v>-130.01319100000001</v>
      </c>
      <c r="D75" s="54">
        <v>1546</v>
      </c>
      <c r="E75" s="93" t="s">
        <v>9</v>
      </c>
      <c r="F75" s="95"/>
      <c r="G75" s="52" t="s">
        <v>193</v>
      </c>
      <c r="H75" s="93" t="s">
        <v>225</v>
      </c>
      <c r="I75" s="93" t="s">
        <v>280</v>
      </c>
      <c r="J75" s="93" t="s">
        <v>312</v>
      </c>
      <c r="K75" s="93">
        <v>2010</v>
      </c>
      <c r="L75" s="247" t="s">
        <v>618</v>
      </c>
    </row>
    <row r="76" spans="1:12" ht="46.2" x14ac:dyDescent="0.25">
      <c r="A76" s="253" t="s">
        <v>281</v>
      </c>
      <c r="B76" s="263">
        <v>45.933757999999997</v>
      </c>
      <c r="C76" s="263">
        <v>-130.01321999999999</v>
      </c>
      <c r="D76" s="38">
        <v>1547</v>
      </c>
      <c r="E76" s="38" t="s">
        <v>9</v>
      </c>
      <c r="F76" s="95"/>
      <c r="G76" s="52" t="s">
        <v>193</v>
      </c>
      <c r="H76" s="38"/>
      <c r="I76" s="52" t="s">
        <v>389</v>
      </c>
      <c r="J76" s="38" t="s">
        <v>312</v>
      </c>
      <c r="K76" s="38">
        <v>2010</v>
      </c>
      <c r="L76" s="275" t="s">
        <v>671</v>
      </c>
    </row>
    <row r="77" spans="1:12" ht="23.4" x14ac:dyDescent="0.25">
      <c r="A77" s="37" t="s">
        <v>32</v>
      </c>
      <c r="B77" s="265">
        <v>45.917327</v>
      </c>
      <c r="C77" s="265">
        <v>-129.99294599999999</v>
      </c>
      <c r="D77" s="54">
        <v>1537</v>
      </c>
      <c r="E77" s="37" t="s">
        <v>65</v>
      </c>
      <c r="F77" s="94" t="s">
        <v>95</v>
      </c>
      <c r="G77" s="52" t="s">
        <v>193</v>
      </c>
      <c r="H77" s="93" t="s">
        <v>282</v>
      </c>
      <c r="I77" s="93" t="s">
        <v>401</v>
      </c>
      <c r="J77" s="93" t="s">
        <v>312</v>
      </c>
      <c r="K77" s="93">
        <v>2010</v>
      </c>
      <c r="L77" s="247" t="s">
        <v>619</v>
      </c>
    </row>
    <row r="78" spans="1:12" ht="23.4" x14ac:dyDescent="0.25">
      <c r="A78" s="253" t="s">
        <v>283</v>
      </c>
      <c r="B78" s="49">
        <v>45.937277999999999</v>
      </c>
      <c r="C78" s="49">
        <v>-129.98127700000001</v>
      </c>
      <c r="D78" s="37">
        <v>1519</v>
      </c>
      <c r="E78" s="38" t="s">
        <v>20</v>
      </c>
      <c r="F78" s="95"/>
      <c r="G78" s="52" t="s">
        <v>187</v>
      </c>
      <c r="H78" s="52" t="s">
        <v>284</v>
      </c>
      <c r="I78" s="52" t="s">
        <v>285</v>
      </c>
      <c r="J78" s="38"/>
      <c r="K78" s="38">
        <v>2007</v>
      </c>
      <c r="L78" s="247" t="s">
        <v>671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8"/>
  <sheetViews>
    <sheetView tabSelected="1" topLeftCell="A94" workbookViewId="0">
      <pane xSplit="1" topLeftCell="B1" activePane="topRight" state="frozen"/>
      <selection pane="topRight" activeCell="F109" sqref="F109"/>
    </sheetView>
  </sheetViews>
  <sheetFormatPr defaultRowHeight="13.2" x14ac:dyDescent="0.25"/>
  <cols>
    <col min="1" max="1" width="19.44140625" customWidth="1"/>
    <col min="2" max="2" width="13.6640625" customWidth="1"/>
    <col min="3" max="3" width="16.44140625" customWidth="1"/>
    <col min="4" max="4" width="9.109375" style="28"/>
    <col min="5" max="6" width="12.88671875" customWidth="1"/>
    <col min="8" max="8" width="11.44140625" customWidth="1"/>
    <col min="11" max="12" width="13.6640625" customWidth="1"/>
    <col min="13" max="13" width="98.5546875" customWidth="1"/>
    <col min="14" max="14" width="13.109375" customWidth="1"/>
    <col min="15" max="15" width="13.88671875" customWidth="1"/>
    <col min="17" max="17" width="11.5546875" customWidth="1"/>
  </cols>
  <sheetData>
    <row r="1" spans="1:28" ht="24" x14ac:dyDescent="0.25">
      <c r="A1" s="332" t="s">
        <v>181</v>
      </c>
      <c r="B1" s="336" t="s">
        <v>378</v>
      </c>
      <c r="C1" s="336" t="s">
        <v>379</v>
      </c>
      <c r="D1" s="407" t="s">
        <v>380</v>
      </c>
      <c r="E1" s="332" t="s">
        <v>381</v>
      </c>
      <c r="F1" s="332" t="s">
        <v>976</v>
      </c>
      <c r="G1" s="335" t="s">
        <v>0</v>
      </c>
      <c r="H1" s="335" t="s">
        <v>182</v>
      </c>
      <c r="I1" s="332" t="s">
        <v>183</v>
      </c>
      <c r="J1" s="332" t="s">
        <v>68</v>
      </c>
      <c r="K1" s="408" t="s">
        <v>311</v>
      </c>
      <c r="L1" s="408" t="s">
        <v>980</v>
      </c>
      <c r="M1" s="335" t="s">
        <v>383</v>
      </c>
      <c r="N1" s="333" t="s">
        <v>974</v>
      </c>
      <c r="O1" s="334" t="s">
        <v>975</v>
      </c>
    </row>
    <row r="2" spans="1:28" s="471" customFormat="1" ht="34.799999999999997" x14ac:dyDescent="0.25">
      <c r="A2" s="480" t="s">
        <v>699</v>
      </c>
      <c r="B2" s="452">
        <v>45.933164484700001</v>
      </c>
      <c r="C2" s="452">
        <v>-129.9822817596</v>
      </c>
      <c r="D2" s="412">
        <v>1520</v>
      </c>
      <c r="E2" s="487" t="s">
        <v>1038</v>
      </c>
      <c r="F2" s="412" t="s">
        <v>999</v>
      </c>
      <c r="G2" s="447" t="s">
        <v>1000</v>
      </c>
      <c r="H2" s="492" t="s">
        <v>187</v>
      </c>
      <c r="I2" s="447">
        <v>2011</v>
      </c>
      <c r="J2" s="447"/>
      <c r="K2" s="461" t="s">
        <v>312</v>
      </c>
      <c r="L2" s="412" t="s">
        <v>1167</v>
      </c>
      <c r="M2" s="452" t="s">
        <v>700</v>
      </c>
      <c r="N2" s="452" t="s">
        <v>701</v>
      </c>
      <c r="O2" s="452"/>
      <c r="P2" s="452"/>
      <c r="Q2" s="452"/>
      <c r="R2" s="452"/>
      <c r="S2" s="452"/>
      <c r="T2" s="452"/>
      <c r="U2" s="452"/>
      <c r="V2" s="452"/>
      <c r="W2" s="452"/>
      <c r="X2" s="452"/>
      <c r="Y2" s="412"/>
      <c r="Z2" s="412"/>
      <c r="AA2" s="412"/>
      <c r="AB2" s="412"/>
    </row>
    <row r="3" spans="1:28" s="414" customFormat="1" ht="22.8" x14ac:dyDescent="0.2">
      <c r="A3" s="369" t="s">
        <v>195</v>
      </c>
      <c r="B3" s="409">
        <v>45.933477000000003</v>
      </c>
      <c r="C3" s="409">
        <v>-129.983046</v>
      </c>
      <c r="D3" s="410">
        <v>1523</v>
      </c>
      <c r="E3" s="369" t="s">
        <v>1051</v>
      </c>
      <c r="F3" s="252" t="s">
        <v>1052</v>
      </c>
      <c r="G3" s="94"/>
      <c r="H3" s="411" t="s">
        <v>187</v>
      </c>
      <c r="I3" s="93" t="s">
        <v>118</v>
      </c>
      <c r="J3" s="93">
        <v>2006</v>
      </c>
      <c r="K3" s="412" t="s">
        <v>973</v>
      </c>
      <c r="L3" s="412"/>
      <c r="M3" s="93"/>
      <c r="N3" s="413"/>
      <c r="O3" s="413"/>
    </row>
    <row r="4" spans="1:28" s="414" customFormat="1" ht="22.8" x14ac:dyDescent="0.2">
      <c r="A4" s="376" t="s">
        <v>971</v>
      </c>
      <c r="B4" s="74">
        <v>45.925916999999998</v>
      </c>
      <c r="C4" s="74">
        <v>-129.98165</v>
      </c>
      <c r="D4" s="415">
        <v>1525</v>
      </c>
      <c r="E4" s="369" t="s">
        <v>1051</v>
      </c>
      <c r="F4" s="252" t="s">
        <v>1052</v>
      </c>
      <c r="G4" s="95"/>
      <c r="H4" s="411" t="s">
        <v>187</v>
      </c>
      <c r="I4" s="38"/>
      <c r="J4" s="38">
        <v>2003</v>
      </c>
      <c r="K4" s="412" t="s">
        <v>973</v>
      </c>
      <c r="L4" s="412"/>
      <c r="M4" s="38" t="s">
        <v>972</v>
      </c>
      <c r="N4" s="416"/>
      <c r="O4" s="416"/>
    </row>
    <row r="5" spans="1:28" s="414" customFormat="1" ht="22.8" x14ac:dyDescent="0.2">
      <c r="A5" s="376" t="s">
        <v>198</v>
      </c>
      <c r="B5" s="74">
        <v>45.933399999999999</v>
      </c>
      <c r="C5" s="74">
        <v>-129.98159999999999</v>
      </c>
      <c r="D5" s="415">
        <v>1524</v>
      </c>
      <c r="E5" s="369" t="s">
        <v>1051</v>
      </c>
      <c r="F5" s="252" t="s">
        <v>1052</v>
      </c>
      <c r="G5" s="95"/>
      <c r="H5" s="411" t="s">
        <v>956</v>
      </c>
      <c r="I5" s="38"/>
      <c r="J5" s="38">
        <v>2003</v>
      </c>
      <c r="K5" s="412" t="s">
        <v>973</v>
      </c>
      <c r="L5" s="412" t="s">
        <v>1004</v>
      </c>
      <c r="M5" s="412" t="s">
        <v>200</v>
      </c>
      <c r="N5" s="416"/>
      <c r="O5" s="416"/>
    </row>
    <row r="6" spans="1:28" s="414" customFormat="1" ht="22.8" x14ac:dyDescent="0.2">
      <c r="A6" s="376" t="s">
        <v>21</v>
      </c>
      <c r="B6" s="77">
        <v>45.933298000000001</v>
      </c>
      <c r="C6" s="417">
        <v>-129.98160899999999</v>
      </c>
      <c r="D6" s="415">
        <v>1525</v>
      </c>
      <c r="E6" s="369" t="s">
        <v>1051</v>
      </c>
      <c r="F6" s="252" t="s">
        <v>1052</v>
      </c>
      <c r="G6" s="94" t="s">
        <v>78</v>
      </c>
      <c r="H6" s="411" t="s">
        <v>956</v>
      </c>
      <c r="I6" s="93" t="s">
        <v>729</v>
      </c>
      <c r="J6" s="93">
        <v>2011</v>
      </c>
      <c r="K6" s="412" t="s">
        <v>973</v>
      </c>
      <c r="L6" s="412"/>
      <c r="M6" s="412" t="s">
        <v>794</v>
      </c>
      <c r="N6" s="418" t="s">
        <v>470</v>
      </c>
      <c r="O6" s="418" t="s">
        <v>471</v>
      </c>
    </row>
    <row r="7" spans="1:28" s="414" customFormat="1" ht="22.8" x14ac:dyDescent="0.2">
      <c r="A7" s="376" t="s">
        <v>207</v>
      </c>
      <c r="B7" s="74">
        <v>45.945332999999998</v>
      </c>
      <c r="C7" s="74">
        <v>-129.98471699999999</v>
      </c>
      <c r="D7" s="415">
        <v>1535</v>
      </c>
      <c r="E7" s="369" t="s">
        <v>1051</v>
      </c>
      <c r="F7" s="252" t="s">
        <v>1052</v>
      </c>
      <c r="G7" s="95"/>
      <c r="H7" s="411" t="s">
        <v>956</v>
      </c>
      <c r="I7" s="38" t="s">
        <v>208</v>
      </c>
      <c r="J7" s="38"/>
      <c r="K7" s="412" t="s">
        <v>973</v>
      </c>
      <c r="L7" s="412"/>
      <c r="M7" s="412" t="s">
        <v>209</v>
      </c>
      <c r="N7" s="369"/>
      <c r="O7" s="369"/>
    </row>
    <row r="8" spans="1:28" s="414" customFormat="1" ht="22.8" x14ac:dyDescent="0.2">
      <c r="A8" s="376" t="s">
        <v>25</v>
      </c>
      <c r="B8" s="419">
        <v>45.946449999999999</v>
      </c>
      <c r="C8" s="77">
        <v>-129.98388</v>
      </c>
      <c r="D8" s="415">
        <v>1529</v>
      </c>
      <c r="E8" s="369" t="s">
        <v>1051</v>
      </c>
      <c r="F8" s="252" t="s">
        <v>1052</v>
      </c>
      <c r="G8" s="95" t="s">
        <v>99</v>
      </c>
      <c r="H8" s="411" t="s">
        <v>187</v>
      </c>
      <c r="I8" s="38" t="s">
        <v>218</v>
      </c>
      <c r="J8" s="38">
        <v>2007</v>
      </c>
      <c r="K8" s="412" t="s">
        <v>973</v>
      </c>
      <c r="L8" s="412"/>
      <c r="M8" s="412" t="s">
        <v>219</v>
      </c>
      <c r="N8" s="420"/>
      <c r="O8" s="421"/>
    </row>
    <row r="9" spans="1:28" s="414" customFormat="1" ht="22.8" x14ac:dyDescent="0.2">
      <c r="A9" s="376" t="s">
        <v>26</v>
      </c>
      <c r="B9" s="422">
        <v>45.946117000000001</v>
      </c>
      <c r="C9" s="422">
        <v>-129.98503299999999</v>
      </c>
      <c r="D9" s="415">
        <v>1526</v>
      </c>
      <c r="E9" s="369" t="s">
        <v>1051</v>
      </c>
      <c r="F9" s="252" t="s">
        <v>1052</v>
      </c>
      <c r="G9" s="95" t="s">
        <v>98</v>
      </c>
      <c r="H9" s="411" t="s">
        <v>956</v>
      </c>
      <c r="I9" s="38"/>
      <c r="J9" s="38">
        <v>2010</v>
      </c>
      <c r="K9" s="412" t="s">
        <v>973</v>
      </c>
      <c r="L9" s="412" t="s">
        <v>98</v>
      </c>
      <c r="M9" s="317" t="s">
        <v>886</v>
      </c>
      <c r="N9" s="418" t="s">
        <v>511</v>
      </c>
      <c r="O9" s="418" t="s">
        <v>512</v>
      </c>
    </row>
    <row r="10" spans="1:28" s="414" customFormat="1" ht="22.8" x14ac:dyDescent="0.2">
      <c r="A10" s="376" t="s">
        <v>1000</v>
      </c>
      <c r="B10" s="77">
        <v>45.933199999999999</v>
      </c>
      <c r="C10" s="77">
        <v>-129.982268</v>
      </c>
      <c r="D10" s="410">
        <v>1524</v>
      </c>
      <c r="E10" s="369" t="s">
        <v>1051</v>
      </c>
      <c r="F10" s="252" t="s">
        <v>1052</v>
      </c>
      <c r="G10" s="95" t="s">
        <v>1005</v>
      </c>
      <c r="H10" s="411" t="s">
        <v>187</v>
      </c>
      <c r="I10" s="38" t="s">
        <v>827</v>
      </c>
      <c r="J10" s="38">
        <v>2011</v>
      </c>
      <c r="K10" s="412" t="s">
        <v>973</v>
      </c>
      <c r="L10" s="412" t="s">
        <v>1006</v>
      </c>
      <c r="M10" s="412" t="s">
        <v>891</v>
      </c>
      <c r="N10" s="418" t="s">
        <v>468</v>
      </c>
      <c r="O10" s="418" t="s">
        <v>469</v>
      </c>
    </row>
    <row r="11" spans="1:28" s="414" customFormat="1" ht="22.8" x14ac:dyDescent="0.2">
      <c r="A11" s="376" t="s">
        <v>49</v>
      </c>
      <c r="B11" s="74">
        <v>45.945141999999997</v>
      </c>
      <c r="C11" s="74">
        <v>-129.98475300000001</v>
      </c>
      <c r="D11" s="415">
        <v>1533</v>
      </c>
      <c r="E11" s="369" t="s">
        <v>1051</v>
      </c>
      <c r="F11" s="252" t="s">
        <v>1052</v>
      </c>
      <c r="G11" s="95" t="s">
        <v>100</v>
      </c>
      <c r="H11" s="411" t="s">
        <v>956</v>
      </c>
      <c r="I11" s="38"/>
      <c r="J11" s="38">
        <v>2003</v>
      </c>
      <c r="K11" s="412" t="s">
        <v>973</v>
      </c>
      <c r="L11" s="412" t="s">
        <v>100</v>
      </c>
      <c r="M11" s="412" t="s">
        <v>235</v>
      </c>
      <c r="N11" s="369"/>
      <c r="O11" s="369"/>
    </row>
    <row r="12" spans="1:28" s="414" customFormat="1" ht="22.8" x14ac:dyDescent="0.2">
      <c r="A12" s="376" t="s">
        <v>52</v>
      </c>
      <c r="B12" s="74">
        <v>45.942616999999998</v>
      </c>
      <c r="C12" s="74">
        <v>-129.984217</v>
      </c>
      <c r="D12" s="415">
        <v>1524</v>
      </c>
      <c r="E12" s="369" t="s">
        <v>1051</v>
      </c>
      <c r="F12" s="252" t="s">
        <v>1052</v>
      </c>
      <c r="G12" s="95" t="s">
        <v>86</v>
      </c>
      <c r="H12" s="411" t="s">
        <v>956</v>
      </c>
      <c r="I12" s="38"/>
      <c r="J12" s="38">
        <v>2003</v>
      </c>
      <c r="K12" s="412" t="s">
        <v>973</v>
      </c>
      <c r="L12" s="412" t="s">
        <v>86</v>
      </c>
      <c r="M12" s="412" t="s">
        <v>236</v>
      </c>
      <c r="N12" s="369"/>
      <c r="O12" s="369"/>
    </row>
    <row r="13" spans="1:28" s="414" customFormat="1" ht="22.8" x14ac:dyDescent="0.2">
      <c r="A13" s="376" t="s">
        <v>1007</v>
      </c>
      <c r="B13" s="77">
        <v>45.928649999999998</v>
      </c>
      <c r="C13" s="77">
        <v>-129.98303300000001</v>
      </c>
      <c r="D13" s="415">
        <v>1524</v>
      </c>
      <c r="E13" s="369" t="s">
        <v>1051</v>
      </c>
      <c r="F13" s="252" t="s">
        <v>1052</v>
      </c>
      <c r="G13" s="94"/>
      <c r="H13" s="411" t="s">
        <v>187</v>
      </c>
      <c r="I13" s="93"/>
      <c r="J13" s="93">
        <v>2003</v>
      </c>
      <c r="K13" s="412" t="s">
        <v>973</v>
      </c>
      <c r="L13" s="412" t="s">
        <v>238</v>
      </c>
      <c r="M13" s="412" t="s">
        <v>239</v>
      </c>
      <c r="N13" s="416"/>
      <c r="O13" s="416"/>
    </row>
    <row r="14" spans="1:28" s="414" customFormat="1" ht="22.8" x14ac:dyDescent="0.2">
      <c r="A14" s="376" t="s">
        <v>826</v>
      </c>
      <c r="B14" s="77">
        <v>45.943716000000002</v>
      </c>
      <c r="C14" s="77">
        <v>-129.985163</v>
      </c>
      <c r="D14" s="415">
        <v>1530</v>
      </c>
      <c r="E14" s="369" t="s">
        <v>1051</v>
      </c>
      <c r="F14" s="252" t="s">
        <v>1052</v>
      </c>
      <c r="G14" s="95" t="s">
        <v>75</v>
      </c>
      <c r="H14" s="411" t="s">
        <v>187</v>
      </c>
      <c r="I14" s="93" t="s">
        <v>827</v>
      </c>
      <c r="J14" s="93">
        <v>2011</v>
      </c>
      <c r="K14" s="412" t="s">
        <v>973</v>
      </c>
      <c r="L14" s="412" t="s">
        <v>981</v>
      </c>
      <c r="M14" s="412" t="s">
        <v>1053</v>
      </c>
      <c r="N14" s="418" t="s">
        <v>464</v>
      </c>
      <c r="O14" s="418" t="s">
        <v>465</v>
      </c>
    </row>
    <row r="15" spans="1:28" s="414" customFormat="1" ht="22.8" x14ac:dyDescent="0.2">
      <c r="A15" s="376" t="s">
        <v>22</v>
      </c>
      <c r="B15" s="74">
        <v>45.935839999999999</v>
      </c>
      <c r="C15" s="74">
        <v>-129.98159699999999</v>
      </c>
      <c r="D15" s="415">
        <v>1520</v>
      </c>
      <c r="E15" s="369" t="s">
        <v>1051</v>
      </c>
      <c r="F15" s="252" t="s">
        <v>1052</v>
      </c>
      <c r="G15" s="95" t="s">
        <v>79</v>
      </c>
      <c r="H15" s="411" t="s">
        <v>187</v>
      </c>
      <c r="I15" s="38"/>
      <c r="J15" s="38">
        <v>2006</v>
      </c>
      <c r="K15" s="412" t="s">
        <v>973</v>
      </c>
      <c r="L15" s="412"/>
      <c r="M15" s="412"/>
      <c r="N15" s="416"/>
      <c r="O15" s="416"/>
    </row>
    <row r="16" spans="1:28" s="414" customFormat="1" ht="11.4" x14ac:dyDescent="0.2">
      <c r="A16" s="376" t="s">
        <v>832</v>
      </c>
      <c r="B16" s="74">
        <v>45.933312999999998</v>
      </c>
      <c r="C16" s="74">
        <v>-129.982069</v>
      </c>
      <c r="D16" s="415">
        <v>1520</v>
      </c>
      <c r="E16" s="369" t="s">
        <v>1051</v>
      </c>
      <c r="F16" s="38" t="s">
        <v>982</v>
      </c>
      <c r="G16" s="95"/>
      <c r="H16" s="411" t="s">
        <v>187</v>
      </c>
      <c r="I16" s="38" t="s">
        <v>729</v>
      </c>
      <c r="J16" s="38">
        <v>2011</v>
      </c>
      <c r="K16" s="412" t="s">
        <v>967</v>
      </c>
      <c r="L16" s="412"/>
      <c r="M16" s="38" t="s">
        <v>893</v>
      </c>
      <c r="N16" s="418" t="s">
        <v>833</v>
      </c>
      <c r="O16" s="418" t="s">
        <v>834</v>
      </c>
    </row>
    <row r="17" spans="1:15" s="414" customFormat="1" ht="22.8" x14ac:dyDescent="0.2">
      <c r="A17" s="376" t="s">
        <v>248</v>
      </c>
      <c r="B17" s="74">
        <v>45.945816999999998</v>
      </c>
      <c r="C17" s="74">
        <v>-129.98468299999999</v>
      </c>
      <c r="D17" s="415">
        <v>1529</v>
      </c>
      <c r="E17" s="369" t="s">
        <v>1051</v>
      </c>
      <c r="F17" s="252" t="s">
        <v>1052</v>
      </c>
      <c r="G17" s="95"/>
      <c r="H17" s="411" t="s">
        <v>956</v>
      </c>
      <c r="I17" s="38"/>
      <c r="J17" s="38">
        <v>2003</v>
      </c>
      <c r="K17" s="412" t="s">
        <v>973</v>
      </c>
      <c r="L17" s="412"/>
      <c r="M17" s="412" t="s">
        <v>249</v>
      </c>
      <c r="N17" s="369"/>
      <c r="O17" s="369"/>
    </row>
    <row r="18" spans="1:15" s="414" customFormat="1" ht="22.8" x14ac:dyDescent="0.2">
      <c r="A18" s="376" t="s">
        <v>250</v>
      </c>
      <c r="B18" s="74">
        <v>45.945450000000001</v>
      </c>
      <c r="C18" s="74">
        <v>-129.985083</v>
      </c>
      <c r="D18" s="415">
        <v>1533</v>
      </c>
      <c r="E18" s="369" t="s">
        <v>1051</v>
      </c>
      <c r="F18" s="252" t="s">
        <v>1052</v>
      </c>
      <c r="G18" s="95"/>
      <c r="H18" s="411" t="s">
        <v>956</v>
      </c>
      <c r="I18" s="38"/>
      <c r="J18" s="38">
        <v>2003</v>
      </c>
      <c r="K18" s="412" t="s">
        <v>973</v>
      </c>
      <c r="L18" s="412"/>
      <c r="M18" s="412" t="s">
        <v>251</v>
      </c>
      <c r="N18" s="416"/>
      <c r="O18" s="416"/>
    </row>
    <row r="19" spans="1:15" s="414" customFormat="1" ht="22.8" x14ac:dyDescent="0.2">
      <c r="A19" s="376" t="s">
        <v>255</v>
      </c>
      <c r="B19" s="74">
        <v>45.942500000000003</v>
      </c>
      <c r="C19" s="74">
        <v>-129.98448300000001</v>
      </c>
      <c r="D19" s="415">
        <v>1523</v>
      </c>
      <c r="E19" s="369" t="s">
        <v>1051</v>
      </c>
      <c r="F19" s="252" t="s">
        <v>1052</v>
      </c>
      <c r="G19" s="95"/>
      <c r="H19" s="411" t="s">
        <v>956</v>
      </c>
      <c r="I19" s="38"/>
      <c r="J19" s="38">
        <v>2003</v>
      </c>
      <c r="K19" s="412" t="s">
        <v>973</v>
      </c>
      <c r="L19" s="412"/>
      <c r="M19" s="412" t="s">
        <v>256</v>
      </c>
      <c r="N19" s="369"/>
      <c r="O19" s="369"/>
    </row>
    <row r="20" spans="1:15" s="414" customFormat="1" ht="23.4" x14ac:dyDescent="0.25">
      <c r="A20" s="376" t="s">
        <v>51</v>
      </c>
      <c r="B20" s="74">
        <v>45.933199999999999</v>
      </c>
      <c r="C20" s="74">
        <v>-129.9819</v>
      </c>
      <c r="D20" s="415">
        <v>1524</v>
      </c>
      <c r="E20" s="369" t="s">
        <v>1051</v>
      </c>
      <c r="F20" s="252" t="s">
        <v>1052</v>
      </c>
      <c r="G20" s="457" t="s">
        <v>85</v>
      </c>
      <c r="H20" s="411" t="s">
        <v>187</v>
      </c>
      <c r="I20" s="38"/>
      <c r="J20" s="38">
        <v>2003</v>
      </c>
      <c r="K20" s="412" t="s">
        <v>973</v>
      </c>
      <c r="L20" s="412" t="s">
        <v>85</v>
      </c>
      <c r="M20" s="412" t="s">
        <v>258</v>
      </c>
      <c r="N20" s="416"/>
      <c r="O20" s="416"/>
    </row>
    <row r="21" spans="1:15" s="414" customFormat="1" ht="22.8" x14ac:dyDescent="0.2">
      <c r="A21" s="376" t="s">
        <v>259</v>
      </c>
      <c r="B21" s="74">
        <v>45.927117000000003</v>
      </c>
      <c r="C21" s="74">
        <v>-129.98245</v>
      </c>
      <c r="D21" s="415">
        <v>1525</v>
      </c>
      <c r="E21" s="369" t="s">
        <v>1051</v>
      </c>
      <c r="F21" s="252" t="s">
        <v>1052</v>
      </c>
      <c r="G21" s="95"/>
      <c r="H21" s="411" t="s">
        <v>956</v>
      </c>
      <c r="I21" s="38" t="s">
        <v>115</v>
      </c>
      <c r="J21" s="38">
        <v>2003</v>
      </c>
      <c r="K21" s="412" t="s">
        <v>973</v>
      </c>
      <c r="L21" s="412"/>
      <c r="M21" s="412" t="s">
        <v>260</v>
      </c>
      <c r="N21" s="369"/>
      <c r="O21" s="369"/>
    </row>
    <row r="22" spans="1:15" s="414" customFormat="1" ht="23.4" x14ac:dyDescent="0.25">
      <c r="A22" s="376" t="s">
        <v>74</v>
      </c>
      <c r="B22" s="74">
        <v>45.939867</v>
      </c>
      <c r="C22" s="74">
        <v>-129.98406700000001</v>
      </c>
      <c r="D22" s="415">
        <v>1522</v>
      </c>
      <c r="E22" s="369" t="s">
        <v>1051</v>
      </c>
      <c r="F22" s="252" t="s">
        <v>1052</v>
      </c>
      <c r="G22" s="456" t="s">
        <v>80</v>
      </c>
      <c r="H22" s="411" t="s">
        <v>956</v>
      </c>
      <c r="I22" s="38"/>
      <c r="J22" s="38">
        <v>2003</v>
      </c>
      <c r="K22" s="412" t="s">
        <v>973</v>
      </c>
      <c r="L22" s="412"/>
      <c r="M22" s="412" t="s">
        <v>261</v>
      </c>
      <c r="N22" s="416"/>
      <c r="O22" s="416"/>
    </row>
    <row r="23" spans="1:15" s="414" customFormat="1" ht="22.8" x14ac:dyDescent="0.2">
      <c r="A23" s="376" t="s">
        <v>270</v>
      </c>
      <c r="B23" s="74">
        <v>45.939749999999997</v>
      </c>
      <c r="C23" s="74">
        <v>-129.984083</v>
      </c>
      <c r="D23" s="415">
        <v>1522</v>
      </c>
      <c r="E23" s="369" t="s">
        <v>1051</v>
      </c>
      <c r="F23" s="252" t="s">
        <v>1052</v>
      </c>
      <c r="G23" s="95"/>
      <c r="H23" s="411" t="s">
        <v>956</v>
      </c>
      <c r="I23" s="38"/>
      <c r="J23" s="38">
        <v>2003</v>
      </c>
      <c r="K23" s="412" t="s">
        <v>973</v>
      </c>
      <c r="L23" s="412"/>
      <c r="M23" s="412" t="s">
        <v>271</v>
      </c>
      <c r="N23" s="369"/>
      <c r="O23" s="369"/>
    </row>
    <row r="24" spans="1:15" s="414" customFormat="1" ht="12" x14ac:dyDescent="0.25">
      <c r="A24" s="376" t="s">
        <v>278</v>
      </c>
      <c r="B24" s="422">
        <v>45.926180000000002</v>
      </c>
      <c r="C24" s="422">
        <v>-129.98057</v>
      </c>
      <c r="D24" s="410">
        <v>1520</v>
      </c>
      <c r="E24" s="369" t="s">
        <v>1051</v>
      </c>
      <c r="F24" s="49" t="s">
        <v>901</v>
      </c>
      <c r="G24" s="458" t="s">
        <v>397</v>
      </c>
      <c r="H24" s="411" t="s">
        <v>187</v>
      </c>
      <c r="I24" s="38"/>
      <c r="J24" s="38">
        <v>2007</v>
      </c>
      <c r="K24" s="412" t="s">
        <v>967</v>
      </c>
      <c r="L24" s="412"/>
      <c r="M24" s="412" t="s">
        <v>858</v>
      </c>
      <c r="N24" s="418" t="s">
        <v>854</v>
      </c>
      <c r="O24" s="418" t="s">
        <v>855</v>
      </c>
    </row>
    <row r="25" spans="1:15" s="414" customFormat="1" ht="11.4" x14ac:dyDescent="0.2">
      <c r="A25" s="353" t="s">
        <v>906</v>
      </c>
      <c r="B25" s="423">
        <v>45.916331999999997</v>
      </c>
      <c r="C25" s="423">
        <v>-129.989045</v>
      </c>
      <c r="D25" s="424">
        <v>1530.77</v>
      </c>
      <c r="E25" s="353" t="s">
        <v>1054</v>
      </c>
      <c r="F25" s="425"/>
      <c r="G25" s="95"/>
      <c r="H25" s="411" t="s">
        <v>956</v>
      </c>
      <c r="I25" s="322" t="s">
        <v>921</v>
      </c>
      <c r="J25" s="38">
        <v>2011</v>
      </c>
      <c r="K25" s="412" t="s">
        <v>967</v>
      </c>
      <c r="L25" s="412"/>
      <c r="M25" s="324" t="s">
        <v>911</v>
      </c>
      <c r="N25" s="372" t="s">
        <v>1055</v>
      </c>
      <c r="O25" s="372" t="s">
        <v>1056</v>
      </c>
    </row>
    <row r="26" spans="1:15" s="414" customFormat="1" ht="11.4" x14ac:dyDescent="0.2">
      <c r="A26" s="353" t="s">
        <v>912</v>
      </c>
      <c r="B26" s="423">
        <v>45.917411999999999</v>
      </c>
      <c r="C26" s="423">
        <v>-129.988765</v>
      </c>
      <c r="D26" s="424">
        <v>1525.16</v>
      </c>
      <c r="E26" s="353" t="s">
        <v>1054</v>
      </c>
      <c r="F26" s="425"/>
      <c r="G26" s="95"/>
      <c r="H26" s="411" t="s">
        <v>956</v>
      </c>
      <c r="I26" s="322" t="s">
        <v>921</v>
      </c>
      <c r="J26" s="38">
        <v>2011</v>
      </c>
      <c r="K26" s="412" t="s">
        <v>967</v>
      </c>
      <c r="L26" s="412"/>
      <c r="M26" s="324" t="s">
        <v>1057</v>
      </c>
      <c r="N26" s="372" t="s">
        <v>1058</v>
      </c>
      <c r="O26" s="372" t="s">
        <v>1059</v>
      </c>
    </row>
    <row r="27" spans="1:15" s="414" customFormat="1" ht="11.4" x14ac:dyDescent="0.2">
      <c r="A27" s="370" t="s">
        <v>712</v>
      </c>
      <c r="B27" s="74">
        <v>45.927692</v>
      </c>
      <c r="C27" s="74">
        <v>-129.982482</v>
      </c>
      <c r="D27" s="426">
        <v>1519</v>
      </c>
      <c r="E27" s="353" t="s">
        <v>1054</v>
      </c>
      <c r="F27" s="425"/>
      <c r="G27" s="38" t="s">
        <v>708</v>
      </c>
      <c r="H27" s="411" t="s">
        <v>956</v>
      </c>
      <c r="I27" s="38" t="s">
        <v>704</v>
      </c>
      <c r="J27" s="38">
        <v>2011</v>
      </c>
      <c r="K27" s="412" t="s">
        <v>967</v>
      </c>
      <c r="L27" s="412"/>
      <c r="M27" s="38" t="s">
        <v>1060</v>
      </c>
      <c r="N27" s="370" t="s">
        <v>758</v>
      </c>
      <c r="O27" s="370" t="s">
        <v>759</v>
      </c>
    </row>
    <row r="28" spans="1:15" s="414" customFormat="1" ht="11.4" x14ac:dyDescent="0.2">
      <c r="A28" s="371" t="s">
        <v>795</v>
      </c>
      <c r="B28" s="74">
        <v>45.927888000000003</v>
      </c>
      <c r="C28" s="74">
        <v>-129.98282399999999</v>
      </c>
      <c r="D28" s="427">
        <v>1521</v>
      </c>
      <c r="E28" s="353" t="s">
        <v>1054</v>
      </c>
      <c r="F28" s="425"/>
      <c r="G28" s="95"/>
      <c r="H28" s="411" t="s">
        <v>956</v>
      </c>
      <c r="I28" s="38" t="s">
        <v>704</v>
      </c>
      <c r="J28" s="38">
        <v>2011</v>
      </c>
      <c r="K28" s="412" t="s">
        <v>967</v>
      </c>
      <c r="L28" s="412"/>
      <c r="M28" s="38" t="s">
        <v>871</v>
      </c>
      <c r="N28" s="372" t="s">
        <v>796</v>
      </c>
      <c r="O28" s="372" t="s">
        <v>797</v>
      </c>
    </row>
    <row r="29" spans="1:15" s="414" customFormat="1" ht="11.4" x14ac:dyDescent="0.2">
      <c r="A29" s="353" t="s">
        <v>952</v>
      </c>
      <c r="B29" s="423">
        <v>45.943873000000004</v>
      </c>
      <c r="C29" s="423">
        <v>-129.98495299999999</v>
      </c>
      <c r="D29" s="424"/>
      <c r="E29" s="353" t="s">
        <v>1054</v>
      </c>
      <c r="F29" s="425"/>
      <c r="G29" s="93"/>
      <c r="H29" s="411" t="s">
        <v>956</v>
      </c>
      <c r="I29" s="322" t="s">
        <v>955</v>
      </c>
      <c r="J29" s="38">
        <v>2011</v>
      </c>
      <c r="K29" s="412" t="s">
        <v>967</v>
      </c>
      <c r="L29" s="412"/>
      <c r="M29" s="331" t="s">
        <v>956</v>
      </c>
      <c r="N29" s="372" t="s">
        <v>1061</v>
      </c>
      <c r="O29" s="372" t="s">
        <v>1062</v>
      </c>
    </row>
    <row r="30" spans="1:15" s="414" customFormat="1" ht="11.4" x14ac:dyDescent="0.2">
      <c r="A30" s="353" t="s">
        <v>957</v>
      </c>
      <c r="B30" s="423">
        <v>45.943812999999999</v>
      </c>
      <c r="C30" s="423">
        <v>-129.984906</v>
      </c>
      <c r="D30" s="424"/>
      <c r="E30" s="353" t="s">
        <v>1054</v>
      </c>
      <c r="F30" s="425"/>
      <c r="G30" s="93"/>
      <c r="H30" s="411" t="s">
        <v>956</v>
      </c>
      <c r="I30" s="322" t="s">
        <v>955</v>
      </c>
      <c r="J30" s="38">
        <v>2011</v>
      </c>
      <c r="K30" s="412" t="s">
        <v>967</v>
      </c>
      <c r="L30" s="412"/>
      <c r="M30" s="331" t="s">
        <v>960</v>
      </c>
      <c r="N30" s="372" t="s">
        <v>1063</v>
      </c>
      <c r="O30" s="372" t="s">
        <v>1064</v>
      </c>
    </row>
    <row r="31" spans="1:15" s="414" customFormat="1" ht="11.4" x14ac:dyDescent="0.2">
      <c r="A31" s="353" t="s">
        <v>961</v>
      </c>
      <c r="B31" s="423">
        <v>45.940368999999997</v>
      </c>
      <c r="C31" s="423">
        <v>-129.984454</v>
      </c>
      <c r="D31" s="424"/>
      <c r="E31" s="353" t="s">
        <v>1054</v>
      </c>
      <c r="F31" s="425"/>
      <c r="G31" s="93"/>
      <c r="H31" s="411" t="s">
        <v>956</v>
      </c>
      <c r="I31" s="322" t="s">
        <v>955</v>
      </c>
      <c r="J31" s="38">
        <v>2011</v>
      </c>
      <c r="K31" s="412" t="s">
        <v>967</v>
      </c>
      <c r="L31" s="412"/>
      <c r="M31" s="331" t="s">
        <v>956</v>
      </c>
      <c r="N31" s="372" t="s">
        <v>1065</v>
      </c>
      <c r="O31" s="372" t="s">
        <v>1066</v>
      </c>
    </row>
    <row r="32" spans="1:15" s="414" customFormat="1" ht="11.4" x14ac:dyDescent="0.2">
      <c r="A32" s="353" t="s">
        <v>964</v>
      </c>
      <c r="B32" s="423">
        <v>45.924169999999997</v>
      </c>
      <c r="C32" s="423">
        <v>-129.98254</v>
      </c>
      <c r="D32" s="424"/>
      <c r="E32" s="353" t="s">
        <v>1054</v>
      </c>
      <c r="F32" s="425"/>
      <c r="G32" s="93"/>
      <c r="H32" s="411" t="s">
        <v>956</v>
      </c>
      <c r="I32" s="322" t="s">
        <v>955</v>
      </c>
      <c r="J32" s="38">
        <v>2011</v>
      </c>
      <c r="K32" s="412" t="s">
        <v>967</v>
      </c>
      <c r="L32" s="412"/>
      <c r="M32" s="324" t="s">
        <v>956</v>
      </c>
      <c r="N32" s="372" t="s">
        <v>1067</v>
      </c>
      <c r="O32" s="372" t="s">
        <v>1068</v>
      </c>
    </row>
    <row r="33" spans="1:15" s="414" customFormat="1" ht="22.8" x14ac:dyDescent="0.2">
      <c r="A33" s="353" t="s">
        <v>917</v>
      </c>
      <c r="B33" s="428">
        <v>45.923582000000003</v>
      </c>
      <c r="C33" s="428">
        <v>-129.98274499999999</v>
      </c>
      <c r="D33" s="424">
        <v>1527.19</v>
      </c>
      <c r="E33" s="353" t="s">
        <v>1054</v>
      </c>
      <c r="F33" s="425"/>
      <c r="G33" s="95"/>
      <c r="H33" s="411" t="s">
        <v>956</v>
      </c>
      <c r="I33" s="326" t="s">
        <v>921</v>
      </c>
      <c r="J33" s="38">
        <v>2011</v>
      </c>
      <c r="K33" s="412" t="s">
        <v>967</v>
      </c>
      <c r="L33" s="412"/>
      <c r="M33" s="328" t="s">
        <v>922</v>
      </c>
      <c r="N33" s="372" t="s">
        <v>1069</v>
      </c>
      <c r="O33" s="372" t="s">
        <v>1070</v>
      </c>
    </row>
    <row r="34" spans="1:15" s="414" customFormat="1" ht="11.4" x14ac:dyDescent="0.2">
      <c r="A34" s="353" t="s">
        <v>923</v>
      </c>
      <c r="B34" s="429">
        <v>45.923572999999998</v>
      </c>
      <c r="C34" s="429">
        <v>-129.982753</v>
      </c>
      <c r="D34" s="430">
        <v>1526.53</v>
      </c>
      <c r="E34" s="353" t="s">
        <v>1054</v>
      </c>
      <c r="F34" s="425"/>
      <c r="G34" s="95"/>
      <c r="H34" s="411" t="s">
        <v>956</v>
      </c>
      <c r="I34" s="326" t="s">
        <v>921</v>
      </c>
      <c r="J34" s="38">
        <v>2011</v>
      </c>
      <c r="K34" s="412" t="s">
        <v>967</v>
      </c>
      <c r="L34" s="412"/>
      <c r="M34" s="38" t="s">
        <v>926</v>
      </c>
      <c r="N34" s="372" t="s">
        <v>1071</v>
      </c>
      <c r="O34" s="372" t="s">
        <v>1072</v>
      </c>
    </row>
    <row r="35" spans="1:15" s="414" customFormat="1" ht="11.4" x14ac:dyDescent="0.2">
      <c r="A35" s="373" t="s">
        <v>927</v>
      </c>
      <c r="B35" s="429">
        <v>45.923572</v>
      </c>
      <c r="C35" s="429">
        <v>-129.98284699999999</v>
      </c>
      <c r="D35" s="430">
        <v>1527.18</v>
      </c>
      <c r="E35" s="353" t="s">
        <v>1054</v>
      </c>
      <c r="F35" s="425"/>
      <c r="G35" s="95"/>
      <c r="H35" s="411" t="s">
        <v>956</v>
      </c>
      <c r="I35" s="326" t="s">
        <v>921</v>
      </c>
      <c r="J35" s="38">
        <v>2011</v>
      </c>
      <c r="K35" s="412" t="s">
        <v>967</v>
      </c>
      <c r="L35" s="412"/>
      <c r="M35" s="38" t="s">
        <v>930</v>
      </c>
      <c r="N35" s="372" t="s">
        <v>1073</v>
      </c>
      <c r="O35" s="372" t="s">
        <v>1074</v>
      </c>
    </row>
    <row r="36" spans="1:15" s="414" customFormat="1" ht="11.4" x14ac:dyDescent="0.2">
      <c r="A36" s="373" t="s">
        <v>931</v>
      </c>
      <c r="B36" s="429">
        <v>45.923512000000002</v>
      </c>
      <c r="C36" s="429">
        <v>-129.98280500000001</v>
      </c>
      <c r="D36" s="430">
        <v>1526.18</v>
      </c>
      <c r="E36" s="353" t="s">
        <v>1054</v>
      </c>
      <c r="F36" s="425"/>
      <c r="G36" s="38"/>
      <c r="H36" s="411" t="s">
        <v>956</v>
      </c>
      <c r="I36" s="326" t="s">
        <v>921</v>
      </c>
      <c r="J36" s="38">
        <v>2011</v>
      </c>
      <c r="K36" s="412" t="s">
        <v>967</v>
      </c>
      <c r="L36" s="412"/>
      <c r="M36" s="38" t="s">
        <v>934</v>
      </c>
      <c r="N36" s="372" t="s">
        <v>1075</v>
      </c>
      <c r="O36" s="372" t="s">
        <v>1076</v>
      </c>
    </row>
    <row r="37" spans="1:15" s="414" customFormat="1" ht="11.4" x14ac:dyDescent="0.2">
      <c r="A37" s="353" t="s">
        <v>935</v>
      </c>
      <c r="B37" s="428">
        <v>45.923383000000001</v>
      </c>
      <c r="C37" s="428">
        <v>-129.98285300000001</v>
      </c>
      <c r="D37" s="424">
        <v>1524.99</v>
      </c>
      <c r="E37" s="353" t="s">
        <v>1054</v>
      </c>
      <c r="F37" s="425"/>
      <c r="G37" s="95"/>
      <c r="H37" s="411" t="s">
        <v>956</v>
      </c>
      <c r="I37" s="326" t="s">
        <v>921</v>
      </c>
      <c r="J37" s="38">
        <v>2011</v>
      </c>
      <c r="K37" s="412" t="s">
        <v>967</v>
      </c>
      <c r="L37" s="412"/>
      <c r="M37" s="328" t="s">
        <v>938</v>
      </c>
      <c r="N37" s="372" t="s">
        <v>1077</v>
      </c>
      <c r="O37" s="372" t="s">
        <v>1078</v>
      </c>
    </row>
    <row r="38" spans="1:15" s="414" customFormat="1" ht="11.4" x14ac:dyDescent="0.2">
      <c r="A38" s="371" t="s">
        <v>840</v>
      </c>
      <c r="B38" s="74">
        <v>45.945844000000001</v>
      </c>
      <c r="C38" s="74">
        <v>-129.984892</v>
      </c>
      <c r="D38" s="427">
        <v>1521</v>
      </c>
      <c r="E38" s="353" t="s">
        <v>1054</v>
      </c>
      <c r="F38" s="425"/>
      <c r="G38" s="95"/>
      <c r="H38" s="411" t="s">
        <v>956</v>
      </c>
      <c r="I38" s="38" t="s">
        <v>729</v>
      </c>
      <c r="J38" s="38">
        <v>2011</v>
      </c>
      <c r="K38" s="412" t="s">
        <v>967</v>
      </c>
      <c r="L38" s="412"/>
      <c r="M38" s="38" t="s">
        <v>895</v>
      </c>
      <c r="N38" s="372" t="s">
        <v>841</v>
      </c>
      <c r="O38" s="372" t="s">
        <v>842</v>
      </c>
    </row>
    <row r="39" spans="1:15" s="414" customFormat="1" ht="11.4" x14ac:dyDescent="0.2">
      <c r="A39" s="370" t="s">
        <v>845</v>
      </c>
      <c r="B39" s="74">
        <v>45.942100000000003</v>
      </c>
      <c r="C39" s="74">
        <v>-129.98465999999999</v>
      </c>
      <c r="D39" s="426">
        <v>1518</v>
      </c>
      <c r="E39" s="353" t="s">
        <v>1054</v>
      </c>
      <c r="F39" s="425"/>
      <c r="G39" s="95"/>
      <c r="H39" s="411" t="s">
        <v>956</v>
      </c>
      <c r="I39" s="38" t="s">
        <v>729</v>
      </c>
      <c r="J39" s="38">
        <v>2011</v>
      </c>
      <c r="K39" s="412" t="s">
        <v>967</v>
      </c>
      <c r="L39" s="412"/>
      <c r="M39" s="38" t="s">
        <v>848</v>
      </c>
      <c r="N39" s="372" t="s">
        <v>846</v>
      </c>
      <c r="O39" s="372" t="s">
        <v>847</v>
      </c>
    </row>
    <row r="40" spans="1:15" s="414" customFormat="1" ht="11.4" x14ac:dyDescent="0.2">
      <c r="A40" s="353" t="s">
        <v>939</v>
      </c>
      <c r="B40" s="429">
        <v>45.942231999999997</v>
      </c>
      <c r="C40" s="429">
        <v>-129.984658</v>
      </c>
      <c r="D40" s="430">
        <v>1516.53</v>
      </c>
      <c r="E40" s="353" t="s">
        <v>1054</v>
      </c>
      <c r="F40" s="425"/>
      <c r="G40" s="38"/>
      <c r="H40" s="411" t="s">
        <v>956</v>
      </c>
      <c r="I40" s="329" t="s">
        <v>1079</v>
      </c>
      <c r="J40" s="38">
        <v>2011</v>
      </c>
      <c r="K40" s="412" t="s">
        <v>967</v>
      </c>
      <c r="L40" s="412"/>
      <c r="M40" s="38" t="s">
        <v>943</v>
      </c>
      <c r="N40" s="372" t="s">
        <v>1080</v>
      </c>
      <c r="O40" s="372" t="s">
        <v>1081</v>
      </c>
    </row>
    <row r="41" spans="1:15" s="414" customFormat="1" ht="11.4" x14ac:dyDescent="0.2">
      <c r="A41" s="353" t="s">
        <v>944</v>
      </c>
      <c r="B41" s="428">
        <v>45.942115000000001</v>
      </c>
      <c r="C41" s="428">
        <v>-129.98468299999999</v>
      </c>
      <c r="D41" s="424">
        <v>1513.73</v>
      </c>
      <c r="E41" s="353" t="s">
        <v>1054</v>
      </c>
      <c r="F41" s="425"/>
      <c r="G41" s="38"/>
      <c r="H41" s="411" t="s">
        <v>956</v>
      </c>
      <c r="I41" s="326" t="s">
        <v>921</v>
      </c>
      <c r="J41" s="38">
        <v>2011</v>
      </c>
      <c r="K41" s="412" t="s">
        <v>967</v>
      </c>
      <c r="L41" s="412"/>
      <c r="M41" s="328" t="s">
        <v>947</v>
      </c>
      <c r="N41" s="372" t="s">
        <v>1082</v>
      </c>
      <c r="O41" s="372" t="s">
        <v>1083</v>
      </c>
    </row>
    <row r="42" spans="1:15" s="414" customFormat="1" ht="11.4" x14ac:dyDescent="0.2">
      <c r="A42" s="353" t="s">
        <v>948</v>
      </c>
      <c r="B42" s="429">
        <v>45.942002000000002</v>
      </c>
      <c r="C42" s="429">
        <v>-129.98468199999999</v>
      </c>
      <c r="D42" s="430">
        <v>1516.329</v>
      </c>
      <c r="E42" s="353" t="s">
        <v>1054</v>
      </c>
      <c r="F42" s="425"/>
      <c r="G42" s="38"/>
      <c r="H42" s="411" t="s">
        <v>956</v>
      </c>
      <c r="I42" s="326" t="s">
        <v>921</v>
      </c>
      <c r="J42" s="38">
        <v>2011</v>
      </c>
      <c r="K42" s="412" t="s">
        <v>967</v>
      </c>
      <c r="L42" s="412"/>
      <c r="M42" s="38" t="s">
        <v>951</v>
      </c>
      <c r="N42" s="372" t="s">
        <v>1084</v>
      </c>
      <c r="O42" s="372" t="s">
        <v>1085</v>
      </c>
    </row>
    <row r="43" spans="1:15" s="414" customFormat="1" ht="22.8" x14ac:dyDescent="0.2">
      <c r="A43" s="362" t="s">
        <v>781</v>
      </c>
      <c r="B43" s="74">
        <v>45.933250999999998</v>
      </c>
      <c r="C43" s="74">
        <v>-130.01379</v>
      </c>
      <c r="D43" s="431">
        <v>1543</v>
      </c>
      <c r="E43" s="364" t="s">
        <v>9</v>
      </c>
      <c r="F43" s="412"/>
      <c r="G43" s="95" t="s">
        <v>1100</v>
      </c>
      <c r="H43" s="52" t="s">
        <v>187</v>
      </c>
      <c r="I43" s="38" t="s">
        <v>744</v>
      </c>
      <c r="J43" s="38">
        <v>2011</v>
      </c>
      <c r="K43" s="412" t="s">
        <v>967</v>
      </c>
      <c r="L43" s="412"/>
      <c r="M43" s="412" t="s">
        <v>864</v>
      </c>
      <c r="N43" s="366" t="s">
        <v>782</v>
      </c>
      <c r="O43" s="366" t="s">
        <v>783</v>
      </c>
    </row>
    <row r="44" spans="1:15" s="414" customFormat="1" ht="12" x14ac:dyDescent="0.25">
      <c r="A44" s="362" t="s">
        <v>135</v>
      </c>
      <c r="B44" s="74">
        <v>45.933304999999997</v>
      </c>
      <c r="C44" s="74">
        <v>-130.01333600000001</v>
      </c>
      <c r="D44" s="432">
        <v>1546</v>
      </c>
      <c r="E44" s="364" t="s">
        <v>9</v>
      </c>
      <c r="F44" s="412" t="s">
        <v>983</v>
      </c>
      <c r="G44" s="456" t="s">
        <v>134</v>
      </c>
      <c r="H44" s="52" t="s">
        <v>187</v>
      </c>
      <c r="I44" s="38"/>
      <c r="J44" s="38">
        <v>2006</v>
      </c>
      <c r="K44" s="412" t="s">
        <v>967</v>
      </c>
      <c r="L44" s="412" t="s">
        <v>134</v>
      </c>
      <c r="M44" s="412" t="s">
        <v>1086</v>
      </c>
      <c r="N44" s="366" t="s">
        <v>521</v>
      </c>
      <c r="O44" s="366" t="s">
        <v>522</v>
      </c>
    </row>
    <row r="45" spans="1:15" s="414" customFormat="1" ht="11.4" x14ac:dyDescent="0.2">
      <c r="A45" s="362" t="s">
        <v>203</v>
      </c>
      <c r="B45" s="422">
        <v>45.933523000000001</v>
      </c>
      <c r="C45" s="422">
        <v>-130.01382899999999</v>
      </c>
      <c r="D45" s="431">
        <v>1547</v>
      </c>
      <c r="E45" s="364" t="s">
        <v>9</v>
      </c>
      <c r="F45" s="412"/>
      <c r="G45" s="95"/>
      <c r="H45" s="52" t="s">
        <v>187</v>
      </c>
      <c r="I45" s="38" t="s">
        <v>204</v>
      </c>
      <c r="J45" s="38">
        <v>2010</v>
      </c>
      <c r="K45" s="412" t="s">
        <v>967</v>
      </c>
      <c r="L45" s="412"/>
      <c r="M45" s="412" t="s">
        <v>873</v>
      </c>
      <c r="N45" s="366" t="s">
        <v>525</v>
      </c>
      <c r="O45" s="366" t="s">
        <v>526</v>
      </c>
    </row>
    <row r="46" spans="1:15" s="414" customFormat="1" ht="22.8" x14ac:dyDescent="0.2">
      <c r="A46" s="362" t="s">
        <v>213</v>
      </c>
      <c r="B46" s="74">
        <v>45.932983</v>
      </c>
      <c r="C46" s="74">
        <v>-130.01378299999999</v>
      </c>
      <c r="D46" s="432">
        <v>1547</v>
      </c>
      <c r="E46" s="364" t="s">
        <v>9</v>
      </c>
      <c r="F46" s="412"/>
      <c r="G46" s="95"/>
      <c r="H46" s="52" t="s">
        <v>187</v>
      </c>
      <c r="I46" s="38" t="s">
        <v>204</v>
      </c>
      <c r="J46" s="38">
        <v>2003</v>
      </c>
      <c r="K46" s="412" t="s">
        <v>973</v>
      </c>
      <c r="L46" s="412"/>
      <c r="M46" s="412" t="s">
        <v>214</v>
      </c>
      <c r="N46" s="363"/>
      <c r="O46" s="363"/>
    </row>
    <row r="47" spans="1:15" s="414" customFormat="1" ht="11.4" x14ac:dyDescent="0.2">
      <c r="A47" s="364" t="s">
        <v>803</v>
      </c>
      <c r="B47" s="77">
        <v>45.933644000000001</v>
      </c>
      <c r="C47" s="77">
        <v>-130.01365799999999</v>
      </c>
      <c r="D47" s="431">
        <v>1544</v>
      </c>
      <c r="E47" s="367" t="s">
        <v>9</v>
      </c>
      <c r="F47" s="433"/>
      <c r="G47" s="95"/>
      <c r="H47" s="52" t="s">
        <v>187</v>
      </c>
      <c r="I47" s="38" t="s">
        <v>744</v>
      </c>
      <c r="J47" s="38">
        <v>2011</v>
      </c>
      <c r="K47" s="412" t="s">
        <v>967</v>
      </c>
      <c r="L47" s="412"/>
      <c r="M47" s="412" t="s">
        <v>1087</v>
      </c>
      <c r="N47" s="366" t="s">
        <v>804</v>
      </c>
      <c r="O47" s="366" t="s">
        <v>805</v>
      </c>
    </row>
    <row r="48" spans="1:15" s="414" customFormat="1" ht="34.200000000000003" x14ac:dyDescent="0.2">
      <c r="A48" s="368" t="s">
        <v>14</v>
      </c>
      <c r="B48" s="422">
        <v>45.933546999999997</v>
      </c>
      <c r="C48" s="422">
        <v>-130.01327699999999</v>
      </c>
      <c r="D48" s="434">
        <v>1547</v>
      </c>
      <c r="E48" s="367" t="s">
        <v>9</v>
      </c>
      <c r="F48" s="433"/>
      <c r="G48" s="319" t="s">
        <v>395</v>
      </c>
      <c r="H48" s="52" t="s">
        <v>187</v>
      </c>
      <c r="I48" s="318" t="s">
        <v>159</v>
      </c>
      <c r="J48" s="318">
        <v>2010</v>
      </c>
      <c r="K48" s="412" t="s">
        <v>967</v>
      </c>
      <c r="L48" s="412"/>
      <c r="M48" s="433" t="s">
        <v>880</v>
      </c>
      <c r="N48" s="366" t="s">
        <v>527</v>
      </c>
      <c r="O48" s="366" t="s">
        <v>528</v>
      </c>
    </row>
    <row r="49" spans="1:19" s="414" customFormat="1" ht="11.4" x14ac:dyDescent="0.2">
      <c r="A49" s="362" t="s">
        <v>223</v>
      </c>
      <c r="B49" s="74">
        <v>45.933500000000002</v>
      </c>
      <c r="C49" s="74">
        <v>-130.013983</v>
      </c>
      <c r="D49" s="431">
        <v>1547</v>
      </c>
      <c r="E49" s="364" t="s">
        <v>9</v>
      </c>
      <c r="F49" s="412"/>
      <c r="G49" s="95"/>
      <c r="H49" s="52" t="s">
        <v>187</v>
      </c>
      <c r="I49" s="38"/>
      <c r="J49" s="38">
        <v>2007</v>
      </c>
      <c r="K49" s="412" t="s">
        <v>973</v>
      </c>
      <c r="L49" s="412"/>
      <c r="M49" s="412" t="s">
        <v>294</v>
      </c>
      <c r="N49" s="365"/>
      <c r="O49" s="365"/>
    </row>
    <row r="50" spans="1:19" s="414" customFormat="1" ht="11.4" x14ac:dyDescent="0.2">
      <c r="A50" s="362" t="s">
        <v>137</v>
      </c>
      <c r="B50" s="422">
        <v>45.933317000000002</v>
      </c>
      <c r="C50" s="422">
        <v>-130.01396399999999</v>
      </c>
      <c r="D50" s="431">
        <v>1546</v>
      </c>
      <c r="E50" s="364" t="s">
        <v>9</v>
      </c>
      <c r="F50" s="412" t="s">
        <v>984</v>
      </c>
      <c r="G50" s="95"/>
      <c r="H50" s="52" t="s">
        <v>185</v>
      </c>
      <c r="I50" s="38" t="s">
        <v>225</v>
      </c>
      <c r="J50" s="38">
        <v>2007</v>
      </c>
      <c r="K50" s="412" t="s">
        <v>967</v>
      </c>
      <c r="L50" s="412" t="s">
        <v>1008</v>
      </c>
      <c r="M50" s="412" t="s">
        <v>881</v>
      </c>
      <c r="N50" s="366" t="s">
        <v>466</v>
      </c>
      <c r="O50" s="366" t="s">
        <v>529</v>
      </c>
    </row>
    <row r="51" spans="1:19" s="414" customFormat="1" ht="11.4" x14ac:dyDescent="0.2">
      <c r="A51" s="362" t="s">
        <v>132</v>
      </c>
      <c r="B51" s="422">
        <v>45.933560999999997</v>
      </c>
      <c r="C51" s="422">
        <v>-130.01367400000001</v>
      </c>
      <c r="D51" s="432">
        <v>1547</v>
      </c>
      <c r="E51" s="364" t="s">
        <v>9</v>
      </c>
      <c r="F51" s="412" t="s">
        <v>984</v>
      </c>
      <c r="G51" s="95"/>
      <c r="H51" s="52" t="s">
        <v>185</v>
      </c>
      <c r="I51" s="38" t="s">
        <v>225</v>
      </c>
      <c r="J51" s="38">
        <v>2010</v>
      </c>
      <c r="K51" s="412" t="s">
        <v>967</v>
      </c>
      <c r="L51" s="412" t="s">
        <v>131</v>
      </c>
      <c r="M51" s="412" t="s">
        <v>883</v>
      </c>
      <c r="N51" s="366" t="s">
        <v>530</v>
      </c>
      <c r="O51" s="366" t="s">
        <v>531</v>
      </c>
    </row>
    <row r="52" spans="1:19" s="414" customFormat="1" ht="11.4" x14ac:dyDescent="0.2">
      <c r="A52" s="362" t="s">
        <v>11</v>
      </c>
      <c r="B52" s="74">
        <v>45.933745999999999</v>
      </c>
      <c r="C52" s="74">
        <v>-130.013428</v>
      </c>
      <c r="D52" s="432">
        <v>1544</v>
      </c>
      <c r="E52" s="364" t="s">
        <v>9</v>
      </c>
      <c r="F52" s="412" t="s">
        <v>984</v>
      </c>
      <c r="G52" s="95"/>
      <c r="H52" s="52" t="s">
        <v>193</v>
      </c>
      <c r="I52" s="38" t="s">
        <v>125</v>
      </c>
      <c r="J52" s="38">
        <v>2011</v>
      </c>
      <c r="K52" s="412" t="s">
        <v>967</v>
      </c>
      <c r="L52" s="412" t="s">
        <v>91</v>
      </c>
      <c r="M52" s="412" t="s">
        <v>1001</v>
      </c>
      <c r="N52" s="366" t="s">
        <v>811</v>
      </c>
      <c r="O52" s="366" t="s">
        <v>812</v>
      </c>
    </row>
    <row r="53" spans="1:19" s="414" customFormat="1" ht="11.4" x14ac:dyDescent="0.2">
      <c r="A53" s="362" t="s">
        <v>158</v>
      </c>
      <c r="B53" s="422">
        <v>45.933280000000003</v>
      </c>
      <c r="C53" s="422">
        <v>-130.01389399999999</v>
      </c>
      <c r="D53" s="431">
        <v>1547</v>
      </c>
      <c r="E53" s="364" t="s">
        <v>9</v>
      </c>
      <c r="F53" s="412"/>
      <c r="G53" s="95" t="s">
        <v>296</v>
      </c>
      <c r="H53" s="52" t="s">
        <v>187</v>
      </c>
      <c r="I53" s="38" t="s">
        <v>204</v>
      </c>
      <c r="J53" s="38">
        <v>2010</v>
      </c>
      <c r="K53" s="412" t="s">
        <v>967</v>
      </c>
      <c r="L53" s="412"/>
      <c r="M53" s="412" t="s">
        <v>885</v>
      </c>
      <c r="N53" s="366" t="s">
        <v>534</v>
      </c>
      <c r="O53" s="366" t="s">
        <v>535</v>
      </c>
    </row>
    <row r="54" spans="1:19" s="414" customFormat="1" ht="11.4" x14ac:dyDescent="0.2">
      <c r="A54" s="362" t="s">
        <v>144</v>
      </c>
      <c r="B54" s="422">
        <v>45.933580999999997</v>
      </c>
      <c r="C54" s="422">
        <v>-130.01358200000001</v>
      </c>
      <c r="D54" s="432">
        <v>1547</v>
      </c>
      <c r="E54" s="364" t="s">
        <v>9</v>
      </c>
      <c r="F54" s="412" t="s">
        <v>984</v>
      </c>
      <c r="G54" s="95" t="s">
        <v>143</v>
      </c>
      <c r="H54" s="52" t="s">
        <v>185</v>
      </c>
      <c r="I54" s="38" t="s">
        <v>225</v>
      </c>
      <c r="J54" s="38">
        <v>2010</v>
      </c>
      <c r="K54" s="412" t="s">
        <v>967</v>
      </c>
      <c r="L54" s="412" t="s">
        <v>145</v>
      </c>
      <c r="M54" s="412" t="s">
        <v>892</v>
      </c>
      <c r="N54" s="366" t="s">
        <v>536</v>
      </c>
      <c r="O54" s="366" t="s">
        <v>537</v>
      </c>
    </row>
    <row r="55" spans="1:19" s="414" customFormat="1" ht="34.200000000000003" x14ac:dyDescent="0.2">
      <c r="A55" s="362" t="s">
        <v>985</v>
      </c>
      <c r="B55" s="77">
        <v>45.933298999999998</v>
      </c>
      <c r="C55" s="77">
        <v>-130.01368199999999</v>
      </c>
      <c r="D55" s="432">
        <v>1544</v>
      </c>
      <c r="E55" s="364" t="s">
        <v>9</v>
      </c>
      <c r="F55" s="412"/>
      <c r="G55" s="95"/>
      <c r="H55" s="52" t="s">
        <v>185</v>
      </c>
      <c r="I55" s="93" t="s">
        <v>225</v>
      </c>
      <c r="J55" s="38">
        <v>2011</v>
      </c>
      <c r="K55" s="412" t="s">
        <v>967</v>
      </c>
      <c r="L55" s="412" t="s">
        <v>1009</v>
      </c>
      <c r="M55" s="412" t="s">
        <v>986</v>
      </c>
      <c r="N55" s="366" t="s">
        <v>470</v>
      </c>
      <c r="O55" s="366" t="s">
        <v>838</v>
      </c>
    </row>
    <row r="56" spans="1:19" s="438" customFormat="1" ht="11.4" x14ac:dyDescent="0.2">
      <c r="A56" s="362" t="s">
        <v>13</v>
      </c>
      <c r="B56" s="74">
        <v>45.933300000000003</v>
      </c>
      <c r="C56" s="74">
        <v>-130.01375200000001</v>
      </c>
      <c r="D56" s="432">
        <v>1547</v>
      </c>
      <c r="E56" s="364" t="s">
        <v>9</v>
      </c>
      <c r="F56" s="435"/>
      <c r="G56" s="95"/>
      <c r="H56" s="52" t="s">
        <v>187</v>
      </c>
      <c r="I56" s="38"/>
      <c r="J56" s="38">
        <v>2007</v>
      </c>
      <c r="K56" s="412" t="s">
        <v>967</v>
      </c>
      <c r="L56" s="412" t="s">
        <v>88</v>
      </c>
      <c r="M56" s="436"/>
      <c r="N56" s="363">
        <v>45.933300000000003</v>
      </c>
      <c r="O56" s="363">
        <v>-130.01375200000001</v>
      </c>
      <c r="P56" s="272"/>
      <c r="Q56" s="272"/>
      <c r="R56" s="272"/>
      <c r="S56" s="437"/>
    </row>
    <row r="57" spans="1:19" s="414" customFormat="1" ht="11.4" x14ac:dyDescent="0.2">
      <c r="A57" s="362" t="s">
        <v>262</v>
      </c>
      <c r="B57" s="74">
        <v>45.933250000000001</v>
      </c>
      <c r="C57" s="74">
        <v>-130.013417</v>
      </c>
      <c r="D57" s="432">
        <v>1547</v>
      </c>
      <c r="E57" s="364" t="s">
        <v>9</v>
      </c>
      <c r="F57" s="412"/>
      <c r="G57" s="95"/>
      <c r="H57" s="52" t="s">
        <v>187</v>
      </c>
      <c r="I57" s="38" t="s">
        <v>263</v>
      </c>
      <c r="J57" s="38">
        <v>2003</v>
      </c>
      <c r="K57" s="412" t="s">
        <v>973</v>
      </c>
      <c r="L57" s="412"/>
      <c r="M57" s="412" t="s">
        <v>264</v>
      </c>
      <c r="N57" s="363"/>
      <c r="O57" s="363"/>
    </row>
    <row r="58" spans="1:19" s="414" customFormat="1" ht="22.8" x14ac:dyDescent="0.2">
      <c r="A58" s="362" t="s">
        <v>12</v>
      </c>
      <c r="B58" s="74">
        <v>45.933349999999997</v>
      </c>
      <c r="C58" s="74">
        <v>-130.013541</v>
      </c>
      <c r="D58" s="431">
        <v>1544</v>
      </c>
      <c r="E58" s="364" t="s">
        <v>9</v>
      </c>
      <c r="F58" s="412"/>
      <c r="G58" s="95" t="s">
        <v>851</v>
      </c>
      <c r="H58" s="52" t="s">
        <v>187</v>
      </c>
      <c r="I58" s="38"/>
      <c r="J58" s="38">
        <v>2011</v>
      </c>
      <c r="K58" s="412" t="s">
        <v>967</v>
      </c>
      <c r="L58" s="412"/>
      <c r="M58" s="412" t="s">
        <v>897</v>
      </c>
      <c r="N58" s="366" t="s">
        <v>849</v>
      </c>
      <c r="O58" s="366" t="s">
        <v>850</v>
      </c>
    </row>
    <row r="59" spans="1:19" s="414" customFormat="1" ht="11.4" x14ac:dyDescent="0.2">
      <c r="A59" s="362" t="s">
        <v>272</v>
      </c>
      <c r="B59" s="74">
        <v>45.929482999999998</v>
      </c>
      <c r="C59" s="74">
        <v>-130.01133300000001</v>
      </c>
      <c r="D59" s="432">
        <v>1546</v>
      </c>
      <c r="E59" s="364" t="s">
        <v>9</v>
      </c>
      <c r="F59" s="412"/>
      <c r="G59" s="95"/>
      <c r="H59" s="52" t="s">
        <v>187</v>
      </c>
      <c r="I59" s="52" t="s">
        <v>273</v>
      </c>
      <c r="J59" s="38">
        <v>2003</v>
      </c>
      <c r="K59" s="412" t="s">
        <v>973</v>
      </c>
      <c r="L59" s="412"/>
      <c r="M59" s="412" t="s">
        <v>274</v>
      </c>
      <c r="N59" s="363"/>
      <c r="O59" s="363"/>
    </row>
    <row r="60" spans="1:19" s="414" customFormat="1" ht="11.4" x14ac:dyDescent="0.2">
      <c r="A60" s="362" t="s">
        <v>276</v>
      </c>
      <c r="B60" s="74">
        <v>45.933667</v>
      </c>
      <c r="C60" s="74">
        <v>-130.015817</v>
      </c>
      <c r="D60" s="432">
        <v>1546</v>
      </c>
      <c r="E60" s="364" t="s">
        <v>9</v>
      </c>
      <c r="F60" s="412"/>
      <c r="G60" s="95"/>
      <c r="H60" s="52" t="s">
        <v>187</v>
      </c>
      <c r="I60" s="38" t="s">
        <v>204</v>
      </c>
      <c r="J60" s="38">
        <v>2003</v>
      </c>
      <c r="K60" s="412" t="s">
        <v>973</v>
      </c>
      <c r="L60" s="412"/>
      <c r="M60" s="412" t="s">
        <v>277</v>
      </c>
      <c r="N60" s="363"/>
      <c r="O60" s="363"/>
    </row>
    <row r="61" spans="1:19" s="414" customFormat="1" ht="11.4" x14ac:dyDescent="0.2">
      <c r="A61" s="362" t="s">
        <v>279</v>
      </c>
      <c r="B61" s="74">
        <v>45.933660000000003</v>
      </c>
      <c r="C61" s="74">
        <v>-130.013216</v>
      </c>
      <c r="D61" s="432">
        <v>1544</v>
      </c>
      <c r="E61" s="364" t="s">
        <v>9</v>
      </c>
      <c r="F61" s="412"/>
      <c r="G61" s="95"/>
      <c r="H61" s="52" t="s">
        <v>193</v>
      </c>
      <c r="I61" s="38" t="s">
        <v>225</v>
      </c>
      <c r="J61" s="38">
        <v>2011</v>
      </c>
      <c r="K61" s="412" t="s">
        <v>967</v>
      </c>
      <c r="L61" s="412"/>
      <c r="M61" s="412" t="s">
        <v>902</v>
      </c>
      <c r="N61" s="366" t="s">
        <v>859</v>
      </c>
      <c r="O61" s="366" t="s">
        <v>860</v>
      </c>
    </row>
    <row r="62" spans="1:19" s="414" customFormat="1" ht="11.4" x14ac:dyDescent="0.2">
      <c r="A62" s="362" t="s">
        <v>281</v>
      </c>
      <c r="B62" s="422">
        <v>45.933757999999997</v>
      </c>
      <c r="C62" s="422">
        <v>-130.01321999999999</v>
      </c>
      <c r="D62" s="431">
        <v>1547</v>
      </c>
      <c r="E62" s="364" t="s">
        <v>9</v>
      </c>
      <c r="F62" s="412"/>
      <c r="G62" s="95"/>
      <c r="H62" s="52" t="s">
        <v>193</v>
      </c>
      <c r="I62" s="38"/>
      <c r="J62" s="38">
        <v>2010</v>
      </c>
      <c r="K62" s="412" t="s">
        <v>967</v>
      </c>
      <c r="L62" s="412"/>
      <c r="M62" s="412" t="s">
        <v>390</v>
      </c>
      <c r="N62" s="366" t="s">
        <v>542</v>
      </c>
      <c r="O62" s="366" t="s">
        <v>543</v>
      </c>
    </row>
    <row r="63" spans="1:19" s="414" customFormat="1" ht="11.4" x14ac:dyDescent="0.2">
      <c r="A63" s="359" t="s">
        <v>227</v>
      </c>
      <c r="B63" s="74">
        <v>45.989336999999999</v>
      </c>
      <c r="C63" s="74">
        <v>-130.02656200000001</v>
      </c>
      <c r="D63" s="439">
        <v>1576</v>
      </c>
      <c r="E63" s="361" t="s">
        <v>228</v>
      </c>
      <c r="F63" s="412" t="s">
        <v>987</v>
      </c>
      <c r="G63" s="95"/>
      <c r="H63" s="52" t="s">
        <v>185</v>
      </c>
      <c r="I63" s="38"/>
      <c r="J63" s="38">
        <v>2003</v>
      </c>
      <c r="K63" s="412" t="s">
        <v>967</v>
      </c>
      <c r="L63" s="412"/>
      <c r="M63" s="412" t="s">
        <v>988</v>
      </c>
      <c r="N63" s="360"/>
      <c r="O63" s="360"/>
    </row>
    <row r="64" spans="1:19" s="414" customFormat="1" ht="11.4" x14ac:dyDescent="0.2">
      <c r="A64" s="359" t="s">
        <v>257</v>
      </c>
      <c r="B64" s="77">
        <v>45.988867999999997</v>
      </c>
      <c r="C64" s="77">
        <v>-130.02719999999999</v>
      </c>
      <c r="D64" s="439">
        <v>1580</v>
      </c>
      <c r="E64" s="361" t="s">
        <v>228</v>
      </c>
      <c r="F64" s="412"/>
      <c r="G64" s="94"/>
      <c r="H64" s="52" t="s">
        <v>185</v>
      </c>
      <c r="I64" s="93"/>
      <c r="J64" s="93">
        <v>2003</v>
      </c>
      <c r="K64" s="412" t="s">
        <v>967</v>
      </c>
      <c r="L64" s="412"/>
      <c r="M64" s="412"/>
      <c r="N64" s="360">
        <f>0.988868*60</f>
        <v>59.332079999999998</v>
      </c>
      <c r="O64" s="360">
        <f>0.0272*60</f>
        <v>1.6319999999999999</v>
      </c>
      <c r="P64" s="77">
        <v>45.988867999999997</v>
      </c>
      <c r="Q64" s="77">
        <v>-130.02719999999999</v>
      </c>
    </row>
    <row r="65" spans="1:15" s="414" customFormat="1" ht="11.4" x14ac:dyDescent="0.2">
      <c r="A65" s="359" t="s">
        <v>265</v>
      </c>
      <c r="B65" s="77">
        <v>45.989153000000002</v>
      </c>
      <c r="C65" s="77">
        <v>-130.02716799999999</v>
      </c>
      <c r="D65" s="439">
        <v>1583</v>
      </c>
      <c r="E65" s="361" t="s">
        <v>228</v>
      </c>
      <c r="F65" s="412"/>
      <c r="G65" s="94"/>
      <c r="H65" s="52" t="s">
        <v>185</v>
      </c>
      <c r="I65" s="93" t="s">
        <v>266</v>
      </c>
      <c r="J65" s="93">
        <v>2003</v>
      </c>
      <c r="K65" s="412" t="s">
        <v>967</v>
      </c>
      <c r="L65" s="412"/>
      <c r="M65" s="412" t="s">
        <v>267</v>
      </c>
      <c r="N65" s="360"/>
      <c r="O65" s="360"/>
    </row>
    <row r="66" spans="1:15" s="414" customFormat="1" ht="11.4" x14ac:dyDescent="0.2">
      <c r="A66" s="374" t="s">
        <v>192</v>
      </c>
      <c r="B66" s="422">
        <v>45.917414000000001</v>
      </c>
      <c r="C66" s="422">
        <v>-129.99298899999999</v>
      </c>
      <c r="D66" s="440">
        <v>1538</v>
      </c>
      <c r="E66" s="374" t="s">
        <v>65</v>
      </c>
      <c r="F66" s="441"/>
      <c r="G66" s="95"/>
      <c r="H66" s="52" t="s">
        <v>193</v>
      </c>
      <c r="I66" s="38" t="s">
        <v>282</v>
      </c>
      <c r="J66" s="38">
        <v>2010</v>
      </c>
      <c r="K66" s="412" t="s">
        <v>967</v>
      </c>
      <c r="L66" s="412"/>
      <c r="M66" s="412" t="s">
        <v>869</v>
      </c>
      <c r="N66" s="375" t="s">
        <v>546</v>
      </c>
      <c r="O66" s="375" t="s">
        <v>547</v>
      </c>
    </row>
    <row r="67" spans="1:15" s="414" customFormat="1" ht="11.4" x14ac:dyDescent="0.2">
      <c r="A67" s="374" t="s">
        <v>205</v>
      </c>
      <c r="B67" s="74">
        <v>45.916849999999997</v>
      </c>
      <c r="C67" s="74">
        <v>-129.99185</v>
      </c>
      <c r="D67" s="440">
        <v>1536</v>
      </c>
      <c r="E67" s="374" t="s">
        <v>65</v>
      </c>
      <c r="F67" s="441"/>
      <c r="G67" s="95"/>
      <c r="H67" s="52" t="s">
        <v>187</v>
      </c>
      <c r="I67" s="38" t="s">
        <v>1088</v>
      </c>
      <c r="J67" s="38">
        <v>2003</v>
      </c>
      <c r="K67" s="412" t="s">
        <v>973</v>
      </c>
      <c r="L67" s="412"/>
      <c r="M67" s="412" t="s">
        <v>333</v>
      </c>
      <c r="N67" s="442"/>
      <c r="O67" s="442"/>
    </row>
    <row r="68" spans="1:15" s="414" customFormat="1" ht="11.4" x14ac:dyDescent="0.2">
      <c r="A68" s="374" t="s">
        <v>268</v>
      </c>
      <c r="B68" s="74">
        <v>45.91724</v>
      </c>
      <c r="C68" s="74">
        <v>-129.99298999999999</v>
      </c>
      <c r="D68" s="440">
        <v>1537</v>
      </c>
      <c r="E68" s="374" t="s">
        <v>65</v>
      </c>
      <c r="F68" s="441"/>
      <c r="G68" s="95"/>
      <c r="H68" s="52" t="s">
        <v>187</v>
      </c>
      <c r="I68" s="52" t="s">
        <v>269</v>
      </c>
      <c r="J68" s="38">
        <v>2006</v>
      </c>
      <c r="K68" s="412" t="s">
        <v>973</v>
      </c>
      <c r="L68" s="412"/>
      <c r="M68" s="412" t="s">
        <v>331</v>
      </c>
      <c r="N68" s="442"/>
      <c r="O68" s="442"/>
    </row>
    <row r="69" spans="1:15" s="414" customFormat="1" ht="22.8" x14ac:dyDescent="0.2">
      <c r="A69" s="374" t="s">
        <v>32</v>
      </c>
      <c r="B69" s="422">
        <v>45.917327</v>
      </c>
      <c r="C69" s="422">
        <v>-129.99294599999999</v>
      </c>
      <c r="D69" s="440">
        <v>1537</v>
      </c>
      <c r="E69" s="374" t="s">
        <v>65</v>
      </c>
      <c r="F69" s="441"/>
      <c r="G69" s="95" t="s">
        <v>95</v>
      </c>
      <c r="H69" s="52" t="s">
        <v>193</v>
      </c>
      <c r="I69" s="38" t="s">
        <v>282</v>
      </c>
      <c r="J69" s="38">
        <v>2010</v>
      </c>
      <c r="K69" s="412" t="s">
        <v>967</v>
      </c>
      <c r="L69" s="412"/>
      <c r="M69" s="412" t="s">
        <v>904</v>
      </c>
      <c r="N69" s="375" t="s">
        <v>501</v>
      </c>
      <c r="O69" s="375" t="s">
        <v>502</v>
      </c>
    </row>
    <row r="70" spans="1:15" s="414" customFormat="1" ht="45.6" x14ac:dyDescent="0.2">
      <c r="A70" s="37" t="s">
        <v>1089</v>
      </c>
      <c r="B70" s="74">
        <v>45.945439999999998</v>
      </c>
      <c r="C70" s="74">
        <v>-129.9837</v>
      </c>
      <c r="D70" s="71">
        <v>1527</v>
      </c>
      <c r="E70" s="38" t="s">
        <v>1090</v>
      </c>
      <c r="F70" s="425" t="s">
        <v>979</v>
      </c>
      <c r="G70" s="95"/>
      <c r="H70" s="52" t="s">
        <v>187</v>
      </c>
      <c r="I70" s="38"/>
      <c r="J70" s="38">
        <v>2003</v>
      </c>
      <c r="K70" s="412" t="s">
        <v>973</v>
      </c>
      <c r="L70" s="412"/>
      <c r="M70" s="38" t="s">
        <v>402</v>
      </c>
      <c r="N70" s="49"/>
      <c r="O70" s="49"/>
    </row>
    <row r="71" spans="1:15" s="414" customFormat="1" ht="45.6" x14ac:dyDescent="0.2">
      <c r="A71" s="37" t="s">
        <v>230</v>
      </c>
      <c r="B71" s="74">
        <v>45.946126999999997</v>
      </c>
      <c r="C71" s="74">
        <v>-129.98358899999999</v>
      </c>
      <c r="D71" s="71">
        <v>1519</v>
      </c>
      <c r="E71" s="38" t="s">
        <v>1090</v>
      </c>
      <c r="F71" s="38"/>
      <c r="G71" s="95"/>
      <c r="H71" s="52" t="s">
        <v>187</v>
      </c>
      <c r="I71" s="38" t="s">
        <v>217</v>
      </c>
      <c r="J71" s="38">
        <v>2006</v>
      </c>
      <c r="K71" s="412" t="s">
        <v>973</v>
      </c>
      <c r="L71" s="412"/>
      <c r="M71" s="412" t="s">
        <v>231</v>
      </c>
      <c r="N71" s="49"/>
      <c r="O71" s="49"/>
    </row>
    <row r="72" spans="1:15" s="414" customFormat="1" ht="45.6" x14ac:dyDescent="0.2">
      <c r="A72" s="37" t="s">
        <v>246</v>
      </c>
      <c r="B72" s="74">
        <v>45.945104999999998</v>
      </c>
      <c r="C72" s="74">
        <v>-129.98330799999999</v>
      </c>
      <c r="D72" s="71">
        <v>1526</v>
      </c>
      <c r="E72" s="38" t="s">
        <v>1090</v>
      </c>
      <c r="F72" s="412"/>
      <c r="G72" s="95"/>
      <c r="H72" s="52" t="s">
        <v>187</v>
      </c>
      <c r="I72" s="38"/>
      <c r="J72" s="38">
        <v>2003</v>
      </c>
      <c r="K72" s="412" t="s">
        <v>973</v>
      </c>
      <c r="L72" s="412"/>
      <c r="M72" s="412" t="s">
        <v>247</v>
      </c>
      <c r="N72" s="49"/>
      <c r="O72" s="49"/>
    </row>
    <row r="73" spans="1:15" s="414" customFormat="1" ht="45.6" x14ac:dyDescent="0.2">
      <c r="A73" s="38" t="s">
        <v>175</v>
      </c>
      <c r="B73" s="422">
        <v>45.946084999999997</v>
      </c>
      <c r="C73" s="422">
        <v>-129.983654</v>
      </c>
      <c r="D73" s="66">
        <v>1520</v>
      </c>
      <c r="E73" s="38" t="s">
        <v>1090</v>
      </c>
      <c r="F73" s="412" t="s">
        <v>984</v>
      </c>
      <c r="G73" s="95" t="s">
        <v>355</v>
      </c>
      <c r="H73" s="52" t="s">
        <v>187</v>
      </c>
      <c r="I73" s="38" t="s">
        <v>179</v>
      </c>
      <c r="J73" s="38">
        <v>2010</v>
      </c>
      <c r="K73" s="412" t="s">
        <v>967</v>
      </c>
      <c r="L73" s="412"/>
      <c r="M73" s="412" t="s">
        <v>896</v>
      </c>
      <c r="N73" s="315" t="s">
        <v>460</v>
      </c>
      <c r="O73" s="315" t="s">
        <v>461</v>
      </c>
    </row>
    <row r="74" spans="1:15" s="414" customFormat="1" ht="45.6" x14ac:dyDescent="0.2">
      <c r="A74" s="37" t="s">
        <v>177</v>
      </c>
      <c r="B74" s="422">
        <v>45.946275999999997</v>
      </c>
      <c r="C74" s="422">
        <v>-129.98371299999999</v>
      </c>
      <c r="D74" s="66">
        <v>1520</v>
      </c>
      <c r="E74" s="38" t="s">
        <v>1090</v>
      </c>
      <c r="F74" s="412" t="s">
        <v>984</v>
      </c>
      <c r="G74" s="95" t="s">
        <v>360</v>
      </c>
      <c r="H74" s="104" t="s">
        <v>193</v>
      </c>
      <c r="I74" s="38" t="s">
        <v>24</v>
      </c>
      <c r="J74" s="38">
        <v>2010</v>
      </c>
      <c r="K74" s="412" t="s">
        <v>967</v>
      </c>
      <c r="L74" s="412"/>
      <c r="M74" s="412" t="s">
        <v>900</v>
      </c>
      <c r="N74" s="315" t="s">
        <v>462</v>
      </c>
      <c r="O74" s="315" t="s">
        <v>463</v>
      </c>
    </row>
    <row r="75" spans="1:15" s="414" customFormat="1" ht="34.200000000000003" x14ac:dyDescent="0.2">
      <c r="A75" s="37" t="s">
        <v>244</v>
      </c>
      <c r="B75" s="74">
        <v>45.936447000000001</v>
      </c>
      <c r="C75" s="74">
        <v>-129.98170500000001</v>
      </c>
      <c r="D75" s="71">
        <v>1522</v>
      </c>
      <c r="E75" s="38" t="s">
        <v>1091</v>
      </c>
      <c r="F75" s="425"/>
      <c r="G75" s="95"/>
      <c r="H75" s="52" t="s">
        <v>187</v>
      </c>
      <c r="I75" s="38"/>
      <c r="J75" s="38">
        <v>2003</v>
      </c>
      <c r="K75" s="412" t="s">
        <v>973</v>
      </c>
      <c r="L75" s="412"/>
      <c r="M75" s="412" t="s">
        <v>245</v>
      </c>
      <c r="N75" s="49"/>
      <c r="O75" s="49"/>
    </row>
    <row r="76" spans="1:15" s="414" customFormat="1" ht="34.200000000000003" x14ac:dyDescent="0.2">
      <c r="A76" s="37" t="s">
        <v>283</v>
      </c>
      <c r="B76" s="74">
        <v>45.937277999999999</v>
      </c>
      <c r="C76" s="74">
        <v>-129.98127700000001</v>
      </c>
      <c r="D76" s="71">
        <v>1519</v>
      </c>
      <c r="E76" s="38" t="s">
        <v>1091</v>
      </c>
      <c r="F76" s="412"/>
      <c r="G76" s="95"/>
      <c r="H76" s="52" t="s">
        <v>187</v>
      </c>
      <c r="I76" s="52" t="s">
        <v>284</v>
      </c>
      <c r="J76" s="38">
        <v>2007</v>
      </c>
      <c r="K76" s="412" t="s">
        <v>973</v>
      </c>
      <c r="L76" s="412"/>
      <c r="M76" s="412" t="s">
        <v>285</v>
      </c>
      <c r="N76" s="49"/>
      <c r="O76" s="49"/>
    </row>
    <row r="77" spans="1:15" s="414" customFormat="1" ht="22.8" x14ac:dyDescent="0.2">
      <c r="A77" s="443" t="s">
        <v>779</v>
      </c>
      <c r="B77" s="422">
        <v>45.926535999999999</v>
      </c>
      <c r="C77" s="422">
        <v>-129.97927300000001</v>
      </c>
      <c r="D77" s="444">
        <v>1518</v>
      </c>
      <c r="E77" s="445" t="s">
        <v>863</v>
      </c>
      <c r="F77" s="412" t="s">
        <v>984</v>
      </c>
      <c r="G77" s="95" t="s">
        <v>320</v>
      </c>
      <c r="H77" s="52" t="s">
        <v>185</v>
      </c>
      <c r="I77" s="38"/>
      <c r="J77" s="38">
        <v>2010</v>
      </c>
      <c r="K77" s="412" t="s">
        <v>967</v>
      </c>
      <c r="L77" s="412"/>
      <c r="M77" s="412" t="s">
        <v>319</v>
      </c>
      <c r="N77" s="446" t="s">
        <v>548</v>
      </c>
      <c r="O77" s="446" t="s">
        <v>549</v>
      </c>
    </row>
    <row r="78" spans="1:15" s="414" customFormat="1" ht="22.8" x14ac:dyDescent="0.2">
      <c r="A78" s="443" t="s">
        <v>194</v>
      </c>
      <c r="B78" s="422">
        <v>45.926217999999999</v>
      </c>
      <c r="C78" s="422">
        <v>-129.979996</v>
      </c>
      <c r="D78" s="444">
        <v>1518</v>
      </c>
      <c r="E78" s="445" t="s">
        <v>863</v>
      </c>
      <c r="F78" s="412" t="s">
        <v>984</v>
      </c>
      <c r="G78" s="95"/>
      <c r="H78" s="52" t="s">
        <v>193</v>
      </c>
      <c r="I78" s="38" t="s">
        <v>115</v>
      </c>
      <c r="J78" s="38">
        <v>2010</v>
      </c>
      <c r="K78" s="412" t="s">
        <v>967</v>
      </c>
      <c r="L78" s="412"/>
      <c r="M78" s="412" t="s">
        <v>870</v>
      </c>
      <c r="N78" s="446" t="s">
        <v>550</v>
      </c>
      <c r="O78" s="446" t="s">
        <v>551</v>
      </c>
    </row>
    <row r="79" spans="1:15" s="414" customFormat="1" ht="22.8" x14ac:dyDescent="0.2">
      <c r="A79" s="443" t="s">
        <v>164</v>
      </c>
      <c r="B79" s="422">
        <v>45.926423999999997</v>
      </c>
      <c r="C79" s="422">
        <v>-129.97897499999999</v>
      </c>
      <c r="D79" s="444">
        <v>1524</v>
      </c>
      <c r="E79" s="445" t="s">
        <v>863</v>
      </c>
      <c r="F79" s="412" t="s">
        <v>984</v>
      </c>
      <c r="G79" s="95" t="s">
        <v>322</v>
      </c>
      <c r="H79" s="52" t="s">
        <v>193</v>
      </c>
      <c r="I79" s="38"/>
      <c r="J79" s="38">
        <v>2010</v>
      </c>
      <c r="K79" s="412" t="s">
        <v>967</v>
      </c>
      <c r="L79" s="412"/>
      <c r="M79" s="412" t="s">
        <v>874</v>
      </c>
      <c r="N79" s="446" t="s">
        <v>503</v>
      </c>
      <c r="O79" s="446" t="s">
        <v>504</v>
      </c>
    </row>
    <row r="80" spans="1:15" s="414" customFormat="1" ht="22.8" x14ac:dyDescent="0.2">
      <c r="A80" s="443" t="s">
        <v>315</v>
      </c>
      <c r="B80" s="422">
        <v>45.926240999999997</v>
      </c>
      <c r="C80" s="422">
        <v>-129.979715</v>
      </c>
      <c r="D80" s="444">
        <v>1516</v>
      </c>
      <c r="E80" s="445" t="s">
        <v>863</v>
      </c>
      <c r="F80" s="412" t="s">
        <v>987</v>
      </c>
      <c r="G80" s="95"/>
      <c r="H80" s="52" t="s">
        <v>185</v>
      </c>
      <c r="I80" s="38"/>
      <c r="J80" s="38">
        <v>2010</v>
      </c>
      <c r="K80" s="412" t="s">
        <v>967</v>
      </c>
      <c r="L80" s="412"/>
      <c r="M80" s="412" t="s">
        <v>875</v>
      </c>
      <c r="N80" s="446" t="s">
        <v>552</v>
      </c>
      <c r="O80" s="446" t="s">
        <v>553</v>
      </c>
    </row>
    <row r="81" spans="1:15" s="414" customFormat="1" ht="22.8" x14ac:dyDescent="0.2">
      <c r="A81" s="443" t="s">
        <v>316</v>
      </c>
      <c r="B81" s="422">
        <v>45.926288</v>
      </c>
      <c r="C81" s="422">
        <v>-129.97939600000001</v>
      </c>
      <c r="D81" s="444">
        <v>1521</v>
      </c>
      <c r="E81" s="445" t="s">
        <v>863</v>
      </c>
      <c r="F81" s="412" t="s">
        <v>987</v>
      </c>
      <c r="G81" s="95"/>
      <c r="H81" s="52" t="s">
        <v>185</v>
      </c>
      <c r="I81" s="38"/>
      <c r="J81" s="38">
        <v>2010</v>
      </c>
      <c r="K81" s="412" t="s">
        <v>967</v>
      </c>
      <c r="L81" s="412"/>
      <c r="M81" s="412" t="s">
        <v>875</v>
      </c>
      <c r="N81" s="446" t="s">
        <v>554</v>
      </c>
      <c r="O81" s="446" t="s">
        <v>555</v>
      </c>
    </row>
    <row r="82" spans="1:15" s="414" customFormat="1" ht="22.8" x14ac:dyDescent="0.2">
      <c r="A82" s="443" t="s">
        <v>168</v>
      </c>
      <c r="B82" s="422">
        <v>45.926194000000002</v>
      </c>
      <c r="C82" s="422">
        <v>-129.978939</v>
      </c>
      <c r="D82" s="444">
        <v>1524</v>
      </c>
      <c r="E82" s="445" t="s">
        <v>863</v>
      </c>
      <c r="F82" s="412" t="s">
        <v>984</v>
      </c>
      <c r="G82" s="95" t="s">
        <v>324</v>
      </c>
      <c r="H82" s="52" t="s">
        <v>187</v>
      </c>
      <c r="I82" s="38"/>
      <c r="J82" s="38">
        <v>2010</v>
      </c>
      <c r="K82" s="412" t="s">
        <v>967</v>
      </c>
      <c r="L82" s="412"/>
      <c r="M82" s="412" t="s">
        <v>876</v>
      </c>
      <c r="N82" s="446" t="s">
        <v>505</v>
      </c>
      <c r="O82" s="446" t="s">
        <v>506</v>
      </c>
    </row>
    <row r="83" spans="1:15" s="414" customFormat="1" ht="22.8" x14ac:dyDescent="0.2">
      <c r="A83" s="443" t="s">
        <v>343</v>
      </c>
      <c r="B83" s="422">
        <v>45.926575</v>
      </c>
      <c r="C83" s="422">
        <v>-129.979479</v>
      </c>
      <c r="D83" s="444">
        <v>1507</v>
      </c>
      <c r="E83" s="445" t="s">
        <v>863</v>
      </c>
      <c r="F83" s="412" t="s">
        <v>984</v>
      </c>
      <c r="G83" s="95"/>
      <c r="H83" s="52" t="s">
        <v>185</v>
      </c>
      <c r="I83" s="38"/>
      <c r="J83" s="38">
        <v>2010</v>
      </c>
      <c r="K83" s="412" t="s">
        <v>967</v>
      </c>
      <c r="L83" s="412"/>
      <c r="M83" s="412" t="s">
        <v>877</v>
      </c>
      <c r="N83" s="446" t="s">
        <v>556</v>
      </c>
      <c r="O83" s="446" t="s">
        <v>557</v>
      </c>
    </row>
    <row r="84" spans="1:15" s="414" customFormat="1" ht="22.8" x14ac:dyDescent="0.2">
      <c r="A84" s="443" t="s">
        <v>211</v>
      </c>
      <c r="B84" s="422">
        <v>45.926409</v>
      </c>
      <c r="C84" s="422">
        <v>-129.979119</v>
      </c>
      <c r="D84" s="444">
        <v>1520</v>
      </c>
      <c r="E84" s="445" t="s">
        <v>863</v>
      </c>
      <c r="F84" s="412" t="s">
        <v>984</v>
      </c>
      <c r="G84" s="95"/>
      <c r="H84" s="52" t="s">
        <v>185</v>
      </c>
      <c r="I84" s="38"/>
      <c r="J84" s="38">
        <v>2010</v>
      </c>
      <c r="K84" s="412" t="s">
        <v>967</v>
      </c>
      <c r="L84" s="412"/>
      <c r="M84" s="412" t="s">
        <v>878</v>
      </c>
      <c r="N84" s="446" t="s">
        <v>558</v>
      </c>
      <c r="O84" s="446" t="s">
        <v>559</v>
      </c>
    </row>
    <row r="85" spans="1:15" s="414" customFormat="1" ht="22.8" x14ac:dyDescent="0.2">
      <c r="A85" s="443" t="s">
        <v>28</v>
      </c>
      <c r="B85" s="422">
        <v>45.926153999999997</v>
      </c>
      <c r="C85" s="422">
        <v>-129.97973500000001</v>
      </c>
      <c r="D85" s="444">
        <v>1522</v>
      </c>
      <c r="E85" s="445" t="s">
        <v>863</v>
      </c>
      <c r="F85" s="412" t="s">
        <v>987</v>
      </c>
      <c r="G85" s="95"/>
      <c r="H85" s="52" t="s">
        <v>185</v>
      </c>
      <c r="I85" s="38"/>
      <c r="J85" s="38">
        <v>2010</v>
      </c>
      <c r="K85" s="412" t="s">
        <v>967</v>
      </c>
      <c r="L85" s="412" t="s">
        <v>1010</v>
      </c>
      <c r="M85" s="412" t="s">
        <v>879</v>
      </c>
      <c r="N85" s="446" t="s">
        <v>560</v>
      </c>
      <c r="O85" s="446" t="s">
        <v>561</v>
      </c>
    </row>
    <row r="86" spans="1:15" s="414" customFormat="1" ht="22.8" x14ac:dyDescent="0.2">
      <c r="A86" s="443" t="s">
        <v>171</v>
      </c>
      <c r="B86" s="422">
        <v>45.926513999999997</v>
      </c>
      <c r="C86" s="422">
        <v>-129.979398</v>
      </c>
      <c r="D86" s="444">
        <v>1519</v>
      </c>
      <c r="E86" s="445" t="s">
        <v>863</v>
      </c>
      <c r="F86" s="412" t="s">
        <v>984</v>
      </c>
      <c r="G86" s="95" t="s">
        <v>318</v>
      </c>
      <c r="H86" s="52" t="s">
        <v>185</v>
      </c>
      <c r="I86" s="38"/>
      <c r="J86" s="38">
        <v>2007</v>
      </c>
      <c r="K86" s="412" t="s">
        <v>967</v>
      </c>
      <c r="L86" s="412" t="s">
        <v>705</v>
      </c>
      <c r="M86" s="412" t="s">
        <v>882</v>
      </c>
      <c r="N86" s="446" t="s">
        <v>562</v>
      </c>
      <c r="O86" s="446" t="s">
        <v>563</v>
      </c>
    </row>
    <row r="87" spans="1:15" s="414" customFormat="1" ht="22.8" x14ac:dyDescent="0.2">
      <c r="A87" s="443" t="s">
        <v>323</v>
      </c>
      <c r="B87" s="422">
        <v>45.926302999999997</v>
      </c>
      <c r="C87" s="422">
        <v>-129.97902199999999</v>
      </c>
      <c r="D87" s="444">
        <v>1524</v>
      </c>
      <c r="E87" s="445" t="s">
        <v>863</v>
      </c>
      <c r="F87" s="412" t="s">
        <v>984</v>
      </c>
      <c r="G87" s="95"/>
      <c r="H87" s="52" t="s">
        <v>185</v>
      </c>
      <c r="I87" s="38"/>
      <c r="J87" s="38">
        <v>2010</v>
      </c>
      <c r="K87" s="412" t="s">
        <v>967</v>
      </c>
      <c r="L87" s="412"/>
      <c r="M87" s="412" t="s">
        <v>898</v>
      </c>
      <c r="N87" s="446" t="s">
        <v>564</v>
      </c>
      <c r="O87" s="446" t="s">
        <v>565</v>
      </c>
    </row>
    <row r="88" spans="1:15" s="414" customFormat="1" ht="22.8" x14ac:dyDescent="0.2">
      <c r="A88" s="443" t="s">
        <v>342</v>
      </c>
      <c r="B88" s="422">
        <v>45.92651</v>
      </c>
      <c r="C88" s="422">
        <v>-129.97965199999999</v>
      </c>
      <c r="D88" s="444">
        <v>1520</v>
      </c>
      <c r="E88" s="445" t="s">
        <v>863</v>
      </c>
      <c r="F88" s="412" t="s">
        <v>987</v>
      </c>
      <c r="G88" s="95"/>
      <c r="H88" s="52" t="s">
        <v>185</v>
      </c>
      <c r="I88" s="38"/>
      <c r="J88" s="38">
        <v>2010</v>
      </c>
      <c r="K88" s="412" t="s">
        <v>967</v>
      </c>
      <c r="L88" s="412"/>
      <c r="M88" s="412" t="s">
        <v>899</v>
      </c>
      <c r="N88" s="446" t="s">
        <v>566</v>
      </c>
      <c r="O88" s="446" t="s">
        <v>567</v>
      </c>
    </row>
    <row r="89" spans="1:15" s="414" customFormat="1" ht="11.4" x14ac:dyDescent="0.2">
      <c r="A89" s="412" t="s">
        <v>1092</v>
      </c>
      <c r="B89" s="74">
        <v>46.038916999999998</v>
      </c>
      <c r="C89" s="74">
        <v>-130.012417</v>
      </c>
      <c r="D89" s="447">
        <v>1641</v>
      </c>
      <c r="E89" s="412" t="s">
        <v>190</v>
      </c>
      <c r="F89" s="425"/>
      <c r="G89" s="95"/>
      <c r="H89" s="52" t="s">
        <v>187</v>
      </c>
      <c r="I89" s="38"/>
      <c r="J89" s="38">
        <v>2003</v>
      </c>
      <c r="K89" s="412" t="s">
        <v>973</v>
      </c>
      <c r="L89" s="412"/>
      <c r="M89" s="412" t="s">
        <v>191</v>
      </c>
      <c r="N89" s="412"/>
      <c r="O89" s="412"/>
    </row>
    <row r="90" spans="1:15" s="414" customFormat="1" ht="11.4" x14ac:dyDescent="0.2">
      <c r="A90" s="412" t="s">
        <v>989</v>
      </c>
      <c r="B90" s="74">
        <v>46.038600000000002</v>
      </c>
      <c r="C90" s="74">
        <v>-130.01241999999999</v>
      </c>
      <c r="D90" s="447"/>
      <c r="E90" s="412" t="s">
        <v>190</v>
      </c>
      <c r="F90" s="425"/>
      <c r="G90" s="95"/>
      <c r="H90" s="52"/>
      <c r="I90" s="38"/>
      <c r="J90" s="38"/>
      <c r="K90" s="412"/>
      <c r="L90" s="412"/>
      <c r="M90" s="412" t="s">
        <v>990</v>
      </c>
      <c r="N90" s="412"/>
      <c r="O90" s="412"/>
    </row>
    <row r="91" spans="1:15" s="414" customFormat="1" ht="23.4" thickBot="1" x14ac:dyDescent="0.25">
      <c r="A91" s="354" t="s">
        <v>865</v>
      </c>
      <c r="B91" s="422">
        <v>45.916338000000003</v>
      </c>
      <c r="C91" s="422">
        <v>-129.98915299999999</v>
      </c>
      <c r="D91" s="448">
        <v>1536</v>
      </c>
      <c r="E91" s="356" t="s">
        <v>1093</v>
      </c>
      <c r="F91" s="252" t="s">
        <v>1094</v>
      </c>
      <c r="G91" s="95" t="s">
        <v>101</v>
      </c>
      <c r="H91" s="52" t="s">
        <v>187</v>
      </c>
      <c r="I91" s="38" t="s">
        <v>188</v>
      </c>
      <c r="J91" s="38">
        <v>2010</v>
      </c>
      <c r="K91" s="412" t="s">
        <v>967</v>
      </c>
      <c r="L91" s="412" t="s">
        <v>1011</v>
      </c>
      <c r="M91" s="412" t="s">
        <v>866</v>
      </c>
      <c r="N91" s="449" t="s">
        <v>513</v>
      </c>
      <c r="O91" s="449" t="s">
        <v>514</v>
      </c>
    </row>
    <row r="92" spans="1:15" s="414" customFormat="1" ht="22.8" x14ac:dyDescent="0.2">
      <c r="A92" s="356" t="s">
        <v>1095</v>
      </c>
      <c r="B92" s="459">
        <v>45.911099999999998</v>
      </c>
      <c r="C92" s="459">
        <v>-129.99039999999999</v>
      </c>
      <c r="D92" s="450"/>
      <c r="E92" s="356" t="s">
        <v>1093</v>
      </c>
      <c r="F92" s="252" t="s">
        <v>1094</v>
      </c>
      <c r="G92" s="94"/>
      <c r="H92" s="52" t="s">
        <v>187</v>
      </c>
      <c r="I92" s="93" t="s">
        <v>1096</v>
      </c>
      <c r="J92" s="93">
        <v>1999</v>
      </c>
      <c r="K92" s="412" t="s">
        <v>973</v>
      </c>
      <c r="L92" s="412"/>
      <c r="M92" s="412" t="s">
        <v>1097</v>
      </c>
      <c r="N92" s="451"/>
      <c r="O92" s="451"/>
    </row>
    <row r="93" spans="1:15" s="414" customFormat="1" ht="22.8" x14ac:dyDescent="0.2">
      <c r="A93" s="354" t="s">
        <v>212</v>
      </c>
      <c r="B93" s="74">
        <v>45.917540000000002</v>
      </c>
      <c r="C93" s="74">
        <v>-129.98919000000001</v>
      </c>
      <c r="D93" s="448">
        <v>1536</v>
      </c>
      <c r="E93" s="356" t="s">
        <v>1093</v>
      </c>
      <c r="F93" s="252" t="s">
        <v>1094</v>
      </c>
      <c r="G93" s="95"/>
      <c r="H93" s="52" t="s">
        <v>187</v>
      </c>
      <c r="I93" s="38"/>
      <c r="J93" s="38">
        <v>2003</v>
      </c>
      <c r="K93" s="412" t="s">
        <v>973</v>
      </c>
      <c r="L93" s="412"/>
      <c r="M93" s="412" t="s">
        <v>337</v>
      </c>
      <c r="N93" s="355"/>
      <c r="O93" s="355"/>
    </row>
    <row r="94" spans="1:15" s="414" customFormat="1" ht="22.8" x14ac:dyDescent="0.2">
      <c r="A94" s="354" t="s">
        <v>215</v>
      </c>
      <c r="B94" s="74">
        <v>45.916710000000002</v>
      </c>
      <c r="C94" s="74">
        <v>-129.99073799999999</v>
      </c>
      <c r="D94" s="448">
        <v>1535</v>
      </c>
      <c r="E94" s="356" t="s">
        <v>1093</v>
      </c>
      <c r="F94" s="252" t="s">
        <v>1094</v>
      </c>
      <c r="G94" s="95"/>
      <c r="H94" s="52" t="s">
        <v>187</v>
      </c>
      <c r="I94" s="38"/>
      <c r="J94" s="38">
        <v>2003</v>
      </c>
      <c r="K94" s="412" t="s">
        <v>973</v>
      </c>
      <c r="L94" s="412"/>
      <c r="M94" s="412" t="s">
        <v>338</v>
      </c>
      <c r="N94" s="355"/>
      <c r="O94" s="355"/>
    </row>
    <row r="95" spans="1:15" s="414" customFormat="1" ht="22.8" x14ac:dyDescent="0.2">
      <c r="A95" s="354" t="s">
        <v>53</v>
      </c>
      <c r="B95" s="74">
        <v>45.918838000000001</v>
      </c>
      <c r="C95" s="74">
        <v>-129.988563</v>
      </c>
      <c r="D95" s="448">
        <v>1534</v>
      </c>
      <c r="E95" s="356" t="s">
        <v>1093</v>
      </c>
      <c r="F95" s="252" t="s">
        <v>1094</v>
      </c>
      <c r="G95" s="95" t="s">
        <v>102</v>
      </c>
      <c r="H95" s="52" t="s">
        <v>187</v>
      </c>
      <c r="I95" s="38" t="s">
        <v>188</v>
      </c>
      <c r="J95" s="38">
        <v>2003</v>
      </c>
      <c r="K95" s="412" t="s">
        <v>973</v>
      </c>
      <c r="L95" s="412"/>
      <c r="M95" s="412" t="s">
        <v>335</v>
      </c>
      <c r="N95" s="355"/>
      <c r="O95" s="355"/>
    </row>
    <row r="96" spans="1:15" s="414" customFormat="1" ht="22.8" x14ac:dyDescent="0.2">
      <c r="A96" s="354" t="s">
        <v>822</v>
      </c>
      <c r="B96" s="422">
        <v>45.922741000000002</v>
      </c>
      <c r="C96" s="422">
        <v>-129.98810399999999</v>
      </c>
      <c r="D96" s="448">
        <v>1526</v>
      </c>
      <c r="E96" s="356" t="s">
        <v>1093</v>
      </c>
      <c r="F96" s="38" t="s">
        <v>991</v>
      </c>
      <c r="G96" s="95" t="s">
        <v>103</v>
      </c>
      <c r="H96" s="52" t="s">
        <v>187</v>
      </c>
      <c r="I96" s="38"/>
      <c r="J96" s="38">
        <v>2010</v>
      </c>
      <c r="K96" s="412" t="s">
        <v>967</v>
      </c>
      <c r="L96" s="412" t="s">
        <v>241</v>
      </c>
      <c r="M96" s="452" t="s">
        <v>890</v>
      </c>
      <c r="N96" s="449" t="s">
        <v>515</v>
      </c>
      <c r="O96" s="449" t="s">
        <v>516</v>
      </c>
    </row>
    <row r="97" spans="1:17" s="414" customFormat="1" ht="22.8" x14ac:dyDescent="0.2">
      <c r="A97" s="460" t="s">
        <v>1098</v>
      </c>
      <c r="B97" s="409">
        <v>45.921926999999997</v>
      </c>
      <c r="C97" s="409">
        <v>-129.98847799999999</v>
      </c>
      <c r="D97" s="450">
        <v>1524</v>
      </c>
      <c r="E97" s="356" t="s">
        <v>1093</v>
      </c>
      <c r="F97" s="38" t="s">
        <v>991</v>
      </c>
      <c r="G97" s="94"/>
      <c r="H97" s="52" t="s">
        <v>187</v>
      </c>
      <c r="I97" s="93" t="s">
        <v>222</v>
      </c>
      <c r="J97" s="93">
        <v>2006</v>
      </c>
      <c r="K97" s="412" t="s">
        <v>973</v>
      </c>
      <c r="L97" s="412"/>
      <c r="M97" s="412" t="s">
        <v>1099</v>
      </c>
      <c r="N97" s="451"/>
      <c r="O97" s="451"/>
    </row>
    <row r="98" spans="1:17" x14ac:dyDescent="0.25">
      <c r="A98" s="476" t="s">
        <v>1132</v>
      </c>
      <c r="B98" s="3">
        <v>45.879511999999998</v>
      </c>
      <c r="C98" s="35">
        <v>-129.80435800000001</v>
      </c>
      <c r="D98" s="35">
        <v>1941</v>
      </c>
      <c r="E98" s="476" t="s">
        <v>1205</v>
      </c>
      <c r="F98" s="476" t="s">
        <v>1143</v>
      </c>
      <c r="G98" s="3"/>
      <c r="H98" s="52" t="s">
        <v>187</v>
      </c>
      <c r="I98" s="476" t="s">
        <v>1133</v>
      </c>
      <c r="J98" s="3">
        <v>2013</v>
      </c>
      <c r="K98" s="412" t="s">
        <v>967</v>
      </c>
      <c r="L98" s="3"/>
      <c r="M98" s="476" t="s">
        <v>1142</v>
      </c>
      <c r="N98" s="3"/>
      <c r="O98" s="3"/>
    </row>
    <row r="99" spans="1:17" x14ac:dyDescent="0.25">
      <c r="A99" s="535" t="s">
        <v>1116</v>
      </c>
      <c r="B99" s="536">
        <v>45.880021999999997</v>
      </c>
      <c r="C99" s="536">
        <v>-129.80280999999999</v>
      </c>
      <c r="D99" s="537">
        <v>1918.8</v>
      </c>
      <c r="E99" s="535" t="s">
        <v>1206</v>
      </c>
      <c r="F99" s="477" t="s">
        <v>1143</v>
      </c>
      <c r="G99" s="477" t="s">
        <v>1135</v>
      </c>
      <c r="H99" s="535" t="s">
        <v>185</v>
      </c>
      <c r="I99" s="535" t="s">
        <v>1133</v>
      </c>
      <c r="J99" s="538">
        <v>2013</v>
      </c>
      <c r="K99" s="539" t="s">
        <v>967</v>
      </c>
      <c r="M99" s="535" t="s">
        <v>1140</v>
      </c>
    </row>
    <row r="100" spans="1:17" x14ac:dyDescent="0.25">
      <c r="A100" s="476" t="s">
        <v>1118</v>
      </c>
      <c r="B100" s="475">
        <v>45.879919999999998</v>
      </c>
      <c r="C100" s="475">
        <v>-129.802943</v>
      </c>
      <c r="D100" s="474">
        <v>1916.6</v>
      </c>
      <c r="E100" s="535" t="s">
        <v>1206</v>
      </c>
      <c r="F100" s="476" t="s">
        <v>1143</v>
      </c>
      <c r="G100" s="476" t="s">
        <v>1134</v>
      </c>
      <c r="H100" s="476" t="s">
        <v>185</v>
      </c>
      <c r="I100" s="476" t="s">
        <v>1133</v>
      </c>
      <c r="J100" s="3">
        <v>2013</v>
      </c>
      <c r="K100" s="412" t="s">
        <v>967</v>
      </c>
      <c r="L100" s="3"/>
      <c r="M100" s="476" t="s">
        <v>1141</v>
      </c>
      <c r="N100" s="534"/>
      <c r="O100" s="3"/>
    </row>
    <row r="101" spans="1:17" x14ac:dyDescent="0.25">
      <c r="A101" s="540" t="s">
        <v>1137</v>
      </c>
      <c r="B101" s="3">
        <v>45.880116999999998</v>
      </c>
      <c r="C101" s="3">
        <v>-129.80285000000001</v>
      </c>
      <c r="D101" s="35">
        <v>1919</v>
      </c>
      <c r="E101" s="535" t="s">
        <v>1206</v>
      </c>
      <c r="F101" s="540" t="s">
        <v>1143</v>
      </c>
      <c r="G101" s="3"/>
      <c r="H101" s="52" t="s">
        <v>185</v>
      </c>
      <c r="I101" s="476" t="s">
        <v>1133</v>
      </c>
      <c r="J101" s="3">
        <v>2013</v>
      </c>
      <c r="K101" s="412" t="s">
        <v>967</v>
      </c>
      <c r="L101" s="3"/>
      <c r="M101" s="540" t="s">
        <v>1138</v>
      </c>
    </row>
    <row r="102" spans="1:17" x14ac:dyDescent="0.25">
      <c r="A102" s="540" t="s">
        <v>1136</v>
      </c>
      <c r="B102" s="3">
        <v>45.879964999999999</v>
      </c>
      <c r="C102" s="3">
        <v>-129.80306300000001</v>
      </c>
      <c r="D102" s="35">
        <v>1914</v>
      </c>
      <c r="E102" s="535" t="s">
        <v>1206</v>
      </c>
      <c r="F102" s="540" t="s">
        <v>1143</v>
      </c>
      <c r="G102" s="3"/>
      <c r="H102" s="52" t="s">
        <v>185</v>
      </c>
      <c r="I102" s="476" t="s">
        <v>1133</v>
      </c>
      <c r="J102" s="3">
        <v>2013</v>
      </c>
      <c r="K102" s="412" t="s">
        <v>967</v>
      </c>
      <c r="L102" s="3"/>
      <c r="M102" s="540" t="s">
        <v>1139</v>
      </c>
    </row>
    <row r="103" spans="1:17" x14ac:dyDescent="0.25">
      <c r="A103" s="540" t="s">
        <v>1181</v>
      </c>
      <c r="B103" s="527">
        <v>46.12068</v>
      </c>
      <c r="C103" s="527">
        <v>-129.96967000000001</v>
      </c>
      <c r="D103" s="530">
        <v>1764.28</v>
      </c>
      <c r="E103" s="540" t="s">
        <v>1198</v>
      </c>
      <c r="F103" s="540" t="s">
        <v>1195</v>
      </c>
      <c r="G103" s="526" t="s">
        <v>1178</v>
      </c>
      <c r="H103" s="52" t="s">
        <v>185</v>
      </c>
      <c r="I103" s="540" t="s">
        <v>1199</v>
      </c>
      <c r="J103" s="541">
        <v>2017</v>
      </c>
      <c r="K103" s="412" t="s">
        <v>967</v>
      </c>
      <c r="L103" s="3"/>
      <c r="M103" s="540" t="s">
        <v>1200</v>
      </c>
    </row>
    <row r="104" spans="1:17" x14ac:dyDescent="0.25">
      <c r="A104" s="540" t="s">
        <v>1182</v>
      </c>
      <c r="B104" s="527">
        <v>46.12027604</v>
      </c>
      <c r="C104" s="527">
        <v>-129.97050175999999</v>
      </c>
      <c r="D104" s="530">
        <v>1763.87</v>
      </c>
      <c r="E104" s="540" t="s">
        <v>1198</v>
      </c>
      <c r="F104" s="540" t="s">
        <v>1195</v>
      </c>
      <c r="G104" s="526" t="s">
        <v>1179</v>
      </c>
      <c r="H104" s="52" t="s">
        <v>185</v>
      </c>
      <c r="I104" s="540" t="s">
        <v>1199</v>
      </c>
      <c r="J104" s="541">
        <v>2017</v>
      </c>
      <c r="K104" s="412" t="s">
        <v>967</v>
      </c>
      <c r="L104" s="3"/>
      <c r="M104" s="540" t="s">
        <v>1203</v>
      </c>
    </row>
    <row r="105" spans="1:17" x14ac:dyDescent="0.25">
      <c r="A105" s="540" t="s">
        <v>1196</v>
      </c>
      <c r="B105" s="3">
        <v>46.120229999999999</v>
      </c>
      <c r="C105" s="3">
        <v>-129.96995000000001</v>
      </c>
      <c r="D105" s="35">
        <v>1770</v>
      </c>
      <c r="E105" s="540" t="s">
        <v>1198</v>
      </c>
      <c r="F105" s="540" t="s">
        <v>1195</v>
      </c>
      <c r="G105" s="3"/>
      <c r="H105" s="52" t="s">
        <v>1201</v>
      </c>
      <c r="I105" s="540" t="s">
        <v>1199</v>
      </c>
      <c r="J105" s="541">
        <v>2017</v>
      </c>
      <c r="K105" s="412" t="s">
        <v>967</v>
      </c>
      <c r="L105" s="3"/>
      <c r="M105" s="476" t="s">
        <v>1202</v>
      </c>
    </row>
    <row r="106" spans="1:17" x14ac:dyDescent="0.25">
      <c r="A106" s="540" t="s">
        <v>1197</v>
      </c>
      <c r="B106" s="3">
        <v>46.119965000000001</v>
      </c>
      <c r="C106" s="3">
        <v>-129.970595</v>
      </c>
      <c r="D106" s="35">
        <v>1764</v>
      </c>
      <c r="E106" s="540" t="s">
        <v>1198</v>
      </c>
      <c r="F106" s="540" t="s">
        <v>1195</v>
      </c>
      <c r="G106" s="3"/>
      <c r="H106" s="52" t="s">
        <v>1201</v>
      </c>
      <c r="I106" s="540" t="s">
        <v>1199</v>
      </c>
      <c r="J106" s="541">
        <v>2017</v>
      </c>
      <c r="K106" s="412" t="s">
        <v>967</v>
      </c>
      <c r="L106" s="3"/>
      <c r="M106" s="540" t="s">
        <v>1204</v>
      </c>
    </row>
    <row r="107" spans="1:17" x14ac:dyDescent="0.25">
      <c r="A107" s="544" t="s">
        <v>1207</v>
      </c>
      <c r="B107">
        <v>45.920400000000001</v>
      </c>
      <c r="C107">
        <v>-129.96350000000001</v>
      </c>
      <c r="D107" s="28">
        <v>1555</v>
      </c>
      <c r="F107" s="544" t="s">
        <v>789</v>
      </c>
      <c r="K107" s="412" t="s">
        <v>967</v>
      </c>
      <c r="M107" s="544" t="s">
        <v>1213</v>
      </c>
      <c r="N107" s="449" t="s">
        <v>1211</v>
      </c>
      <c r="O107" s="449" t="s">
        <v>1210</v>
      </c>
      <c r="P107">
        <f>0.9204*60</f>
        <v>55.223999999999997</v>
      </c>
      <c r="Q107">
        <f>0.9635*60</f>
        <v>57.81</v>
      </c>
    </row>
    <row r="108" spans="1:17" x14ac:dyDescent="0.25">
      <c r="A108" s="544" t="s">
        <v>1208</v>
      </c>
      <c r="B108">
        <v>45.920200000000001</v>
      </c>
      <c r="C108">
        <v>-129.9631</v>
      </c>
      <c r="D108" s="28">
        <v>1558</v>
      </c>
      <c r="F108" s="544" t="s">
        <v>789</v>
      </c>
      <c r="K108" s="412" t="s">
        <v>967</v>
      </c>
      <c r="M108" s="544" t="s">
        <v>1214</v>
      </c>
      <c r="N108" s="449" t="s">
        <v>1212</v>
      </c>
      <c r="O108" s="449" t="s">
        <v>1209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G19" sqref="G19"/>
    </sheetView>
  </sheetViews>
  <sheetFormatPr defaultRowHeight="13.2" x14ac:dyDescent="0.25"/>
  <cols>
    <col min="1" max="1" width="19.44140625" customWidth="1"/>
    <col min="2" max="2" width="13.6640625" customWidth="1"/>
    <col min="3" max="3" width="16.44140625" customWidth="1"/>
    <col min="5" max="6" width="12.88671875" customWidth="1"/>
    <col min="8" max="8" width="11.44140625" customWidth="1"/>
    <col min="11" max="12" width="13.6640625" customWidth="1"/>
    <col min="13" max="13" width="98.5546875" customWidth="1"/>
    <col min="14" max="14" width="13.109375" customWidth="1"/>
    <col min="15" max="15" width="13.88671875" customWidth="1"/>
  </cols>
  <sheetData>
    <row r="1" spans="1:15" ht="24" x14ac:dyDescent="0.25">
      <c r="A1" s="332" t="s">
        <v>181</v>
      </c>
      <c r="B1" s="336" t="s">
        <v>378</v>
      </c>
      <c r="C1" s="336" t="s">
        <v>379</v>
      </c>
      <c r="D1" s="407" t="s">
        <v>380</v>
      </c>
      <c r="E1" s="332" t="s">
        <v>381</v>
      </c>
      <c r="F1" s="332" t="s">
        <v>976</v>
      </c>
      <c r="G1" s="335" t="s">
        <v>0</v>
      </c>
      <c r="H1" s="335" t="s">
        <v>182</v>
      </c>
      <c r="I1" s="332" t="s">
        <v>183</v>
      </c>
      <c r="J1" s="332" t="s">
        <v>68</v>
      </c>
      <c r="K1" s="408" t="s">
        <v>311</v>
      </c>
      <c r="L1" s="408" t="s">
        <v>980</v>
      </c>
      <c r="M1" s="335" t="s">
        <v>383</v>
      </c>
      <c r="N1" s="333" t="s">
        <v>974</v>
      </c>
      <c r="O1" s="334" t="s">
        <v>975</v>
      </c>
    </row>
    <row r="2" spans="1:15" ht="23.4" x14ac:dyDescent="0.25">
      <c r="A2" s="453" t="s">
        <v>216</v>
      </c>
      <c r="B2" s="454">
        <v>45.918002999999999</v>
      </c>
      <c r="C2" s="454">
        <v>-129.98893200000001</v>
      </c>
      <c r="D2" s="455">
        <v>1539</v>
      </c>
      <c r="E2" s="356" t="s">
        <v>992</v>
      </c>
      <c r="F2" s="252" t="s">
        <v>993</v>
      </c>
      <c r="G2" s="94"/>
      <c r="H2" s="94" t="s">
        <v>994</v>
      </c>
      <c r="I2" s="93" t="s">
        <v>217</v>
      </c>
      <c r="J2" s="93">
        <v>2006</v>
      </c>
      <c r="K2" s="369" t="s">
        <v>973</v>
      </c>
      <c r="L2" s="369"/>
      <c r="M2" s="412">
        <v>2006</v>
      </c>
      <c r="N2" s="357"/>
      <c r="O2" s="357"/>
    </row>
    <row r="3" spans="1:15" ht="23.4" x14ac:dyDescent="0.25">
      <c r="A3" s="453" t="s">
        <v>221</v>
      </c>
      <c r="B3" s="454">
        <v>45.918002999999999</v>
      </c>
      <c r="C3" s="454">
        <v>-129.98893200000001</v>
      </c>
      <c r="D3" s="455">
        <v>1539</v>
      </c>
      <c r="E3" s="356" t="s">
        <v>992</v>
      </c>
      <c r="F3" s="252" t="s">
        <v>993</v>
      </c>
      <c r="G3" s="94"/>
      <c r="H3" s="94" t="s">
        <v>994</v>
      </c>
      <c r="I3" s="93" t="s">
        <v>222</v>
      </c>
      <c r="J3" s="93">
        <v>2006</v>
      </c>
      <c r="K3" s="369" t="s">
        <v>973</v>
      </c>
      <c r="L3" s="369"/>
      <c r="M3" s="412" t="s">
        <v>336</v>
      </c>
      <c r="N3" s="357"/>
      <c r="O3" s="358"/>
    </row>
    <row r="4" spans="1:15" ht="23.4" x14ac:dyDescent="0.25">
      <c r="A4" s="453" t="s">
        <v>254</v>
      </c>
      <c r="B4" s="454">
        <v>45.932062000000002</v>
      </c>
      <c r="C4" s="454">
        <v>-129.98512199999999</v>
      </c>
      <c r="D4" s="450">
        <v>1523</v>
      </c>
      <c r="E4" s="356" t="s">
        <v>992</v>
      </c>
      <c r="F4" s="252" t="s">
        <v>993</v>
      </c>
      <c r="G4" s="94"/>
      <c r="H4" s="94" t="s">
        <v>994</v>
      </c>
      <c r="I4" s="93" t="s">
        <v>118</v>
      </c>
      <c r="J4" s="93">
        <v>2006</v>
      </c>
      <c r="K4" s="369" t="s">
        <v>973</v>
      </c>
      <c r="L4" s="369"/>
      <c r="M4" s="52" t="s">
        <v>187</v>
      </c>
      <c r="N4" s="357"/>
      <c r="O4" s="35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workbookViewId="0">
      <selection activeCell="B1" sqref="A1:IV65536"/>
    </sheetView>
  </sheetViews>
  <sheetFormatPr defaultColWidth="9.109375" defaultRowHeight="13.2" x14ac:dyDescent="0.25"/>
  <cols>
    <col min="1" max="1" width="19.44140625" style="3" customWidth="1"/>
    <col min="2" max="2" width="13.109375" style="3" customWidth="1"/>
    <col min="3" max="3" width="13.88671875" style="3" customWidth="1"/>
    <col min="4" max="4" width="9.109375" style="3"/>
    <col min="5" max="5" width="12.88671875" style="3" customWidth="1"/>
    <col min="6" max="8" width="9.109375" style="3"/>
    <col min="9" max="11" width="13.6640625" style="3" customWidth="1"/>
    <col min="12" max="12" width="16.44140625" style="3" customWidth="1"/>
    <col min="13" max="13" width="98.5546875" style="36" customWidth="1"/>
    <col min="14" max="16384" width="9.109375" style="3"/>
  </cols>
  <sheetData>
    <row r="1" spans="1:13" ht="15" customHeight="1" x14ac:dyDescent="0.25">
      <c r="A1" s="308" t="s">
        <v>181</v>
      </c>
      <c r="B1" s="309" t="s">
        <v>378</v>
      </c>
      <c r="C1" s="310" t="s">
        <v>379</v>
      </c>
      <c r="D1" s="308" t="s">
        <v>380</v>
      </c>
      <c r="E1" s="308" t="s">
        <v>381</v>
      </c>
      <c r="F1" s="311" t="s">
        <v>0</v>
      </c>
      <c r="G1" s="308" t="s">
        <v>183</v>
      </c>
      <c r="H1" s="308" t="s">
        <v>68</v>
      </c>
      <c r="I1" s="312" t="s">
        <v>311</v>
      </c>
      <c r="J1" s="313" t="s">
        <v>378</v>
      </c>
      <c r="K1" s="313" t="s">
        <v>379</v>
      </c>
      <c r="L1" s="314" t="s">
        <v>862</v>
      </c>
      <c r="M1" s="311" t="s">
        <v>383</v>
      </c>
    </row>
    <row r="2" spans="1:13" ht="15" customHeight="1" x14ac:dyDescent="0.25">
      <c r="A2" s="37" t="s">
        <v>779</v>
      </c>
      <c r="B2" s="315" t="s">
        <v>548</v>
      </c>
      <c r="C2" s="315" t="s">
        <v>549</v>
      </c>
      <c r="D2" s="37">
        <v>1518</v>
      </c>
      <c r="E2" s="38" t="s">
        <v>863</v>
      </c>
      <c r="F2" s="95" t="s">
        <v>320</v>
      </c>
      <c r="G2" s="38"/>
      <c r="H2" s="38">
        <v>2010</v>
      </c>
      <c r="I2" s="93" t="s">
        <v>792</v>
      </c>
      <c r="J2" s="316">
        <v>45.926535999999999</v>
      </c>
      <c r="K2" s="316">
        <v>-129.97927300000001</v>
      </c>
      <c r="L2" s="317" t="s">
        <v>780</v>
      </c>
      <c r="M2" s="38" t="s">
        <v>319</v>
      </c>
    </row>
    <row r="3" spans="1:13" ht="15" customHeight="1" x14ac:dyDescent="0.25">
      <c r="A3" s="37" t="s">
        <v>781</v>
      </c>
      <c r="B3" s="315" t="s">
        <v>782</v>
      </c>
      <c r="C3" s="315" t="s">
        <v>783</v>
      </c>
      <c r="D3" s="38">
        <v>1543</v>
      </c>
      <c r="E3" s="38" t="s">
        <v>9</v>
      </c>
      <c r="F3" s="95" t="s">
        <v>784</v>
      </c>
      <c r="G3" s="38" t="s">
        <v>744</v>
      </c>
      <c r="H3" s="38">
        <v>2011</v>
      </c>
      <c r="I3" s="93" t="s">
        <v>792</v>
      </c>
      <c r="J3" s="49">
        <v>45.933251368100002</v>
      </c>
      <c r="K3" s="49">
        <v>-130.01379018700001</v>
      </c>
      <c r="L3" s="38" t="s">
        <v>780</v>
      </c>
      <c r="M3" s="38" t="s">
        <v>864</v>
      </c>
    </row>
    <row r="4" spans="1:13" ht="15" customHeight="1" x14ac:dyDescent="0.25">
      <c r="A4" s="37" t="s">
        <v>865</v>
      </c>
      <c r="B4" s="315" t="s">
        <v>513</v>
      </c>
      <c r="C4" s="315" t="s">
        <v>514</v>
      </c>
      <c r="D4" s="37">
        <v>1536</v>
      </c>
      <c r="E4" s="38" t="s">
        <v>786</v>
      </c>
      <c r="F4" s="95" t="s">
        <v>101</v>
      </c>
      <c r="G4" s="38" t="s">
        <v>188</v>
      </c>
      <c r="H4" s="38">
        <v>2010</v>
      </c>
      <c r="I4" s="93" t="s">
        <v>968</v>
      </c>
      <c r="J4" s="316">
        <v>45.916338000000003</v>
      </c>
      <c r="K4" s="316">
        <v>-129.98915299999999</v>
      </c>
      <c r="L4" s="317" t="s">
        <v>780</v>
      </c>
      <c r="M4" s="38" t="s">
        <v>866</v>
      </c>
    </row>
    <row r="5" spans="1:13" ht="15" customHeight="1" x14ac:dyDescent="0.25">
      <c r="A5" s="38" t="s">
        <v>712</v>
      </c>
      <c r="B5" s="38" t="s">
        <v>758</v>
      </c>
      <c r="C5" s="38" t="s">
        <v>759</v>
      </c>
      <c r="D5" s="38">
        <v>1519</v>
      </c>
      <c r="E5" s="38" t="s">
        <v>788</v>
      </c>
      <c r="F5" s="38" t="s">
        <v>708</v>
      </c>
      <c r="G5" s="38" t="s">
        <v>704</v>
      </c>
      <c r="H5" s="38">
        <v>2011</v>
      </c>
      <c r="I5" s="93" t="s">
        <v>968</v>
      </c>
      <c r="J5" s="49">
        <v>45.927692</v>
      </c>
      <c r="K5" s="49">
        <v>-129.982482</v>
      </c>
      <c r="L5" s="38" t="s">
        <v>867</v>
      </c>
      <c r="M5" s="38" t="s">
        <v>868</v>
      </c>
    </row>
    <row r="6" spans="1:13" ht="15" customHeight="1" x14ac:dyDescent="0.25">
      <c r="A6" s="37" t="s">
        <v>192</v>
      </c>
      <c r="B6" s="315" t="s">
        <v>546</v>
      </c>
      <c r="C6" s="315" t="s">
        <v>547</v>
      </c>
      <c r="D6" s="37">
        <v>1538</v>
      </c>
      <c r="E6" s="37" t="s">
        <v>65</v>
      </c>
      <c r="F6" s="95" t="s">
        <v>784</v>
      </c>
      <c r="G6" s="38" t="s">
        <v>282</v>
      </c>
      <c r="H6" s="38">
        <v>2010</v>
      </c>
      <c r="I6" s="93" t="s">
        <v>792</v>
      </c>
      <c r="J6" s="316">
        <v>45.917414000000001</v>
      </c>
      <c r="K6" s="316">
        <v>-129.99298899999999</v>
      </c>
      <c r="L6" s="317" t="s">
        <v>780</v>
      </c>
      <c r="M6" s="38" t="s">
        <v>869</v>
      </c>
    </row>
    <row r="7" spans="1:13" ht="15" customHeight="1" x14ac:dyDescent="0.25">
      <c r="A7" s="37" t="s">
        <v>194</v>
      </c>
      <c r="B7" s="315" t="s">
        <v>550</v>
      </c>
      <c r="C7" s="315" t="s">
        <v>551</v>
      </c>
      <c r="D7" s="37">
        <v>1518</v>
      </c>
      <c r="E7" s="38" t="s">
        <v>863</v>
      </c>
      <c r="F7" s="95" t="s">
        <v>784</v>
      </c>
      <c r="G7" s="38" t="s">
        <v>115</v>
      </c>
      <c r="H7" s="38">
        <v>2010</v>
      </c>
      <c r="I7" s="93" t="s">
        <v>792</v>
      </c>
      <c r="J7" s="316">
        <v>45.926217999999999</v>
      </c>
      <c r="K7" s="316">
        <v>-129.979996</v>
      </c>
      <c r="L7" s="317" t="s">
        <v>780</v>
      </c>
      <c r="M7" s="38" t="s">
        <v>870</v>
      </c>
    </row>
    <row r="8" spans="1:13" ht="15" customHeight="1" x14ac:dyDescent="0.25">
      <c r="A8" s="37" t="s">
        <v>795</v>
      </c>
      <c r="B8" s="315" t="s">
        <v>796</v>
      </c>
      <c r="C8" s="315" t="s">
        <v>797</v>
      </c>
      <c r="D8" s="37">
        <v>1521</v>
      </c>
      <c r="E8" s="38" t="s">
        <v>788</v>
      </c>
      <c r="F8" s="95" t="s">
        <v>784</v>
      </c>
      <c r="G8" s="38" t="s">
        <v>704</v>
      </c>
      <c r="H8" s="38">
        <v>2011</v>
      </c>
      <c r="I8" s="93" t="s">
        <v>792</v>
      </c>
      <c r="J8" s="49">
        <v>45.927888359900003</v>
      </c>
      <c r="K8" s="49">
        <v>-129.98282410300001</v>
      </c>
      <c r="L8" s="38" t="s">
        <v>867</v>
      </c>
      <c r="M8" s="38" t="s">
        <v>871</v>
      </c>
    </row>
    <row r="9" spans="1:13" ht="15" customHeight="1" x14ac:dyDescent="0.25">
      <c r="A9" s="37" t="s">
        <v>135</v>
      </c>
      <c r="B9" s="315" t="s">
        <v>521</v>
      </c>
      <c r="C9" s="315" t="s">
        <v>522</v>
      </c>
      <c r="D9" s="37">
        <v>1546</v>
      </c>
      <c r="E9" s="38" t="s">
        <v>9</v>
      </c>
      <c r="F9" s="95" t="s">
        <v>784</v>
      </c>
      <c r="G9" s="38"/>
      <c r="H9" s="38">
        <v>2006</v>
      </c>
      <c r="I9" s="93" t="s">
        <v>792</v>
      </c>
      <c r="J9" s="49">
        <v>45.933304999999997</v>
      </c>
      <c r="K9" s="49">
        <v>-130.01333600000001</v>
      </c>
      <c r="L9" s="49" t="s">
        <v>872</v>
      </c>
      <c r="M9" s="38" t="s">
        <v>800</v>
      </c>
    </row>
    <row r="10" spans="1:13" ht="15" customHeight="1" x14ac:dyDescent="0.25">
      <c r="A10" s="37" t="s">
        <v>203</v>
      </c>
      <c r="B10" s="315" t="s">
        <v>525</v>
      </c>
      <c r="C10" s="315" t="s">
        <v>526</v>
      </c>
      <c r="D10" s="38">
        <v>1547</v>
      </c>
      <c r="E10" s="38" t="s">
        <v>9</v>
      </c>
      <c r="F10" s="95" t="s">
        <v>784</v>
      </c>
      <c r="G10" s="38" t="s">
        <v>204</v>
      </c>
      <c r="H10" s="38">
        <v>2010</v>
      </c>
      <c r="I10" s="93" t="s">
        <v>792</v>
      </c>
      <c r="J10" s="316">
        <v>45.933523000000001</v>
      </c>
      <c r="K10" s="316">
        <v>-130.01382899999999</v>
      </c>
      <c r="L10" s="317" t="s">
        <v>780</v>
      </c>
      <c r="M10" s="38" t="s">
        <v>873</v>
      </c>
    </row>
    <row r="11" spans="1:13" ht="15" customHeight="1" x14ac:dyDescent="0.25">
      <c r="A11" s="37" t="s">
        <v>164</v>
      </c>
      <c r="B11" s="315" t="s">
        <v>503</v>
      </c>
      <c r="C11" s="315" t="s">
        <v>504</v>
      </c>
      <c r="D11" s="37">
        <v>1524</v>
      </c>
      <c r="E11" s="38" t="s">
        <v>863</v>
      </c>
      <c r="F11" s="95" t="s">
        <v>322</v>
      </c>
      <c r="G11" s="38"/>
      <c r="H11" s="38">
        <v>2010</v>
      </c>
      <c r="I11" s="93" t="s">
        <v>792</v>
      </c>
      <c r="J11" s="316">
        <v>45.926423999999997</v>
      </c>
      <c r="K11" s="316">
        <v>-129.97897499999999</v>
      </c>
      <c r="L11" s="317" t="s">
        <v>780</v>
      </c>
      <c r="M11" s="38" t="s">
        <v>874</v>
      </c>
    </row>
    <row r="12" spans="1:13" ht="15" customHeight="1" x14ac:dyDescent="0.25">
      <c r="A12" s="37" t="s">
        <v>315</v>
      </c>
      <c r="B12" s="315" t="s">
        <v>552</v>
      </c>
      <c r="C12" s="315" t="s">
        <v>553</v>
      </c>
      <c r="D12" s="37">
        <v>1516</v>
      </c>
      <c r="E12" s="38" t="s">
        <v>863</v>
      </c>
      <c r="F12" s="95" t="s">
        <v>784</v>
      </c>
      <c r="G12" s="38"/>
      <c r="H12" s="38">
        <v>2010</v>
      </c>
      <c r="I12" s="93" t="s">
        <v>792</v>
      </c>
      <c r="J12" s="316">
        <v>45.926240999999997</v>
      </c>
      <c r="K12" s="316">
        <v>-129.979715</v>
      </c>
      <c r="L12" s="317" t="s">
        <v>780</v>
      </c>
      <c r="M12" s="38" t="s">
        <v>875</v>
      </c>
    </row>
    <row r="13" spans="1:13" ht="15" customHeight="1" x14ac:dyDescent="0.25">
      <c r="A13" s="37" t="s">
        <v>316</v>
      </c>
      <c r="B13" s="315" t="s">
        <v>554</v>
      </c>
      <c r="C13" s="315" t="s">
        <v>555</v>
      </c>
      <c r="D13" s="37">
        <v>1521</v>
      </c>
      <c r="E13" s="38" t="s">
        <v>863</v>
      </c>
      <c r="F13" s="95" t="s">
        <v>784</v>
      </c>
      <c r="G13" s="38"/>
      <c r="H13" s="38">
        <v>2010</v>
      </c>
      <c r="I13" s="93" t="s">
        <v>792</v>
      </c>
      <c r="J13" s="316">
        <v>45.926288</v>
      </c>
      <c r="K13" s="316">
        <v>-129.97939600000001</v>
      </c>
      <c r="L13" s="317" t="s">
        <v>780</v>
      </c>
      <c r="M13" s="38" t="s">
        <v>875</v>
      </c>
    </row>
    <row r="14" spans="1:13" ht="15" customHeight="1" x14ac:dyDescent="0.25">
      <c r="A14" s="37" t="s">
        <v>168</v>
      </c>
      <c r="B14" s="315" t="s">
        <v>505</v>
      </c>
      <c r="C14" s="315" t="s">
        <v>506</v>
      </c>
      <c r="D14" s="37">
        <v>1524</v>
      </c>
      <c r="E14" s="38" t="s">
        <v>863</v>
      </c>
      <c r="F14" s="95" t="s">
        <v>324</v>
      </c>
      <c r="G14" s="38"/>
      <c r="H14" s="38">
        <v>2010</v>
      </c>
      <c r="I14" s="93" t="s">
        <v>792</v>
      </c>
      <c r="J14" s="316">
        <v>45.926194000000002</v>
      </c>
      <c r="K14" s="316">
        <v>-129.978939</v>
      </c>
      <c r="L14" s="317" t="s">
        <v>780</v>
      </c>
      <c r="M14" s="38" t="s">
        <v>876</v>
      </c>
    </row>
    <row r="15" spans="1:13" ht="15" customHeight="1" x14ac:dyDescent="0.25">
      <c r="A15" s="37" t="s">
        <v>343</v>
      </c>
      <c r="B15" s="315" t="s">
        <v>556</v>
      </c>
      <c r="C15" s="315" t="s">
        <v>557</v>
      </c>
      <c r="D15" s="37">
        <v>1507</v>
      </c>
      <c r="E15" s="38" t="s">
        <v>863</v>
      </c>
      <c r="F15" s="95" t="s">
        <v>784</v>
      </c>
      <c r="G15" s="38"/>
      <c r="H15" s="38">
        <v>2010</v>
      </c>
      <c r="I15" s="93" t="s">
        <v>792</v>
      </c>
      <c r="J15" s="316">
        <v>45.926575</v>
      </c>
      <c r="K15" s="316">
        <v>-129.979479</v>
      </c>
      <c r="L15" s="317" t="s">
        <v>780</v>
      </c>
      <c r="M15" s="38" t="s">
        <v>877</v>
      </c>
    </row>
    <row r="16" spans="1:13" ht="15" customHeight="1" x14ac:dyDescent="0.25">
      <c r="A16" s="37" t="s">
        <v>211</v>
      </c>
      <c r="B16" s="315" t="s">
        <v>558</v>
      </c>
      <c r="C16" s="315" t="s">
        <v>559</v>
      </c>
      <c r="D16" s="37">
        <v>1520</v>
      </c>
      <c r="E16" s="38" t="s">
        <v>863</v>
      </c>
      <c r="F16" s="95" t="s">
        <v>784</v>
      </c>
      <c r="G16" s="38"/>
      <c r="H16" s="38">
        <v>2010</v>
      </c>
      <c r="I16" s="93" t="s">
        <v>792</v>
      </c>
      <c r="J16" s="316">
        <v>45.926409</v>
      </c>
      <c r="K16" s="316">
        <v>-129.979119</v>
      </c>
      <c r="L16" s="317" t="s">
        <v>780</v>
      </c>
      <c r="M16" s="38" t="s">
        <v>878</v>
      </c>
    </row>
    <row r="17" spans="1:13" ht="15" customHeight="1" x14ac:dyDescent="0.25">
      <c r="A17" s="37" t="s">
        <v>28</v>
      </c>
      <c r="B17" s="315" t="s">
        <v>560</v>
      </c>
      <c r="C17" s="315" t="s">
        <v>561</v>
      </c>
      <c r="D17" s="37">
        <v>1522</v>
      </c>
      <c r="E17" s="38" t="s">
        <v>863</v>
      </c>
      <c r="F17" s="95" t="s">
        <v>784</v>
      </c>
      <c r="G17" s="38"/>
      <c r="H17" s="38">
        <v>2010</v>
      </c>
      <c r="I17" s="93" t="s">
        <v>792</v>
      </c>
      <c r="J17" s="316">
        <v>45.926153999999997</v>
      </c>
      <c r="K17" s="316">
        <v>-129.97973500000001</v>
      </c>
      <c r="L17" s="317" t="s">
        <v>780</v>
      </c>
      <c r="M17" s="38" t="s">
        <v>879</v>
      </c>
    </row>
    <row r="18" spans="1:13" ht="15" customHeight="1" x14ac:dyDescent="0.25">
      <c r="A18" s="93" t="s">
        <v>803</v>
      </c>
      <c r="B18" s="315" t="s">
        <v>804</v>
      </c>
      <c r="C18" s="315" t="s">
        <v>805</v>
      </c>
      <c r="D18" s="93">
        <v>1544</v>
      </c>
      <c r="E18" s="318" t="s">
        <v>9</v>
      </c>
      <c r="F18" s="95" t="s">
        <v>784</v>
      </c>
      <c r="G18" s="38" t="s">
        <v>744</v>
      </c>
      <c r="H18" s="38">
        <v>2011</v>
      </c>
      <c r="I18" s="93" t="s">
        <v>792</v>
      </c>
      <c r="J18" s="53">
        <v>45.9336437782</v>
      </c>
      <c r="K18" s="53">
        <v>-130.01365773329999</v>
      </c>
      <c r="L18" s="38" t="s">
        <v>867</v>
      </c>
      <c r="M18" s="38" t="s">
        <v>806</v>
      </c>
    </row>
    <row r="19" spans="1:13" ht="15" customHeight="1" x14ac:dyDescent="0.25">
      <c r="A19" s="251" t="s">
        <v>14</v>
      </c>
      <c r="B19" s="315" t="s">
        <v>527</v>
      </c>
      <c r="C19" s="315" t="s">
        <v>528</v>
      </c>
      <c r="D19" s="251">
        <v>1547</v>
      </c>
      <c r="E19" s="318" t="s">
        <v>9</v>
      </c>
      <c r="F19" s="319" t="s">
        <v>395</v>
      </c>
      <c r="G19" s="318" t="s">
        <v>159</v>
      </c>
      <c r="H19" s="318">
        <v>2010</v>
      </c>
      <c r="I19" s="93" t="s">
        <v>792</v>
      </c>
      <c r="J19" s="316">
        <v>45.933546999999997</v>
      </c>
      <c r="K19" s="316">
        <v>-130.01327699999999</v>
      </c>
      <c r="L19" s="317" t="s">
        <v>780</v>
      </c>
      <c r="M19" s="318" t="s">
        <v>880</v>
      </c>
    </row>
    <row r="20" spans="1:13" ht="15" customHeight="1" x14ac:dyDescent="0.25">
      <c r="A20" s="37" t="s">
        <v>137</v>
      </c>
      <c r="B20" s="315" t="s">
        <v>466</v>
      </c>
      <c r="C20" s="315" t="s">
        <v>529</v>
      </c>
      <c r="D20" s="38">
        <v>1546</v>
      </c>
      <c r="E20" s="38" t="s">
        <v>9</v>
      </c>
      <c r="F20" s="95" t="s">
        <v>784</v>
      </c>
      <c r="G20" s="38" t="s">
        <v>225</v>
      </c>
      <c r="H20" s="38">
        <v>2007</v>
      </c>
      <c r="I20" s="93" t="s">
        <v>792</v>
      </c>
      <c r="J20" s="316">
        <v>45.933317000000002</v>
      </c>
      <c r="K20" s="316">
        <v>-130.01396399999999</v>
      </c>
      <c r="L20" s="317" t="s">
        <v>780</v>
      </c>
      <c r="M20" s="38" t="s">
        <v>881</v>
      </c>
    </row>
    <row r="21" spans="1:13" ht="15" customHeight="1" x14ac:dyDescent="0.25">
      <c r="A21" s="37" t="s">
        <v>171</v>
      </c>
      <c r="B21" s="315" t="s">
        <v>562</v>
      </c>
      <c r="C21" s="315" t="s">
        <v>563</v>
      </c>
      <c r="D21" s="37">
        <v>1519</v>
      </c>
      <c r="E21" s="38" t="s">
        <v>863</v>
      </c>
      <c r="F21" s="95" t="s">
        <v>318</v>
      </c>
      <c r="G21" s="38"/>
      <c r="H21" s="38">
        <v>2007</v>
      </c>
      <c r="I21" s="93" t="s">
        <v>792</v>
      </c>
      <c r="J21" s="316">
        <v>45.926513999999997</v>
      </c>
      <c r="K21" s="316">
        <v>-129.979398</v>
      </c>
      <c r="L21" s="317" t="s">
        <v>780</v>
      </c>
      <c r="M21" s="38" t="s">
        <v>882</v>
      </c>
    </row>
    <row r="22" spans="1:13" ht="15" customHeight="1" x14ac:dyDescent="0.25">
      <c r="A22" s="37" t="s">
        <v>132</v>
      </c>
      <c r="B22" s="315" t="s">
        <v>530</v>
      </c>
      <c r="C22" s="315" t="s">
        <v>531</v>
      </c>
      <c r="D22" s="37">
        <v>1547</v>
      </c>
      <c r="E22" s="38" t="s">
        <v>9</v>
      </c>
      <c r="F22" s="95" t="s">
        <v>784</v>
      </c>
      <c r="G22" s="38" t="s">
        <v>225</v>
      </c>
      <c r="H22" s="38">
        <v>2010</v>
      </c>
      <c r="I22" s="93" t="s">
        <v>792</v>
      </c>
      <c r="J22" s="316">
        <v>45.933560999999997</v>
      </c>
      <c r="K22" s="316">
        <v>-130.01367400000001</v>
      </c>
      <c r="L22" s="317" t="s">
        <v>780</v>
      </c>
      <c r="M22" s="38" t="s">
        <v>883</v>
      </c>
    </row>
    <row r="23" spans="1:13" ht="15" customHeight="1" x14ac:dyDescent="0.25">
      <c r="A23" s="37" t="s">
        <v>11</v>
      </c>
      <c r="B23" s="315" t="s">
        <v>811</v>
      </c>
      <c r="C23" s="315" t="s">
        <v>812</v>
      </c>
      <c r="D23" s="37">
        <v>1544</v>
      </c>
      <c r="E23" s="38" t="s">
        <v>9</v>
      </c>
      <c r="F23" s="95" t="s">
        <v>813</v>
      </c>
      <c r="G23" s="38" t="s">
        <v>125</v>
      </c>
      <c r="H23" s="38">
        <v>2011</v>
      </c>
      <c r="I23" s="93" t="s">
        <v>792</v>
      </c>
      <c r="J23" s="49">
        <v>45.933746199300003</v>
      </c>
      <c r="K23" s="49">
        <v>-130.01342758929999</v>
      </c>
      <c r="L23" s="317" t="s">
        <v>780</v>
      </c>
      <c r="M23" s="38" t="s">
        <v>884</v>
      </c>
    </row>
    <row r="24" spans="1:13" ht="15" customHeight="1" x14ac:dyDescent="0.25">
      <c r="A24" s="37" t="s">
        <v>158</v>
      </c>
      <c r="B24" s="315" t="s">
        <v>534</v>
      </c>
      <c r="C24" s="315" t="s">
        <v>535</v>
      </c>
      <c r="D24" s="38">
        <v>1547</v>
      </c>
      <c r="E24" s="38" t="s">
        <v>9</v>
      </c>
      <c r="F24" s="95" t="s">
        <v>296</v>
      </c>
      <c r="G24" s="38" t="s">
        <v>204</v>
      </c>
      <c r="H24" s="38">
        <v>2010</v>
      </c>
      <c r="I24" s="93" t="s">
        <v>792</v>
      </c>
      <c r="J24" s="316">
        <v>45.933280000000003</v>
      </c>
      <c r="K24" s="316">
        <v>-130.01389399999999</v>
      </c>
      <c r="L24" s="317" t="s">
        <v>780</v>
      </c>
      <c r="M24" s="38" t="s">
        <v>885</v>
      </c>
    </row>
    <row r="25" spans="1:13" ht="15" customHeight="1" x14ac:dyDescent="0.25">
      <c r="A25" s="54" t="s">
        <v>826</v>
      </c>
      <c r="B25" s="320" t="s">
        <v>464</v>
      </c>
      <c r="C25" s="320" t="s">
        <v>465</v>
      </c>
      <c r="D25" s="54">
        <v>1530</v>
      </c>
      <c r="E25" s="317" t="s">
        <v>886</v>
      </c>
      <c r="F25" s="95" t="s">
        <v>791</v>
      </c>
      <c r="G25" s="93" t="s">
        <v>827</v>
      </c>
      <c r="H25" s="93">
        <v>2011</v>
      </c>
      <c r="I25" s="93" t="s">
        <v>969</v>
      </c>
      <c r="J25" s="53">
        <v>45.943716000000002</v>
      </c>
      <c r="K25" s="53">
        <v>-129.985163</v>
      </c>
      <c r="L25" s="93" t="s">
        <v>887</v>
      </c>
      <c r="M25" s="93" t="s">
        <v>888</v>
      </c>
    </row>
    <row r="26" spans="1:13" ht="15" customHeight="1" x14ac:dyDescent="0.25">
      <c r="A26" s="37" t="s">
        <v>822</v>
      </c>
      <c r="B26" s="315" t="s">
        <v>515</v>
      </c>
      <c r="C26" s="315" t="s">
        <v>516</v>
      </c>
      <c r="D26" s="37">
        <v>1526</v>
      </c>
      <c r="E26" s="38" t="s">
        <v>889</v>
      </c>
      <c r="F26" s="95" t="s">
        <v>103</v>
      </c>
      <c r="G26" s="38"/>
      <c r="H26" s="38">
        <v>2010</v>
      </c>
      <c r="I26" s="93" t="s">
        <v>967</v>
      </c>
      <c r="J26" s="316">
        <v>45.922741000000002</v>
      </c>
      <c r="K26" s="316">
        <v>-129.98810399999999</v>
      </c>
      <c r="L26" s="321" t="s">
        <v>824</v>
      </c>
      <c r="M26" s="50" t="s">
        <v>890</v>
      </c>
    </row>
    <row r="27" spans="1:13" ht="15" customHeight="1" x14ac:dyDescent="0.25">
      <c r="A27" s="37" t="s">
        <v>703</v>
      </c>
      <c r="B27" s="315" t="s">
        <v>468</v>
      </c>
      <c r="C27" s="315" t="s">
        <v>469</v>
      </c>
      <c r="D27" s="93">
        <v>1524</v>
      </c>
      <c r="E27" s="317" t="s">
        <v>886</v>
      </c>
      <c r="F27" s="95" t="s">
        <v>699</v>
      </c>
      <c r="G27" s="38" t="s">
        <v>827</v>
      </c>
      <c r="H27" s="38">
        <v>2011</v>
      </c>
      <c r="I27" s="93" t="s">
        <v>969</v>
      </c>
      <c r="J27" s="53">
        <v>45.933199995599999</v>
      </c>
      <c r="K27" s="53">
        <v>-129.98226800640001</v>
      </c>
      <c r="L27" s="38" t="s">
        <v>830</v>
      </c>
      <c r="M27" s="38" t="s">
        <v>891</v>
      </c>
    </row>
    <row r="28" spans="1:13" ht="15" customHeight="1" x14ac:dyDescent="0.25">
      <c r="A28" s="37" t="s">
        <v>144</v>
      </c>
      <c r="B28" s="315" t="s">
        <v>536</v>
      </c>
      <c r="C28" s="315" t="s">
        <v>537</v>
      </c>
      <c r="D28" s="37">
        <v>1547</v>
      </c>
      <c r="E28" s="38" t="s">
        <v>9</v>
      </c>
      <c r="F28" s="95" t="s">
        <v>391</v>
      </c>
      <c r="G28" s="38" t="s">
        <v>225</v>
      </c>
      <c r="H28" s="38">
        <v>2010</v>
      </c>
      <c r="I28" s="93" t="s">
        <v>792</v>
      </c>
      <c r="J28" s="316">
        <v>45.933580999999997</v>
      </c>
      <c r="K28" s="316">
        <v>-130.01358200000001</v>
      </c>
      <c r="L28" s="317" t="s">
        <v>780</v>
      </c>
      <c r="M28" s="38" t="s">
        <v>892</v>
      </c>
    </row>
    <row r="29" spans="1:13" ht="15" customHeight="1" x14ac:dyDescent="0.25">
      <c r="A29" s="37" t="s">
        <v>832</v>
      </c>
      <c r="B29" s="315" t="s">
        <v>833</v>
      </c>
      <c r="C29" s="315" t="s">
        <v>834</v>
      </c>
      <c r="D29" s="37">
        <v>1520</v>
      </c>
      <c r="E29" s="38" t="s">
        <v>835</v>
      </c>
      <c r="F29" s="95" t="s">
        <v>784</v>
      </c>
      <c r="G29" s="38" t="s">
        <v>729</v>
      </c>
      <c r="H29" s="38">
        <v>2011</v>
      </c>
      <c r="I29" s="93" t="s">
        <v>792</v>
      </c>
      <c r="J29" s="49">
        <v>45.9333126732</v>
      </c>
      <c r="K29" s="49">
        <v>-129.98206945480001</v>
      </c>
      <c r="L29" s="317" t="s">
        <v>789</v>
      </c>
      <c r="M29" s="38" t="s">
        <v>893</v>
      </c>
    </row>
    <row r="30" spans="1:13" ht="15" customHeight="1" x14ac:dyDescent="0.25">
      <c r="A30" s="37" t="s">
        <v>837</v>
      </c>
      <c r="B30" s="315" t="s">
        <v>470</v>
      </c>
      <c r="C30" s="315" t="s">
        <v>838</v>
      </c>
      <c r="D30" s="37">
        <v>1544</v>
      </c>
      <c r="E30" s="38" t="s">
        <v>9</v>
      </c>
      <c r="F30" s="95" t="s">
        <v>784</v>
      </c>
      <c r="G30" s="38">
        <v>1998</v>
      </c>
      <c r="H30" s="38">
        <v>2011</v>
      </c>
      <c r="I30" s="93" t="s">
        <v>792</v>
      </c>
      <c r="J30" s="53">
        <v>45.933298997800001</v>
      </c>
      <c r="K30" s="53">
        <v>-130.01368226229999</v>
      </c>
      <c r="L30" s="49" t="s">
        <v>780</v>
      </c>
      <c r="M30" s="38" t="s">
        <v>894</v>
      </c>
    </row>
    <row r="31" spans="1:13" ht="15" customHeight="1" x14ac:dyDescent="0.25">
      <c r="A31" s="37" t="s">
        <v>840</v>
      </c>
      <c r="B31" s="315" t="s">
        <v>841</v>
      </c>
      <c r="C31" s="315" t="s">
        <v>842</v>
      </c>
      <c r="D31" s="37">
        <v>1521</v>
      </c>
      <c r="E31" s="38" t="s">
        <v>788</v>
      </c>
      <c r="F31" s="95" t="s">
        <v>784</v>
      </c>
      <c r="G31" s="38" t="s">
        <v>729</v>
      </c>
      <c r="H31" s="38">
        <v>2011</v>
      </c>
      <c r="I31" s="93" t="s">
        <v>968</v>
      </c>
      <c r="J31" s="49">
        <v>45.945844130799998</v>
      </c>
      <c r="K31" s="49">
        <v>-129.9848918934</v>
      </c>
      <c r="L31" s="38" t="s">
        <v>867</v>
      </c>
      <c r="M31" s="38" t="s">
        <v>895</v>
      </c>
    </row>
    <row r="32" spans="1:13" ht="15" customHeight="1" x14ac:dyDescent="0.25">
      <c r="A32" s="38" t="s">
        <v>175</v>
      </c>
      <c r="B32" s="315" t="s">
        <v>460</v>
      </c>
      <c r="C32" s="315" t="s">
        <v>461</v>
      </c>
      <c r="D32" s="38">
        <v>1520</v>
      </c>
      <c r="E32" s="38" t="s">
        <v>698</v>
      </c>
      <c r="F32" s="95" t="s">
        <v>355</v>
      </c>
      <c r="G32" s="38" t="s">
        <v>179</v>
      </c>
      <c r="H32" s="38">
        <v>2010</v>
      </c>
      <c r="I32" s="93" t="s">
        <v>969</v>
      </c>
      <c r="J32" s="316">
        <v>45.946084999999997</v>
      </c>
      <c r="K32" s="316">
        <v>-129.983654</v>
      </c>
      <c r="L32" s="49" t="s">
        <v>780</v>
      </c>
      <c r="M32" s="38" t="s">
        <v>896</v>
      </c>
    </row>
    <row r="33" spans="1:13" ht="15" customHeight="1" x14ac:dyDescent="0.25">
      <c r="A33" s="38" t="s">
        <v>845</v>
      </c>
      <c r="B33" s="315" t="s">
        <v>846</v>
      </c>
      <c r="C33" s="315" t="s">
        <v>847</v>
      </c>
      <c r="D33" s="38">
        <v>1518</v>
      </c>
      <c r="E33" s="38" t="s">
        <v>788</v>
      </c>
      <c r="F33" s="95" t="s">
        <v>784</v>
      </c>
      <c r="G33" s="38" t="s">
        <v>729</v>
      </c>
      <c r="H33" s="38">
        <v>2011</v>
      </c>
      <c r="I33" s="93" t="s">
        <v>792</v>
      </c>
      <c r="J33" s="49">
        <v>45.942100012600001</v>
      </c>
      <c r="K33" s="49">
        <v>-129.984659687</v>
      </c>
      <c r="L33" s="38" t="s">
        <v>867</v>
      </c>
      <c r="M33" s="38" t="s">
        <v>848</v>
      </c>
    </row>
    <row r="34" spans="1:13" ht="15" customHeight="1" x14ac:dyDescent="0.25">
      <c r="A34" s="37" t="s">
        <v>12</v>
      </c>
      <c r="B34" s="315" t="s">
        <v>849</v>
      </c>
      <c r="C34" s="315" t="s">
        <v>850</v>
      </c>
      <c r="D34" s="38">
        <v>1544</v>
      </c>
      <c r="E34" s="38" t="s">
        <v>9</v>
      </c>
      <c r="F34" s="95" t="s">
        <v>851</v>
      </c>
      <c r="G34" s="38"/>
      <c r="H34" s="38">
        <v>2011</v>
      </c>
      <c r="I34" s="93" t="s">
        <v>792</v>
      </c>
      <c r="J34" s="49">
        <v>45.9333502084</v>
      </c>
      <c r="K34" s="49">
        <v>-130.0135410952</v>
      </c>
      <c r="L34" s="49" t="s">
        <v>780</v>
      </c>
      <c r="M34" s="38" t="s">
        <v>897</v>
      </c>
    </row>
    <row r="35" spans="1:13" ht="15" customHeight="1" x14ac:dyDescent="0.25">
      <c r="A35" s="37" t="s">
        <v>323</v>
      </c>
      <c r="B35" s="315" t="s">
        <v>564</v>
      </c>
      <c r="C35" s="315" t="s">
        <v>565</v>
      </c>
      <c r="D35" s="37">
        <v>1524</v>
      </c>
      <c r="E35" s="38" t="s">
        <v>863</v>
      </c>
      <c r="F35" s="95" t="s">
        <v>784</v>
      </c>
      <c r="G35" s="38"/>
      <c r="H35" s="38">
        <v>2010</v>
      </c>
      <c r="I35" s="93" t="s">
        <v>792</v>
      </c>
      <c r="J35" s="316">
        <v>45.926302999999997</v>
      </c>
      <c r="K35" s="316">
        <v>-129.97902199999999</v>
      </c>
      <c r="L35" s="49" t="s">
        <v>780</v>
      </c>
      <c r="M35" s="38" t="s">
        <v>898</v>
      </c>
    </row>
    <row r="36" spans="1:13" ht="15" customHeight="1" x14ac:dyDescent="0.25">
      <c r="A36" s="37" t="s">
        <v>342</v>
      </c>
      <c r="B36" s="315" t="s">
        <v>566</v>
      </c>
      <c r="C36" s="315" t="s">
        <v>567</v>
      </c>
      <c r="D36" s="37">
        <v>1520</v>
      </c>
      <c r="E36" s="38" t="s">
        <v>863</v>
      </c>
      <c r="F36" s="95" t="s">
        <v>784</v>
      </c>
      <c r="G36" s="38"/>
      <c r="H36" s="38">
        <v>2010</v>
      </c>
      <c r="I36" s="93" t="s">
        <v>792</v>
      </c>
      <c r="J36" s="316">
        <v>45.92651</v>
      </c>
      <c r="K36" s="316">
        <v>-129.97965199999999</v>
      </c>
      <c r="L36" s="49" t="s">
        <v>780</v>
      </c>
      <c r="M36" s="38" t="s">
        <v>899</v>
      </c>
    </row>
    <row r="37" spans="1:13" ht="15" customHeight="1" x14ac:dyDescent="0.25">
      <c r="A37" s="37" t="s">
        <v>177</v>
      </c>
      <c r="B37" s="315" t="s">
        <v>462</v>
      </c>
      <c r="C37" s="315" t="s">
        <v>463</v>
      </c>
      <c r="D37" s="38">
        <v>1520</v>
      </c>
      <c r="E37" s="38" t="s">
        <v>698</v>
      </c>
      <c r="F37" s="95" t="s">
        <v>94</v>
      </c>
      <c r="G37" s="38" t="s">
        <v>24</v>
      </c>
      <c r="H37" s="38">
        <v>2010</v>
      </c>
      <c r="I37" s="93" t="s">
        <v>970</v>
      </c>
      <c r="J37" s="316">
        <v>45.946275999999997</v>
      </c>
      <c r="K37" s="316">
        <v>-129.98371299999999</v>
      </c>
      <c r="L37" s="49" t="s">
        <v>780</v>
      </c>
      <c r="M37" s="38" t="s">
        <v>900</v>
      </c>
    </row>
    <row r="38" spans="1:13" ht="15" customHeight="1" x14ac:dyDescent="0.25">
      <c r="A38" s="37" t="s">
        <v>278</v>
      </c>
      <c r="B38" s="315" t="s">
        <v>854</v>
      </c>
      <c r="C38" s="315" t="s">
        <v>855</v>
      </c>
      <c r="D38" s="38">
        <v>1520</v>
      </c>
      <c r="E38" s="38" t="s">
        <v>856</v>
      </c>
      <c r="F38" s="95" t="s">
        <v>784</v>
      </c>
      <c r="G38" s="38"/>
      <c r="H38" s="38">
        <v>2007</v>
      </c>
      <c r="I38" s="93" t="s">
        <v>792</v>
      </c>
      <c r="J38" s="316">
        <v>45.926180000000002</v>
      </c>
      <c r="K38" s="316">
        <v>-129.98057</v>
      </c>
      <c r="L38" s="49" t="s">
        <v>901</v>
      </c>
      <c r="M38" s="38" t="s">
        <v>858</v>
      </c>
    </row>
    <row r="39" spans="1:13" ht="15" customHeight="1" x14ac:dyDescent="0.25">
      <c r="A39" s="37" t="s">
        <v>279</v>
      </c>
      <c r="B39" s="315" t="s">
        <v>859</v>
      </c>
      <c r="C39" s="315" t="s">
        <v>860</v>
      </c>
      <c r="D39" s="37">
        <v>1544</v>
      </c>
      <c r="E39" s="38" t="s">
        <v>9</v>
      </c>
      <c r="F39" s="95" t="s">
        <v>784</v>
      </c>
      <c r="G39" s="38" t="s">
        <v>225</v>
      </c>
      <c r="H39" s="38">
        <v>2011</v>
      </c>
      <c r="I39" s="93" t="s">
        <v>792</v>
      </c>
      <c r="J39" s="49">
        <v>45.933659891799998</v>
      </c>
      <c r="K39" s="49">
        <v>-130.01321628989999</v>
      </c>
      <c r="L39" s="49" t="s">
        <v>780</v>
      </c>
      <c r="M39" s="38" t="s">
        <v>902</v>
      </c>
    </row>
    <row r="40" spans="1:13" ht="15" customHeight="1" x14ac:dyDescent="0.25">
      <c r="A40" s="37" t="s">
        <v>281</v>
      </c>
      <c r="B40" s="315" t="s">
        <v>542</v>
      </c>
      <c r="C40" s="315" t="s">
        <v>543</v>
      </c>
      <c r="D40" s="38">
        <v>1547</v>
      </c>
      <c r="E40" s="38" t="s">
        <v>9</v>
      </c>
      <c r="F40" s="95" t="s">
        <v>784</v>
      </c>
      <c r="G40" s="38"/>
      <c r="H40" s="38">
        <v>2010</v>
      </c>
      <c r="I40" s="93" t="s">
        <v>792</v>
      </c>
      <c r="J40" s="316">
        <v>45.933757999999997</v>
      </c>
      <c r="K40" s="316">
        <v>-130.01321999999999</v>
      </c>
      <c r="L40" s="49" t="s">
        <v>780</v>
      </c>
      <c r="M40" s="38" t="s">
        <v>390</v>
      </c>
    </row>
    <row r="41" spans="1:13" ht="15" customHeight="1" x14ac:dyDescent="0.25">
      <c r="A41" s="37" t="s">
        <v>32</v>
      </c>
      <c r="B41" s="315" t="s">
        <v>501</v>
      </c>
      <c r="C41" s="315" t="s">
        <v>502</v>
      </c>
      <c r="D41" s="37">
        <v>1537</v>
      </c>
      <c r="E41" s="37" t="s">
        <v>65</v>
      </c>
      <c r="F41" s="95" t="s">
        <v>903</v>
      </c>
      <c r="G41" s="38" t="s">
        <v>282</v>
      </c>
      <c r="H41" s="38">
        <v>2010</v>
      </c>
      <c r="I41" s="93" t="s">
        <v>970</v>
      </c>
      <c r="J41" s="316">
        <v>45.917327</v>
      </c>
      <c r="K41" s="316">
        <v>-129.99294599999999</v>
      </c>
      <c r="L41" s="49" t="s">
        <v>780</v>
      </c>
      <c r="M41" s="38" t="s">
        <v>904</v>
      </c>
    </row>
    <row r="42" spans="1:13" ht="15" customHeight="1" x14ac:dyDescent="0.25">
      <c r="A42" s="54" t="s">
        <v>21</v>
      </c>
      <c r="B42" s="320" t="s">
        <v>470</v>
      </c>
      <c r="C42" s="320" t="s">
        <v>471</v>
      </c>
      <c r="D42" s="54">
        <v>1525</v>
      </c>
      <c r="E42" s="317" t="s">
        <v>886</v>
      </c>
      <c r="F42" s="94" t="s">
        <v>791</v>
      </c>
      <c r="G42" s="93" t="s">
        <v>729</v>
      </c>
      <c r="H42" s="93">
        <v>2011</v>
      </c>
      <c r="I42" s="93" t="s">
        <v>792</v>
      </c>
      <c r="J42" s="53">
        <v>45.933298000000001</v>
      </c>
      <c r="K42" s="53">
        <v>-129.98160899999999</v>
      </c>
      <c r="L42" s="93" t="s">
        <v>887</v>
      </c>
      <c r="M42" s="93" t="s">
        <v>794</v>
      </c>
    </row>
    <row r="43" spans="1:13" ht="15" customHeight="1" x14ac:dyDescent="0.25">
      <c r="A43" s="37" t="s">
        <v>26</v>
      </c>
      <c r="B43" s="315" t="s">
        <v>511</v>
      </c>
      <c r="C43" s="315" t="s">
        <v>512</v>
      </c>
      <c r="D43" s="37">
        <v>1526</v>
      </c>
      <c r="E43" s="317" t="s">
        <v>886</v>
      </c>
      <c r="F43" s="95" t="s">
        <v>791</v>
      </c>
      <c r="G43" s="38"/>
      <c r="H43" s="38">
        <v>2010</v>
      </c>
      <c r="I43" s="93" t="s">
        <v>967</v>
      </c>
      <c r="J43" s="316">
        <v>45.946116666666668</v>
      </c>
      <c r="K43" s="316">
        <v>-129.98503333333332</v>
      </c>
      <c r="L43" s="317" t="s">
        <v>886</v>
      </c>
      <c r="M43" s="38" t="s">
        <v>810</v>
      </c>
    </row>
    <row r="44" spans="1:13" ht="15" customHeight="1" x14ac:dyDescent="0.25">
      <c r="A44" s="37" t="s">
        <v>817</v>
      </c>
      <c r="B44" s="315" t="s">
        <v>818</v>
      </c>
      <c r="C44" s="315" t="s">
        <v>905</v>
      </c>
      <c r="D44" s="38">
        <v>1524</v>
      </c>
      <c r="E44" s="317" t="s">
        <v>886</v>
      </c>
      <c r="F44" s="95" t="s">
        <v>791</v>
      </c>
      <c r="G44" s="38"/>
      <c r="H44" s="38"/>
      <c r="I44" s="93" t="s">
        <v>792</v>
      </c>
      <c r="J44" s="316">
        <v>45.928649999999998</v>
      </c>
      <c r="K44" s="316">
        <v>-129.98303000000001</v>
      </c>
      <c r="L44" s="317" t="s">
        <v>886</v>
      </c>
      <c r="M44" s="38" t="s">
        <v>821</v>
      </c>
    </row>
    <row r="45" spans="1:13" ht="15" customHeight="1" x14ac:dyDescent="0.25">
      <c r="A45" s="322" t="s">
        <v>906</v>
      </c>
      <c r="B45" s="315" t="s">
        <v>907</v>
      </c>
      <c r="C45" s="315" t="s">
        <v>908</v>
      </c>
      <c r="D45" s="322">
        <v>1530.77</v>
      </c>
      <c r="E45" s="322" t="s">
        <v>31</v>
      </c>
      <c r="F45" s="95"/>
      <c r="G45" s="322" t="s">
        <v>909</v>
      </c>
      <c r="H45" s="38">
        <v>2011</v>
      </c>
      <c r="I45" s="93" t="s">
        <v>792</v>
      </c>
      <c r="J45" s="323">
        <v>45.916331999999997</v>
      </c>
      <c r="K45" s="323">
        <v>-129.989045</v>
      </c>
      <c r="L45" s="38" t="s">
        <v>910</v>
      </c>
      <c r="M45" s="324" t="s">
        <v>911</v>
      </c>
    </row>
    <row r="46" spans="1:13" ht="15" customHeight="1" x14ac:dyDescent="0.25">
      <c r="A46" s="322" t="s">
        <v>912</v>
      </c>
      <c r="B46" s="320" t="s">
        <v>913</v>
      </c>
      <c r="C46" s="320" t="s">
        <v>914</v>
      </c>
      <c r="D46" s="322">
        <v>1525.16</v>
      </c>
      <c r="E46" s="322" t="s">
        <v>915</v>
      </c>
      <c r="F46" s="95"/>
      <c r="G46" s="322" t="s">
        <v>909</v>
      </c>
      <c r="H46" s="38">
        <v>2011</v>
      </c>
      <c r="I46" s="93" t="s">
        <v>792</v>
      </c>
      <c r="J46" s="323">
        <v>45.917411999999999</v>
      </c>
      <c r="K46" s="323">
        <v>-129.988765</v>
      </c>
      <c r="L46" s="38" t="s">
        <v>910</v>
      </c>
      <c r="M46" s="324" t="s">
        <v>916</v>
      </c>
    </row>
    <row r="47" spans="1:13" ht="15" customHeight="1" x14ac:dyDescent="0.25">
      <c r="A47" s="325" t="s">
        <v>917</v>
      </c>
      <c r="B47" s="320" t="s">
        <v>918</v>
      </c>
      <c r="C47" s="320" t="s">
        <v>919</v>
      </c>
      <c r="D47" s="325">
        <v>1527.19</v>
      </c>
      <c r="E47" s="325" t="s">
        <v>920</v>
      </c>
      <c r="F47" s="95"/>
      <c r="G47" s="326" t="s">
        <v>921</v>
      </c>
      <c r="H47" s="38">
        <v>2011</v>
      </c>
      <c r="I47" s="93" t="s">
        <v>792</v>
      </c>
      <c r="J47" s="327">
        <v>45.923582000000003</v>
      </c>
      <c r="K47" s="327">
        <v>-129.98274499999999</v>
      </c>
      <c r="L47" s="38" t="s">
        <v>910</v>
      </c>
      <c r="M47" s="328" t="s">
        <v>922</v>
      </c>
    </row>
    <row r="48" spans="1:13" ht="15" customHeight="1" x14ac:dyDescent="0.25">
      <c r="A48" s="325" t="s">
        <v>923</v>
      </c>
      <c r="B48" s="320" t="s">
        <v>924</v>
      </c>
      <c r="C48" s="320" t="s">
        <v>925</v>
      </c>
      <c r="D48" s="329">
        <v>1526.53</v>
      </c>
      <c r="E48" s="325" t="s">
        <v>920</v>
      </c>
      <c r="F48" s="95"/>
      <c r="G48" s="326" t="s">
        <v>921</v>
      </c>
      <c r="H48" s="38">
        <v>2011</v>
      </c>
      <c r="I48" s="93" t="s">
        <v>968</v>
      </c>
      <c r="J48" s="330">
        <v>45.923572999999998</v>
      </c>
      <c r="K48" s="330">
        <v>-129.982753</v>
      </c>
      <c r="L48" s="38" t="s">
        <v>910</v>
      </c>
      <c r="M48" s="38" t="s">
        <v>926</v>
      </c>
    </row>
    <row r="49" spans="1:25" ht="15" customHeight="1" x14ac:dyDescent="0.25">
      <c r="A49" s="329" t="s">
        <v>927</v>
      </c>
      <c r="B49" s="320" t="s">
        <v>928</v>
      </c>
      <c r="C49" s="320" t="s">
        <v>929</v>
      </c>
      <c r="D49" s="329">
        <v>1527.18</v>
      </c>
      <c r="E49" s="325" t="s">
        <v>920</v>
      </c>
      <c r="F49" s="95"/>
      <c r="G49" s="326" t="s">
        <v>921</v>
      </c>
      <c r="H49" s="38">
        <v>2011</v>
      </c>
      <c r="I49" s="93" t="s">
        <v>792</v>
      </c>
      <c r="J49" s="330">
        <v>45.923572</v>
      </c>
      <c r="K49" s="330">
        <v>-129.98284699999999</v>
      </c>
      <c r="L49" s="38" t="s">
        <v>910</v>
      </c>
      <c r="M49" s="38" t="s">
        <v>930</v>
      </c>
    </row>
    <row r="50" spans="1:25" ht="15" customHeight="1" x14ac:dyDescent="0.25">
      <c r="A50" s="329" t="s">
        <v>931</v>
      </c>
      <c r="B50" s="320" t="s">
        <v>932</v>
      </c>
      <c r="C50" s="320" t="s">
        <v>933</v>
      </c>
      <c r="D50" s="329">
        <v>1526.18</v>
      </c>
      <c r="E50" s="325" t="s">
        <v>920</v>
      </c>
      <c r="F50" s="38"/>
      <c r="G50" s="326" t="s">
        <v>921</v>
      </c>
      <c r="H50" s="38">
        <v>2011</v>
      </c>
      <c r="I50" s="93" t="s">
        <v>792</v>
      </c>
      <c r="J50" s="330">
        <v>45.923512000000002</v>
      </c>
      <c r="K50" s="330">
        <v>-129.98280500000001</v>
      </c>
      <c r="L50" s="38" t="s">
        <v>910</v>
      </c>
      <c r="M50" s="38" t="s">
        <v>934</v>
      </c>
    </row>
    <row r="51" spans="1:25" ht="15" customHeight="1" x14ac:dyDescent="0.25">
      <c r="A51" s="325" t="s">
        <v>935</v>
      </c>
      <c r="B51" s="320" t="s">
        <v>936</v>
      </c>
      <c r="C51" s="320" t="s">
        <v>937</v>
      </c>
      <c r="D51" s="325">
        <v>1524.99</v>
      </c>
      <c r="E51" s="325" t="s">
        <v>920</v>
      </c>
      <c r="F51" s="95"/>
      <c r="G51" s="326" t="s">
        <v>921</v>
      </c>
      <c r="H51" s="38">
        <v>2011</v>
      </c>
      <c r="I51" s="93" t="s">
        <v>792</v>
      </c>
      <c r="J51" s="327">
        <v>45.923383000000001</v>
      </c>
      <c r="K51" s="327">
        <v>-129.98285300000001</v>
      </c>
      <c r="L51" s="38" t="s">
        <v>910</v>
      </c>
      <c r="M51" s="328" t="s">
        <v>938</v>
      </c>
    </row>
    <row r="52" spans="1:25" ht="15" customHeight="1" x14ac:dyDescent="0.25">
      <c r="A52" s="325" t="s">
        <v>939</v>
      </c>
      <c r="B52" s="320" t="s">
        <v>940</v>
      </c>
      <c r="C52" s="315" t="s">
        <v>941</v>
      </c>
      <c r="D52" s="329">
        <v>1516.53</v>
      </c>
      <c r="E52" s="38" t="s">
        <v>845</v>
      </c>
      <c r="F52" s="38"/>
      <c r="G52" s="329" t="s">
        <v>942</v>
      </c>
      <c r="H52" s="38">
        <v>2011</v>
      </c>
      <c r="I52" s="93" t="s">
        <v>792</v>
      </c>
      <c r="J52" s="330">
        <v>45.942231666666665</v>
      </c>
      <c r="K52" s="330">
        <v>-129.98465833333333</v>
      </c>
      <c r="L52" s="38" t="s">
        <v>910</v>
      </c>
      <c r="M52" s="38" t="s">
        <v>943</v>
      </c>
    </row>
    <row r="53" spans="1:25" ht="15" customHeight="1" x14ac:dyDescent="0.25">
      <c r="A53" s="325" t="s">
        <v>944</v>
      </c>
      <c r="B53" s="320" t="s">
        <v>945</v>
      </c>
      <c r="C53" s="315" t="s">
        <v>946</v>
      </c>
      <c r="D53" s="325">
        <v>1513.73</v>
      </c>
      <c r="E53" s="325" t="s">
        <v>845</v>
      </c>
      <c r="F53" s="38"/>
      <c r="G53" s="326" t="s">
        <v>921</v>
      </c>
      <c r="H53" s="38">
        <v>2011</v>
      </c>
      <c r="I53" s="93" t="s">
        <v>968</v>
      </c>
      <c r="J53" s="327">
        <v>45.942115000000001</v>
      </c>
      <c r="K53" s="327">
        <v>-129.98468299999999</v>
      </c>
      <c r="L53" s="38" t="s">
        <v>910</v>
      </c>
      <c r="M53" s="328" t="s">
        <v>947</v>
      </c>
    </row>
    <row r="54" spans="1:25" ht="15" customHeight="1" x14ac:dyDescent="0.25">
      <c r="A54" s="325" t="s">
        <v>948</v>
      </c>
      <c r="B54" s="320" t="s">
        <v>949</v>
      </c>
      <c r="C54" s="320" t="s">
        <v>950</v>
      </c>
      <c r="D54" s="329">
        <v>1516.329</v>
      </c>
      <c r="E54" s="329" t="s">
        <v>845</v>
      </c>
      <c r="F54" s="38"/>
      <c r="G54" s="326" t="s">
        <v>921</v>
      </c>
      <c r="H54" s="38">
        <v>2011</v>
      </c>
      <c r="I54" s="93" t="s">
        <v>792</v>
      </c>
      <c r="J54" s="330">
        <v>45.94200166666667</v>
      </c>
      <c r="K54" s="330">
        <v>-129.98468166666666</v>
      </c>
      <c r="L54" s="38" t="s">
        <v>910</v>
      </c>
      <c r="M54" s="38" t="s">
        <v>951</v>
      </c>
    </row>
    <row r="55" spans="1:25" ht="15" customHeight="1" x14ac:dyDescent="0.25">
      <c r="A55" s="322" t="s">
        <v>952</v>
      </c>
      <c r="B55" s="320" t="s">
        <v>953</v>
      </c>
      <c r="C55" s="320" t="s">
        <v>954</v>
      </c>
      <c r="D55" s="322"/>
      <c r="E55" s="322"/>
      <c r="F55" s="93"/>
      <c r="G55" s="322" t="s">
        <v>955</v>
      </c>
      <c r="H55" s="38">
        <v>2011</v>
      </c>
      <c r="I55" s="93" t="s">
        <v>792</v>
      </c>
      <c r="J55" s="323">
        <v>45.943873000000004</v>
      </c>
      <c r="K55" s="323">
        <v>-129.98495299999999</v>
      </c>
      <c r="L55" s="38" t="s">
        <v>910</v>
      </c>
      <c r="M55" s="331" t="s">
        <v>956</v>
      </c>
    </row>
    <row r="56" spans="1:25" ht="15" customHeight="1" x14ac:dyDescent="0.25">
      <c r="A56" s="322" t="s">
        <v>957</v>
      </c>
      <c r="B56" s="320" t="s">
        <v>958</v>
      </c>
      <c r="C56" s="320" t="s">
        <v>959</v>
      </c>
      <c r="D56" s="322"/>
      <c r="E56" s="322"/>
      <c r="F56" s="93"/>
      <c r="G56" s="322" t="s">
        <v>955</v>
      </c>
      <c r="H56" s="38">
        <v>2011</v>
      </c>
      <c r="I56" s="93" t="s">
        <v>968</v>
      </c>
      <c r="J56" s="323">
        <v>45.943812999999999</v>
      </c>
      <c r="K56" s="323">
        <v>-129.984906</v>
      </c>
      <c r="L56" s="38" t="s">
        <v>910</v>
      </c>
      <c r="M56" s="331" t="s">
        <v>960</v>
      </c>
    </row>
    <row r="57" spans="1:25" ht="15" customHeight="1" x14ac:dyDescent="0.25">
      <c r="A57" s="322" t="s">
        <v>961</v>
      </c>
      <c r="B57" s="320" t="s">
        <v>962</v>
      </c>
      <c r="C57" s="320" t="s">
        <v>963</v>
      </c>
      <c r="D57" s="322"/>
      <c r="E57" s="322"/>
      <c r="F57" s="93"/>
      <c r="G57" s="322" t="s">
        <v>955</v>
      </c>
      <c r="H57" s="38">
        <v>2011</v>
      </c>
      <c r="I57" s="93" t="s">
        <v>792</v>
      </c>
      <c r="J57" s="323">
        <v>45.940368999999997</v>
      </c>
      <c r="K57" s="323">
        <v>-129.984454</v>
      </c>
      <c r="L57" s="38" t="s">
        <v>910</v>
      </c>
      <c r="M57" s="331" t="s">
        <v>956</v>
      </c>
    </row>
    <row r="58" spans="1:25" ht="15" customHeight="1" x14ac:dyDescent="0.25">
      <c r="A58" s="322" t="s">
        <v>964</v>
      </c>
      <c r="B58" s="320" t="s">
        <v>965</v>
      </c>
      <c r="C58" s="320" t="s">
        <v>966</v>
      </c>
      <c r="D58" s="322"/>
      <c r="E58" s="322"/>
      <c r="F58" s="93"/>
      <c r="G58" s="322" t="s">
        <v>955</v>
      </c>
      <c r="H58" s="38">
        <v>2011</v>
      </c>
      <c r="I58" s="93" t="s">
        <v>792</v>
      </c>
      <c r="J58" s="323">
        <v>45.924169999999997</v>
      </c>
      <c r="K58" s="323">
        <v>-129.98254</v>
      </c>
      <c r="L58" s="38" t="s">
        <v>910</v>
      </c>
      <c r="M58" s="324" t="s">
        <v>956</v>
      </c>
    </row>
    <row r="59" spans="1:25" s="93" customFormat="1" ht="22.8" x14ac:dyDescent="0.2">
      <c r="A59" s="37" t="s">
        <v>52</v>
      </c>
      <c r="D59" s="37">
        <v>1524</v>
      </c>
      <c r="E59" s="38" t="s">
        <v>20</v>
      </c>
      <c r="F59" s="95" t="s">
        <v>86</v>
      </c>
      <c r="G59" s="38"/>
      <c r="H59" s="38">
        <v>2003</v>
      </c>
      <c r="I59" s="93" t="s">
        <v>967</v>
      </c>
      <c r="J59" s="49">
        <v>45.942616999999998</v>
      </c>
      <c r="K59" s="49">
        <v>-129.984217</v>
      </c>
      <c r="L59" s="52" t="s">
        <v>187</v>
      </c>
      <c r="M59" s="52" t="s">
        <v>236</v>
      </c>
      <c r="N59" s="57"/>
      <c r="O59" s="57"/>
      <c r="P59" s="38"/>
      <c r="Q59" s="38"/>
      <c r="R59" s="38"/>
      <c r="S59" s="38"/>
      <c r="T59" s="38"/>
      <c r="U59" s="38"/>
      <c r="V59" s="49">
        <v>45.942616999999998</v>
      </c>
      <c r="W59" s="49">
        <v>-129.984217</v>
      </c>
      <c r="X59" s="38"/>
      <c r="Y59" s="38"/>
    </row>
    <row r="60" spans="1:25" s="38" customFormat="1" ht="11.4" x14ac:dyDescent="0.2">
      <c r="A60" s="37" t="s">
        <v>255</v>
      </c>
      <c r="D60" s="37">
        <v>1523</v>
      </c>
      <c r="E60" s="38" t="s">
        <v>20</v>
      </c>
      <c r="F60" s="95"/>
      <c r="H60" s="38">
        <v>2003</v>
      </c>
      <c r="I60" s="93" t="s">
        <v>967</v>
      </c>
      <c r="J60" s="49">
        <v>45.942500000000003</v>
      </c>
      <c r="K60" s="49">
        <v>-129.98448300000001</v>
      </c>
      <c r="L60" s="52" t="s">
        <v>187</v>
      </c>
      <c r="M60" s="52" t="s">
        <v>256</v>
      </c>
      <c r="N60" s="57"/>
      <c r="O60" s="57"/>
      <c r="P60" s="50"/>
      <c r="Q60" s="50"/>
      <c r="R60" s="50"/>
      <c r="S60" s="50"/>
      <c r="T60" s="50"/>
      <c r="U60" s="50"/>
      <c r="V60" s="49">
        <v>45.942500000000003</v>
      </c>
      <c r="W60" s="49">
        <v>-129.98448300000001</v>
      </c>
    </row>
    <row r="61" spans="1:25" s="38" customFormat="1" ht="11.4" x14ac:dyDescent="0.2">
      <c r="A61" s="37" t="s">
        <v>259</v>
      </c>
      <c r="D61" s="37">
        <v>1525</v>
      </c>
      <c r="E61" s="38" t="s">
        <v>20</v>
      </c>
      <c r="F61" s="95"/>
      <c r="G61" s="38" t="s">
        <v>115</v>
      </c>
      <c r="H61" s="38">
        <v>2003</v>
      </c>
      <c r="I61" s="93" t="s">
        <v>967</v>
      </c>
      <c r="J61" s="49">
        <v>45.927117000000003</v>
      </c>
      <c r="K61" s="49">
        <v>-129.98245</v>
      </c>
      <c r="L61" s="52" t="s">
        <v>187</v>
      </c>
      <c r="M61" s="52" t="s">
        <v>260</v>
      </c>
      <c r="N61" s="57"/>
      <c r="O61" s="57"/>
      <c r="V61" s="49">
        <v>45.927117000000003</v>
      </c>
      <c r="W61" s="49">
        <v>-129.98245</v>
      </c>
    </row>
    <row r="62" spans="1:25" s="93" customFormat="1" ht="11.4" x14ac:dyDescent="0.2">
      <c r="A62" s="37" t="s">
        <v>270</v>
      </c>
      <c r="D62" s="37">
        <v>1522</v>
      </c>
      <c r="E62" s="38" t="s">
        <v>20</v>
      </c>
      <c r="F62" s="95"/>
      <c r="G62" s="38"/>
      <c r="H62" s="38">
        <v>2003</v>
      </c>
      <c r="I62" s="93" t="s">
        <v>967</v>
      </c>
      <c r="J62" s="49">
        <v>45.939749999999997</v>
      </c>
      <c r="K62" s="49">
        <v>-129.984083</v>
      </c>
      <c r="L62" s="52" t="s">
        <v>187</v>
      </c>
      <c r="M62" s="52" t="s">
        <v>271</v>
      </c>
      <c r="N62" s="57"/>
      <c r="O62" s="57"/>
      <c r="P62" s="38"/>
      <c r="Q62" s="38"/>
      <c r="R62" s="38"/>
      <c r="S62" s="38"/>
      <c r="T62" s="38"/>
      <c r="U62" s="38"/>
      <c r="V62" s="49">
        <v>45.939749999999997</v>
      </c>
      <c r="W62" s="49">
        <v>-129.984083</v>
      </c>
      <c r="X62" s="38"/>
      <c r="Y62" s="38"/>
    </row>
    <row r="63" spans="1:25" s="38" customFormat="1" ht="11.4" x14ac:dyDescent="0.2">
      <c r="A63" s="37" t="s">
        <v>207</v>
      </c>
      <c r="D63" s="37">
        <v>1535</v>
      </c>
      <c r="E63" s="38" t="s">
        <v>66</v>
      </c>
      <c r="F63" s="95"/>
      <c r="G63" s="38" t="s">
        <v>208</v>
      </c>
      <c r="I63" s="93" t="s">
        <v>967</v>
      </c>
      <c r="J63" s="49">
        <v>45.945332999999998</v>
      </c>
      <c r="K63" s="49">
        <v>-129.98471699999999</v>
      </c>
      <c r="L63" s="52" t="s">
        <v>187</v>
      </c>
      <c r="M63" s="38" t="s">
        <v>209</v>
      </c>
      <c r="N63" s="57"/>
      <c r="O63" s="57"/>
      <c r="P63" s="50"/>
      <c r="Q63" s="50"/>
      <c r="R63" s="50"/>
      <c r="S63" s="50"/>
      <c r="T63" s="50"/>
      <c r="U63" s="50"/>
      <c r="V63" s="49">
        <v>45.945332999999998</v>
      </c>
      <c r="W63" s="49">
        <v>-129.98471699999999</v>
      </c>
    </row>
    <row r="64" spans="1:25" s="38" customFormat="1" ht="22.8" x14ac:dyDescent="0.2">
      <c r="A64" s="37" t="s">
        <v>49</v>
      </c>
      <c r="D64" s="37">
        <v>1533</v>
      </c>
      <c r="E64" s="38" t="s">
        <v>66</v>
      </c>
      <c r="F64" s="95" t="s">
        <v>100</v>
      </c>
      <c r="H64" s="38">
        <v>2003</v>
      </c>
      <c r="I64" s="93" t="s">
        <v>967</v>
      </c>
      <c r="J64" s="49">
        <v>45.945141999999997</v>
      </c>
      <c r="K64" s="49">
        <v>-129.98475300000001</v>
      </c>
      <c r="L64" s="52" t="s">
        <v>187</v>
      </c>
      <c r="M64" s="38" t="s">
        <v>235</v>
      </c>
      <c r="N64" s="57"/>
      <c r="O64" s="57"/>
      <c r="V64" s="49">
        <v>45.945141999999997</v>
      </c>
      <c r="W64" s="49">
        <v>-129.98475300000001</v>
      </c>
    </row>
    <row r="65" spans="1:23" s="38" customFormat="1" ht="11.4" x14ac:dyDescent="0.2">
      <c r="A65" s="37" t="s">
        <v>248</v>
      </c>
      <c r="D65" s="37">
        <v>1529</v>
      </c>
      <c r="E65" s="38" t="s">
        <v>66</v>
      </c>
      <c r="F65" s="95"/>
      <c r="H65" s="38">
        <v>2003</v>
      </c>
      <c r="I65" s="93" t="s">
        <v>967</v>
      </c>
      <c r="J65" s="49">
        <v>45.945816999999998</v>
      </c>
      <c r="K65" s="49">
        <v>-129.98468299999999</v>
      </c>
      <c r="L65" s="52" t="s">
        <v>187</v>
      </c>
      <c r="M65" s="38" t="s">
        <v>249</v>
      </c>
      <c r="N65" s="57"/>
      <c r="O65" s="57"/>
      <c r="R65" s="50"/>
      <c r="S65" s="50"/>
      <c r="T65" s="50"/>
      <c r="U65" s="50"/>
      <c r="V65" s="49">
        <v>45.945816999999998</v>
      </c>
      <c r="W65" s="49">
        <v>-129.98468299999999</v>
      </c>
    </row>
  </sheetData>
  <pageMargins left="0.25" right="0.25" top="0.75" bottom="0.75" header="0.3" footer="0.3"/>
  <pageSetup scale="54" fitToHeight="0"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A16" workbookViewId="0">
      <selection activeCell="K21" sqref="K21:L21"/>
    </sheetView>
  </sheetViews>
  <sheetFormatPr defaultColWidth="13" defaultRowHeight="12" x14ac:dyDescent="0.25"/>
  <cols>
    <col min="1" max="1" width="9.109375" style="277" customWidth="1"/>
    <col min="2" max="2" width="8.88671875" style="277" customWidth="1"/>
    <col min="3" max="3" width="9.6640625" style="277" customWidth="1"/>
    <col min="4" max="4" width="4.44140625" style="277" bestFit="1" customWidth="1"/>
    <col min="5" max="5" width="11.33203125" style="277" customWidth="1"/>
    <col min="6" max="6" width="13.33203125" style="277" customWidth="1"/>
    <col min="7" max="7" width="9.109375" style="277" customWidth="1"/>
    <col min="8" max="8" width="9" style="277" customWidth="1"/>
    <col min="9" max="9" width="9.109375" style="281" bestFit="1" customWidth="1"/>
    <col min="10" max="10" width="11.6640625" style="281" customWidth="1"/>
    <col min="11" max="16384" width="13" style="277"/>
  </cols>
  <sheetData>
    <row r="1" spans="1:10" x14ac:dyDescent="0.25">
      <c r="A1" s="379" t="s">
        <v>0</v>
      </c>
      <c r="B1" s="380" t="s">
        <v>678</v>
      </c>
      <c r="C1" s="380" t="s">
        <v>679</v>
      </c>
      <c r="D1" s="379" t="s">
        <v>680</v>
      </c>
      <c r="E1" s="379" t="s">
        <v>681</v>
      </c>
      <c r="F1" s="379" t="s">
        <v>181</v>
      </c>
      <c r="G1" s="379" t="s">
        <v>382</v>
      </c>
      <c r="H1" s="379" t="s">
        <v>68</v>
      </c>
      <c r="I1" s="381" t="s">
        <v>378</v>
      </c>
      <c r="J1" s="381" t="s">
        <v>379</v>
      </c>
    </row>
    <row r="2" spans="1:10" s="278" customFormat="1" ht="24" x14ac:dyDescent="0.25">
      <c r="A2" s="144" t="s">
        <v>361</v>
      </c>
      <c r="B2" s="382" t="s">
        <v>682</v>
      </c>
      <c r="C2" s="382" t="s">
        <v>683</v>
      </c>
      <c r="D2" s="258">
        <v>1542</v>
      </c>
      <c r="E2" s="144" t="s">
        <v>9</v>
      </c>
      <c r="F2" s="144" t="s">
        <v>14</v>
      </c>
      <c r="G2" s="144" t="s">
        <v>159</v>
      </c>
      <c r="H2" s="144">
        <v>2010</v>
      </c>
      <c r="I2" s="383">
        <v>45.933549999999997</v>
      </c>
      <c r="J2" s="383">
        <v>-130.01325</v>
      </c>
    </row>
    <row r="3" spans="1:10" ht="24" x14ac:dyDescent="0.25">
      <c r="A3" s="144" t="s">
        <v>362</v>
      </c>
      <c r="B3" s="382" t="s">
        <v>684</v>
      </c>
      <c r="C3" s="382" t="s">
        <v>685</v>
      </c>
      <c r="D3" s="258">
        <v>1534</v>
      </c>
      <c r="E3" s="144" t="s">
        <v>65</v>
      </c>
      <c r="F3" s="144" t="s">
        <v>686</v>
      </c>
      <c r="G3" s="144" t="s">
        <v>161</v>
      </c>
      <c r="H3" s="144">
        <v>2010</v>
      </c>
      <c r="I3" s="383">
        <v>45.917166666666667</v>
      </c>
      <c r="J3" s="383">
        <v>-129.99289999999999</v>
      </c>
    </row>
    <row r="4" spans="1:10" ht="24" x14ac:dyDescent="0.25">
      <c r="A4" s="144" t="s">
        <v>322</v>
      </c>
      <c r="B4" s="382" t="s">
        <v>687</v>
      </c>
      <c r="C4" s="382" t="s">
        <v>688</v>
      </c>
      <c r="D4" s="258">
        <v>1520</v>
      </c>
      <c r="E4" s="144" t="s">
        <v>180</v>
      </c>
      <c r="F4" s="144" t="s">
        <v>164</v>
      </c>
      <c r="G4" s="144" t="s">
        <v>165</v>
      </c>
      <c r="H4" s="144">
        <v>2010</v>
      </c>
      <c r="I4" s="383">
        <v>45.926423999999997</v>
      </c>
      <c r="J4" s="383">
        <v>-129.97897499999999</v>
      </c>
    </row>
    <row r="5" spans="1:10" ht="24" x14ac:dyDescent="0.25">
      <c r="A5" s="144" t="s">
        <v>324</v>
      </c>
      <c r="B5" s="382" t="s">
        <v>689</v>
      </c>
      <c r="C5" s="382" t="s">
        <v>690</v>
      </c>
      <c r="D5" s="258">
        <v>1520</v>
      </c>
      <c r="E5" s="144" t="s">
        <v>180</v>
      </c>
      <c r="F5" s="144" t="s">
        <v>168</v>
      </c>
      <c r="G5" s="144"/>
      <c r="H5" s="144">
        <v>2010</v>
      </c>
      <c r="I5" s="383">
        <v>45.926194000000002</v>
      </c>
      <c r="J5" s="383">
        <v>-129.978939</v>
      </c>
    </row>
    <row r="6" spans="1:10" ht="24" x14ac:dyDescent="0.25">
      <c r="A6" s="144" t="s">
        <v>318</v>
      </c>
      <c r="B6" s="382" t="s">
        <v>691</v>
      </c>
      <c r="C6" s="382" t="s">
        <v>692</v>
      </c>
      <c r="D6" s="258">
        <v>1517</v>
      </c>
      <c r="E6" s="144" t="s">
        <v>180</v>
      </c>
      <c r="F6" s="144" t="s">
        <v>171</v>
      </c>
      <c r="G6" s="384" t="s">
        <v>693</v>
      </c>
      <c r="H6" s="144">
        <v>2010</v>
      </c>
      <c r="I6" s="383">
        <v>45.926549999999999</v>
      </c>
      <c r="J6" s="383">
        <v>-129.97936666666666</v>
      </c>
    </row>
    <row r="7" spans="1:10" ht="24" x14ac:dyDescent="0.25">
      <c r="A7" s="144" t="s">
        <v>320</v>
      </c>
      <c r="B7" s="382" t="s">
        <v>694</v>
      </c>
      <c r="C7" s="382" t="s">
        <v>695</v>
      </c>
      <c r="D7" s="258">
        <v>1517</v>
      </c>
      <c r="E7" s="144" t="s">
        <v>180</v>
      </c>
      <c r="F7" s="144" t="s">
        <v>351</v>
      </c>
      <c r="G7" s="144" t="s">
        <v>165</v>
      </c>
      <c r="H7" s="144">
        <v>2010</v>
      </c>
      <c r="I7" s="383">
        <v>45.926499999999997</v>
      </c>
      <c r="J7" s="383">
        <v>-129.97919999999999</v>
      </c>
    </row>
    <row r="8" spans="1:10" s="278" customFormat="1" ht="36" x14ac:dyDescent="0.25">
      <c r="A8" s="144" t="s">
        <v>355</v>
      </c>
      <c r="B8" s="382" t="s">
        <v>696</v>
      </c>
      <c r="C8" s="382" t="s">
        <v>697</v>
      </c>
      <c r="D8" s="258">
        <v>1520</v>
      </c>
      <c r="E8" s="144" t="s">
        <v>698</v>
      </c>
      <c r="F8" s="144" t="s">
        <v>175</v>
      </c>
      <c r="G8" s="144" t="s">
        <v>179</v>
      </c>
      <c r="H8" s="144">
        <v>2010</v>
      </c>
      <c r="I8" s="383">
        <v>45.946084999999997</v>
      </c>
      <c r="J8" s="383">
        <v>-129.983654</v>
      </c>
    </row>
    <row r="9" spans="1:10" ht="24" x14ac:dyDescent="0.25">
      <c r="A9" s="144" t="s">
        <v>699</v>
      </c>
      <c r="B9" s="145" t="s">
        <v>700</v>
      </c>
      <c r="C9" s="145" t="s">
        <v>701</v>
      </c>
      <c r="D9" s="144">
        <v>1520</v>
      </c>
      <c r="E9" s="144" t="s">
        <v>702</v>
      </c>
      <c r="F9" s="144" t="s">
        <v>703</v>
      </c>
      <c r="G9" s="144" t="s">
        <v>704</v>
      </c>
      <c r="H9" s="144">
        <v>2011</v>
      </c>
      <c r="I9" s="385">
        <v>45.933164484700001</v>
      </c>
      <c r="J9" s="385">
        <v>-129.9822817596</v>
      </c>
    </row>
    <row r="10" spans="1:10" s="278" customFormat="1" ht="24" x14ac:dyDescent="0.25">
      <c r="A10" s="144" t="s">
        <v>705</v>
      </c>
      <c r="B10" s="382" t="s">
        <v>706</v>
      </c>
      <c r="C10" s="382" t="s">
        <v>707</v>
      </c>
      <c r="D10" s="258">
        <v>1519</v>
      </c>
      <c r="E10" s="144" t="s">
        <v>180</v>
      </c>
      <c r="F10" s="144" t="s">
        <v>171</v>
      </c>
      <c r="G10" s="144" t="s">
        <v>704</v>
      </c>
      <c r="H10" s="144">
        <v>2011</v>
      </c>
      <c r="I10" s="386">
        <v>45.926513997599997</v>
      </c>
      <c r="J10" s="385">
        <v>-129.97939800509999</v>
      </c>
    </row>
    <row r="11" spans="1:10" ht="24" x14ac:dyDescent="0.25">
      <c r="A11" s="144" t="s">
        <v>708</v>
      </c>
      <c r="B11" s="145" t="s">
        <v>709</v>
      </c>
      <c r="C11" s="145" t="s">
        <v>710</v>
      </c>
      <c r="D11" s="258">
        <v>1519</v>
      </c>
      <c r="E11" s="144" t="s">
        <v>711</v>
      </c>
      <c r="F11" s="181" t="s">
        <v>712</v>
      </c>
      <c r="G11" s="144" t="s">
        <v>713</v>
      </c>
      <c r="H11" s="144">
        <v>2011</v>
      </c>
      <c r="I11" s="386">
        <v>45.927691666666597</v>
      </c>
      <c r="J11" s="386">
        <v>-129.98248166666599</v>
      </c>
    </row>
    <row r="12" spans="1:10" ht="24" x14ac:dyDescent="0.25">
      <c r="A12" s="144" t="s">
        <v>87</v>
      </c>
      <c r="B12" s="382" t="s">
        <v>714</v>
      </c>
      <c r="C12" s="382" t="s">
        <v>715</v>
      </c>
      <c r="D12" s="258">
        <v>1547</v>
      </c>
      <c r="E12" s="144" t="s">
        <v>9</v>
      </c>
      <c r="F12" s="144" t="s">
        <v>716</v>
      </c>
      <c r="G12" s="144"/>
      <c r="H12" s="144">
        <v>2007</v>
      </c>
      <c r="I12" s="386">
        <v>45.933273999999997</v>
      </c>
      <c r="J12" s="386">
        <v>-130.013586</v>
      </c>
    </row>
    <row r="13" spans="1:10" ht="24" x14ac:dyDescent="0.25">
      <c r="A13" s="387" t="s">
        <v>298</v>
      </c>
      <c r="B13" s="382" t="s">
        <v>717</v>
      </c>
      <c r="C13" s="382" t="s">
        <v>718</v>
      </c>
      <c r="D13" s="388">
        <v>1542</v>
      </c>
      <c r="E13" s="175" t="s">
        <v>9</v>
      </c>
      <c r="F13" s="388" t="s">
        <v>299</v>
      </c>
      <c r="G13" s="175" t="s">
        <v>719</v>
      </c>
      <c r="H13" s="144">
        <v>2010</v>
      </c>
      <c r="I13" s="383">
        <v>45.933447999999999</v>
      </c>
      <c r="J13" s="383">
        <v>-130.01349099999999</v>
      </c>
    </row>
    <row r="14" spans="1:10" s="278" customFormat="1" ht="24" x14ac:dyDescent="0.25">
      <c r="A14" s="144" t="s">
        <v>92</v>
      </c>
      <c r="B14" s="382" t="s">
        <v>720</v>
      </c>
      <c r="C14" s="382" t="s">
        <v>721</v>
      </c>
      <c r="D14" s="144">
        <v>1534</v>
      </c>
      <c r="E14" s="144" t="s">
        <v>38</v>
      </c>
      <c r="F14" s="144" t="s">
        <v>722</v>
      </c>
      <c r="G14" s="144" t="s">
        <v>46</v>
      </c>
      <c r="H14" s="144">
        <v>2007</v>
      </c>
      <c r="I14" s="386">
        <v>45.955119000000003</v>
      </c>
      <c r="J14" s="386">
        <v>-130.00989300000001</v>
      </c>
    </row>
    <row r="15" spans="1:10" s="278" customFormat="1" ht="24" x14ac:dyDescent="0.25">
      <c r="A15" s="144" t="s">
        <v>93</v>
      </c>
      <c r="B15" s="382" t="s">
        <v>723</v>
      </c>
      <c r="C15" s="382" t="s">
        <v>721</v>
      </c>
      <c r="D15" s="144">
        <v>1534</v>
      </c>
      <c r="E15" s="144" t="s">
        <v>38</v>
      </c>
      <c r="F15" s="144" t="s">
        <v>722</v>
      </c>
      <c r="G15" s="144" t="s">
        <v>46</v>
      </c>
      <c r="H15" s="144">
        <v>2007</v>
      </c>
      <c r="I15" s="386">
        <v>45.955027000000001</v>
      </c>
      <c r="J15" s="386">
        <v>-130.00989300000001</v>
      </c>
    </row>
    <row r="16" spans="1:10" ht="24" x14ac:dyDescent="0.25">
      <c r="A16" s="144" t="s">
        <v>103</v>
      </c>
      <c r="B16" s="382" t="s">
        <v>724</v>
      </c>
      <c r="C16" s="382" t="s">
        <v>725</v>
      </c>
      <c r="D16" s="258">
        <v>1526</v>
      </c>
      <c r="E16" s="144" t="s">
        <v>64</v>
      </c>
      <c r="F16" s="144" t="s">
        <v>54</v>
      </c>
      <c r="G16" s="144" t="s">
        <v>33</v>
      </c>
      <c r="H16" s="144">
        <v>2010</v>
      </c>
      <c r="I16" s="383">
        <v>45.922741000000002</v>
      </c>
      <c r="J16" s="383">
        <v>-129.98810399999999</v>
      </c>
    </row>
    <row r="17" spans="1:12" s="278" customFormat="1" ht="36" x14ac:dyDescent="0.25">
      <c r="A17" s="144" t="s">
        <v>94</v>
      </c>
      <c r="B17" s="382" t="s">
        <v>726</v>
      </c>
      <c r="C17" s="382" t="s">
        <v>727</v>
      </c>
      <c r="D17" s="258">
        <v>1521</v>
      </c>
      <c r="E17" s="144" t="s">
        <v>698</v>
      </c>
      <c r="F17" s="144" t="s">
        <v>728</v>
      </c>
      <c r="G17" s="144" t="s">
        <v>729</v>
      </c>
      <c r="H17" s="144">
        <v>2011</v>
      </c>
      <c r="I17" s="386">
        <v>45.946390000000001</v>
      </c>
      <c r="J17" s="386">
        <v>-129.98382169999999</v>
      </c>
    </row>
    <row r="18" spans="1:12" ht="24" x14ac:dyDescent="0.25">
      <c r="A18" s="144" t="s">
        <v>89</v>
      </c>
      <c r="B18" s="382" t="s">
        <v>730</v>
      </c>
      <c r="C18" s="382" t="s">
        <v>731</v>
      </c>
      <c r="D18" s="258">
        <v>1545</v>
      </c>
      <c r="E18" s="144" t="s">
        <v>9</v>
      </c>
      <c r="F18" s="144" t="s">
        <v>158</v>
      </c>
      <c r="G18" s="144" t="s">
        <v>15</v>
      </c>
      <c r="H18" s="144">
        <v>2011</v>
      </c>
      <c r="I18" s="383">
        <v>45.93356</v>
      </c>
      <c r="J18" s="383">
        <v>-130.01329999999999</v>
      </c>
    </row>
    <row r="19" spans="1:12" s="283" customFormat="1" ht="24" x14ac:dyDescent="0.25">
      <c r="A19" s="144" t="s">
        <v>104</v>
      </c>
      <c r="B19" s="382" t="s">
        <v>517</v>
      </c>
      <c r="C19" s="382" t="s">
        <v>518</v>
      </c>
      <c r="D19" s="258">
        <v>1534</v>
      </c>
      <c r="E19" s="144" t="s">
        <v>732</v>
      </c>
      <c r="F19" s="258" t="s">
        <v>733</v>
      </c>
      <c r="G19" s="144" t="s">
        <v>46</v>
      </c>
      <c r="H19" s="144">
        <v>2010</v>
      </c>
      <c r="I19" s="389">
        <v>45.916166666666669</v>
      </c>
      <c r="J19" s="389">
        <v>-129.98949999999999</v>
      </c>
      <c r="L19" s="278"/>
    </row>
    <row r="20" spans="1:12" ht="24" x14ac:dyDescent="0.25">
      <c r="A20" s="144" t="s">
        <v>105</v>
      </c>
      <c r="B20" s="145" t="s">
        <v>734</v>
      </c>
      <c r="C20" s="145" t="s">
        <v>735</v>
      </c>
      <c r="D20" s="258">
        <v>1517</v>
      </c>
      <c r="E20" s="144" t="s">
        <v>736</v>
      </c>
      <c r="F20" s="144" t="s">
        <v>737</v>
      </c>
      <c r="G20" s="144" t="s">
        <v>729</v>
      </c>
      <c r="H20" s="144">
        <v>2011</v>
      </c>
      <c r="I20" s="385">
        <v>45.933419999999998</v>
      </c>
      <c r="J20" s="386">
        <v>-129.98227833000001</v>
      </c>
    </row>
    <row r="21" spans="1:12" s="278" customFormat="1" ht="24" x14ac:dyDescent="0.25">
      <c r="A21" s="144" t="s">
        <v>296</v>
      </c>
      <c r="B21" s="382" t="s">
        <v>738</v>
      </c>
      <c r="C21" s="382" t="s">
        <v>739</v>
      </c>
      <c r="D21" s="258">
        <v>1542</v>
      </c>
      <c r="E21" s="144" t="s">
        <v>9</v>
      </c>
      <c r="F21" s="144" t="s">
        <v>289</v>
      </c>
      <c r="G21" s="144" t="s">
        <v>159</v>
      </c>
      <c r="H21" s="144">
        <v>2011</v>
      </c>
      <c r="I21" s="383">
        <v>45.933267000000001</v>
      </c>
      <c r="J21" s="383">
        <v>-130.01390000000001</v>
      </c>
    </row>
    <row r="22" spans="1:12" s="278" customFormat="1" ht="24" x14ac:dyDescent="0.25">
      <c r="A22" s="144" t="s">
        <v>740</v>
      </c>
      <c r="B22" s="382" t="s">
        <v>741</v>
      </c>
      <c r="C22" s="382" t="s">
        <v>742</v>
      </c>
      <c r="D22" s="144">
        <v>1545</v>
      </c>
      <c r="E22" s="144" t="s">
        <v>9</v>
      </c>
      <c r="F22" s="144" t="s">
        <v>743</v>
      </c>
      <c r="G22" s="144" t="s">
        <v>744</v>
      </c>
      <c r="H22" s="144">
        <v>2011</v>
      </c>
      <c r="I22" s="386">
        <v>45.933622293600003</v>
      </c>
      <c r="J22" s="386">
        <v>-130.0138941159</v>
      </c>
    </row>
    <row r="23" spans="1:12" s="278" customFormat="1" ht="24" x14ac:dyDescent="0.25">
      <c r="A23" s="144" t="s">
        <v>745</v>
      </c>
      <c r="B23" s="382" t="s">
        <v>746</v>
      </c>
      <c r="C23" s="382" t="s">
        <v>747</v>
      </c>
      <c r="D23" s="144">
        <v>1517</v>
      </c>
      <c r="E23" s="144" t="s">
        <v>20</v>
      </c>
      <c r="F23" s="144" t="s">
        <v>748</v>
      </c>
      <c r="G23" s="144"/>
      <c r="H23" s="144">
        <v>2011</v>
      </c>
      <c r="I23" s="386">
        <v>45.933255209800002</v>
      </c>
      <c r="J23" s="386">
        <v>-129.981781127</v>
      </c>
    </row>
    <row r="24" spans="1:12" ht="24" x14ac:dyDescent="0.25">
      <c r="A24" s="387" t="s">
        <v>286</v>
      </c>
      <c r="B24" s="382" t="s">
        <v>749</v>
      </c>
      <c r="C24" s="382" t="s">
        <v>750</v>
      </c>
      <c r="D24" s="388">
        <v>1547</v>
      </c>
      <c r="E24" s="175" t="s">
        <v>9</v>
      </c>
      <c r="F24" s="388" t="s">
        <v>14</v>
      </c>
      <c r="G24" s="175"/>
      <c r="H24" s="144">
        <v>2010</v>
      </c>
      <c r="I24" s="383">
        <v>45.933566999999996</v>
      </c>
      <c r="J24" s="386">
        <v>-130.0132883</v>
      </c>
    </row>
    <row r="25" spans="1:12" x14ac:dyDescent="0.25">
      <c r="A25" s="278"/>
      <c r="B25" s="280"/>
      <c r="C25" s="280"/>
      <c r="D25" s="279"/>
      <c r="E25" s="278"/>
      <c r="F25" s="278"/>
      <c r="G25" s="278"/>
      <c r="H25" s="278"/>
    </row>
    <row r="26" spans="1:12" x14ac:dyDescent="0.25">
      <c r="A26" s="278"/>
      <c r="B26" s="280"/>
      <c r="C26" s="280"/>
      <c r="D26" s="279"/>
      <c r="E26" s="278"/>
      <c r="F26" s="278"/>
      <c r="G26" s="278"/>
      <c r="H26" s="278"/>
    </row>
    <row r="27" spans="1:12" x14ac:dyDescent="0.25">
      <c r="A27" s="278"/>
      <c r="B27" s="280"/>
      <c r="C27" s="280"/>
      <c r="D27" s="279"/>
      <c r="E27" s="278"/>
      <c r="F27" s="278"/>
      <c r="G27" s="278"/>
      <c r="H27" s="278"/>
    </row>
    <row r="28" spans="1:12" x14ac:dyDescent="0.25">
      <c r="A28" s="279"/>
      <c r="B28" s="280"/>
      <c r="C28" s="280"/>
      <c r="D28" s="278"/>
      <c r="E28" s="278"/>
      <c r="F28" s="284"/>
      <c r="G28" s="278"/>
      <c r="H28" s="278"/>
    </row>
    <row r="29" spans="1:12" x14ac:dyDescent="0.25">
      <c r="A29" s="279"/>
      <c r="B29" s="280"/>
      <c r="C29" s="280"/>
      <c r="D29" s="278"/>
      <c r="E29" s="278"/>
      <c r="F29" s="284"/>
      <c r="G29" s="278"/>
      <c r="H29" s="278"/>
    </row>
    <row r="30" spans="1:12" x14ac:dyDescent="0.25">
      <c r="A30" s="278"/>
      <c r="B30" s="282"/>
      <c r="C30" s="282"/>
      <c r="D30" s="279"/>
      <c r="E30" s="278"/>
      <c r="F30" s="278"/>
      <c r="G30" s="278"/>
      <c r="H30" s="278"/>
    </row>
    <row r="31" spans="1:12" x14ac:dyDescent="0.25">
      <c r="A31" s="278"/>
      <c r="B31" s="280"/>
      <c r="C31" s="280"/>
      <c r="D31" s="278"/>
      <c r="E31" s="278"/>
      <c r="F31" s="278"/>
      <c r="G31" s="278"/>
      <c r="H31" s="278"/>
    </row>
    <row r="32" spans="1:12" s="278" customFormat="1" x14ac:dyDescent="0.25">
      <c r="B32" s="280"/>
      <c r="C32" s="280"/>
      <c r="I32" s="281"/>
      <c r="J32" s="281"/>
    </row>
    <row r="33" spans="1:10" s="278" customFormat="1" x14ac:dyDescent="0.25">
      <c r="B33" s="282"/>
      <c r="C33" s="282"/>
      <c r="D33" s="279"/>
      <c r="I33" s="281"/>
      <c r="J33" s="281"/>
    </row>
    <row r="34" spans="1:10" s="278" customFormat="1" x14ac:dyDescent="0.25">
      <c r="B34" s="282"/>
      <c r="C34" s="282"/>
      <c r="D34" s="279"/>
      <c r="E34" s="279"/>
      <c r="I34" s="281"/>
      <c r="J34" s="281"/>
    </row>
    <row r="35" spans="1:10" s="278" customFormat="1" x14ac:dyDescent="0.25">
      <c r="B35" s="282"/>
      <c r="C35" s="282"/>
      <c r="D35" s="279"/>
      <c r="I35" s="281"/>
      <c r="J35" s="281"/>
    </row>
    <row r="36" spans="1:10" s="278" customFormat="1" x14ac:dyDescent="0.25">
      <c r="B36" s="282"/>
      <c r="C36" s="282"/>
      <c r="D36" s="279"/>
      <c r="I36" s="281"/>
      <c r="J36" s="281"/>
    </row>
    <row r="37" spans="1:10" s="278" customFormat="1" x14ac:dyDescent="0.25">
      <c r="B37" s="282"/>
      <c r="C37" s="282"/>
      <c r="D37" s="279"/>
      <c r="I37" s="281"/>
      <c r="J37" s="281"/>
    </row>
    <row r="38" spans="1:10" s="278" customFormat="1" x14ac:dyDescent="0.25">
      <c r="B38" s="282"/>
      <c r="C38" s="282"/>
      <c r="D38" s="279"/>
      <c r="I38" s="281"/>
      <c r="J38" s="281"/>
    </row>
    <row r="39" spans="1:10" s="278" customFormat="1" x14ac:dyDescent="0.25">
      <c r="B39" s="280"/>
      <c r="C39" s="280"/>
      <c r="D39" s="279"/>
      <c r="I39" s="281"/>
      <c r="J39" s="281"/>
    </row>
    <row r="40" spans="1:10" s="278" customFormat="1" x14ac:dyDescent="0.25">
      <c r="B40" s="280"/>
      <c r="C40" s="280"/>
      <c r="D40" s="279"/>
      <c r="I40" s="281"/>
      <c r="J40" s="281"/>
    </row>
    <row r="41" spans="1:10" s="278" customFormat="1" x14ac:dyDescent="0.25">
      <c r="A41" s="279"/>
      <c r="B41" s="282"/>
      <c r="C41" s="282"/>
      <c r="D41" s="279"/>
      <c r="F41" s="284"/>
      <c r="G41" s="285"/>
      <c r="I41" s="281"/>
      <c r="J41" s="281"/>
    </row>
    <row r="42" spans="1:10" s="278" customFormat="1" x14ac:dyDescent="0.25">
      <c r="B42" s="282"/>
      <c r="C42" s="282"/>
      <c r="D42" s="279"/>
      <c r="I42" s="281"/>
      <c r="J42" s="281"/>
    </row>
    <row r="43" spans="1:10" s="278" customFormat="1" x14ac:dyDescent="0.25">
      <c r="B43" s="280"/>
      <c r="C43" s="280"/>
      <c r="D43" s="279"/>
      <c r="I43" s="281"/>
      <c r="J43" s="281"/>
    </row>
    <row r="44" spans="1:10" s="278" customFormat="1" x14ac:dyDescent="0.25">
      <c r="B44" s="280"/>
      <c r="C44" s="280"/>
      <c r="D44" s="279"/>
      <c r="I44" s="281"/>
      <c r="J44" s="281"/>
    </row>
    <row r="45" spans="1:10" s="278" customFormat="1" x14ac:dyDescent="0.25">
      <c r="B45" s="282"/>
      <c r="C45" s="282"/>
      <c r="D45" s="279"/>
      <c r="F45" s="279"/>
      <c r="I45" s="281"/>
      <c r="J45" s="281"/>
    </row>
    <row r="46" spans="1:10" s="278" customFormat="1" x14ac:dyDescent="0.25">
      <c r="B46" s="282"/>
      <c r="C46" s="282"/>
      <c r="D46" s="279"/>
      <c r="I46" s="281"/>
      <c r="J46" s="281"/>
    </row>
    <row r="47" spans="1:10" s="278" customFormat="1" x14ac:dyDescent="0.25">
      <c r="B47" s="282"/>
      <c r="C47" s="282"/>
      <c r="D47" s="279"/>
      <c r="F47" s="279"/>
      <c r="I47" s="281"/>
      <c r="J47" s="281"/>
    </row>
    <row r="48" spans="1:10" s="278" customFormat="1" x14ac:dyDescent="0.25">
      <c r="B48" s="280"/>
      <c r="C48" s="280"/>
      <c r="D48" s="279"/>
      <c r="F48" s="279"/>
      <c r="I48" s="281"/>
      <c r="J48" s="281"/>
    </row>
    <row r="49" spans="1:10" s="278" customFormat="1" x14ac:dyDescent="0.25">
      <c r="B49" s="280"/>
      <c r="C49" s="280"/>
      <c r="D49" s="279"/>
      <c r="I49" s="281"/>
      <c r="J49" s="281"/>
    </row>
    <row r="50" spans="1:10" s="278" customFormat="1" x14ac:dyDescent="0.25">
      <c r="B50" s="282"/>
      <c r="C50" s="282"/>
      <c r="D50" s="279"/>
      <c r="I50" s="281"/>
      <c r="J50" s="281"/>
    </row>
    <row r="51" spans="1:10" s="278" customFormat="1" x14ac:dyDescent="0.25">
      <c r="I51" s="281"/>
      <c r="J51" s="281"/>
    </row>
    <row r="52" spans="1:10" s="278" customFormat="1" x14ac:dyDescent="0.25">
      <c r="I52" s="281"/>
      <c r="J52" s="281"/>
    </row>
    <row r="53" spans="1:10" s="278" customFormat="1" x14ac:dyDescent="0.25">
      <c r="I53" s="281"/>
      <c r="J53" s="281"/>
    </row>
    <row r="54" spans="1:10" s="278" customFormat="1" x14ac:dyDescent="0.25">
      <c r="I54" s="281"/>
      <c r="J54" s="281"/>
    </row>
    <row r="55" spans="1:10" s="278" customFormat="1" x14ac:dyDescent="0.25">
      <c r="I55" s="281"/>
      <c r="J55" s="281"/>
    </row>
    <row r="56" spans="1:10" x14ac:dyDescent="0.25">
      <c r="A56" s="278"/>
      <c r="B56" s="278"/>
      <c r="C56" s="278"/>
      <c r="D56" s="278"/>
      <c r="E56" s="278"/>
      <c r="F56" s="278"/>
      <c r="G56" s="278"/>
      <c r="H56" s="278"/>
    </row>
  </sheetData>
  <pageMargins left="0.25" right="0.25"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5"/>
  <sheetViews>
    <sheetView topLeftCell="N1" workbookViewId="0">
      <selection activeCell="A45" sqref="A1:M45"/>
    </sheetView>
  </sheetViews>
  <sheetFormatPr defaultColWidth="8.88671875" defaultRowHeight="45.75" customHeight="1" x14ac:dyDescent="0.2"/>
  <cols>
    <col min="1" max="1" width="11.44140625" style="275" customWidth="1"/>
    <col min="2" max="2" width="12.33203125" style="295" customWidth="1"/>
    <col min="3" max="3" width="14.5546875" style="300" customWidth="1"/>
    <col min="4" max="4" width="5.6640625" style="275" customWidth="1"/>
    <col min="5" max="5" width="10.88671875" style="275" bestFit="1" customWidth="1"/>
    <col min="6" max="6" width="8" style="291" bestFit="1" customWidth="1"/>
    <col min="7" max="7" width="7.88671875" style="275" customWidth="1"/>
    <col min="8" max="8" width="7.109375" style="275" bestFit="1" customWidth="1"/>
    <col min="9" max="9" width="5.5546875" style="276" customWidth="1"/>
    <col min="10" max="10" width="11.44140625" style="214" bestFit="1" customWidth="1"/>
    <col min="11" max="11" width="12.44140625" style="214" bestFit="1" customWidth="1"/>
    <col min="12" max="12" width="9.33203125" style="296" bestFit="1" customWidth="1"/>
    <col min="13" max="13" width="30" style="275" customWidth="1"/>
    <col min="14" max="16384" width="8.88671875" style="294"/>
  </cols>
  <sheetData>
    <row r="1" spans="1:256" ht="36.75" customHeight="1" x14ac:dyDescent="0.25">
      <c r="A1" s="332" t="s">
        <v>181</v>
      </c>
      <c r="B1" s="333" t="s">
        <v>378</v>
      </c>
      <c r="C1" s="334" t="s">
        <v>379</v>
      </c>
      <c r="D1" s="332" t="s">
        <v>380</v>
      </c>
      <c r="E1" s="332" t="s">
        <v>381</v>
      </c>
      <c r="F1" s="335" t="s">
        <v>0</v>
      </c>
      <c r="G1" s="332" t="s">
        <v>386</v>
      </c>
      <c r="H1" s="332" t="s">
        <v>68</v>
      </c>
      <c r="I1" s="89" t="s">
        <v>777</v>
      </c>
      <c r="J1" s="336" t="s">
        <v>378</v>
      </c>
      <c r="K1" s="336" t="s">
        <v>379</v>
      </c>
      <c r="L1" s="337" t="s">
        <v>778</v>
      </c>
      <c r="M1" s="335" t="s">
        <v>383</v>
      </c>
    </row>
    <row r="2" spans="1:256" ht="29.25" customHeight="1" x14ac:dyDescent="0.2">
      <c r="A2" s="37" t="s">
        <v>779</v>
      </c>
      <c r="B2" s="315" t="s">
        <v>548</v>
      </c>
      <c r="C2" s="315" t="s">
        <v>549</v>
      </c>
      <c r="D2" s="37">
        <v>1518</v>
      </c>
      <c r="E2" s="38" t="s">
        <v>27</v>
      </c>
      <c r="F2" s="338" t="s">
        <v>320</v>
      </c>
      <c r="G2" s="38"/>
      <c r="H2" s="38">
        <v>2010</v>
      </c>
      <c r="I2" s="93" t="s">
        <v>312</v>
      </c>
      <c r="J2" s="316">
        <v>45.926535999999999</v>
      </c>
      <c r="K2" s="316">
        <v>-129.97927300000001</v>
      </c>
      <c r="L2" s="339" t="s">
        <v>780</v>
      </c>
      <c r="M2" s="38" t="s">
        <v>319</v>
      </c>
    </row>
    <row r="3" spans="1:256" s="296" customFormat="1" ht="33.75" customHeight="1" x14ac:dyDescent="0.2">
      <c r="A3" s="340" t="s">
        <v>781</v>
      </c>
      <c r="B3" s="341" t="s">
        <v>782</v>
      </c>
      <c r="C3" s="341" t="s">
        <v>783</v>
      </c>
      <c r="D3" s="38">
        <v>1543</v>
      </c>
      <c r="E3" s="342" t="s">
        <v>9</v>
      </c>
      <c r="F3" s="338" t="s">
        <v>784</v>
      </c>
      <c r="G3" s="342" t="s">
        <v>744</v>
      </c>
      <c r="H3" s="342">
        <v>2011</v>
      </c>
      <c r="I3" s="342" t="s">
        <v>312</v>
      </c>
      <c r="J3" s="49">
        <v>45.933251368100002</v>
      </c>
      <c r="K3" s="49">
        <v>-130.01379018700001</v>
      </c>
      <c r="L3" s="342" t="s">
        <v>780</v>
      </c>
      <c r="M3" s="342" t="s">
        <v>785</v>
      </c>
    </row>
    <row r="4" spans="1:256" ht="33.75" customHeight="1" x14ac:dyDescent="0.2">
      <c r="A4" s="37" t="s">
        <v>31</v>
      </c>
      <c r="B4" s="315" t="s">
        <v>513</v>
      </c>
      <c r="C4" s="315" t="s">
        <v>514</v>
      </c>
      <c r="D4" s="37">
        <v>1536</v>
      </c>
      <c r="E4" s="342" t="s">
        <v>786</v>
      </c>
      <c r="F4" s="338" t="s">
        <v>101</v>
      </c>
      <c r="G4" s="38" t="s">
        <v>188</v>
      </c>
      <c r="H4" s="38">
        <v>2010</v>
      </c>
      <c r="I4" s="38" t="s">
        <v>312</v>
      </c>
      <c r="J4" s="316">
        <v>45.916338000000003</v>
      </c>
      <c r="K4" s="316">
        <v>-129.98915299999999</v>
      </c>
      <c r="L4" s="339" t="s">
        <v>780</v>
      </c>
      <c r="M4" s="38" t="s">
        <v>787</v>
      </c>
    </row>
    <row r="5" spans="1:256" s="296" customFormat="1" ht="33.75" customHeight="1" x14ac:dyDescent="0.2">
      <c r="A5" s="342" t="s">
        <v>712</v>
      </c>
      <c r="B5" s="342" t="s">
        <v>758</v>
      </c>
      <c r="C5" s="342" t="s">
        <v>759</v>
      </c>
      <c r="D5" s="342">
        <v>1519</v>
      </c>
      <c r="E5" s="342" t="s">
        <v>788</v>
      </c>
      <c r="F5" s="342" t="s">
        <v>708</v>
      </c>
      <c r="G5" s="342" t="s">
        <v>704</v>
      </c>
      <c r="H5" s="342">
        <v>2011</v>
      </c>
      <c r="I5" s="342" t="s">
        <v>312</v>
      </c>
      <c r="J5" s="343">
        <v>45.927692</v>
      </c>
      <c r="K5" s="343">
        <v>-129.982482</v>
      </c>
      <c r="L5" s="342" t="s">
        <v>789</v>
      </c>
      <c r="M5" s="342" t="s">
        <v>790</v>
      </c>
      <c r="N5" s="297"/>
      <c r="O5" s="297"/>
      <c r="P5" s="297"/>
      <c r="Q5" s="297"/>
      <c r="R5" s="297"/>
      <c r="S5" s="297"/>
      <c r="T5" s="297"/>
      <c r="U5" s="297"/>
      <c r="V5" s="297"/>
      <c r="W5" s="297"/>
      <c r="X5" s="297"/>
      <c r="Y5" s="297"/>
      <c r="Z5" s="297"/>
      <c r="AA5" s="297"/>
      <c r="AB5" s="297"/>
      <c r="AC5" s="297"/>
      <c r="AD5" s="297"/>
      <c r="AE5" s="297"/>
      <c r="AF5" s="297"/>
      <c r="AG5" s="297"/>
      <c r="AH5" s="297"/>
      <c r="AI5" s="297"/>
      <c r="AJ5" s="297"/>
      <c r="AK5" s="297"/>
      <c r="AL5" s="297"/>
      <c r="AM5" s="297"/>
      <c r="AN5" s="297"/>
      <c r="AO5" s="297"/>
      <c r="AP5" s="297"/>
      <c r="AQ5" s="297"/>
      <c r="AR5" s="297"/>
      <c r="AS5" s="297"/>
      <c r="AT5" s="297"/>
      <c r="AU5" s="297"/>
      <c r="AV5" s="297"/>
      <c r="AW5" s="297"/>
      <c r="AX5" s="297"/>
      <c r="AY5" s="297"/>
      <c r="AZ5" s="297"/>
      <c r="BA5" s="297"/>
      <c r="BB5" s="297"/>
      <c r="BC5" s="297"/>
      <c r="BD5" s="297"/>
      <c r="BE5" s="297"/>
      <c r="BF5" s="297"/>
      <c r="BG5" s="297"/>
      <c r="BH5" s="297"/>
      <c r="BI5" s="297"/>
      <c r="BJ5" s="297"/>
      <c r="BK5" s="297"/>
      <c r="BL5" s="297"/>
      <c r="BM5" s="297"/>
      <c r="BN5" s="297"/>
      <c r="BO5" s="297"/>
      <c r="BP5" s="297"/>
      <c r="BQ5" s="297"/>
      <c r="BR5" s="297"/>
      <c r="BS5" s="297"/>
      <c r="BT5" s="297"/>
      <c r="BU5" s="297"/>
      <c r="BV5" s="297"/>
      <c r="BW5" s="297"/>
      <c r="BX5" s="297"/>
      <c r="BY5" s="297"/>
      <c r="BZ5" s="297"/>
      <c r="CA5" s="297"/>
      <c r="CB5" s="297"/>
      <c r="CC5" s="297"/>
      <c r="CD5" s="297"/>
      <c r="CE5" s="297"/>
      <c r="CF5" s="297"/>
      <c r="CG5" s="297"/>
      <c r="CH5" s="297"/>
      <c r="CI5" s="297"/>
      <c r="CJ5" s="297"/>
      <c r="CK5" s="297"/>
      <c r="CL5" s="297"/>
      <c r="CM5" s="297"/>
      <c r="CN5" s="297"/>
      <c r="CO5" s="297"/>
      <c r="CP5" s="297"/>
      <c r="CQ5" s="297"/>
      <c r="CR5" s="297"/>
      <c r="CS5" s="297"/>
      <c r="CT5" s="297"/>
      <c r="CU5" s="297"/>
      <c r="CV5" s="297"/>
      <c r="CW5" s="297"/>
      <c r="CX5" s="297"/>
      <c r="CY5" s="297"/>
      <c r="CZ5" s="297"/>
      <c r="DA5" s="297"/>
      <c r="DB5" s="297"/>
      <c r="DC5" s="297"/>
      <c r="DD5" s="297"/>
      <c r="DE5" s="297"/>
      <c r="DF5" s="297"/>
      <c r="DG5" s="297"/>
      <c r="DH5" s="297"/>
      <c r="DI5" s="297"/>
      <c r="DJ5" s="297"/>
      <c r="DK5" s="297"/>
      <c r="DL5" s="297"/>
      <c r="DM5" s="297"/>
      <c r="DN5" s="297"/>
      <c r="DO5" s="297"/>
      <c r="DP5" s="297"/>
      <c r="DQ5" s="297"/>
      <c r="DR5" s="297"/>
      <c r="DS5" s="297"/>
      <c r="DT5" s="297"/>
      <c r="DU5" s="297"/>
      <c r="DV5" s="297"/>
      <c r="DW5" s="297"/>
      <c r="DX5" s="297"/>
      <c r="DY5" s="297"/>
      <c r="DZ5" s="297"/>
      <c r="EA5" s="297"/>
      <c r="EB5" s="297"/>
      <c r="EC5" s="297"/>
      <c r="ED5" s="297"/>
      <c r="EE5" s="297"/>
      <c r="EF5" s="297"/>
      <c r="EG5" s="297"/>
      <c r="EH5" s="297"/>
      <c r="EI5" s="297"/>
      <c r="EJ5" s="297"/>
      <c r="EK5" s="297"/>
      <c r="EL5" s="297"/>
      <c r="EM5" s="297"/>
      <c r="EN5" s="297"/>
      <c r="EO5" s="297"/>
      <c r="EP5" s="297"/>
      <c r="EQ5" s="297"/>
      <c r="ER5" s="297"/>
      <c r="ES5" s="297"/>
      <c r="ET5" s="297"/>
      <c r="EU5" s="297"/>
      <c r="EV5" s="297"/>
      <c r="EW5" s="297"/>
      <c r="EX5" s="297"/>
      <c r="EY5" s="297"/>
      <c r="EZ5" s="297"/>
      <c r="FA5" s="297"/>
      <c r="FB5" s="297"/>
      <c r="FC5" s="297"/>
      <c r="FD5" s="297"/>
      <c r="FE5" s="297"/>
      <c r="FF5" s="297"/>
      <c r="FG5" s="297"/>
      <c r="FH5" s="297"/>
      <c r="FI5" s="297"/>
      <c r="FJ5" s="297"/>
      <c r="FK5" s="297"/>
      <c r="FL5" s="297"/>
      <c r="FM5" s="297"/>
      <c r="FN5" s="297"/>
      <c r="FO5" s="297"/>
      <c r="FP5" s="297"/>
      <c r="FQ5" s="297"/>
      <c r="FR5" s="297"/>
      <c r="FS5" s="297"/>
      <c r="FT5" s="297"/>
      <c r="FU5" s="297"/>
      <c r="FV5" s="297"/>
      <c r="FW5" s="297"/>
      <c r="FX5" s="297"/>
      <c r="FY5" s="297"/>
      <c r="FZ5" s="297"/>
      <c r="GA5" s="297"/>
      <c r="GB5" s="297"/>
      <c r="GC5" s="297"/>
      <c r="GD5" s="297"/>
      <c r="GE5" s="297"/>
      <c r="GF5" s="297"/>
      <c r="GG5" s="297"/>
      <c r="GH5" s="297"/>
      <c r="GI5" s="297"/>
      <c r="GJ5" s="297"/>
      <c r="GK5" s="297"/>
      <c r="GL5" s="297"/>
      <c r="GM5" s="297"/>
      <c r="GN5" s="297"/>
      <c r="GO5" s="297"/>
      <c r="GP5" s="297"/>
      <c r="GQ5" s="297"/>
      <c r="GR5" s="297"/>
      <c r="GS5" s="297"/>
      <c r="GT5" s="297"/>
      <c r="GU5" s="297"/>
      <c r="GV5" s="297"/>
      <c r="GW5" s="297"/>
      <c r="GX5" s="297"/>
      <c r="GY5" s="297"/>
      <c r="GZ5" s="297"/>
      <c r="HA5" s="297"/>
      <c r="HB5" s="297"/>
      <c r="HC5" s="297"/>
      <c r="HD5" s="297"/>
      <c r="HE5" s="297"/>
      <c r="HF5" s="297"/>
      <c r="HG5" s="297"/>
      <c r="HH5" s="297"/>
      <c r="HI5" s="297"/>
      <c r="HJ5" s="297"/>
      <c r="HK5" s="297"/>
      <c r="HL5" s="297"/>
      <c r="HM5" s="297"/>
      <c r="HN5" s="297"/>
      <c r="HO5" s="297"/>
      <c r="HP5" s="297"/>
      <c r="HQ5" s="297"/>
      <c r="HR5" s="297"/>
      <c r="HS5" s="297"/>
      <c r="HT5" s="297"/>
      <c r="HU5" s="297"/>
      <c r="HV5" s="297"/>
      <c r="HW5" s="297"/>
      <c r="HX5" s="297"/>
      <c r="HY5" s="297"/>
      <c r="HZ5" s="297"/>
      <c r="IA5" s="297"/>
      <c r="IB5" s="297"/>
      <c r="IC5" s="297"/>
      <c r="ID5" s="297"/>
      <c r="IE5" s="297"/>
      <c r="IF5" s="297"/>
      <c r="IG5" s="297"/>
      <c r="IH5" s="297"/>
      <c r="II5" s="297"/>
      <c r="IJ5" s="297"/>
      <c r="IK5" s="297"/>
      <c r="IL5" s="297"/>
      <c r="IM5" s="297"/>
      <c r="IN5" s="297"/>
      <c r="IO5" s="297"/>
      <c r="IP5" s="297"/>
      <c r="IQ5" s="297"/>
      <c r="IR5" s="297"/>
      <c r="IS5" s="297"/>
      <c r="IT5" s="297"/>
      <c r="IU5" s="297"/>
      <c r="IV5" s="297"/>
    </row>
    <row r="6" spans="1:256" ht="33.75" customHeight="1" x14ac:dyDescent="0.2">
      <c r="A6" s="37" t="s">
        <v>192</v>
      </c>
      <c r="B6" s="315" t="s">
        <v>546</v>
      </c>
      <c r="C6" s="315" t="s">
        <v>547</v>
      </c>
      <c r="D6" s="37">
        <v>1538</v>
      </c>
      <c r="E6" s="37" t="s">
        <v>65</v>
      </c>
      <c r="F6" s="338" t="s">
        <v>784</v>
      </c>
      <c r="G6" s="38" t="s">
        <v>282</v>
      </c>
      <c r="H6" s="38">
        <v>2010</v>
      </c>
      <c r="I6" s="38" t="s">
        <v>312</v>
      </c>
      <c r="J6" s="316">
        <v>45.917414000000001</v>
      </c>
      <c r="K6" s="316">
        <v>-129.99298899999999</v>
      </c>
      <c r="L6" s="339" t="s">
        <v>780</v>
      </c>
      <c r="M6" s="38" t="s">
        <v>332</v>
      </c>
    </row>
    <row r="7" spans="1:256" ht="33.75" customHeight="1" x14ac:dyDescent="0.2">
      <c r="A7" s="37" t="s">
        <v>194</v>
      </c>
      <c r="B7" s="315" t="s">
        <v>550</v>
      </c>
      <c r="C7" s="315" t="s">
        <v>551</v>
      </c>
      <c r="D7" s="37">
        <v>1518</v>
      </c>
      <c r="E7" s="38" t="s">
        <v>27</v>
      </c>
      <c r="F7" s="338" t="s">
        <v>784</v>
      </c>
      <c r="G7" s="38" t="s">
        <v>115</v>
      </c>
      <c r="H7" s="38">
        <v>2010</v>
      </c>
      <c r="I7" s="93" t="s">
        <v>312</v>
      </c>
      <c r="J7" s="316">
        <v>45.926217999999999</v>
      </c>
      <c r="K7" s="316">
        <v>-129.979996</v>
      </c>
      <c r="L7" s="339" t="s">
        <v>780</v>
      </c>
      <c r="M7" s="38" t="s">
        <v>313</v>
      </c>
    </row>
    <row r="8" spans="1:256" s="298" customFormat="1" ht="64.5" customHeight="1" x14ac:dyDescent="0.2">
      <c r="A8" s="340" t="s">
        <v>21</v>
      </c>
      <c r="B8" s="341" t="s">
        <v>470</v>
      </c>
      <c r="C8" s="341" t="s">
        <v>471</v>
      </c>
      <c r="D8" s="340">
        <v>1525</v>
      </c>
      <c r="E8" s="344" t="s">
        <v>788</v>
      </c>
      <c r="F8" s="338" t="s">
        <v>791</v>
      </c>
      <c r="G8" s="342" t="s">
        <v>729</v>
      </c>
      <c r="H8" s="342">
        <v>2011</v>
      </c>
      <c r="I8" s="342" t="s">
        <v>792</v>
      </c>
      <c r="J8" s="345">
        <v>45.933298000000001</v>
      </c>
      <c r="K8" s="345">
        <v>-129.98160899999999</v>
      </c>
      <c r="L8" s="339" t="s">
        <v>793</v>
      </c>
      <c r="M8" s="342" t="s">
        <v>794</v>
      </c>
    </row>
    <row r="9" spans="1:256" s="296" customFormat="1" ht="39.75" customHeight="1" x14ac:dyDescent="0.2">
      <c r="A9" s="340" t="s">
        <v>795</v>
      </c>
      <c r="B9" s="341" t="s">
        <v>796</v>
      </c>
      <c r="C9" s="341" t="s">
        <v>797</v>
      </c>
      <c r="D9" s="340">
        <v>1521</v>
      </c>
      <c r="E9" s="342" t="s">
        <v>788</v>
      </c>
      <c r="F9" s="338" t="s">
        <v>784</v>
      </c>
      <c r="G9" s="342" t="s">
        <v>704</v>
      </c>
      <c r="H9" s="342">
        <v>2011</v>
      </c>
      <c r="I9" s="342" t="s">
        <v>312</v>
      </c>
      <c r="J9" s="343">
        <v>45.927888359900003</v>
      </c>
      <c r="K9" s="343">
        <v>-129.98282410300001</v>
      </c>
      <c r="L9" s="342" t="s">
        <v>789</v>
      </c>
      <c r="M9" s="342" t="s">
        <v>798</v>
      </c>
    </row>
    <row r="10" spans="1:256" ht="33.75" customHeight="1" x14ac:dyDescent="0.2">
      <c r="A10" s="340" t="s">
        <v>135</v>
      </c>
      <c r="B10" s="315" t="s">
        <v>521</v>
      </c>
      <c r="C10" s="315" t="s">
        <v>522</v>
      </c>
      <c r="D10" s="37">
        <v>1546</v>
      </c>
      <c r="E10" s="38" t="s">
        <v>9</v>
      </c>
      <c r="F10" s="95" t="s">
        <v>784</v>
      </c>
      <c r="G10" s="38"/>
      <c r="H10" s="38">
        <v>2006</v>
      </c>
      <c r="I10" s="342" t="s">
        <v>312</v>
      </c>
      <c r="J10" s="49">
        <v>45.933304999999997</v>
      </c>
      <c r="K10" s="49">
        <v>-130.01333600000001</v>
      </c>
      <c r="L10" s="343" t="s">
        <v>799</v>
      </c>
      <c r="M10" s="38" t="s">
        <v>800</v>
      </c>
    </row>
    <row r="11" spans="1:256" ht="33.75" customHeight="1" x14ac:dyDescent="0.2">
      <c r="A11" s="340" t="s">
        <v>348</v>
      </c>
      <c r="B11" s="315" t="s">
        <v>525</v>
      </c>
      <c r="C11" s="315" t="s">
        <v>526</v>
      </c>
      <c r="D11" s="38">
        <v>1547</v>
      </c>
      <c r="E11" s="38" t="s">
        <v>9</v>
      </c>
      <c r="F11" s="338" t="s">
        <v>784</v>
      </c>
      <c r="G11" s="38" t="s">
        <v>204</v>
      </c>
      <c r="H11" s="38">
        <v>2010</v>
      </c>
      <c r="I11" s="342" t="s">
        <v>312</v>
      </c>
      <c r="J11" s="316">
        <v>45.933523000000001</v>
      </c>
      <c r="K11" s="316">
        <v>-130.01382899999999</v>
      </c>
      <c r="L11" s="339" t="s">
        <v>780</v>
      </c>
      <c r="M11" s="38" t="s">
        <v>801</v>
      </c>
    </row>
    <row r="12" spans="1:256" ht="33.75" customHeight="1" x14ac:dyDescent="0.2">
      <c r="A12" s="37" t="s">
        <v>164</v>
      </c>
      <c r="B12" s="315" t="s">
        <v>503</v>
      </c>
      <c r="C12" s="315" t="s">
        <v>504</v>
      </c>
      <c r="D12" s="37">
        <v>1524</v>
      </c>
      <c r="E12" s="38" t="s">
        <v>27</v>
      </c>
      <c r="F12" s="95" t="s">
        <v>322</v>
      </c>
      <c r="G12" s="38"/>
      <c r="H12" s="38">
        <v>2010</v>
      </c>
      <c r="I12" s="93" t="s">
        <v>312</v>
      </c>
      <c r="J12" s="316">
        <v>45.926423999999997</v>
      </c>
      <c r="K12" s="316">
        <v>-129.97897499999999</v>
      </c>
      <c r="L12" s="339" t="s">
        <v>780</v>
      </c>
      <c r="M12" s="38" t="s">
        <v>321</v>
      </c>
    </row>
    <row r="13" spans="1:256" ht="33.75" customHeight="1" x14ac:dyDescent="0.2">
      <c r="A13" s="37" t="s">
        <v>315</v>
      </c>
      <c r="B13" s="315" t="s">
        <v>552</v>
      </c>
      <c r="C13" s="315" t="s">
        <v>553</v>
      </c>
      <c r="D13" s="37">
        <v>1516</v>
      </c>
      <c r="E13" s="38" t="s">
        <v>27</v>
      </c>
      <c r="F13" s="338" t="s">
        <v>784</v>
      </c>
      <c r="G13" s="38"/>
      <c r="H13" s="38">
        <v>2010</v>
      </c>
      <c r="I13" s="93" t="s">
        <v>312</v>
      </c>
      <c r="J13" s="316">
        <v>45.926240999999997</v>
      </c>
      <c r="K13" s="316">
        <v>-129.979715</v>
      </c>
      <c r="L13" s="339" t="s">
        <v>780</v>
      </c>
      <c r="M13" s="38" t="s">
        <v>314</v>
      </c>
    </row>
    <row r="14" spans="1:256" ht="33.75" customHeight="1" x14ac:dyDescent="0.2">
      <c r="A14" s="37" t="s">
        <v>316</v>
      </c>
      <c r="B14" s="315" t="s">
        <v>554</v>
      </c>
      <c r="C14" s="315" t="s">
        <v>555</v>
      </c>
      <c r="D14" s="37">
        <v>1521</v>
      </c>
      <c r="E14" s="38" t="s">
        <v>27</v>
      </c>
      <c r="F14" s="338" t="s">
        <v>784</v>
      </c>
      <c r="G14" s="38"/>
      <c r="H14" s="38">
        <v>2010</v>
      </c>
      <c r="I14" s="93" t="s">
        <v>312</v>
      </c>
      <c r="J14" s="316">
        <v>45.926288</v>
      </c>
      <c r="K14" s="316">
        <v>-129.97939600000001</v>
      </c>
      <c r="L14" s="339" t="s">
        <v>780</v>
      </c>
      <c r="M14" s="38" t="s">
        <v>314</v>
      </c>
    </row>
    <row r="15" spans="1:256" ht="33.75" customHeight="1" x14ac:dyDescent="0.2">
      <c r="A15" s="37" t="s">
        <v>168</v>
      </c>
      <c r="B15" s="315" t="s">
        <v>505</v>
      </c>
      <c r="C15" s="315" t="s">
        <v>506</v>
      </c>
      <c r="D15" s="37">
        <v>1524</v>
      </c>
      <c r="E15" s="38" t="s">
        <v>27</v>
      </c>
      <c r="F15" s="95" t="s">
        <v>324</v>
      </c>
      <c r="G15" s="38"/>
      <c r="H15" s="38">
        <v>2010</v>
      </c>
      <c r="I15" s="93" t="s">
        <v>312</v>
      </c>
      <c r="J15" s="316">
        <v>45.926194000000002</v>
      </c>
      <c r="K15" s="316">
        <v>-129.978939</v>
      </c>
      <c r="L15" s="339" t="s">
        <v>780</v>
      </c>
      <c r="M15" s="38" t="s">
        <v>325</v>
      </c>
    </row>
    <row r="16" spans="1:256" ht="33.75" customHeight="1" x14ac:dyDescent="0.2">
      <c r="A16" s="37" t="s">
        <v>343</v>
      </c>
      <c r="B16" s="315" t="s">
        <v>556</v>
      </c>
      <c r="C16" s="315" t="s">
        <v>557</v>
      </c>
      <c r="D16" s="37">
        <v>1507</v>
      </c>
      <c r="E16" s="38" t="s">
        <v>27</v>
      </c>
      <c r="F16" s="338" t="s">
        <v>784</v>
      </c>
      <c r="G16" s="38"/>
      <c r="H16" s="38">
        <v>2010</v>
      </c>
      <c r="I16" s="93" t="s">
        <v>312</v>
      </c>
      <c r="J16" s="316">
        <v>45.926575</v>
      </c>
      <c r="K16" s="316">
        <v>-129.979479</v>
      </c>
      <c r="L16" s="339" t="s">
        <v>780</v>
      </c>
      <c r="M16" s="38" t="s">
        <v>314</v>
      </c>
    </row>
    <row r="17" spans="1:13" ht="22.8" x14ac:dyDescent="0.2">
      <c r="A17" s="37" t="s">
        <v>211</v>
      </c>
      <c r="B17" s="315" t="s">
        <v>558</v>
      </c>
      <c r="C17" s="315" t="s">
        <v>559</v>
      </c>
      <c r="D17" s="37">
        <v>1520</v>
      </c>
      <c r="E17" s="38" t="s">
        <v>27</v>
      </c>
      <c r="F17" s="338" t="s">
        <v>784</v>
      </c>
      <c r="G17" s="38"/>
      <c r="H17" s="38">
        <v>2010</v>
      </c>
      <c r="I17" s="93" t="s">
        <v>312</v>
      </c>
      <c r="J17" s="316">
        <v>45.926409</v>
      </c>
      <c r="K17" s="316">
        <v>-129.979119</v>
      </c>
      <c r="L17" s="339" t="s">
        <v>780</v>
      </c>
      <c r="M17" s="38" t="s">
        <v>314</v>
      </c>
    </row>
    <row r="18" spans="1:13" ht="22.8" x14ac:dyDescent="0.2">
      <c r="A18" s="37" t="s">
        <v>28</v>
      </c>
      <c r="B18" s="315" t="s">
        <v>560</v>
      </c>
      <c r="C18" s="315" t="s">
        <v>561</v>
      </c>
      <c r="D18" s="37">
        <v>1522</v>
      </c>
      <c r="E18" s="38" t="s">
        <v>27</v>
      </c>
      <c r="F18" s="95" t="s">
        <v>784</v>
      </c>
      <c r="G18" s="38"/>
      <c r="H18" s="38">
        <v>2010</v>
      </c>
      <c r="I18" s="93" t="s">
        <v>312</v>
      </c>
      <c r="J18" s="316">
        <v>45.926153999999997</v>
      </c>
      <c r="K18" s="316">
        <v>-129.97973500000001</v>
      </c>
      <c r="L18" s="339" t="s">
        <v>780</v>
      </c>
      <c r="M18" s="38" t="s">
        <v>802</v>
      </c>
    </row>
    <row r="19" spans="1:13" s="298" customFormat="1" ht="34.200000000000003" x14ac:dyDescent="0.2">
      <c r="A19" s="344" t="s">
        <v>803</v>
      </c>
      <c r="B19" s="341" t="s">
        <v>804</v>
      </c>
      <c r="C19" s="341" t="s">
        <v>805</v>
      </c>
      <c r="D19" s="344">
        <v>1544</v>
      </c>
      <c r="E19" s="346" t="s">
        <v>9</v>
      </c>
      <c r="F19" s="338" t="s">
        <v>784</v>
      </c>
      <c r="G19" s="342" t="s">
        <v>744</v>
      </c>
      <c r="H19" s="342">
        <v>2011</v>
      </c>
      <c r="I19" s="344" t="s">
        <v>312</v>
      </c>
      <c r="J19" s="347">
        <v>45.9336437782</v>
      </c>
      <c r="K19" s="347">
        <v>-130.01365773329999</v>
      </c>
      <c r="L19" s="339" t="s">
        <v>789</v>
      </c>
      <c r="M19" s="342" t="s">
        <v>806</v>
      </c>
    </row>
    <row r="20" spans="1:13" ht="57" x14ac:dyDescent="0.2">
      <c r="A20" s="348" t="s">
        <v>14</v>
      </c>
      <c r="B20" s="315" t="s">
        <v>527</v>
      </c>
      <c r="C20" s="315" t="s">
        <v>528</v>
      </c>
      <c r="D20" s="251">
        <v>1547</v>
      </c>
      <c r="E20" s="318" t="s">
        <v>9</v>
      </c>
      <c r="F20" s="319" t="s">
        <v>395</v>
      </c>
      <c r="G20" s="318" t="s">
        <v>159</v>
      </c>
      <c r="H20" s="318">
        <v>2010</v>
      </c>
      <c r="I20" s="38" t="s">
        <v>312</v>
      </c>
      <c r="J20" s="316">
        <v>45.933546999999997</v>
      </c>
      <c r="K20" s="316">
        <v>-130.01327699999999</v>
      </c>
      <c r="L20" s="339" t="s">
        <v>780</v>
      </c>
      <c r="M20" s="318" t="s">
        <v>807</v>
      </c>
    </row>
    <row r="21" spans="1:13" ht="22.8" x14ac:dyDescent="0.2">
      <c r="A21" s="37" t="s">
        <v>137</v>
      </c>
      <c r="B21" s="315" t="s">
        <v>466</v>
      </c>
      <c r="C21" s="315" t="s">
        <v>529</v>
      </c>
      <c r="D21" s="38">
        <v>1546</v>
      </c>
      <c r="E21" s="38" t="s">
        <v>9</v>
      </c>
      <c r="F21" s="95" t="s">
        <v>394</v>
      </c>
      <c r="G21" s="38" t="s">
        <v>225</v>
      </c>
      <c r="H21" s="38">
        <v>2007</v>
      </c>
      <c r="I21" s="38" t="s">
        <v>312</v>
      </c>
      <c r="J21" s="316">
        <v>45.933317000000002</v>
      </c>
      <c r="K21" s="316">
        <v>-130.01396399999999</v>
      </c>
      <c r="L21" s="339" t="s">
        <v>780</v>
      </c>
      <c r="M21" s="38" t="s">
        <v>226</v>
      </c>
    </row>
    <row r="22" spans="1:13" ht="34.200000000000003" x14ac:dyDescent="0.2">
      <c r="A22" s="37" t="s">
        <v>171</v>
      </c>
      <c r="B22" s="315" t="s">
        <v>562</v>
      </c>
      <c r="C22" s="315" t="s">
        <v>563</v>
      </c>
      <c r="D22" s="37">
        <v>1519</v>
      </c>
      <c r="E22" s="38" t="s">
        <v>27</v>
      </c>
      <c r="F22" s="95" t="s">
        <v>318</v>
      </c>
      <c r="G22" s="38"/>
      <c r="H22" s="38">
        <v>2007</v>
      </c>
      <c r="I22" s="93" t="s">
        <v>312</v>
      </c>
      <c r="J22" s="316">
        <v>45.926513999999997</v>
      </c>
      <c r="K22" s="316">
        <v>-129.979398</v>
      </c>
      <c r="L22" s="339" t="s">
        <v>780</v>
      </c>
      <c r="M22" s="349" t="s">
        <v>317</v>
      </c>
    </row>
    <row r="23" spans="1:13" ht="45.6" x14ac:dyDescent="0.2">
      <c r="A23" s="37" t="s">
        <v>132</v>
      </c>
      <c r="B23" s="315" t="s">
        <v>530</v>
      </c>
      <c r="C23" s="315" t="s">
        <v>531</v>
      </c>
      <c r="D23" s="37">
        <v>1547</v>
      </c>
      <c r="E23" s="38" t="s">
        <v>9</v>
      </c>
      <c r="F23" s="95" t="s">
        <v>784</v>
      </c>
      <c r="G23" s="38" t="s">
        <v>225</v>
      </c>
      <c r="H23" s="38">
        <v>2010</v>
      </c>
      <c r="I23" s="38" t="s">
        <v>312</v>
      </c>
      <c r="J23" s="316">
        <v>45.933560999999997</v>
      </c>
      <c r="K23" s="316">
        <v>-130.01367400000001</v>
      </c>
      <c r="L23" s="339" t="s">
        <v>780</v>
      </c>
      <c r="M23" s="38" t="s">
        <v>301</v>
      </c>
    </row>
    <row r="24" spans="1:13" ht="22.8" x14ac:dyDescent="0.2">
      <c r="A24" s="37" t="s">
        <v>26</v>
      </c>
      <c r="B24" s="315" t="s">
        <v>511</v>
      </c>
      <c r="C24" s="315" t="s">
        <v>512</v>
      </c>
      <c r="D24" s="37">
        <v>1526</v>
      </c>
      <c r="E24" s="342" t="s">
        <v>808</v>
      </c>
      <c r="F24" s="338" t="s">
        <v>791</v>
      </c>
      <c r="G24" s="38"/>
      <c r="H24" s="38">
        <v>2010</v>
      </c>
      <c r="I24" s="38" t="s">
        <v>312</v>
      </c>
      <c r="J24" s="316">
        <v>45.946116666666668</v>
      </c>
      <c r="K24" s="316">
        <v>-129.98503333333332</v>
      </c>
      <c r="L24" s="350" t="s">
        <v>809</v>
      </c>
      <c r="M24" s="342" t="s">
        <v>810</v>
      </c>
    </row>
    <row r="25" spans="1:13" s="299" customFormat="1" ht="22.8" x14ac:dyDescent="0.2">
      <c r="A25" s="37" t="s">
        <v>11</v>
      </c>
      <c r="B25" s="341" t="s">
        <v>811</v>
      </c>
      <c r="C25" s="341" t="s">
        <v>812</v>
      </c>
      <c r="D25" s="37">
        <v>1544</v>
      </c>
      <c r="E25" s="38" t="s">
        <v>9</v>
      </c>
      <c r="F25" s="95" t="s">
        <v>813</v>
      </c>
      <c r="G25" s="38" t="s">
        <v>125</v>
      </c>
      <c r="H25" s="38">
        <v>2011</v>
      </c>
      <c r="I25" s="38" t="s">
        <v>312</v>
      </c>
      <c r="J25" s="343">
        <v>45.933746199300003</v>
      </c>
      <c r="K25" s="343">
        <v>-130.01342758929999</v>
      </c>
      <c r="L25" s="339" t="s">
        <v>780</v>
      </c>
      <c r="M25" s="38" t="s">
        <v>814</v>
      </c>
    </row>
    <row r="26" spans="1:13" ht="79.8" x14ac:dyDescent="0.2">
      <c r="A26" s="340" t="s">
        <v>158</v>
      </c>
      <c r="B26" s="315" t="s">
        <v>534</v>
      </c>
      <c r="C26" s="315" t="s">
        <v>535</v>
      </c>
      <c r="D26" s="38">
        <v>1547</v>
      </c>
      <c r="E26" s="38" t="s">
        <v>9</v>
      </c>
      <c r="F26" s="338" t="s">
        <v>815</v>
      </c>
      <c r="G26" s="38" t="s">
        <v>204</v>
      </c>
      <c r="H26" s="38">
        <v>2010</v>
      </c>
      <c r="I26" s="38" t="s">
        <v>312</v>
      </c>
      <c r="J26" s="316">
        <v>45.933280000000003</v>
      </c>
      <c r="K26" s="316">
        <v>-130.01389399999999</v>
      </c>
      <c r="L26" s="339" t="s">
        <v>780</v>
      </c>
      <c r="M26" s="38" t="s">
        <v>816</v>
      </c>
    </row>
    <row r="27" spans="1:13" s="296" customFormat="1" ht="57" x14ac:dyDescent="0.2">
      <c r="A27" s="340" t="s">
        <v>817</v>
      </c>
      <c r="B27" s="341" t="s">
        <v>818</v>
      </c>
      <c r="C27" s="341" t="s">
        <v>819</v>
      </c>
      <c r="D27" s="342">
        <v>1524</v>
      </c>
      <c r="E27" s="342" t="s">
        <v>808</v>
      </c>
      <c r="F27" s="338" t="s">
        <v>784</v>
      </c>
      <c r="G27" s="342"/>
      <c r="H27" s="342"/>
      <c r="I27" s="342" t="s">
        <v>820</v>
      </c>
      <c r="J27" s="345">
        <v>45.928649999999998</v>
      </c>
      <c r="K27" s="345">
        <v>-129.98303000000001</v>
      </c>
      <c r="L27" s="350" t="s">
        <v>809</v>
      </c>
      <c r="M27" s="342" t="s">
        <v>821</v>
      </c>
    </row>
    <row r="28" spans="1:13" ht="57" x14ac:dyDescent="0.2">
      <c r="A28" s="340" t="s">
        <v>822</v>
      </c>
      <c r="B28" s="315" t="s">
        <v>515</v>
      </c>
      <c r="C28" s="315" t="s">
        <v>516</v>
      </c>
      <c r="D28" s="37">
        <v>1526</v>
      </c>
      <c r="E28" s="342" t="s">
        <v>823</v>
      </c>
      <c r="F28" s="95" t="s">
        <v>103</v>
      </c>
      <c r="G28" s="38"/>
      <c r="H28" s="38">
        <v>2010</v>
      </c>
      <c r="I28" s="342" t="s">
        <v>312</v>
      </c>
      <c r="J28" s="316">
        <v>45.922741000000002</v>
      </c>
      <c r="K28" s="316">
        <v>-129.98810399999999</v>
      </c>
      <c r="L28" s="350" t="s">
        <v>824</v>
      </c>
      <c r="M28" s="50" t="s">
        <v>825</v>
      </c>
    </row>
    <row r="29" spans="1:13" s="299" customFormat="1" ht="68.400000000000006" x14ac:dyDescent="0.2">
      <c r="A29" s="340" t="s">
        <v>826</v>
      </c>
      <c r="B29" s="315" t="s">
        <v>464</v>
      </c>
      <c r="C29" s="315" t="s">
        <v>465</v>
      </c>
      <c r="D29" s="37">
        <v>1530</v>
      </c>
      <c r="E29" s="342" t="s">
        <v>808</v>
      </c>
      <c r="F29" s="338" t="s">
        <v>813</v>
      </c>
      <c r="G29" s="342" t="s">
        <v>827</v>
      </c>
      <c r="H29" s="342">
        <v>2011</v>
      </c>
      <c r="I29" s="342" t="s">
        <v>312</v>
      </c>
      <c r="J29" s="316">
        <v>45.943716000000002</v>
      </c>
      <c r="K29" s="316">
        <v>-129.985163</v>
      </c>
      <c r="L29" s="350" t="s">
        <v>828</v>
      </c>
      <c r="M29" s="38" t="s">
        <v>829</v>
      </c>
    </row>
    <row r="30" spans="1:13" s="299" customFormat="1" ht="68.400000000000006" x14ac:dyDescent="0.2">
      <c r="A30" s="340" t="s">
        <v>703</v>
      </c>
      <c r="B30" s="315" t="s">
        <v>468</v>
      </c>
      <c r="C30" s="315" t="s">
        <v>469</v>
      </c>
      <c r="D30" s="93">
        <v>1524</v>
      </c>
      <c r="E30" s="342" t="s">
        <v>788</v>
      </c>
      <c r="F30" s="338" t="s">
        <v>699</v>
      </c>
      <c r="G30" s="342" t="s">
        <v>827</v>
      </c>
      <c r="H30" s="342">
        <v>2011</v>
      </c>
      <c r="I30" s="342" t="s">
        <v>312</v>
      </c>
      <c r="J30" s="53">
        <v>45.933199995599999</v>
      </c>
      <c r="K30" s="53">
        <v>-129.98226800640001</v>
      </c>
      <c r="L30" s="342" t="s">
        <v>830</v>
      </c>
      <c r="M30" s="342" t="s">
        <v>831</v>
      </c>
    </row>
    <row r="31" spans="1:13" ht="22.8" x14ac:dyDescent="0.2">
      <c r="A31" s="37" t="s">
        <v>144</v>
      </c>
      <c r="B31" s="315" t="s">
        <v>536</v>
      </c>
      <c r="C31" s="315" t="s">
        <v>537</v>
      </c>
      <c r="D31" s="37">
        <v>1547</v>
      </c>
      <c r="E31" s="38" t="s">
        <v>9</v>
      </c>
      <c r="F31" s="95" t="s">
        <v>391</v>
      </c>
      <c r="G31" s="38" t="s">
        <v>225</v>
      </c>
      <c r="H31" s="38">
        <v>2010</v>
      </c>
      <c r="I31" s="342" t="s">
        <v>312</v>
      </c>
      <c r="J31" s="316">
        <v>45.933580999999997</v>
      </c>
      <c r="K31" s="316">
        <v>-130.01358200000001</v>
      </c>
      <c r="L31" s="339" t="s">
        <v>780</v>
      </c>
      <c r="M31" s="38" t="s">
        <v>304</v>
      </c>
    </row>
    <row r="32" spans="1:13" s="299" customFormat="1" ht="34.200000000000003" x14ac:dyDescent="0.2">
      <c r="A32" s="37" t="s">
        <v>832</v>
      </c>
      <c r="B32" s="315" t="s">
        <v>833</v>
      </c>
      <c r="C32" s="315" t="s">
        <v>834</v>
      </c>
      <c r="D32" s="37">
        <v>1520</v>
      </c>
      <c r="E32" s="342" t="s">
        <v>835</v>
      </c>
      <c r="F32" s="95" t="s">
        <v>784</v>
      </c>
      <c r="G32" s="38" t="s">
        <v>729</v>
      </c>
      <c r="H32" s="38">
        <v>2011</v>
      </c>
      <c r="I32" s="342" t="s">
        <v>312</v>
      </c>
      <c r="J32" s="49">
        <v>45.9333126732</v>
      </c>
      <c r="K32" s="49">
        <v>-129.98206945480001</v>
      </c>
      <c r="L32" s="339" t="s">
        <v>789</v>
      </c>
      <c r="M32" s="38" t="s">
        <v>836</v>
      </c>
    </row>
    <row r="33" spans="1:20" ht="57" x14ac:dyDescent="0.2">
      <c r="A33" s="37" t="s">
        <v>837</v>
      </c>
      <c r="B33" s="315" t="s">
        <v>470</v>
      </c>
      <c r="C33" s="315" t="s">
        <v>838</v>
      </c>
      <c r="D33" s="37">
        <v>1544</v>
      </c>
      <c r="E33" s="38" t="s">
        <v>9</v>
      </c>
      <c r="F33" s="95" t="s">
        <v>784</v>
      </c>
      <c r="G33" s="342">
        <v>1998</v>
      </c>
      <c r="H33" s="342">
        <v>2011</v>
      </c>
      <c r="I33" s="342" t="s">
        <v>312</v>
      </c>
      <c r="J33" s="347">
        <v>45.933298997800001</v>
      </c>
      <c r="K33" s="347">
        <v>-130.01368226229999</v>
      </c>
      <c r="L33" s="343" t="s">
        <v>780</v>
      </c>
      <c r="M33" s="342" t="s">
        <v>839</v>
      </c>
    </row>
    <row r="34" spans="1:20" s="296" customFormat="1" ht="22.8" x14ac:dyDescent="0.2">
      <c r="A34" s="340" t="s">
        <v>840</v>
      </c>
      <c r="B34" s="341" t="s">
        <v>841</v>
      </c>
      <c r="C34" s="341" t="s">
        <v>842</v>
      </c>
      <c r="D34" s="340">
        <v>1521</v>
      </c>
      <c r="E34" s="342" t="s">
        <v>788</v>
      </c>
      <c r="F34" s="338" t="s">
        <v>784</v>
      </c>
      <c r="G34" s="342" t="s">
        <v>729</v>
      </c>
      <c r="H34" s="342">
        <v>2011</v>
      </c>
      <c r="I34" s="342" t="s">
        <v>312</v>
      </c>
      <c r="J34" s="343">
        <v>45.945844130799998</v>
      </c>
      <c r="K34" s="343">
        <v>-129.9848918934</v>
      </c>
      <c r="L34" s="342" t="s">
        <v>789</v>
      </c>
      <c r="M34" s="342" t="s">
        <v>843</v>
      </c>
    </row>
    <row r="35" spans="1:20" s="296" customFormat="1" ht="34.200000000000003" x14ac:dyDescent="0.2">
      <c r="A35" s="38" t="s">
        <v>175</v>
      </c>
      <c r="B35" s="315" t="s">
        <v>460</v>
      </c>
      <c r="C35" s="315" t="s">
        <v>461</v>
      </c>
      <c r="D35" s="38">
        <v>1520</v>
      </c>
      <c r="E35" s="342" t="s">
        <v>808</v>
      </c>
      <c r="F35" s="95" t="s">
        <v>355</v>
      </c>
      <c r="G35" s="38" t="s">
        <v>179</v>
      </c>
      <c r="H35" s="38">
        <v>2010</v>
      </c>
      <c r="I35" s="38" t="s">
        <v>312</v>
      </c>
      <c r="J35" s="316">
        <v>45.946084999999997</v>
      </c>
      <c r="K35" s="316">
        <v>-129.983654</v>
      </c>
      <c r="L35" s="343" t="s">
        <v>780</v>
      </c>
      <c r="M35" s="342" t="s">
        <v>844</v>
      </c>
    </row>
    <row r="36" spans="1:20" s="296" customFormat="1" ht="22.8" x14ac:dyDescent="0.2">
      <c r="A36" s="342" t="s">
        <v>845</v>
      </c>
      <c r="B36" s="341" t="s">
        <v>846</v>
      </c>
      <c r="C36" s="341" t="s">
        <v>847</v>
      </c>
      <c r="D36" s="342">
        <v>1518</v>
      </c>
      <c r="E36" s="342" t="s">
        <v>788</v>
      </c>
      <c r="F36" s="338" t="s">
        <v>784</v>
      </c>
      <c r="G36" s="342" t="s">
        <v>729</v>
      </c>
      <c r="H36" s="342">
        <v>2011</v>
      </c>
      <c r="I36" s="342" t="s">
        <v>312</v>
      </c>
      <c r="J36" s="343">
        <v>45.942100012600001</v>
      </c>
      <c r="K36" s="343">
        <v>-129.984659687</v>
      </c>
      <c r="L36" s="342" t="s">
        <v>789</v>
      </c>
      <c r="M36" s="342" t="s">
        <v>848</v>
      </c>
    </row>
    <row r="37" spans="1:20" s="299" customFormat="1" ht="34.200000000000003" x14ac:dyDescent="0.2">
      <c r="A37" s="351" t="s">
        <v>12</v>
      </c>
      <c r="B37" s="315" t="s">
        <v>849</v>
      </c>
      <c r="C37" s="315" t="s">
        <v>850</v>
      </c>
      <c r="D37" s="38">
        <v>1544</v>
      </c>
      <c r="E37" s="38" t="s">
        <v>9</v>
      </c>
      <c r="F37" s="338" t="s">
        <v>851</v>
      </c>
      <c r="G37" s="38"/>
      <c r="H37" s="342">
        <v>2011</v>
      </c>
      <c r="I37" s="38" t="s">
        <v>312</v>
      </c>
      <c r="J37" s="49">
        <v>45.9333502084</v>
      </c>
      <c r="K37" s="49">
        <v>-130.0135410952</v>
      </c>
      <c r="L37" s="343" t="s">
        <v>780</v>
      </c>
      <c r="M37" s="342" t="s">
        <v>852</v>
      </c>
    </row>
    <row r="38" spans="1:20" ht="22.8" x14ac:dyDescent="0.2">
      <c r="A38" s="37" t="s">
        <v>323</v>
      </c>
      <c r="B38" s="315" t="s">
        <v>564</v>
      </c>
      <c r="C38" s="315" t="s">
        <v>565</v>
      </c>
      <c r="D38" s="37">
        <v>1524</v>
      </c>
      <c r="E38" s="38" t="s">
        <v>27</v>
      </c>
      <c r="F38" s="95" t="s">
        <v>784</v>
      </c>
      <c r="G38" s="38"/>
      <c r="H38" s="38">
        <v>2010</v>
      </c>
      <c r="I38" s="93" t="s">
        <v>312</v>
      </c>
      <c r="J38" s="316">
        <v>45.926302999999997</v>
      </c>
      <c r="K38" s="316">
        <v>-129.97902199999999</v>
      </c>
      <c r="L38" s="343" t="s">
        <v>780</v>
      </c>
      <c r="M38" s="38" t="s">
        <v>314</v>
      </c>
    </row>
    <row r="39" spans="1:20" ht="22.8" x14ac:dyDescent="0.2">
      <c r="A39" s="37" t="s">
        <v>342</v>
      </c>
      <c r="B39" s="315" t="s">
        <v>566</v>
      </c>
      <c r="C39" s="315" t="s">
        <v>567</v>
      </c>
      <c r="D39" s="37">
        <v>1520</v>
      </c>
      <c r="E39" s="38" t="s">
        <v>27</v>
      </c>
      <c r="F39" s="95" t="s">
        <v>784</v>
      </c>
      <c r="G39" s="38"/>
      <c r="H39" s="38">
        <v>2010</v>
      </c>
      <c r="I39" s="93" t="s">
        <v>312</v>
      </c>
      <c r="J39" s="316">
        <v>45.92651</v>
      </c>
      <c r="K39" s="316">
        <v>-129.97965199999999</v>
      </c>
      <c r="L39" s="343" t="s">
        <v>780</v>
      </c>
      <c r="M39" s="38" t="s">
        <v>314</v>
      </c>
    </row>
    <row r="40" spans="1:20" ht="45.6" x14ac:dyDescent="0.2">
      <c r="A40" s="37" t="s">
        <v>177</v>
      </c>
      <c r="B40" s="315" t="s">
        <v>462</v>
      </c>
      <c r="C40" s="315" t="s">
        <v>463</v>
      </c>
      <c r="D40" s="38">
        <v>1520</v>
      </c>
      <c r="E40" s="342" t="s">
        <v>808</v>
      </c>
      <c r="F40" s="95" t="s">
        <v>94</v>
      </c>
      <c r="G40" s="38" t="s">
        <v>24</v>
      </c>
      <c r="H40" s="38">
        <v>2010</v>
      </c>
      <c r="I40" s="93" t="s">
        <v>312</v>
      </c>
      <c r="J40" s="316">
        <v>45.946275999999997</v>
      </c>
      <c r="K40" s="316">
        <v>-129.98371299999999</v>
      </c>
      <c r="L40" s="343" t="s">
        <v>780</v>
      </c>
      <c r="M40" s="38" t="s">
        <v>853</v>
      </c>
    </row>
    <row r="41" spans="1:20" s="299" customFormat="1" ht="22.8" x14ac:dyDescent="0.2">
      <c r="A41" s="37" t="s">
        <v>278</v>
      </c>
      <c r="B41" s="315" t="s">
        <v>854</v>
      </c>
      <c r="C41" s="315" t="s">
        <v>855</v>
      </c>
      <c r="D41" s="38">
        <v>1520</v>
      </c>
      <c r="E41" s="38" t="s">
        <v>856</v>
      </c>
      <c r="F41" s="95" t="s">
        <v>784</v>
      </c>
      <c r="G41" s="38"/>
      <c r="H41" s="38">
        <v>2007</v>
      </c>
      <c r="I41" s="342" t="s">
        <v>312</v>
      </c>
      <c r="J41" s="316">
        <v>45.926180000000002</v>
      </c>
      <c r="K41" s="316">
        <v>-129.98057</v>
      </c>
      <c r="L41" s="343" t="s">
        <v>857</v>
      </c>
      <c r="M41" s="342" t="s">
        <v>858</v>
      </c>
    </row>
    <row r="42" spans="1:20" ht="11.4" x14ac:dyDescent="0.2">
      <c r="A42" s="340" t="s">
        <v>279</v>
      </c>
      <c r="B42" s="315" t="s">
        <v>859</v>
      </c>
      <c r="C42" s="315" t="s">
        <v>860</v>
      </c>
      <c r="D42" s="37">
        <v>1544</v>
      </c>
      <c r="E42" s="38" t="s">
        <v>9</v>
      </c>
      <c r="F42" s="95" t="s">
        <v>784</v>
      </c>
      <c r="G42" s="38" t="s">
        <v>225</v>
      </c>
      <c r="H42" s="342">
        <v>2011</v>
      </c>
      <c r="I42" s="38" t="s">
        <v>312</v>
      </c>
      <c r="J42" s="352">
        <v>45.933659891799998</v>
      </c>
      <c r="K42" s="352">
        <v>-130.01321628989999</v>
      </c>
      <c r="L42" s="343" t="s">
        <v>780</v>
      </c>
      <c r="M42" s="38" t="s">
        <v>280</v>
      </c>
    </row>
    <row r="43" spans="1:20" ht="45.6" x14ac:dyDescent="0.2">
      <c r="A43" s="37" t="s">
        <v>281</v>
      </c>
      <c r="B43" s="315" t="s">
        <v>542</v>
      </c>
      <c r="C43" s="315" t="s">
        <v>543</v>
      </c>
      <c r="D43" s="38">
        <v>1547</v>
      </c>
      <c r="E43" s="38" t="s">
        <v>9</v>
      </c>
      <c r="F43" s="95" t="s">
        <v>784</v>
      </c>
      <c r="G43" s="38"/>
      <c r="H43" s="38">
        <v>2010</v>
      </c>
      <c r="I43" s="38" t="s">
        <v>312</v>
      </c>
      <c r="J43" s="316">
        <v>45.933757999999997</v>
      </c>
      <c r="K43" s="316">
        <v>-130.01321999999999</v>
      </c>
      <c r="L43" s="343" t="s">
        <v>780</v>
      </c>
      <c r="M43" s="38" t="s">
        <v>390</v>
      </c>
    </row>
    <row r="44" spans="1:20" ht="22.8" x14ac:dyDescent="0.2">
      <c r="A44" s="37" t="s">
        <v>32</v>
      </c>
      <c r="B44" s="315" t="s">
        <v>501</v>
      </c>
      <c r="C44" s="315" t="s">
        <v>502</v>
      </c>
      <c r="D44" s="37">
        <v>1537</v>
      </c>
      <c r="E44" s="37" t="s">
        <v>65</v>
      </c>
      <c r="F44" s="95" t="s">
        <v>95</v>
      </c>
      <c r="G44" s="38" t="s">
        <v>282</v>
      </c>
      <c r="H44" s="38">
        <v>2010</v>
      </c>
      <c r="I44" s="93" t="s">
        <v>312</v>
      </c>
      <c r="J44" s="316">
        <v>45.917327</v>
      </c>
      <c r="K44" s="316">
        <v>-129.99294599999999</v>
      </c>
      <c r="L44" s="343" t="s">
        <v>780</v>
      </c>
      <c r="M44" s="38" t="s">
        <v>330</v>
      </c>
    </row>
    <row r="45" spans="1:20" ht="11.4" x14ac:dyDescent="0.2">
      <c r="A45" s="542" t="s">
        <v>861</v>
      </c>
      <c r="B45" s="543"/>
      <c r="C45" s="543"/>
      <c r="D45" s="543"/>
      <c r="E45" s="543"/>
      <c r="F45" s="543"/>
      <c r="G45" s="543"/>
      <c r="H45" s="543"/>
      <c r="I45" s="543"/>
      <c r="J45" s="543"/>
      <c r="K45" s="543"/>
      <c r="L45" s="543"/>
      <c r="M45" s="543"/>
    </row>
    <row r="46" spans="1:20" ht="11.4" x14ac:dyDescent="0.2">
      <c r="N46" s="301"/>
      <c r="O46" s="301"/>
      <c r="P46" s="301"/>
      <c r="Q46" s="302"/>
      <c r="R46" s="302"/>
      <c r="S46" s="301"/>
      <c r="T46" s="301"/>
    </row>
    <row r="47" spans="1:20" ht="11.4" x14ac:dyDescent="0.2">
      <c r="N47" s="303"/>
      <c r="O47" s="304"/>
      <c r="P47" s="304"/>
      <c r="Q47" s="303"/>
      <c r="R47" s="303"/>
      <c r="S47" s="303"/>
      <c r="T47" s="303"/>
    </row>
    <row r="48" spans="1:20" ht="11.4" x14ac:dyDescent="0.2">
      <c r="N48" s="305"/>
      <c r="O48" s="305"/>
      <c r="P48" s="305"/>
      <c r="Q48" s="302"/>
      <c r="R48" s="302"/>
      <c r="S48" s="301"/>
      <c r="T48" s="301"/>
    </row>
    <row r="49" spans="1:20" ht="11.4" x14ac:dyDescent="0.2">
      <c r="N49" s="305"/>
      <c r="O49" s="305"/>
      <c r="P49" s="305"/>
      <c r="Q49" s="302"/>
      <c r="R49" s="302"/>
      <c r="S49" s="301"/>
      <c r="T49" s="301"/>
    </row>
    <row r="50" spans="1:20" ht="11.4" x14ac:dyDescent="0.2">
      <c r="N50" s="303"/>
      <c r="O50" s="304"/>
      <c r="P50" s="304"/>
      <c r="Q50" s="303"/>
      <c r="R50" s="303"/>
      <c r="S50" s="303"/>
      <c r="T50" s="303"/>
    </row>
    <row r="51" spans="1:20" ht="11.4" x14ac:dyDescent="0.2">
      <c r="N51" s="301"/>
      <c r="O51" s="305"/>
      <c r="P51" s="305"/>
      <c r="Q51" s="301"/>
      <c r="R51" s="301"/>
      <c r="S51" s="301"/>
      <c r="T51" s="301"/>
    </row>
    <row r="52" spans="1:20" ht="11.4" x14ac:dyDescent="0.2">
      <c r="N52" s="301"/>
      <c r="O52" s="301"/>
      <c r="P52" s="301"/>
      <c r="Q52" s="302"/>
      <c r="R52" s="302"/>
      <c r="S52" s="301"/>
      <c r="T52" s="301"/>
    </row>
    <row r="53" spans="1:20" ht="11.4" x14ac:dyDescent="0.2">
      <c r="N53" s="303"/>
      <c r="O53" s="303"/>
      <c r="P53" s="303"/>
      <c r="Q53" s="306"/>
      <c r="R53" s="306"/>
      <c r="S53" s="303"/>
      <c r="T53" s="303"/>
    </row>
    <row r="54" spans="1:20" ht="11.4" x14ac:dyDescent="0.2">
      <c r="N54" s="301"/>
      <c r="O54" s="305"/>
      <c r="P54" s="305"/>
      <c r="Q54" s="302"/>
      <c r="R54" s="302"/>
      <c r="S54" s="301"/>
      <c r="T54" s="301"/>
    </row>
    <row r="55" spans="1:20" ht="11.4" x14ac:dyDescent="0.2">
      <c r="N55" s="305"/>
      <c r="O55" s="305"/>
      <c r="P55" s="305"/>
      <c r="Q55" s="302"/>
      <c r="R55" s="302"/>
      <c r="S55" s="301"/>
      <c r="T55" s="301"/>
    </row>
    <row r="56" spans="1:20" ht="11.4" x14ac:dyDescent="0.2">
      <c r="A56" s="294"/>
      <c r="B56" s="294"/>
      <c r="C56" s="294"/>
      <c r="D56" s="294"/>
      <c r="E56" s="294"/>
      <c r="F56" s="294"/>
      <c r="G56" s="294"/>
      <c r="H56" s="294"/>
      <c r="I56" s="294"/>
      <c r="J56" s="307"/>
      <c r="K56" s="307"/>
      <c r="L56" s="298"/>
      <c r="M56" s="294"/>
      <c r="N56" s="301"/>
      <c r="O56" s="301"/>
      <c r="P56" s="301"/>
      <c r="Q56" s="302"/>
      <c r="R56" s="302"/>
      <c r="S56" s="301"/>
      <c r="T56" s="301"/>
    </row>
    <row r="57" spans="1:20" ht="11.4" x14ac:dyDescent="0.2">
      <c r="A57" s="294"/>
      <c r="B57" s="294"/>
      <c r="C57" s="294"/>
      <c r="D57" s="294"/>
      <c r="E57" s="294"/>
      <c r="F57" s="294"/>
      <c r="G57" s="294"/>
      <c r="H57" s="294"/>
      <c r="I57" s="294"/>
      <c r="J57" s="307"/>
      <c r="K57" s="307"/>
      <c r="L57" s="298"/>
      <c r="M57" s="294"/>
      <c r="N57" s="301"/>
      <c r="O57" s="301"/>
      <c r="P57" s="301"/>
      <c r="Q57" s="302"/>
      <c r="R57" s="302"/>
      <c r="S57" s="301"/>
      <c r="T57" s="301"/>
    </row>
    <row r="58" spans="1:20" ht="11.4" x14ac:dyDescent="0.2">
      <c r="A58" s="294"/>
      <c r="B58" s="294"/>
      <c r="C58" s="294"/>
      <c r="D58" s="294"/>
      <c r="E58" s="294"/>
      <c r="F58" s="294"/>
      <c r="G58" s="294"/>
      <c r="H58" s="294"/>
      <c r="I58" s="294"/>
      <c r="J58" s="307"/>
      <c r="K58" s="307"/>
      <c r="L58" s="298"/>
      <c r="M58" s="294"/>
      <c r="N58" s="301"/>
      <c r="O58" s="301"/>
      <c r="P58" s="301"/>
      <c r="Q58" s="302"/>
      <c r="R58" s="302"/>
      <c r="S58" s="301"/>
      <c r="T58" s="301"/>
    </row>
    <row r="59" spans="1:20" ht="11.4" x14ac:dyDescent="0.2">
      <c r="A59" s="294"/>
      <c r="B59" s="294"/>
      <c r="C59" s="294"/>
      <c r="D59" s="294"/>
      <c r="E59" s="294"/>
      <c r="F59" s="294"/>
      <c r="G59" s="294"/>
      <c r="H59" s="294"/>
      <c r="I59" s="294"/>
      <c r="J59" s="307"/>
      <c r="K59" s="307"/>
      <c r="L59" s="298"/>
      <c r="M59" s="294"/>
      <c r="N59" s="301"/>
      <c r="O59" s="301"/>
      <c r="P59" s="301"/>
      <c r="Q59" s="302"/>
      <c r="R59" s="302"/>
      <c r="S59" s="301"/>
      <c r="T59" s="301"/>
    </row>
    <row r="60" spans="1:20" ht="11.4" x14ac:dyDescent="0.2">
      <c r="A60" s="294"/>
      <c r="B60" s="294"/>
      <c r="C60" s="294"/>
      <c r="D60" s="294"/>
      <c r="E60" s="294"/>
      <c r="F60" s="294"/>
      <c r="G60" s="294"/>
      <c r="H60" s="294"/>
      <c r="I60" s="294"/>
      <c r="J60" s="307"/>
      <c r="K60" s="307"/>
      <c r="L60" s="298"/>
      <c r="M60" s="294"/>
      <c r="N60" s="305"/>
      <c r="O60" s="305"/>
      <c r="P60" s="305"/>
      <c r="Q60" s="301"/>
      <c r="R60" s="301"/>
      <c r="S60" s="301"/>
      <c r="T60" s="301"/>
    </row>
    <row r="61" spans="1:20" ht="11.4" x14ac:dyDescent="0.2">
      <c r="A61" s="294"/>
      <c r="B61" s="294"/>
      <c r="C61" s="294"/>
      <c r="D61" s="294"/>
      <c r="E61" s="294"/>
      <c r="F61" s="294"/>
      <c r="G61" s="294"/>
      <c r="H61" s="294"/>
      <c r="I61" s="294"/>
      <c r="J61" s="307"/>
      <c r="K61" s="307"/>
      <c r="L61" s="298"/>
      <c r="M61" s="294"/>
      <c r="N61" s="301"/>
      <c r="O61" s="301"/>
      <c r="P61" s="301"/>
      <c r="Q61" s="302"/>
      <c r="R61" s="302"/>
      <c r="S61" s="301"/>
      <c r="T61" s="301"/>
    </row>
    <row r="62" spans="1:20" ht="11.4" x14ac:dyDescent="0.2">
      <c r="A62" s="294"/>
      <c r="B62" s="294"/>
      <c r="C62" s="294"/>
      <c r="D62" s="294"/>
      <c r="E62" s="294"/>
      <c r="F62" s="294"/>
      <c r="G62" s="294"/>
      <c r="H62" s="294"/>
      <c r="I62" s="294"/>
      <c r="J62" s="307"/>
      <c r="K62" s="307"/>
      <c r="L62" s="298"/>
      <c r="M62" s="294"/>
      <c r="N62" s="305"/>
      <c r="O62" s="301"/>
      <c r="P62" s="301"/>
      <c r="Q62" s="302"/>
      <c r="R62" s="302"/>
      <c r="S62" s="301"/>
      <c r="T62" s="301"/>
    </row>
    <row r="63" spans="1:20" ht="11.4" x14ac:dyDescent="0.2">
      <c r="A63" s="294"/>
      <c r="B63" s="294"/>
      <c r="C63" s="294"/>
      <c r="D63" s="294"/>
      <c r="E63" s="294"/>
      <c r="F63" s="294"/>
      <c r="G63" s="294"/>
      <c r="H63" s="294"/>
      <c r="I63" s="294"/>
      <c r="J63" s="307"/>
      <c r="K63" s="307"/>
      <c r="L63" s="298"/>
      <c r="M63" s="294"/>
      <c r="N63" s="301"/>
      <c r="O63" s="301"/>
      <c r="P63" s="301"/>
      <c r="Q63" s="302"/>
      <c r="R63" s="302"/>
      <c r="S63" s="301"/>
      <c r="T63" s="301"/>
    </row>
    <row r="64" spans="1:20" ht="11.4" x14ac:dyDescent="0.2">
      <c r="A64" s="294"/>
      <c r="B64" s="294"/>
      <c r="C64" s="294"/>
      <c r="D64" s="294"/>
      <c r="E64" s="294"/>
      <c r="F64" s="294"/>
      <c r="G64" s="294"/>
      <c r="H64" s="294"/>
      <c r="I64" s="294"/>
      <c r="J64" s="307"/>
      <c r="K64" s="307"/>
      <c r="L64" s="298"/>
      <c r="M64" s="294"/>
      <c r="N64" s="301"/>
      <c r="O64" s="305"/>
      <c r="P64" s="305"/>
      <c r="Q64" s="302"/>
      <c r="R64" s="302"/>
      <c r="S64" s="301"/>
      <c r="T64" s="301"/>
    </row>
    <row r="65" spans="1:20" ht="11.4" x14ac:dyDescent="0.2">
      <c r="A65" s="294"/>
      <c r="B65" s="294"/>
      <c r="C65" s="294"/>
      <c r="D65" s="294"/>
      <c r="E65" s="294"/>
      <c r="F65" s="294"/>
      <c r="G65" s="294"/>
      <c r="H65" s="294"/>
      <c r="I65" s="294"/>
      <c r="J65" s="307"/>
      <c r="K65" s="307"/>
      <c r="L65" s="298"/>
      <c r="M65" s="294"/>
      <c r="N65" s="305"/>
      <c r="O65" s="301"/>
      <c r="P65" s="301"/>
      <c r="Q65" s="306"/>
      <c r="R65" s="302"/>
      <c r="S65" s="301"/>
      <c r="T65" s="301"/>
    </row>
    <row r="66" spans="1:20" ht="11.4" x14ac:dyDescent="0.2">
      <c r="A66" s="294"/>
      <c r="B66" s="294"/>
      <c r="C66" s="294"/>
      <c r="D66" s="294"/>
      <c r="E66" s="294"/>
      <c r="F66" s="294"/>
      <c r="G66" s="294"/>
      <c r="H66" s="294"/>
      <c r="I66" s="294"/>
      <c r="J66" s="307"/>
      <c r="K66" s="307"/>
      <c r="L66" s="298"/>
      <c r="M66" s="294"/>
      <c r="N66" s="301"/>
      <c r="O66" s="301"/>
      <c r="P66" s="301"/>
      <c r="Q66" s="302"/>
      <c r="R66" s="302"/>
      <c r="S66" s="301"/>
      <c r="T66" s="301"/>
    </row>
    <row r="67" spans="1:20" ht="11.4" x14ac:dyDescent="0.2">
      <c r="A67" s="294"/>
      <c r="B67" s="294"/>
      <c r="C67" s="294"/>
      <c r="D67" s="294"/>
      <c r="E67" s="294"/>
      <c r="F67" s="294"/>
      <c r="G67" s="294"/>
      <c r="H67" s="294"/>
      <c r="I67" s="294"/>
      <c r="J67" s="307"/>
      <c r="K67" s="307"/>
      <c r="L67" s="298"/>
      <c r="M67" s="294"/>
      <c r="N67" s="303"/>
      <c r="O67" s="303"/>
      <c r="P67" s="303"/>
      <c r="Q67" s="306"/>
      <c r="R67" s="306"/>
      <c r="S67" s="303"/>
      <c r="T67" s="303"/>
    </row>
    <row r="68" spans="1:20" ht="11.4" x14ac:dyDescent="0.2">
      <c r="A68" s="294"/>
      <c r="B68" s="294"/>
      <c r="C68" s="294"/>
      <c r="D68" s="294"/>
      <c r="E68" s="294"/>
      <c r="F68" s="294"/>
      <c r="G68" s="294"/>
      <c r="H68" s="294"/>
      <c r="I68" s="294"/>
      <c r="J68" s="307"/>
      <c r="K68" s="307"/>
      <c r="L68" s="298"/>
      <c r="M68" s="294"/>
      <c r="N68" s="303"/>
      <c r="O68" s="303"/>
      <c r="P68" s="303"/>
      <c r="Q68" s="306"/>
      <c r="R68" s="306"/>
      <c r="S68" s="303"/>
      <c r="T68" s="303"/>
    </row>
    <row r="69" spans="1:20" ht="11.4" x14ac:dyDescent="0.2">
      <c r="A69" s="294"/>
      <c r="B69" s="294"/>
      <c r="C69" s="294"/>
      <c r="D69" s="294"/>
      <c r="E69" s="294"/>
      <c r="F69" s="294"/>
      <c r="G69" s="294"/>
      <c r="H69" s="294"/>
      <c r="I69" s="294"/>
      <c r="J69" s="307"/>
      <c r="K69" s="307"/>
      <c r="L69" s="298"/>
      <c r="M69" s="294"/>
      <c r="N69" s="305"/>
      <c r="O69" s="305"/>
      <c r="P69" s="305"/>
      <c r="Q69" s="302"/>
      <c r="R69" s="302"/>
      <c r="S69" s="301"/>
      <c r="T69" s="301"/>
    </row>
    <row r="70" spans="1:20" ht="11.4" x14ac:dyDescent="0.2">
      <c r="A70" s="294"/>
      <c r="B70" s="294"/>
      <c r="C70" s="294"/>
      <c r="D70" s="294"/>
      <c r="E70" s="294"/>
      <c r="F70" s="294"/>
      <c r="G70" s="294"/>
      <c r="H70" s="294"/>
      <c r="I70" s="294"/>
      <c r="J70" s="307"/>
      <c r="K70" s="307"/>
      <c r="L70" s="298"/>
      <c r="M70" s="294"/>
      <c r="N70" s="301"/>
      <c r="O70" s="305"/>
      <c r="P70" s="305"/>
      <c r="Q70" s="301"/>
      <c r="R70" s="301"/>
      <c r="S70" s="301"/>
      <c r="T70" s="301"/>
    </row>
    <row r="71" spans="1:20" ht="11.4" x14ac:dyDescent="0.2">
      <c r="A71" s="294"/>
      <c r="B71" s="294"/>
      <c r="C71" s="294"/>
      <c r="D71" s="294"/>
      <c r="E71" s="294"/>
      <c r="F71" s="294"/>
      <c r="G71" s="294"/>
      <c r="H71" s="294"/>
      <c r="I71" s="294"/>
      <c r="J71" s="307"/>
      <c r="K71" s="307"/>
      <c r="L71" s="298"/>
      <c r="M71" s="294"/>
      <c r="N71" s="301"/>
      <c r="O71" s="301"/>
      <c r="P71" s="301"/>
      <c r="Q71" s="302"/>
      <c r="R71" s="302"/>
      <c r="S71" s="301"/>
      <c r="T71" s="301"/>
    </row>
    <row r="72" spans="1:20" ht="11.4" x14ac:dyDescent="0.2">
      <c r="A72" s="294"/>
      <c r="B72" s="294"/>
      <c r="C72" s="294"/>
      <c r="D72" s="294"/>
      <c r="E72" s="294"/>
      <c r="F72" s="294"/>
      <c r="G72" s="294"/>
      <c r="H72" s="294"/>
      <c r="I72" s="294"/>
      <c r="J72" s="307"/>
      <c r="K72" s="307"/>
      <c r="L72" s="298"/>
      <c r="M72" s="294"/>
      <c r="N72" s="305"/>
      <c r="O72" s="305"/>
      <c r="P72" s="305"/>
      <c r="Q72" s="302"/>
      <c r="R72" s="302"/>
      <c r="S72" s="301"/>
      <c r="T72" s="301"/>
    </row>
    <row r="73" spans="1:20" ht="11.4" x14ac:dyDescent="0.2">
      <c r="A73" s="294"/>
      <c r="B73" s="294"/>
      <c r="C73" s="294"/>
      <c r="D73" s="294"/>
      <c r="E73" s="294"/>
      <c r="F73" s="294"/>
      <c r="G73" s="294"/>
      <c r="H73" s="294"/>
      <c r="I73" s="294"/>
      <c r="J73" s="307"/>
      <c r="K73" s="307"/>
      <c r="L73" s="298"/>
      <c r="M73" s="294"/>
      <c r="N73" s="304"/>
      <c r="O73" s="305"/>
      <c r="P73" s="305"/>
      <c r="Q73" s="301"/>
      <c r="R73" s="301"/>
      <c r="S73" s="301"/>
      <c r="T73" s="301"/>
    </row>
    <row r="74" spans="1:20" ht="11.4" x14ac:dyDescent="0.2">
      <c r="A74" s="294"/>
      <c r="B74" s="294"/>
      <c r="C74" s="294"/>
      <c r="D74" s="294"/>
      <c r="E74" s="294"/>
      <c r="F74" s="294"/>
      <c r="G74" s="294"/>
      <c r="H74" s="294"/>
      <c r="I74" s="294"/>
      <c r="J74" s="307"/>
      <c r="K74" s="307"/>
      <c r="L74" s="298"/>
      <c r="M74" s="294"/>
      <c r="N74" s="301"/>
      <c r="O74" s="301"/>
      <c r="P74" s="301"/>
      <c r="Q74" s="302"/>
      <c r="R74" s="302"/>
      <c r="S74" s="301"/>
      <c r="T74" s="301"/>
    </row>
    <row r="75" spans="1:20" ht="11.4" x14ac:dyDescent="0.2">
      <c r="A75" s="294"/>
      <c r="B75" s="294"/>
      <c r="C75" s="294"/>
      <c r="D75" s="294"/>
      <c r="E75" s="294"/>
      <c r="F75" s="294"/>
      <c r="G75" s="294"/>
      <c r="H75" s="294"/>
      <c r="I75" s="294"/>
      <c r="J75" s="307"/>
      <c r="K75" s="307"/>
      <c r="L75" s="298"/>
      <c r="M75" s="294"/>
      <c r="N75" s="301"/>
      <c r="O75" s="305"/>
      <c r="P75" s="305"/>
      <c r="Q75" s="302"/>
      <c r="R75" s="302"/>
      <c r="S75" s="301"/>
      <c r="T75" s="301"/>
    </row>
    <row r="76" spans="1:20" ht="11.4" x14ac:dyDescent="0.2">
      <c r="A76" s="294"/>
      <c r="B76" s="294"/>
      <c r="C76" s="294"/>
      <c r="D76" s="294"/>
      <c r="E76" s="294"/>
      <c r="F76" s="294"/>
      <c r="G76" s="294"/>
      <c r="H76" s="294"/>
      <c r="I76" s="294"/>
      <c r="J76" s="307"/>
      <c r="K76" s="307"/>
      <c r="L76" s="298"/>
      <c r="M76" s="294"/>
      <c r="N76" s="301"/>
      <c r="O76" s="305"/>
      <c r="P76" s="305"/>
      <c r="Q76" s="302"/>
      <c r="R76" s="302"/>
      <c r="S76" s="301"/>
      <c r="T76" s="301"/>
    </row>
    <row r="77" spans="1:20" ht="11.4" x14ac:dyDescent="0.2">
      <c r="A77" s="294"/>
      <c r="B77" s="294"/>
      <c r="C77" s="294"/>
      <c r="D77" s="294"/>
      <c r="E77" s="294"/>
      <c r="F77" s="294"/>
      <c r="G77" s="294"/>
      <c r="H77" s="294"/>
      <c r="I77" s="294"/>
      <c r="J77" s="307"/>
      <c r="K77" s="307"/>
      <c r="L77" s="298"/>
      <c r="M77" s="294"/>
      <c r="N77" s="301"/>
      <c r="O77" s="301"/>
      <c r="P77" s="301"/>
      <c r="Q77" s="302"/>
      <c r="R77" s="302"/>
      <c r="S77" s="301"/>
      <c r="T77" s="301"/>
    </row>
    <row r="78" spans="1:20" ht="11.4" x14ac:dyDescent="0.2">
      <c r="A78" s="294"/>
      <c r="B78" s="294"/>
      <c r="C78" s="294"/>
      <c r="D78" s="294"/>
      <c r="E78" s="294"/>
      <c r="F78" s="294"/>
      <c r="G78" s="294"/>
      <c r="H78" s="294"/>
      <c r="I78" s="294"/>
      <c r="J78" s="307"/>
      <c r="K78" s="307"/>
      <c r="L78" s="298"/>
      <c r="M78" s="294"/>
      <c r="N78" s="301"/>
      <c r="O78" s="301"/>
      <c r="P78" s="301"/>
      <c r="Q78" s="302"/>
      <c r="R78" s="302"/>
      <c r="S78" s="301"/>
      <c r="T78" s="301"/>
    </row>
    <row r="79" spans="1:20" ht="11.4" x14ac:dyDescent="0.2">
      <c r="A79" s="294"/>
      <c r="B79" s="294"/>
      <c r="C79" s="294"/>
      <c r="D79" s="294"/>
      <c r="E79" s="294"/>
      <c r="F79" s="294"/>
      <c r="G79" s="294"/>
      <c r="H79" s="294"/>
      <c r="I79" s="294"/>
      <c r="J79" s="307"/>
      <c r="K79" s="307"/>
      <c r="L79" s="298"/>
      <c r="M79" s="294"/>
      <c r="N79" s="301"/>
      <c r="O79" s="301"/>
      <c r="P79" s="301"/>
      <c r="Q79" s="302"/>
      <c r="R79" s="302"/>
      <c r="S79" s="301"/>
      <c r="T79" s="301"/>
    </row>
    <row r="80" spans="1:20" ht="11.4" x14ac:dyDescent="0.2">
      <c r="A80" s="294"/>
      <c r="B80" s="294"/>
      <c r="C80" s="294"/>
      <c r="D80" s="294"/>
      <c r="E80" s="294"/>
      <c r="F80" s="294"/>
      <c r="G80" s="294"/>
      <c r="H80" s="294"/>
      <c r="I80" s="294"/>
      <c r="J80" s="307"/>
      <c r="K80" s="307"/>
      <c r="L80" s="298"/>
      <c r="M80" s="294"/>
      <c r="N80" s="303"/>
      <c r="O80" s="304"/>
      <c r="P80" s="304"/>
      <c r="Q80" s="303"/>
      <c r="R80" s="303"/>
      <c r="S80" s="303"/>
      <c r="T80" s="303"/>
    </row>
    <row r="81" spans="1:20" ht="11.4" x14ac:dyDescent="0.2">
      <c r="A81" s="294"/>
      <c r="B81" s="294"/>
      <c r="C81" s="294"/>
      <c r="D81" s="294"/>
      <c r="E81" s="294"/>
      <c r="F81" s="294"/>
      <c r="G81" s="294"/>
      <c r="H81" s="294"/>
      <c r="I81" s="294"/>
      <c r="J81" s="307"/>
      <c r="K81" s="307"/>
      <c r="L81" s="298"/>
      <c r="M81" s="294"/>
      <c r="N81" s="305"/>
      <c r="O81" s="305"/>
      <c r="P81" s="305"/>
      <c r="Q81" s="302"/>
      <c r="R81" s="302"/>
      <c r="S81" s="301"/>
      <c r="T81" s="301"/>
    </row>
    <row r="82" spans="1:20" ht="11.4" x14ac:dyDescent="0.2">
      <c r="A82" s="294"/>
      <c r="B82" s="294"/>
      <c r="C82" s="294"/>
      <c r="D82" s="294"/>
      <c r="E82" s="294"/>
      <c r="F82" s="294"/>
      <c r="G82" s="294"/>
      <c r="H82" s="294"/>
      <c r="I82" s="294"/>
      <c r="J82" s="307"/>
      <c r="K82" s="307"/>
      <c r="L82" s="298"/>
      <c r="M82" s="294"/>
      <c r="N82" s="303"/>
      <c r="O82" s="304"/>
      <c r="P82" s="304"/>
      <c r="Q82" s="303"/>
      <c r="R82" s="303"/>
      <c r="S82" s="303"/>
      <c r="T82" s="303"/>
    </row>
    <row r="83" spans="1:20" ht="11.4" x14ac:dyDescent="0.2">
      <c r="A83" s="294"/>
      <c r="B83" s="294"/>
      <c r="C83" s="294"/>
      <c r="D83" s="294"/>
      <c r="E83" s="294"/>
      <c r="F83" s="294"/>
      <c r="G83" s="294"/>
      <c r="H83" s="294"/>
      <c r="I83" s="294"/>
      <c r="J83" s="307"/>
      <c r="K83" s="307"/>
      <c r="L83" s="298"/>
      <c r="M83" s="294"/>
      <c r="N83" s="301"/>
      <c r="O83" s="305"/>
      <c r="P83" s="305"/>
      <c r="Q83" s="302"/>
      <c r="R83" s="302"/>
      <c r="S83" s="301"/>
      <c r="T83" s="301"/>
    </row>
    <row r="84" spans="1:20" ht="11.4" x14ac:dyDescent="0.2">
      <c r="A84" s="294"/>
      <c r="B84" s="294"/>
      <c r="C84" s="294"/>
      <c r="D84" s="294"/>
      <c r="E84" s="294"/>
      <c r="F84" s="294"/>
      <c r="G84" s="294"/>
      <c r="H84" s="294"/>
      <c r="I84" s="294"/>
      <c r="J84" s="307"/>
      <c r="K84" s="307"/>
      <c r="L84" s="298"/>
      <c r="M84" s="294"/>
      <c r="N84" s="301"/>
      <c r="O84" s="305"/>
      <c r="P84" s="305"/>
      <c r="Q84" s="302"/>
      <c r="R84" s="302"/>
      <c r="S84" s="301"/>
      <c r="T84" s="301"/>
    </row>
    <row r="85" spans="1:20" ht="11.4" x14ac:dyDescent="0.2">
      <c r="A85" s="294"/>
      <c r="B85" s="294"/>
      <c r="C85" s="294"/>
      <c r="D85" s="294"/>
      <c r="E85" s="294"/>
      <c r="F85" s="294"/>
      <c r="G85" s="294"/>
      <c r="H85" s="294"/>
      <c r="I85" s="294"/>
      <c r="J85" s="307"/>
      <c r="K85" s="307"/>
      <c r="L85" s="298"/>
      <c r="M85" s="294"/>
      <c r="N85" s="303"/>
      <c r="O85" s="304"/>
      <c r="P85" s="304"/>
      <c r="Q85" s="303"/>
      <c r="R85" s="303"/>
      <c r="S85" s="303"/>
      <c r="T85" s="303"/>
    </row>
  </sheetData>
  <mergeCells count="1">
    <mergeCell ref="A45:M45"/>
  </mergeCells>
  <pageMargins left="0.25" right="0.25" top="0.75" bottom="0.75" header="0.3" footer="0.3"/>
  <pageSetup scale="93" fitToHeight="0"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16" workbookViewId="0">
      <selection activeCell="F11" sqref="F11"/>
    </sheetView>
  </sheetViews>
  <sheetFormatPr defaultColWidth="10.44140625" defaultRowHeight="12" x14ac:dyDescent="0.25"/>
  <cols>
    <col min="1" max="1" width="19.5546875" style="283" customWidth="1"/>
    <col min="2" max="2" width="8.88671875" style="283" customWidth="1"/>
    <col min="3" max="3" width="9.109375" style="283" customWidth="1"/>
    <col min="4" max="4" width="5.88671875" style="283" bestFit="1" customWidth="1"/>
    <col min="5" max="5" width="10.33203125" style="283" bestFit="1" customWidth="1"/>
    <col min="6" max="6" width="10" style="283" bestFit="1" customWidth="1"/>
    <col min="7" max="7" width="9.44140625" style="283" bestFit="1" customWidth="1"/>
    <col min="8" max="8" width="31.33203125" style="283" customWidth="1"/>
    <col min="9" max="9" width="7" style="283" bestFit="1" customWidth="1"/>
    <col min="10" max="10" width="10.5546875" style="281" bestFit="1" customWidth="1"/>
    <col min="11" max="11" width="12.33203125" style="281" bestFit="1" customWidth="1"/>
    <col min="12" max="16384" width="10.44140625" style="283"/>
  </cols>
  <sheetData>
    <row r="1" spans="1:11" x14ac:dyDescent="0.25">
      <c r="A1" s="379" t="s">
        <v>0</v>
      </c>
      <c r="B1" s="380" t="s">
        <v>378</v>
      </c>
      <c r="C1" s="380" t="s">
        <v>379</v>
      </c>
      <c r="D1" s="379" t="s">
        <v>380</v>
      </c>
      <c r="E1" s="379" t="s">
        <v>381</v>
      </c>
      <c r="F1" s="379" t="s">
        <v>181</v>
      </c>
      <c r="G1" s="379" t="s">
        <v>382</v>
      </c>
      <c r="H1" s="390" t="s">
        <v>751</v>
      </c>
      <c r="I1" s="379" t="s">
        <v>68</v>
      </c>
      <c r="J1" s="381" t="s">
        <v>378</v>
      </c>
      <c r="K1" s="381" t="s">
        <v>379</v>
      </c>
    </row>
    <row r="2" spans="1:11" s="287" customFormat="1" ht="72" x14ac:dyDescent="0.25">
      <c r="A2" s="144" t="s">
        <v>361</v>
      </c>
      <c r="B2" s="382" t="s">
        <v>490</v>
      </c>
      <c r="C2" s="382" t="s">
        <v>491</v>
      </c>
      <c r="D2" s="258">
        <v>1542</v>
      </c>
      <c r="E2" s="144" t="s">
        <v>9</v>
      </c>
      <c r="F2" s="144" t="s">
        <v>14</v>
      </c>
      <c r="G2" s="144" t="s">
        <v>159</v>
      </c>
      <c r="H2" s="391" t="s">
        <v>752</v>
      </c>
      <c r="I2" s="144">
        <v>2010</v>
      </c>
      <c r="J2" s="392">
        <v>45.933549999999997</v>
      </c>
      <c r="K2" s="392">
        <v>-130.01325</v>
      </c>
    </row>
    <row r="3" spans="1:11" ht="24" x14ac:dyDescent="0.25">
      <c r="A3" s="144" t="s">
        <v>362</v>
      </c>
      <c r="B3" s="382" t="s">
        <v>499</v>
      </c>
      <c r="C3" s="382" t="s">
        <v>500</v>
      </c>
      <c r="D3" s="258">
        <v>1534</v>
      </c>
      <c r="E3" s="144" t="s">
        <v>65</v>
      </c>
      <c r="F3" s="144" t="s">
        <v>334</v>
      </c>
      <c r="G3" s="144" t="s">
        <v>161</v>
      </c>
      <c r="H3" s="144" t="s">
        <v>162</v>
      </c>
      <c r="I3" s="144">
        <v>2010</v>
      </c>
      <c r="J3" s="383">
        <v>45.917166666666667</v>
      </c>
      <c r="K3" s="383">
        <v>-129.99289999999999</v>
      </c>
    </row>
    <row r="4" spans="1:11" ht="24" x14ac:dyDescent="0.25">
      <c r="A4" s="144" t="s">
        <v>322</v>
      </c>
      <c r="B4" s="382" t="s">
        <v>503</v>
      </c>
      <c r="C4" s="382" t="s">
        <v>504</v>
      </c>
      <c r="D4" s="258">
        <v>1520</v>
      </c>
      <c r="E4" s="144" t="s">
        <v>180</v>
      </c>
      <c r="F4" s="144" t="s">
        <v>164</v>
      </c>
      <c r="G4" s="144" t="s">
        <v>165</v>
      </c>
      <c r="H4" s="144" t="s">
        <v>166</v>
      </c>
      <c r="I4" s="144">
        <v>2010</v>
      </c>
      <c r="J4" s="383">
        <v>45.926423999999997</v>
      </c>
      <c r="K4" s="383">
        <v>-129.97897499999999</v>
      </c>
    </row>
    <row r="5" spans="1:11" ht="24" x14ac:dyDescent="0.25">
      <c r="A5" s="144" t="s">
        <v>324</v>
      </c>
      <c r="B5" s="382" t="s">
        <v>505</v>
      </c>
      <c r="C5" s="382" t="s">
        <v>506</v>
      </c>
      <c r="D5" s="258">
        <v>1520</v>
      </c>
      <c r="E5" s="144" t="s">
        <v>180</v>
      </c>
      <c r="F5" s="144" t="s">
        <v>168</v>
      </c>
      <c r="G5" s="144"/>
      <c r="H5" s="144" t="s">
        <v>169</v>
      </c>
      <c r="I5" s="144">
        <v>2010</v>
      </c>
      <c r="J5" s="383">
        <v>45.926194000000002</v>
      </c>
      <c r="K5" s="383">
        <v>-129.978939</v>
      </c>
    </row>
    <row r="6" spans="1:11" ht="36" x14ac:dyDescent="0.25">
      <c r="A6" s="144" t="s">
        <v>318</v>
      </c>
      <c r="B6" s="382" t="s">
        <v>507</v>
      </c>
      <c r="C6" s="382" t="s">
        <v>508</v>
      </c>
      <c r="D6" s="258">
        <v>1517</v>
      </c>
      <c r="E6" s="144" t="s">
        <v>180</v>
      </c>
      <c r="F6" s="144" t="s">
        <v>171</v>
      </c>
      <c r="G6" s="144" t="s">
        <v>693</v>
      </c>
      <c r="H6" s="144" t="s">
        <v>327</v>
      </c>
      <c r="I6" s="144">
        <v>2010</v>
      </c>
      <c r="J6" s="383">
        <v>45.926549999999999</v>
      </c>
      <c r="K6" s="383">
        <v>-129.97936666666666</v>
      </c>
    </row>
    <row r="7" spans="1:11" ht="24" x14ac:dyDescent="0.25">
      <c r="A7" s="144" t="s">
        <v>320</v>
      </c>
      <c r="B7" s="382" t="s">
        <v>509</v>
      </c>
      <c r="C7" s="382" t="s">
        <v>510</v>
      </c>
      <c r="D7" s="258">
        <v>1517</v>
      </c>
      <c r="E7" s="144" t="s">
        <v>180</v>
      </c>
      <c r="F7" s="391" t="s">
        <v>351</v>
      </c>
      <c r="G7" s="144" t="s">
        <v>165</v>
      </c>
      <c r="H7" s="144" t="s">
        <v>174</v>
      </c>
      <c r="I7" s="144">
        <v>2010</v>
      </c>
      <c r="J7" s="383">
        <v>45.926499999999997</v>
      </c>
      <c r="K7" s="383">
        <v>-129.97919999999999</v>
      </c>
    </row>
    <row r="8" spans="1:11" s="287" customFormat="1" ht="24" x14ac:dyDescent="0.25">
      <c r="A8" s="144" t="s">
        <v>355</v>
      </c>
      <c r="B8" s="382" t="s">
        <v>460</v>
      </c>
      <c r="C8" s="382" t="s">
        <v>461</v>
      </c>
      <c r="D8" s="258">
        <v>1520</v>
      </c>
      <c r="E8" s="144" t="s">
        <v>20</v>
      </c>
      <c r="F8" s="144" t="s">
        <v>175</v>
      </c>
      <c r="G8" s="144" t="s">
        <v>179</v>
      </c>
      <c r="H8" s="144" t="s">
        <v>753</v>
      </c>
      <c r="I8" s="144">
        <v>2010</v>
      </c>
      <c r="J8" s="383">
        <v>45.946084999999997</v>
      </c>
      <c r="K8" s="383">
        <v>-129.983654</v>
      </c>
    </row>
    <row r="9" spans="1:11" ht="24" x14ac:dyDescent="0.25">
      <c r="A9" s="144" t="s">
        <v>699</v>
      </c>
      <c r="B9" s="145" t="s">
        <v>754</v>
      </c>
      <c r="C9" s="145" t="s">
        <v>701</v>
      </c>
      <c r="D9" s="144">
        <v>1520</v>
      </c>
      <c r="E9" s="144" t="s">
        <v>755</v>
      </c>
      <c r="F9" s="144" t="s">
        <v>703</v>
      </c>
      <c r="G9" s="144" t="s">
        <v>704</v>
      </c>
      <c r="H9" s="144" t="s">
        <v>756</v>
      </c>
      <c r="I9" s="144">
        <v>2011</v>
      </c>
      <c r="J9" s="393">
        <v>45.933164484700001</v>
      </c>
      <c r="K9" s="393">
        <v>-129.9822817596</v>
      </c>
    </row>
    <row r="10" spans="1:11" s="287" customFormat="1" ht="24" x14ac:dyDescent="0.25">
      <c r="A10" s="144" t="s">
        <v>705</v>
      </c>
      <c r="B10" s="382" t="s">
        <v>562</v>
      </c>
      <c r="C10" s="382" t="s">
        <v>563</v>
      </c>
      <c r="D10" s="258">
        <v>1519</v>
      </c>
      <c r="E10" s="144" t="s">
        <v>180</v>
      </c>
      <c r="F10" s="144" t="s">
        <v>171</v>
      </c>
      <c r="G10" s="144" t="s">
        <v>704</v>
      </c>
      <c r="H10" s="144" t="s">
        <v>757</v>
      </c>
      <c r="I10" s="144">
        <v>2011</v>
      </c>
      <c r="J10" s="394">
        <v>45.926513997599997</v>
      </c>
      <c r="K10" s="3">
        <v>-129.97939800509999</v>
      </c>
    </row>
    <row r="11" spans="1:11" s="288" customFormat="1" ht="36" x14ac:dyDescent="0.25">
      <c r="A11" s="391" t="s">
        <v>708</v>
      </c>
      <c r="B11" s="395" t="s">
        <v>758</v>
      </c>
      <c r="C11" s="395" t="s">
        <v>759</v>
      </c>
      <c r="D11" s="396">
        <v>1519</v>
      </c>
      <c r="E11" s="391" t="s">
        <v>711</v>
      </c>
      <c r="F11" s="397" t="s">
        <v>712</v>
      </c>
      <c r="G11" s="391" t="s">
        <v>713</v>
      </c>
      <c r="H11" s="397" t="s">
        <v>760</v>
      </c>
      <c r="I11" s="391">
        <v>2011</v>
      </c>
      <c r="J11" s="398">
        <v>45.927691666666597</v>
      </c>
      <c r="K11" s="398">
        <v>-129.98248166666599</v>
      </c>
    </row>
    <row r="12" spans="1:11" ht="24" x14ac:dyDescent="0.25">
      <c r="A12" s="144" t="s">
        <v>131</v>
      </c>
      <c r="B12" s="382" t="s">
        <v>482</v>
      </c>
      <c r="C12" s="382" t="s">
        <v>483</v>
      </c>
      <c r="D12" s="258">
        <v>1547</v>
      </c>
      <c r="E12" s="144" t="s">
        <v>9</v>
      </c>
      <c r="F12" s="144" t="s">
        <v>132</v>
      </c>
      <c r="G12" s="144"/>
      <c r="H12" s="144" t="s">
        <v>303</v>
      </c>
      <c r="I12" s="144">
        <v>2010</v>
      </c>
      <c r="J12" s="383">
        <v>45.933486000000002</v>
      </c>
      <c r="K12" s="383">
        <v>-130.013666</v>
      </c>
    </row>
    <row r="13" spans="1:11" ht="48" x14ac:dyDescent="0.25">
      <c r="A13" s="144" t="s">
        <v>87</v>
      </c>
      <c r="B13" s="382" t="s">
        <v>484</v>
      </c>
      <c r="C13" s="382" t="s">
        <v>485</v>
      </c>
      <c r="D13" s="258">
        <v>1547</v>
      </c>
      <c r="E13" s="144" t="s">
        <v>9</v>
      </c>
      <c r="F13" s="391" t="s">
        <v>716</v>
      </c>
      <c r="G13" s="391"/>
      <c r="H13" s="144" t="s">
        <v>761</v>
      </c>
      <c r="I13" s="144">
        <v>2007</v>
      </c>
      <c r="J13" s="386">
        <v>45.933273999999997</v>
      </c>
      <c r="K13" s="386">
        <v>-130.013586</v>
      </c>
    </row>
    <row r="14" spans="1:11" ht="36" x14ac:dyDescent="0.25">
      <c r="A14" s="387" t="s">
        <v>298</v>
      </c>
      <c r="B14" s="382" t="s">
        <v>486</v>
      </c>
      <c r="C14" s="382" t="s">
        <v>487</v>
      </c>
      <c r="D14" s="388">
        <v>1542</v>
      </c>
      <c r="E14" s="175" t="s">
        <v>9</v>
      </c>
      <c r="F14" s="388" t="s">
        <v>299</v>
      </c>
      <c r="G14" s="175" t="s">
        <v>719</v>
      </c>
      <c r="H14" s="175" t="s">
        <v>300</v>
      </c>
      <c r="I14" s="144">
        <v>2010</v>
      </c>
      <c r="J14" s="383">
        <v>45.933447999999999</v>
      </c>
      <c r="K14" s="383">
        <v>-130.01349099999999</v>
      </c>
    </row>
    <row r="15" spans="1:11" s="287" customFormat="1" ht="36" x14ac:dyDescent="0.25">
      <c r="A15" s="144" t="s">
        <v>92</v>
      </c>
      <c r="B15" s="382" t="s">
        <v>496</v>
      </c>
      <c r="C15" s="382" t="s">
        <v>497</v>
      </c>
      <c r="D15" s="144">
        <v>1534</v>
      </c>
      <c r="E15" s="144" t="s">
        <v>35</v>
      </c>
      <c r="F15" s="144" t="s">
        <v>35</v>
      </c>
      <c r="G15" s="144" t="s">
        <v>46</v>
      </c>
      <c r="H15" s="144" t="s">
        <v>47</v>
      </c>
      <c r="I15" s="144">
        <v>2007</v>
      </c>
      <c r="J15" s="386">
        <v>45.955119000000003</v>
      </c>
      <c r="K15" s="386">
        <v>-130.00989300000001</v>
      </c>
    </row>
    <row r="16" spans="1:11" s="287" customFormat="1" ht="24" x14ac:dyDescent="0.25">
      <c r="A16" s="144" t="s">
        <v>93</v>
      </c>
      <c r="B16" s="382" t="s">
        <v>498</v>
      </c>
      <c r="C16" s="382" t="s">
        <v>497</v>
      </c>
      <c r="D16" s="144">
        <v>1534</v>
      </c>
      <c r="E16" s="144" t="s">
        <v>35</v>
      </c>
      <c r="F16" s="144" t="s">
        <v>35</v>
      </c>
      <c r="G16" s="144" t="s">
        <v>46</v>
      </c>
      <c r="H16" s="144" t="s">
        <v>37</v>
      </c>
      <c r="I16" s="144">
        <v>2007</v>
      </c>
      <c r="J16" s="386">
        <v>45.955027000000001</v>
      </c>
      <c r="K16" s="386">
        <v>-130.00989300000001</v>
      </c>
    </row>
    <row r="17" spans="1:11" ht="24" x14ac:dyDescent="0.25">
      <c r="A17" s="144" t="s">
        <v>103</v>
      </c>
      <c r="B17" s="382" t="s">
        <v>515</v>
      </c>
      <c r="C17" s="382" t="s">
        <v>516</v>
      </c>
      <c r="D17" s="258">
        <v>1526</v>
      </c>
      <c r="E17" s="144" t="s">
        <v>64</v>
      </c>
      <c r="F17" s="144" t="s">
        <v>54</v>
      </c>
      <c r="G17" s="144" t="s">
        <v>33</v>
      </c>
      <c r="H17" s="144" t="s">
        <v>376</v>
      </c>
      <c r="I17" s="144">
        <v>2010</v>
      </c>
      <c r="J17" s="383">
        <v>45.922741000000002</v>
      </c>
      <c r="K17" s="383">
        <v>-129.98810399999999</v>
      </c>
    </row>
    <row r="18" spans="1:11" s="287" customFormat="1" ht="44.25" customHeight="1" x14ac:dyDescent="0.25">
      <c r="A18" s="144" t="s">
        <v>94</v>
      </c>
      <c r="B18" s="382" t="s">
        <v>726</v>
      </c>
      <c r="C18" s="382" t="s">
        <v>762</v>
      </c>
      <c r="D18" s="258">
        <v>1521</v>
      </c>
      <c r="E18" s="144" t="s">
        <v>763</v>
      </c>
      <c r="F18" s="144" t="s">
        <v>177</v>
      </c>
      <c r="G18" s="144" t="s">
        <v>729</v>
      </c>
      <c r="H18" s="144" t="s">
        <v>764</v>
      </c>
      <c r="I18" s="144">
        <v>2011</v>
      </c>
      <c r="J18" s="399">
        <v>45.946390000000001</v>
      </c>
      <c r="K18" s="399">
        <v>-129.98382169999999</v>
      </c>
    </row>
    <row r="19" spans="1:11" ht="60" x14ac:dyDescent="0.25">
      <c r="A19" s="144" t="s">
        <v>89</v>
      </c>
      <c r="B19" s="382" t="s">
        <v>478</v>
      </c>
      <c r="C19" s="382" t="s">
        <v>479</v>
      </c>
      <c r="D19" s="258">
        <v>1545</v>
      </c>
      <c r="E19" s="144" t="s">
        <v>9</v>
      </c>
      <c r="F19" s="144" t="s">
        <v>158</v>
      </c>
      <c r="G19" s="144" t="s">
        <v>15</v>
      </c>
      <c r="H19" s="391" t="s">
        <v>765</v>
      </c>
      <c r="I19" s="144">
        <v>2011</v>
      </c>
      <c r="J19" s="383">
        <v>45.93356</v>
      </c>
      <c r="K19" s="383">
        <v>-130.01329999999999</v>
      </c>
    </row>
    <row r="20" spans="1:11" ht="60" x14ac:dyDescent="0.25">
      <c r="A20" s="144" t="s">
        <v>105</v>
      </c>
      <c r="B20" s="145" t="s">
        <v>734</v>
      </c>
      <c r="C20" s="145" t="s">
        <v>735</v>
      </c>
      <c r="D20" s="258">
        <v>1517</v>
      </c>
      <c r="E20" s="144" t="s">
        <v>766</v>
      </c>
      <c r="F20" s="144" t="s">
        <v>767</v>
      </c>
      <c r="G20" s="144" t="s">
        <v>729</v>
      </c>
      <c r="H20" s="391" t="s">
        <v>768</v>
      </c>
      <c r="I20" s="144">
        <v>2011</v>
      </c>
      <c r="J20" s="400">
        <v>45.933419999999998</v>
      </c>
      <c r="K20" s="399">
        <v>-129.98227833000001</v>
      </c>
    </row>
    <row r="21" spans="1:11" s="287" customFormat="1" ht="48" x14ac:dyDescent="0.25">
      <c r="A21" s="144" t="s">
        <v>296</v>
      </c>
      <c r="B21" s="382" t="s">
        <v>476</v>
      </c>
      <c r="C21" s="382" t="s">
        <v>477</v>
      </c>
      <c r="D21" s="258">
        <v>1542</v>
      </c>
      <c r="E21" s="144" t="s">
        <v>9</v>
      </c>
      <c r="F21" s="144" t="s">
        <v>289</v>
      </c>
      <c r="G21" s="144" t="s">
        <v>159</v>
      </c>
      <c r="H21" s="391" t="s">
        <v>769</v>
      </c>
      <c r="I21" s="144">
        <v>2011</v>
      </c>
      <c r="J21" s="383">
        <v>45.933549999999997</v>
      </c>
      <c r="K21" s="383">
        <v>-130.01325</v>
      </c>
    </row>
    <row r="22" spans="1:11" s="286" customFormat="1" ht="39" customHeight="1" x14ac:dyDescent="0.3">
      <c r="A22" s="401" t="s">
        <v>740</v>
      </c>
      <c r="B22" s="402" t="s">
        <v>770</v>
      </c>
      <c r="C22" s="402" t="s">
        <v>771</v>
      </c>
      <c r="D22" s="401">
        <v>1545</v>
      </c>
      <c r="E22" s="391" t="s">
        <v>9</v>
      </c>
      <c r="F22" s="391" t="s">
        <v>772</v>
      </c>
      <c r="G22" s="391" t="s">
        <v>744</v>
      </c>
      <c r="H22" s="391" t="s">
        <v>773</v>
      </c>
      <c r="I22" s="391">
        <v>2011</v>
      </c>
      <c r="J22" s="401">
        <v>45.933622293600003</v>
      </c>
      <c r="K22" s="401">
        <v>-130.0138941159</v>
      </c>
    </row>
    <row r="23" spans="1:11" ht="24.6" x14ac:dyDescent="0.3">
      <c r="A23" s="144" t="s">
        <v>359</v>
      </c>
      <c r="B23" s="382" t="s">
        <v>774</v>
      </c>
      <c r="C23" s="382" t="s">
        <v>473</v>
      </c>
      <c r="D23" s="403">
        <v>1517</v>
      </c>
      <c r="E23" s="144" t="s">
        <v>20</v>
      </c>
      <c r="F23" s="144" t="s">
        <v>775</v>
      </c>
      <c r="G23" s="144"/>
      <c r="H23" s="144" t="s">
        <v>776</v>
      </c>
      <c r="I23" s="144">
        <v>2011</v>
      </c>
      <c r="J23" s="404">
        <v>45.933255209800002</v>
      </c>
      <c r="K23" s="404">
        <v>-129.981781127</v>
      </c>
    </row>
    <row r="24" spans="1:11" ht="24" x14ac:dyDescent="0.25">
      <c r="A24" s="387" t="s">
        <v>286</v>
      </c>
      <c r="B24" s="382" t="s">
        <v>480</v>
      </c>
      <c r="C24" s="382" t="s">
        <v>481</v>
      </c>
      <c r="D24" s="388">
        <v>1547</v>
      </c>
      <c r="E24" s="175" t="s">
        <v>9</v>
      </c>
      <c r="F24" s="388" t="s">
        <v>14</v>
      </c>
      <c r="G24" s="175"/>
      <c r="H24" s="175" t="s">
        <v>295</v>
      </c>
      <c r="I24" s="144">
        <v>2010</v>
      </c>
      <c r="J24" s="383">
        <v>45.933566999999996</v>
      </c>
      <c r="K24" s="386">
        <v>-130.0132883</v>
      </c>
    </row>
    <row r="25" spans="1:11" x14ac:dyDescent="0.25">
      <c r="A25" s="278"/>
      <c r="B25" s="280"/>
      <c r="C25" s="280"/>
      <c r="D25" s="279"/>
      <c r="E25" s="278"/>
      <c r="F25" s="278"/>
      <c r="G25" s="278"/>
      <c r="H25" s="278"/>
      <c r="I25" s="278"/>
    </row>
    <row r="26" spans="1:11" x14ac:dyDescent="0.25">
      <c r="A26" s="278"/>
      <c r="B26" s="280"/>
      <c r="C26" s="280"/>
      <c r="D26" s="279"/>
      <c r="E26" s="278"/>
      <c r="F26" s="278"/>
      <c r="G26" s="278"/>
      <c r="H26" s="278"/>
      <c r="I26" s="278"/>
    </row>
    <row r="27" spans="1:11" x14ac:dyDescent="0.25">
      <c r="A27" s="278"/>
      <c r="B27" s="280"/>
      <c r="C27" s="280"/>
      <c r="D27" s="279"/>
      <c r="E27" s="278"/>
      <c r="F27" s="278"/>
      <c r="G27" s="278"/>
      <c r="H27" s="278"/>
      <c r="I27" s="278"/>
    </row>
    <row r="28" spans="1:11" x14ac:dyDescent="0.25">
      <c r="A28" s="279"/>
      <c r="B28" s="280"/>
      <c r="C28" s="280"/>
      <c r="D28" s="278"/>
      <c r="E28" s="278"/>
      <c r="F28" s="284"/>
      <c r="G28" s="278"/>
      <c r="H28" s="278"/>
      <c r="I28" s="278"/>
    </row>
    <row r="29" spans="1:11" x14ac:dyDescent="0.25">
      <c r="A29" s="279"/>
      <c r="B29" s="280"/>
      <c r="C29" s="280"/>
      <c r="D29" s="278"/>
      <c r="E29" s="278"/>
      <c r="F29" s="284"/>
      <c r="G29" s="278"/>
      <c r="H29" s="278"/>
      <c r="I29" s="278"/>
    </row>
    <row r="30" spans="1:11" x14ac:dyDescent="0.25">
      <c r="A30" s="278"/>
      <c r="B30" s="282"/>
      <c r="C30" s="282"/>
      <c r="D30" s="279"/>
      <c r="E30" s="278"/>
      <c r="F30" s="278"/>
      <c r="G30" s="278"/>
      <c r="H30" s="278"/>
      <c r="I30" s="278"/>
    </row>
    <row r="31" spans="1:11" x14ac:dyDescent="0.25">
      <c r="A31" s="278"/>
      <c r="B31" s="280"/>
      <c r="C31" s="280"/>
      <c r="D31" s="278"/>
      <c r="E31" s="278"/>
      <c r="F31" s="278"/>
      <c r="G31" s="278"/>
      <c r="H31" s="278"/>
      <c r="I31" s="278"/>
    </row>
    <row r="32" spans="1:11" s="287" customFormat="1" x14ac:dyDescent="0.25">
      <c r="A32" s="278"/>
      <c r="B32" s="280"/>
      <c r="C32" s="280"/>
      <c r="D32" s="278"/>
      <c r="E32" s="278"/>
      <c r="F32" s="278"/>
      <c r="G32" s="278"/>
      <c r="H32" s="278"/>
      <c r="I32" s="278"/>
      <c r="J32" s="281"/>
      <c r="K32" s="281"/>
    </row>
    <row r="33" spans="1:11" s="287" customFormat="1" x14ac:dyDescent="0.25">
      <c r="A33" s="278"/>
      <c r="B33" s="282"/>
      <c r="C33" s="282"/>
      <c r="D33" s="279"/>
      <c r="E33" s="278"/>
      <c r="F33" s="278"/>
      <c r="G33" s="278"/>
      <c r="H33" s="278"/>
      <c r="I33" s="278"/>
      <c r="J33" s="281"/>
      <c r="K33" s="281"/>
    </row>
    <row r="34" spans="1:11" s="287" customFormat="1" x14ac:dyDescent="0.25">
      <c r="A34" s="278"/>
      <c r="B34" s="282"/>
      <c r="C34" s="282"/>
      <c r="D34" s="279"/>
      <c r="E34" s="279"/>
      <c r="F34" s="278"/>
      <c r="G34" s="278"/>
      <c r="H34" s="278"/>
      <c r="I34" s="278"/>
      <c r="J34" s="281"/>
      <c r="K34" s="281"/>
    </row>
    <row r="35" spans="1:11" s="287" customFormat="1" x14ac:dyDescent="0.25">
      <c r="A35" s="278"/>
      <c r="B35" s="282"/>
      <c r="C35" s="282"/>
      <c r="D35" s="279"/>
      <c r="E35" s="278"/>
      <c r="F35" s="278"/>
      <c r="G35" s="278"/>
      <c r="H35" s="278"/>
      <c r="I35" s="278"/>
      <c r="J35" s="281"/>
      <c r="K35" s="281"/>
    </row>
    <row r="36" spans="1:11" s="287" customFormat="1" x14ac:dyDescent="0.25">
      <c r="A36" s="278"/>
      <c r="B36" s="282"/>
      <c r="C36" s="282"/>
      <c r="D36" s="279"/>
      <c r="E36" s="278"/>
      <c r="F36" s="278"/>
      <c r="G36" s="278"/>
      <c r="H36" s="278"/>
      <c r="I36" s="278"/>
      <c r="J36" s="281"/>
      <c r="K36" s="281"/>
    </row>
    <row r="37" spans="1:11" s="287" customFormat="1" x14ac:dyDescent="0.25">
      <c r="A37" s="278"/>
      <c r="B37" s="282"/>
      <c r="C37" s="282"/>
      <c r="D37" s="279"/>
      <c r="E37" s="278"/>
      <c r="F37" s="278"/>
      <c r="G37" s="278"/>
      <c r="H37" s="278"/>
      <c r="I37" s="278"/>
      <c r="J37" s="281"/>
      <c r="K37" s="281"/>
    </row>
    <row r="38" spans="1:11" s="287" customFormat="1" x14ac:dyDescent="0.25">
      <c r="A38" s="278"/>
      <c r="B38" s="282"/>
      <c r="C38" s="282"/>
      <c r="D38" s="279"/>
      <c r="E38" s="278"/>
      <c r="F38" s="278"/>
      <c r="G38" s="278"/>
      <c r="H38" s="278"/>
      <c r="I38" s="278"/>
      <c r="J38" s="281"/>
      <c r="K38" s="281"/>
    </row>
    <row r="39" spans="1:11" s="287" customFormat="1" x14ac:dyDescent="0.25">
      <c r="A39" s="278"/>
      <c r="B39" s="280"/>
      <c r="C39" s="280"/>
      <c r="D39" s="279"/>
      <c r="E39" s="278"/>
      <c r="F39" s="278"/>
      <c r="G39" s="278"/>
      <c r="H39" s="278"/>
      <c r="I39" s="278"/>
      <c r="J39" s="281"/>
      <c r="K39" s="281"/>
    </row>
    <row r="40" spans="1:11" s="287" customFormat="1" x14ac:dyDescent="0.25">
      <c r="A40" s="278"/>
      <c r="B40" s="280"/>
      <c r="C40" s="280"/>
      <c r="D40" s="279"/>
      <c r="E40" s="278"/>
      <c r="F40" s="278"/>
      <c r="G40" s="278"/>
      <c r="H40" s="278"/>
      <c r="I40" s="278"/>
      <c r="J40" s="281"/>
      <c r="K40" s="281"/>
    </row>
    <row r="41" spans="1:11" s="287" customFormat="1" x14ac:dyDescent="0.25">
      <c r="A41" s="279"/>
      <c r="B41" s="289"/>
      <c r="C41" s="289"/>
      <c r="D41" s="290"/>
      <c r="E41" s="278"/>
      <c r="F41" s="291"/>
      <c r="G41" s="292"/>
      <c r="H41" s="275"/>
      <c r="I41" s="275"/>
      <c r="J41" s="281"/>
      <c r="K41" s="281"/>
    </row>
    <row r="42" spans="1:11" s="287" customFormat="1" x14ac:dyDescent="0.25">
      <c r="A42" s="278"/>
      <c r="B42" s="282"/>
      <c r="C42" s="282"/>
      <c r="D42" s="279"/>
      <c r="E42" s="278"/>
      <c r="F42" s="278"/>
      <c r="G42" s="278"/>
      <c r="H42" s="278"/>
      <c r="I42" s="278"/>
      <c r="J42" s="281"/>
      <c r="K42" s="281"/>
    </row>
    <row r="43" spans="1:11" s="287" customFormat="1" x14ac:dyDescent="0.25">
      <c r="A43" s="278"/>
      <c r="B43" s="280"/>
      <c r="C43" s="280"/>
      <c r="D43" s="279"/>
      <c r="E43" s="278"/>
      <c r="F43" s="278"/>
      <c r="G43" s="278"/>
      <c r="H43" s="278"/>
      <c r="I43" s="278"/>
      <c r="J43" s="281"/>
      <c r="K43" s="281"/>
    </row>
    <row r="44" spans="1:11" s="287" customFormat="1" x14ac:dyDescent="0.25">
      <c r="A44" s="278"/>
      <c r="B44" s="280"/>
      <c r="C44" s="280"/>
      <c r="D44" s="279"/>
      <c r="E44" s="278"/>
      <c r="F44" s="278"/>
      <c r="G44" s="278"/>
      <c r="H44" s="278"/>
      <c r="I44" s="278"/>
      <c r="J44" s="281"/>
      <c r="K44" s="281"/>
    </row>
    <row r="45" spans="1:11" s="287" customFormat="1" x14ac:dyDescent="0.25">
      <c r="A45" s="278"/>
      <c r="B45" s="282"/>
      <c r="C45" s="282"/>
      <c r="D45" s="279"/>
      <c r="E45" s="278"/>
      <c r="F45" s="279"/>
      <c r="G45" s="278"/>
      <c r="H45" s="293"/>
      <c r="I45" s="278"/>
      <c r="J45" s="281"/>
      <c r="K45" s="281"/>
    </row>
    <row r="46" spans="1:11" s="287" customFormat="1" x14ac:dyDescent="0.25">
      <c r="A46" s="278"/>
      <c r="B46" s="282"/>
      <c r="C46" s="282"/>
      <c r="D46" s="279"/>
      <c r="E46" s="278"/>
      <c r="F46" s="278"/>
      <c r="G46" s="278"/>
      <c r="H46" s="278"/>
      <c r="I46" s="278"/>
      <c r="J46" s="281"/>
      <c r="K46" s="281"/>
    </row>
    <row r="47" spans="1:11" s="287" customFormat="1" x14ac:dyDescent="0.25">
      <c r="A47" s="278"/>
      <c r="B47" s="282"/>
      <c r="C47" s="282"/>
      <c r="D47" s="279"/>
      <c r="E47" s="278"/>
      <c r="F47" s="279"/>
      <c r="G47" s="278"/>
      <c r="H47" s="278"/>
      <c r="I47" s="278"/>
      <c r="J47" s="281"/>
      <c r="K47" s="281"/>
    </row>
    <row r="48" spans="1:11" s="287" customFormat="1" x14ac:dyDescent="0.25">
      <c r="A48" s="278"/>
      <c r="B48" s="280"/>
      <c r="C48" s="280"/>
      <c r="D48" s="279"/>
      <c r="E48" s="278"/>
      <c r="F48" s="279"/>
      <c r="G48" s="278"/>
      <c r="H48" s="278"/>
      <c r="I48" s="278"/>
      <c r="J48" s="281"/>
      <c r="K48" s="281"/>
    </row>
    <row r="49" spans="1:11" s="287" customFormat="1" x14ac:dyDescent="0.25">
      <c r="A49" s="278"/>
      <c r="B49" s="280"/>
      <c r="C49" s="280"/>
      <c r="D49" s="279"/>
      <c r="E49" s="278"/>
      <c r="F49" s="278"/>
      <c r="G49" s="278"/>
      <c r="H49" s="278"/>
      <c r="I49" s="278"/>
      <c r="J49" s="281"/>
      <c r="K49" s="281"/>
    </row>
    <row r="50" spans="1:11" s="287" customFormat="1" x14ac:dyDescent="0.25">
      <c r="A50" s="278"/>
      <c r="B50" s="282"/>
      <c r="C50" s="282"/>
      <c r="D50" s="279"/>
      <c r="E50" s="278"/>
      <c r="F50" s="278"/>
      <c r="G50" s="278"/>
      <c r="H50" s="278"/>
      <c r="I50" s="278"/>
      <c r="J50" s="281"/>
      <c r="K50" s="281"/>
    </row>
    <row r="51" spans="1:11" s="287" customFormat="1" x14ac:dyDescent="0.25">
      <c r="J51" s="281"/>
      <c r="K51" s="281"/>
    </row>
    <row r="52" spans="1:11" s="287" customFormat="1" x14ac:dyDescent="0.25">
      <c r="J52" s="281"/>
      <c r="K52" s="281"/>
    </row>
    <row r="53" spans="1:11" s="287" customFormat="1" x14ac:dyDescent="0.25">
      <c r="J53" s="281"/>
      <c r="K53" s="281"/>
    </row>
    <row r="54" spans="1:11" s="287" customFormat="1" x14ac:dyDescent="0.25">
      <c r="J54" s="281"/>
      <c r="K54" s="281"/>
    </row>
    <row r="55" spans="1:11" s="287" customFormat="1" x14ac:dyDescent="0.25">
      <c r="J55" s="281"/>
      <c r="K55" s="281"/>
    </row>
    <row r="56" spans="1:11" x14ac:dyDescent="0.25">
      <c r="A56" s="287"/>
      <c r="B56" s="287"/>
      <c r="C56" s="287"/>
      <c r="D56" s="287"/>
      <c r="E56" s="287"/>
      <c r="F56" s="287"/>
      <c r="G56" s="287"/>
      <c r="H56" s="287"/>
      <c r="I56" s="287"/>
    </row>
  </sheetData>
  <pageMargins left="0.25" right="0.25" top="0.75" bottom="0.75" header="0.3" footer="0.3"/>
  <pageSetup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W78"/>
  <sheetViews>
    <sheetView topLeftCell="R1" workbookViewId="0">
      <pane ySplit="1" topLeftCell="A66" activePane="bottomLeft" state="frozen"/>
      <selection pane="bottomLeft" activeCell="A46" sqref="A46:IV78"/>
    </sheetView>
  </sheetViews>
  <sheetFormatPr defaultColWidth="9.109375" defaultRowHeight="11.4" x14ac:dyDescent="0.2"/>
  <cols>
    <col min="1" max="1" width="13.33203125" style="93" bestFit="1" customWidth="1"/>
    <col min="2" max="2" width="10.109375" style="93" bestFit="1" customWidth="1"/>
    <col min="3" max="3" width="11.5546875" style="93" bestFit="1" customWidth="1"/>
    <col min="4" max="4" width="5.5546875" style="93" bestFit="1" customWidth="1"/>
    <col min="5" max="5" width="16.88671875" style="93" customWidth="1"/>
    <col min="6" max="6" width="12" style="94" customWidth="1"/>
    <col min="7" max="7" width="13.109375" style="93" bestFit="1" customWidth="1"/>
    <col min="8" max="8" width="12.44140625" style="93" bestFit="1" customWidth="1"/>
    <col min="9" max="9" width="28.6640625" style="93" customWidth="1"/>
    <col min="10" max="10" width="5.5546875" style="93" bestFit="1" customWidth="1"/>
    <col min="11" max="11" width="5.5546875" style="93" customWidth="1"/>
    <col min="12" max="13" width="14" style="57" customWidth="1"/>
    <col min="14" max="14" width="9" style="93" bestFit="1" customWidth="1"/>
    <col min="15" max="15" width="10.5546875" style="93" bestFit="1" customWidth="1"/>
    <col min="16" max="16" width="9" style="93" bestFit="1" customWidth="1"/>
    <col min="17" max="17" width="10.5546875" style="93" bestFit="1" customWidth="1"/>
    <col min="18" max="19" width="10.5546875" style="93" customWidth="1"/>
    <col min="20" max="20" width="10" style="93" bestFit="1" customWidth="1"/>
    <col min="21" max="21" width="11.5546875" style="93" bestFit="1" customWidth="1"/>
    <col min="22" max="22" width="5.33203125" style="93" bestFit="1" customWidth="1"/>
    <col min="23" max="23" width="5.5546875" style="93" customWidth="1"/>
    <col min="24" max="16384" width="9.109375" style="93"/>
  </cols>
  <sheetData>
    <row r="1" spans="1:23" s="92" customFormat="1" ht="24" x14ac:dyDescent="0.25">
      <c r="A1" s="89" t="s">
        <v>181</v>
      </c>
      <c r="B1" s="90" t="s">
        <v>1</v>
      </c>
      <c r="C1" s="90" t="s">
        <v>2</v>
      </c>
      <c r="D1" s="89" t="s">
        <v>3</v>
      </c>
      <c r="E1" s="89" t="s">
        <v>4</v>
      </c>
      <c r="F1" s="91" t="s">
        <v>0</v>
      </c>
      <c r="G1" s="92" t="s">
        <v>182</v>
      </c>
      <c r="H1" s="89" t="s">
        <v>183</v>
      </c>
      <c r="I1" s="91" t="s">
        <v>7</v>
      </c>
      <c r="J1" s="89" t="s">
        <v>311</v>
      </c>
      <c r="K1" s="89" t="s">
        <v>68</v>
      </c>
      <c r="L1" s="109" t="s">
        <v>155</v>
      </c>
      <c r="M1" s="109" t="s">
        <v>156</v>
      </c>
      <c r="N1" s="89" t="s">
        <v>119</v>
      </c>
      <c r="O1" s="89" t="s">
        <v>120</v>
      </c>
      <c r="P1" s="89" t="s">
        <v>121</v>
      </c>
      <c r="Q1" s="89" t="s">
        <v>122</v>
      </c>
      <c r="R1" s="89" t="s">
        <v>398</v>
      </c>
      <c r="S1" s="89" t="s">
        <v>399</v>
      </c>
      <c r="T1" s="89" t="s">
        <v>123</v>
      </c>
      <c r="U1" s="89" t="s">
        <v>124</v>
      </c>
      <c r="V1" s="89" t="s">
        <v>69</v>
      </c>
      <c r="W1" s="89" t="s">
        <v>70</v>
      </c>
    </row>
    <row r="2" spans="1:23" ht="36" x14ac:dyDescent="0.3">
      <c r="A2" s="37" t="s">
        <v>21</v>
      </c>
      <c r="B2" s="213">
        <v>45.933298000000001</v>
      </c>
      <c r="C2" s="213">
        <v>-129.98160899999999</v>
      </c>
      <c r="D2" s="37">
        <v>1525</v>
      </c>
      <c r="E2" s="38" t="s">
        <v>20</v>
      </c>
      <c r="F2" s="95" t="s">
        <v>78</v>
      </c>
      <c r="G2" s="52" t="s">
        <v>187</v>
      </c>
      <c r="H2" s="136"/>
      <c r="I2" s="97" t="s">
        <v>201</v>
      </c>
      <c r="J2" s="38" t="s">
        <v>312</v>
      </c>
      <c r="K2" s="38">
        <v>2010</v>
      </c>
      <c r="L2" s="111">
        <v>45.933298000000001</v>
      </c>
      <c r="M2" s="111">
        <v>-129.98160899999999</v>
      </c>
      <c r="N2" s="98">
        <v>45.93329</v>
      </c>
      <c r="O2" s="98">
        <v>-129.98170999999999</v>
      </c>
      <c r="P2" s="216">
        <v>45.933295000000001</v>
      </c>
      <c r="Q2" s="216">
        <v>-129.98161200000001</v>
      </c>
      <c r="R2" s="216"/>
      <c r="S2" s="216"/>
      <c r="T2" s="49">
        <v>45.933418000000003</v>
      </c>
      <c r="U2" s="49">
        <v>-129.98167000000001</v>
      </c>
      <c r="V2" s="38"/>
      <c r="W2" s="38"/>
    </row>
    <row r="3" spans="1:23" s="38" customFormat="1" ht="24" x14ac:dyDescent="0.3">
      <c r="A3" s="37" t="s">
        <v>232</v>
      </c>
      <c r="B3" s="111">
        <v>45.933199999999999</v>
      </c>
      <c r="C3" s="111">
        <v>-129.982268</v>
      </c>
      <c r="D3" s="37">
        <v>1524</v>
      </c>
      <c r="E3" s="38" t="s">
        <v>20</v>
      </c>
      <c r="F3" s="95" t="s">
        <v>77</v>
      </c>
      <c r="G3" s="52" t="s">
        <v>187</v>
      </c>
      <c r="I3" s="38" t="s">
        <v>233</v>
      </c>
      <c r="J3" s="38" t="s">
        <v>312</v>
      </c>
      <c r="K3" s="38">
        <v>2010</v>
      </c>
      <c r="L3" s="111">
        <v>45.933199999999999</v>
      </c>
      <c r="M3" s="111">
        <v>-129.982268</v>
      </c>
      <c r="N3" s="50">
        <v>45.933171999999999</v>
      </c>
      <c r="O3" s="50">
        <v>-129.982303</v>
      </c>
      <c r="P3" s="50">
        <v>45.933171999999999</v>
      </c>
      <c r="Q3" s="50">
        <v>-129.982303</v>
      </c>
      <c r="R3" s="50"/>
      <c r="S3" s="50"/>
    </row>
    <row r="4" spans="1:23" s="38" customFormat="1" ht="14.4" x14ac:dyDescent="0.3">
      <c r="A4" s="37" t="s">
        <v>242</v>
      </c>
      <c r="B4" s="110">
        <v>45.943716000000002</v>
      </c>
      <c r="C4" s="110">
        <v>-129.985163</v>
      </c>
      <c r="D4" s="37">
        <v>1530</v>
      </c>
      <c r="E4" s="38" t="s">
        <v>20</v>
      </c>
      <c r="F4" s="95" t="s">
        <v>75</v>
      </c>
      <c r="G4" s="52" t="s">
        <v>187</v>
      </c>
      <c r="I4" s="38" t="s">
        <v>358</v>
      </c>
      <c r="J4" s="38" t="s">
        <v>312</v>
      </c>
      <c r="K4" s="38">
        <v>2010</v>
      </c>
      <c r="L4" s="110">
        <v>45.943716000000002</v>
      </c>
      <c r="M4" s="110">
        <v>-129.985163</v>
      </c>
      <c r="N4" s="50">
        <v>45.943849999999998</v>
      </c>
      <c r="O4" s="50">
        <v>-129.98499000000001</v>
      </c>
      <c r="P4" s="50">
        <v>45.943638999999997</v>
      </c>
      <c r="Q4" s="50">
        <v>-129.98518100000001</v>
      </c>
      <c r="R4" s="50"/>
      <c r="S4" s="50"/>
    </row>
    <row r="5" spans="1:23" s="38" customFormat="1" ht="35.4" x14ac:dyDescent="0.3">
      <c r="A5" s="37" t="s">
        <v>278</v>
      </c>
      <c r="B5" s="110">
        <v>45.926029999999997</v>
      </c>
      <c r="C5" s="110">
        <v>-129.98009999999999</v>
      </c>
      <c r="D5" s="37">
        <v>1520</v>
      </c>
      <c r="E5" s="38" t="s">
        <v>20</v>
      </c>
      <c r="F5" s="95" t="s">
        <v>397</v>
      </c>
      <c r="G5" s="52" t="s">
        <v>187</v>
      </c>
      <c r="I5" s="38" t="s">
        <v>400</v>
      </c>
      <c r="J5" s="38" t="s">
        <v>312</v>
      </c>
      <c r="K5" s="38">
        <v>2004</v>
      </c>
      <c r="L5" s="110"/>
      <c r="M5" s="110"/>
      <c r="N5" s="50"/>
      <c r="O5" s="50"/>
      <c r="P5" s="50">
        <v>45.926479999999998</v>
      </c>
      <c r="Q5" s="50">
        <v>-129.98056700000001</v>
      </c>
      <c r="R5" s="110">
        <v>45.926029999999997</v>
      </c>
      <c r="S5" s="110">
        <v>-129.98009999999999</v>
      </c>
    </row>
    <row r="6" spans="1:23" s="38" customFormat="1" ht="34.200000000000003" x14ac:dyDescent="0.2">
      <c r="A6" s="37" t="s">
        <v>135</v>
      </c>
      <c r="B6" s="49">
        <v>45.933304999999997</v>
      </c>
      <c r="C6" s="49">
        <v>-130.01333600000001</v>
      </c>
      <c r="D6" s="37">
        <v>1546</v>
      </c>
      <c r="E6" s="38" t="s">
        <v>9</v>
      </c>
      <c r="F6" s="51" t="s">
        <v>134</v>
      </c>
      <c r="G6" s="52" t="s">
        <v>187</v>
      </c>
      <c r="I6" s="38" t="s">
        <v>202</v>
      </c>
      <c r="J6" s="38" t="s">
        <v>312</v>
      </c>
      <c r="K6" s="38">
        <v>2006</v>
      </c>
      <c r="L6" s="57"/>
      <c r="M6" s="57"/>
      <c r="P6" s="50">
        <v>45.933304999999997</v>
      </c>
      <c r="Q6" s="50">
        <v>-130.01333600000001</v>
      </c>
      <c r="R6" s="50"/>
      <c r="S6" s="50"/>
      <c r="T6" s="49">
        <v>45.933300000000003</v>
      </c>
      <c r="U6" s="49">
        <v>-130.01355000000001</v>
      </c>
    </row>
    <row r="7" spans="1:23" s="38" customFormat="1" ht="24" x14ac:dyDescent="0.3">
      <c r="A7" s="37" t="s">
        <v>348</v>
      </c>
      <c r="B7" s="111">
        <v>45.933523000000001</v>
      </c>
      <c r="C7" s="111">
        <v>-130.01382899999999</v>
      </c>
      <c r="D7" s="38">
        <v>1547</v>
      </c>
      <c r="E7" s="38" t="s">
        <v>9</v>
      </c>
      <c r="F7" s="95"/>
      <c r="G7" s="52" t="s">
        <v>187</v>
      </c>
      <c r="H7" s="38" t="s">
        <v>204</v>
      </c>
      <c r="I7" s="38" t="s">
        <v>293</v>
      </c>
      <c r="J7" s="38" t="s">
        <v>312</v>
      </c>
      <c r="K7" s="38">
        <v>2010</v>
      </c>
      <c r="L7" s="111">
        <v>45.933523000000001</v>
      </c>
      <c r="M7" s="111">
        <v>-130.01382899999999</v>
      </c>
      <c r="N7" s="50">
        <v>45.933413000000002</v>
      </c>
      <c r="O7" s="50">
        <v>-130.01359299999999</v>
      </c>
      <c r="T7" s="49">
        <v>45.933517000000002</v>
      </c>
      <c r="U7" s="49">
        <v>-130.013767</v>
      </c>
    </row>
    <row r="8" spans="1:23" ht="24" x14ac:dyDescent="0.3">
      <c r="A8" s="37" t="s">
        <v>349</v>
      </c>
      <c r="B8" s="214">
        <v>45.933517000000002</v>
      </c>
      <c r="C8" s="214">
        <v>-130.013767</v>
      </c>
      <c r="D8" s="107">
        <v>1547</v>
      </c>
      <c r="E8" s="38" t="s">
        <v>9</v>
      </c>
      <c r="F8" s="95"/>
      <c r="G8" s="52" t="s">
        <v>187</v>
      </c>
      <c r="H8" s="38" t="s">
        <v>204</v>
      </c>
      <c r="I8" s="38" t="s">
        <v>293</v>
      </c>
      <c r="J8" s="38" t="s">
        <v>312</v>
      </c>
      <c r="K8" s="38">
        <v>2003</v>
      </c>
      <c r="L8" s="111"/>
      <c r="M8" s="111"/>
      <c r="N8" s="50">
        <v>45.933413000000002</v>
      </c>
      <c r="O8" s="50">
        <v>-130.01359299999999</v>
      </c>
      <c r="P8" s="107"/>
      <c r="Q8" s="107"/>
      <c r="R8" s="107"/>
      <c r="S8" s="107"/>
      <c r="T8" s="49">
        <v>45.933517000000002</v>
      </c>
      <c r="U8" s="49">
        <v>-130.013767</v>
      </c>
      <c r="V8" s="38"/>
      <c r="W8" s="38"/>
    </row>
    <row r="9" spans="1:23" ht="28.8" x14ac:dyDescent="0.3">
      <c r="A9" s="113" t="s">
        <v>14</v>
      </c>
      <c r="B9" s="112">
        <v>45.933546999999997</v>
      </c>
      <c r="C9" s="110">
        <v>-130.01327699999999</v>
      </c>
      <c r="D9" s="113">
        <v>1547</v>
      </c>
      <c r="E9" s="115" t="s">
        <v>9</v>
      </c>
      <c r="F9" s="116" t="s">
        <v>361</v>
      </c>
      <c r="G9" s="115" t="s">
        <v>187</v>
      </c>
      <c r="H9" s="115" t="s">
        <v>159</v>
      </c>
      <c r="I9" s="115" t="s">
        <v>388</v>
      </c>
      <c r="J9" s="38" t="s">
        <v>312</v>
      </c>
      <c r="K9" s="115">
        <v>2010</v>
      </c>
      <c r="L9" s="112">
        <v>45.933546999999997</v>
      </c>
      <c r="M9" s="110">
        <v>-130.01327699999999</v>
      </c>
      <c r="N9" s="117">
        <v>45.933543200000003</v>
      </c>
      <c r="O9" s="117">
        <v>-130.013398</v>
      </c>
      <c r="P9" s="117">
        <v>45.933566999999996</v>
      </c>
      <c r="Q9" s="117">
        <v>-130.01328899999999</v>
      </c>
      <c r="R9" s="117"/>
      <c r="S9" s="117"/>
      <c r="T9" s="114">
        <v>45.933582999999999</v>
      </c>
      <c r="U9" s="114">
        <v>-130.01358300000001</v>
      </c>
      <c r="V9" s="115"/>
      <c r="W9" s="115"/>
    </row>
    <row r="10" spans="1:23" s="38" customFormat="1" ht="24" x14ac:dyDescent="0.3">
      <c r="A10" s="37" t="s">
        <v>137</v>
      </c>
      <c r="B10" s="111">
        <v>45.933317000000002</v>
      </c>
      <c r="C10" s="111">
        <v>-130.01396399999999</v>
      </c>
      <c r="D10" s="38">
        <v>1546</v>
      </c>
      <c r="E10" s="38" t="s">
        <v>9</v>
      </c>
      <c r="F10" s="51" t="s">
        <v>224</v>
      </c>
      <c r="G10" s="52" t="s">
        <v>185</v>
      </c>
      <c r="H10" s="38" t="s">
        <v>225</v>
      </c>
      <c r="I10" s="38" t="s">
        <v>226</v>
      </c>
      <c r="J10" s="38" t="s">
        <v>312</v>
      </c>
      <c r="K10" s="38">
        <v>2007</v>
      </c>
      <c r="L10" s="111">
        <v>45.933317000000002</v>
      </c>
      <c r="M10" s="111">
        <v>-130.01396399999999</v>
      </c>
      <c r="N10" s="50">
        <v>45.933399000000001</v>
      </c>
      <c r="O10" s="50">
        <v>-130.01397600000001</v>
      </c>
      <c r="P10" s="50">
        <v>45.933317000000002</v>
      </c>
      <c r="Q10" s="50">
        <v>-130.01390599999999</v>
      </c>
      <c r="R10" s="50"/>
      <c r="S10" s="50"/>
      <c r="T10" s="49">
        <v>45.933298000000001</v>
      </c>
      <c r="U10" s="49">
        <v>-130.01422700000001</v>
      </c>
    </row>
    <row r="11" spans="1:23" s="38" customFormat="1" ht="58.2" x14ac:dyDescent="0.3">
      <c r="A11" s="37" t="s">
        <v>132</v>
      </c>
      <c r="B11" s="111">
        <v>45.933560999999997</v>
      </c>
      <c r="C11" s="111">
        <v>-130.01367400000001</v>
      </c>
      <c r="D11" s="37">
        <v>1547</v>
      </c>
      <c r="E11" s="38" t="s">
        <v>9</v>
      </c>
      <c r="F11" s="51"/>
      <c r="G11" s="52" t="s">
        <v>185</v>
      </c>
      <c r="H11" s="38" t="s">
        <v>225</v>
      </c>
      <c r="I11" s="38" t="s">
        <v>301</v>
      </c>
      <c r="J11" s="38" t="s">
        <v>312</v>
      </c>
      <c r="K11" s="38">
        <v>2010</v>
      </c>
      <c r="L11" s="111">
        <v>45.933560999999997</v>
      </c>
      <c r="M11" s="111">
        <v>-130.01367400000001</v>
      </c>
      <c r="N11" s="50">
        <v>45.933622999999997</v>
      </c>
      <c r="O11" s="50">
        <v>-130.013688</v>
      </c>
      <c r="P11" s="50">
        <v>45.93356</v>
      </c>
      <c r="Q11" s="50">
        <v>-130.01364000000001</v>
      </c>
      <c r="R11" s="50"/>
      <c r="S11" s="50"/>
      <c r="T11" s="49">
        <v>45.933549999999997</v>
      </c>
      <c r="U11" s="49">
        <v>-130.01390000000001</v>
      </c>
    </row>
    <row r="12" spans="1:23" s="38" customFormat="1" ht="24" x14ac:dyDescent="0.3">
      <c r="A12" s="37" t="s">
        <v>11</v>
      </c>
      <c r="B12" s="111">
        <v>45.933717000000001</v>
      </c>
      <c r="C12" s="111">
        <v>-130.013398</v>
      </c>
      <c r="D12" s="37">
        <v>1546</v>
      </c>
      <c r="E12" s="38" t="s">
        <v>9</v>
      </c>
      <c r="F12" s="51" t="s">
        <v>91</v>
      </c>
      <c r="G12" s="52" t="s">
        <v>193</v>
      </c>
      <c r="H12" s="38" t="s">
        <v>125</v>
      </c>
      <c r="I12" s="38" t="s">
        <v>291</v>
      </c>
      <c r="J12" s="38" t="s">
        <v>312</v>
      </c>
      <c r="K12" s="38">
        <v>2010</v>
      </c>
      <c r="L12" s="111">
        <v>45.933717000000001</v>
      </c>
      <c r="M12" s="111">
        <v>-130.013398</v>
      </c>
      <c r="N12" s="50">
        <v>45.933700000000002</v>
      </c>
      <c r="O12" s="50">
        <v>-130.013428</v>
      </c>
      <c r="P12" s="50">
        <v>45.933638000000002</v>
      </c>
      <c r="Q12" s="50">
        <v>-130.01328599999999</v>
      </c>
      <c r="R12" s="50"/>
      <c r="S12" s="50"/>
      <c r="T12" s="49">
        <v>45.933700000000002</v>
      </c>
      <c r="U12" s="49">
        <v>-130.01361700000001</v>
      </c>
    </row>
    <row r="13" spans="1:23" s="38" customFormat="1" ht="58.2" x14ac:dyDescent="0.3">
      <c r="A13" s="37" t="s">
        <v>158</v>
      </c>
      <c r="B13" s="110">
        <v>45.933280000000003</v>
      </c>
      <c r="C13" s="110">
        <v>-130.01389399999999</v>
      </c>
      <c r="D13" s="38">
        <v>1547</v>
      </c>
      <c r="E13" s="38" t="s">
        <v>9</v>
      </c>
      <c r="F13" s="95"/>
      <c r="G13" s="52" t="s">
        <v>187</v>
      </c>
      <c r="H13" s="38" t="s">
        <v>204</v>
      </c>
      <c r="I13" s="52" t="s">
        <v>234</v>
      </c>
      <c r="J13" s="38" t="s">
        <v>312</v>
      </c>
      <c r="K13" s="38">
        <v>2010</v>
      </c>
      <c r="L13" s="110">
        <v>45.933280000000003</v>
      </c>
      <c r="M13" s="110">
        <v>-130.01389399999999</v>
      </c>
      <c r="T13" s="49">
        <v>45.933349999999997</v>
      </c>
      <c r="U13" s="49">
        <v>-130.01393300000001</v>
      </c>
    </row>
    <row r="14" spans="1:23" s="38" customFormat="1" ht="24" x14ac:dyDescent="0.3">
      <c r="A14" s="54" t="s">
        <v>144</v>
      </c>
      <c r="B14" s="111">
        <v>45.933580999999997</v>
      </c>
      <c r="C14" s="111">
        <v>-130.01358200000001</v>
      </c>
      <c r="D14" s="54">
        <v>1547</v>
      </c>
      <c r="E14" s="93" t="s">
        <v>9</v>
      </c>
      <c r="F14" s="94" t="s">
        <v>91</v>
      </c>
      <c r="G14" s="52" t="s">
        <v>185</v>
      </c>
      <c r="H14" s="93" t="s">
        <v>225</v>
      </c>
      <c r="I14" s="93" t="s">
        <v>304</v>
      </c>
      <c r="J14" s="38" t="s">
        <v>312</v>
      </c>
      <c r="K14" s="93">
        <v>2010</v>
      </c>
      <c r="L14" s="111">
        <v>45.933580999999997</v>
      </c>
      <c r="M14" s="111">
        <v>-130.01358200000001</v>
      </c>
      <c r="N14" s="96">
        <v>45.93365</v>
      </c>
      <c r="O14" s="96">
        <v>-130.0136238</v>
      </c>
      <c r="P14" s="96">
        <v>45.933624999999999</v>
      </c>
      <c r="Q14" s="96">
        <v>-130.01357999999999</v>
      </c>
      <c r="R14" s="96"/>
      <c r="S14" s="96"/>
      <c r="T14" s="53">
        <v>45.933599999999998</v>
      </c>
      <c r="U14" s="53">
        <v>-130.0138</v>
      </c>
      <c r="V14" s="93"/>
      <c r="W14" s="93"/>
    </row>
    <row r="15" spans="1:23" ht="22.8" x14ac:dyDescent="0.2">
      <c r="A15" s="54" t="s">
        <v>130</v>
      </c>
      <c r="B15" s="53">
        <v>45.933278000000001</v>
      </c>
      <c r="C15" s="53">
        <v>-130.01362399999999</v>
      </c>
      <c r="D15" s="54">
        <v>1547</v>
      </c>
      <c r="E15" s="93" t="s">
        <v>9</v>
      </c>
      <c r="F15" s="99" t="s">
        <v>252</v>
      </c>
      <c r="G15" s="52" t="s">
        <v>185</v>
      </c>
      <c r="H15" s="93" t="s">
        <v>225</v>
      </c>
      <c r="I15" s="93" t="s">
        <v>253</v>
      </c>
      <c r="J15" s="38" t="s">
        <v>312</v>
      </c>
      <c r="K15" s="93">
        <v>2007</v>
      </c>
      <c r="N15" s="96">
        <v>45.933329999999998</v>
      </c>
      <c r="O15" s="96">
        <v>-130.01369299999999</v>
      </c>
      <c r="P15" s="96">
        <v>45.933278000000001</v>
      </c>
      <c r="Q15" s="96">
        <v>-130.01362399999999</v>
      </c>
      <c r="R15" s="96"/>
      <c r="S15" s="96"/>
      <c r="T15" s="53">
        <v>45.933250000000001</v>
      </c>
      <c r="U15" s="53">
        <v>-130.013983</v>
      </c>
    </row>
    <row r="16" spans="1:23" s="38" customFormat="1" x14ac:dyDescent="0.2">
      <c r="A16" s="37" t="s">
        <v>13</v>
      </c>
      <c r="B16" s="49">
        <v>45.933300000000003</v>
      </c>
      <c r="C16" s="49">
        <v>-130.01375200000001</v>
      </c>
      <c r="D16" s="37">
        <v>1547</v>
      </c>
      <c r="E16" s="38" t="s">
        <v>9</v>
      </c>
      <c r="F16" s="95"/>
      <c r="G16" s="52" t="s">
        <v>187</v>
      </c>
      <c r="J16" s="38" t="s">
        <v>312</v>
      </c>
      <c r="K16" s="38">
        <v>2007</v>
      </c>
      <c r="L16" s="57"/>
      <c r="M16" s="57"/>
      <c r="N16" s="50">
        <v>45.933300000000003</v>
      </c>
      <c r="O16" s="50">
        <v>-130.01375200000001</v>
      </c>
      <c r="P16" s="50">
        <v>45.933287999999997</v>
      </c>
      <c r="Q16" s="50">
        <v>-130.01379356999999</v>
      </c>
      <c r="R16" s="50"/>
      <c r="S16" s="50"/>
      <c r="T16" s="49">
        <v>45.933283000000003</v>
      </c>
      <c r="U16" s="49">
        <v>-130.01405</v>
      </c>
    </row>
    <row r="17" spans="1:23" s="38" customFormat="1" x14ac:dyDescent="0.2">
      <c r="A17" s="37" t="s">
        <v>12</v>
      </c>
      <c r="B17" s="49">
        <v>45.933273999999997</v>
      </c>
      <c r="C17" s="49">
        <v>-130.013586</v>
      </c>
      <c r="D17" s="37">
        <v>1547</v>
      </c>
      <c r="E17" s="38" t="s">
        <v>9</v>
      </c>
      <c r="F17" s="95" t="s">
        <v>87</v>
      </c>
      <c r="G17" s="52" t="s">
        <v>187</v>
      </c>
      <c r="J17" s="38" t="s">
        <v>312</v>
      </c>
      <c r="K17" s="38">
        <v>2006</v>
      </c>
      <c r="L17" s="57"/>
      <c r="M17" s="57"/>
      <c r="P17" s="50">
        <v>45.933273999999997</v>
      </c>
      <c r="Q17" s="50">
        <v>-130.013586</v>
      </c>
      <c r="R17" s="50"/>
      <c r="S17" s="50"/>
      <c r="T17" s="49">
        <v>45.933283000000003</v>
      </c>
      <c r="U17" s="49">
        <v>-130.0137</v>
      </c>
    </row>
    <row r="18" spans="1:23" ht="14.4" x14ac:dyDescent="0.3">
      <c r="A18" s="54" t="s">
        <v>279</v>
      </c>
      <c r="B18" s="111">
        <v>45.933683000000002</v>
      </c>
      <c r="C18" s="111">
        <v>-130.01319100000001</v>
      </c>
      <c r="D18" s="54">
        <v>1546</v>
      </c>
      <c r="E18" s="93" t="s">
        <v>9</v>
      </c>
      <c r="F18" s="95"/>
      <c r="G18" s="52" t="s">
        <v>193</v>
      </c>
      <c r="H18" s="93" t="s">
        <v>225</v>
      </c>
      <c r="I18" s="93" t="s">
        <v>280</v>
      </c>
      <c r="J18" s="93" t="s">
        <v>312</v>
      </c>
      <c r="K18" s="93">
        <v>2010</v>
      </c>
      <c r="L18" s="111">
        <v>45.933683000000002</v>
      </c>
      <c r="M18" s="111">
        <v>-130.01319100000001</v>
      </c>
      <c r="N18" s="96">
        <v>45.933695</v>
      </c>
      <c r="O18" s="96">
        <v>-130.01313400000001</v>
      </c>
      <c r="P18" s="96">
        <v>45.933639999999997</v>
      </c>
      <c r="Q18" s="96">
        <v>-130.01323199999999</v>
      </c>
      <c r="R18" s="96"/>
      <c r="S18" s="96"/>
      <c r="T18" s="53">
        <v>45.93365</v>
      </c>
      <c r="U18" s="53">
        <v>-130.01348300000001</v>
      </c>
    </row>
    <row r="19" spans="1:23" ht="46.8" x14ac:dyDescent="0.3">
      <c r="A19" s="37" t="s">
        <v>281</v>
      </c>
      <c r="B19" s="111">
        <v>45.933757999999997</v>
      </c>
      <c r="C19" s="111">
        <v>-130.01321999999999</v>
      </c>
      <c r="D19" s="38">
        <v>1547</v>
      </c>
      <c r="E19" s="38" t="s">
        <v>9</v>
      </c>
      <c r="F19" s="95"/>
      <c r="G19" s="52" t="s">
        <v>193</v>
      </c>
      <c r="H19" s="38"/>
      <c r="I19" s="52" t="s">
        <v>389</v>
      </c>
      <c r="J19" s="38" t="s">
        <v>312</v>
      </c>
      <c r="K19" s="38">
        <v>2010</v>
      </c>
      <c r="L19" s="111">
        <v>45.933757999999997</v>
      </c>
      <c r="M19" s="111">
        <v>-130.01321999999999</v>
      </c>
      <c r="N19" s="38"/>
      <c r="O19" s="38"/>
      <c r="P19" s="38"/>
      <c r="Q19" s="38"/>
      <c r="R19" s="38"/>
      <c r="S19" s="38"/>
      <c r="T19" s="49">
        <v>45.933750000000003</v>
      </c>
      <c r="U19" s="49">
        <v>-130.01339999999999</v>
      </c>
      <c r="V19" s="38"/>
      <c r="W19" s="38"/>
    </row>
    <row r="20" spans="1:23" s="38" customFormat="1" ht="24" x14ac:dyDescent="0.3">
      <c r="A20" s="37" t="s">
        <v>192</v>
      </c>
      <c r="B20" s="111">
        <v>45.917414000000001</v>
      </c>
      <c r="C20" s="111">
        <v>-129.99298899999999</v>
      </c>
      <c r="D20" s="37">
        <v>1538</v>
      </c>
      <c r="E20" s="37" t="s">
        <v>65</v>
      </c>
      <c r="F20" s="95"/>
      <c r="G20" s="52" t="s">
        <v>193</v>
      </c>
      <c r="H20" s="93" t="s">
        <v>282</v>
      </c>
      <c r="I20" s="38" t="s">
        <v>332</v>
      </c>
      <c r="J20" s="38" t="s">
        <v>312</v>
      </c>
      <c r="K20" s="38">
        <v>2010</v>
      </c>
      <c r="L20" s="111">
        <v>45.917414000000001</v>
      </c>
      <c r="M20" s="111">
        <v>-129.99298899999999</v>
      </c>
      <c r="N20" s="50">
        <v>45.917676</v>
      </c>
      <c r="O20" s="50">
        <v>-129.992988</v>
      </c>
      <c r="P20" s="50">
        <v>45.917481000000002</v>
      </c>
      <c r="Q20" s="50">
        <v>-129.99295599999999</v>
      </c>
      <c r="R20" s="50"/>
      <c r="S20" s="50"/>
      <c r="T20" s="49">
        <v>45.917369999999998</v>
      </c>
      <c r="U20" s="49">
        <v>-129.992977</v>
      </c>
    </row>
    <row r="21" spans="1:23" s="38" customFormat="1" ht="24" x14ac:dyDescent="0.3">
      <c r="A21" s="54" t="s">
        <v>32</v>
      </c>
      <c r="B21" s="110">
        <v>45.917327</v>
      </c>
      <c r="C21" s="110">
        <v>-129.99294599999999</v>
      </c>
      <c r="D21" s="54">
        <v>1537</v>
      </c>
      <c r="E21" s="37" t="s">
        <v>65</v>
      </c>
      <c r="F21" s="94" t="s">
        <v>95</v>
      </c>
      <c r="G21" s="52" t="s">
        <v>193</v>
      </c>
      <c r="H21" s="93" t="s">
        <v>282</v>
      </c>
      <c r="I21" s="93" t="s">
        <v>401</v>
      </c>
      <c r="J21" s="93" t="s">
        <v>312</v>
      </c>
      <c r="K21" s="93">
        <v>2010</v>
      </c>
      <c r="L21" s="110">
        <v>45.917327</v>
      </c>
      <c r="M21" s="110">
        <v>-129.99294599999999</v>
      </c>
      <c r="N21" s="96">
        <v>45.917285999999997</v>
      </c>
      <c r="O21" s="96">
        <v>-129.99301700000001</v>
      </c>
      <c r="P21" s="96">
        <v>45.917344999999997</v>
      </c>
      <c r="Q21" s="96">
        <v>-129.99292600000001</v>
      </c>
      <c r="R21" s="96"/>
      <c r="S21" s="96"/>
      <c r="T21" s="53">
        <v>45.917279999999998</v>
      </c>
      <c r="U21" s="53">
        <v>-129.99300299999999</v>
      </c>
      <c r="V21" s="93"/>
      <c r="W21" s="93"/>
    </row>
    <row r="22" spans="1:23" s="38" customFormat="1" ht="24" x14ac:dyDescent="0.3">
      <c r="A22" s="54" t="s">
        <v>350</v>
      </c>
      <c r="B22" s="111">
        <v>45.926535999999999</v>
      </c>
      <c r="C22" s="111">
        <v>-129.97927300000001</v>
      </c>
      <c r="D22" s="54">
        <v>1518</v>
      </c>
      <c r="E22" s="93" t="s">
        <v>27</v>
      </c>
      <c r="F22" s="94" t="s">
        <v>320</v>
      </c>
      <c r="G22" s="52" t="s">
        <v>185</v>
      </c>
      <c r="H22" s="93"/>
      <c r="I22" s="93" t="s">
        <v>319</v>
      </c>
      <c r="J22" s="93" t="s">
        <v>312</v>
      </c>
      <c r="K22" s="93">
        <v>2010</v>
      </c>
      <c r="L22" s="111">
        <v>45.926535999999999</v>
      </c>
      <c r="M22" s="111">
        <v>-129.97927300000001</v>
      </c>
      <c r="N22" s="93"/>
      <c r="O22" s="93"/>
      <c r="P22" s="96">
        <v>45.926507000000001</v>
      </c>
      <c r="Q22" s="96">
        <v>-129.979659</v>
      </c>
      <c r="R22" s="96"/>
      <c r="S22" s="96"/>
      <c r="T22" s="93"/>
      <c r="U22" s="93"/>
      <c r="V22" s="93"/>
      <c r="W22" s="93"/>
    </row>
    <row r="23" spans="1:23" s="38" customFormat="1" ht="35.4" x14ac:dyDescent="0.3">
      <c r="A23" s="54" t="s">
        <v>194</v>
      </c>
      <c r="B23" s="111">
        <v>45.926217999999999</v>
      </c>
      <c r="C23" s="111">
        <v>-129.979996</v>
      </c>
      <c r="D23" s="54">
        <v>1518</v>
      </c>
      <c r="E23" s="93" t="s">
        <v>27</v>
      </c>
      <c r="G23" s="52" t="s">
        <v>185</v>
      </c>
      <c r="H23" s="93" t="s">
        <v>115</v>
      </c>
      <c r="I23" s="93" t="s">
        <v>313</v>
      </c>
      <c r="J23" s="93" t="s">
        <v>312</v>
      </c>
      <c r="K23" s="93">
        <v>2010</v>
      </c>
      <c r="L23" s="111">
        <v>45.926217999999999</v>
      </c>
      <c r="M23" s="111">
        <v>-129.979996</v>
      </c>
      <c r="N23" s="96">
        <v>45.926101099999997</v>
      </c>
      <c r="O23" s="96">
        <v>-129.98008999999999</v>
      </c>
      <c r="P23" s="96">
        <v>45.926175000000001</v>
      </c>
      <c r="Q23" s="96">
        <v>-129.98038199999999</v>
      </c>
      <c r="R23" s="96"/>
      <c r="S23" s="96"/>
      <c r="T23" s="53">
        <v>45.926167999999997</v>
      </c>
      <c r="U23" s="53">
        <v>-129.98005699999999</v>
      </c>
      <c r="V23" s="93"/>
      <c r="W23" s="93"/>
    </row>
    <row r="24" spans="1:23" ht="24" x14ac:dyDescent="0.3">
      <c r="A24" s="54" t="s">
        <v>164</v>
      </c>
      <c r="B24" s="111">
        <v>45.926423999999997</v>
      </c>
      <c r="C24" s="111">
        <v>-129.97897499999999</v>
      </c>
      <c r="D24" s="54">
        <v>1524</v>
      </c>
      <c r="E24" s="93" t="s">
        <v>27</v>
      </c>
      <c r="F24" s="94" t="s">
        <v>322</v>
      </c>
      <c r="G24" s="52" t="s">
        <v>193</v>
      </c>
      <c r="I24" s="93" t="s">
        <v>321</v>
      </c>
      <c r="J24" s="93" t="s">
        <v>312</v>
      </c>
      <c r="K24" s="93">
        <v>2010</v>
      </c>
      <c r="L24" s="111">
        <v>45.926423999999997</v>
      </c>
      <c r="M24" s="111">
        <v>-129.97897499999999</v>
      </c>
      <c r="N24" s="96">
        <v>45.926321000000002</v>
      </c>
      <c r="O24" s="96">
        <v>-129.97909000000001</v>
      </c>
      <c r="P24" s="96">
        <v>45.926451999999998</v>
      </c>
      <c r="Q24" s="96">
        <v>-129.979601</v>
      </c>
      <c r="R24" s="96"/>
      <c r="S24" s="96"/>
    </row>
    <row r="25" spans="1:23" s="115" customFormat="1" ht="14.4" x14ac:dyDescent="0.3">
      <c r="A25" s="54" t="s">
        <v>343</v>
      </c>
      <c r="B25" s="111">
        <v>45.926575</v>
      </c>
      <c r="C25" s="111">
        <v>-129.979479</v>
      </c>
      <c r="D25" s="54">
        <v>1507</v>
      </c>
      <c r="E25" s="93" t="s">
        <v>27</v>
      </c>
      <c r="F25" s="94"/>
      <c r="G25" s="52" t="s">
        <v>185</v>
      </c>
      <c r="H25" s="93"/>
      <c r="I25" s="93" t="s">
        <v>314</v>
      </c>
      <c r="J25" s="93" t="s">
        <v>312</v>
      </c>
      <c r="K25" s="93">
        <v>2010</v>
      </c>
      <c r="L25" s="111">
        <v>45.926575</v>
      </c>
      <c r="M25" s="111">
        <v>-129.979479</v>
      </c>
      <c r="N25" s="96">
        <v>45.926519999999996</v>
      </c>
      <c r="O25" s="96">
        <v>-129.979581</v>
      </c>
      <c r="P25" s="96">
        <v>45.926586999999998</v>
      </c>
      <c r="Q25" s="96">
        <v>-129.97991400000001</v>
      </c>
      <c r="R25" s="96"/>
      <c r="S25" s="96"/>
      <c r="T25" s="93"/>
      <c r="U25" s="93"/>
      <c r="V25" s="93"/>
      <c r="W25" s="93"/>
    </row>
    <row r="26" spans="1:23" s="38" customFormat="1" ht="14.4" x14ac:dyDescent="0.3">
      <c r="A26" s="54" t="s">
        <v>211</v>
      </c>
      <c r="B26" s="111">
        <v>45.926409</v>
      </c>
      <c r="C26" s="111">
        <v>-129.979119</v>
      </c>
      <c r="D26" s="54">
        <v>1520</v>
      </c>
      <c r="E26" s="93" t="s">
        <v>27</v>
      </c>
      <c r="F26" s="94"/>
      <c r="G26" s="52" t="s">
        <v>185</v>
      </c>
      <c r="H26" s="93"/>
      <c r="I26" s="93" t="s">
        <v>314</v>
      </c>
      <c r="J26" s="93" t="s">
        <v>312</v>
      </c>
      <c r="K26" s="93">
        <v>2010</v>
      </c>
      <c r="L26" s="111">
        <v>45.926409</v>
      </c>
      <c r="M26" s="111">
        <v>-129.979119</v>
      </c>
      <c r="N26" s="93"/>
      <c r="O26" s="93"/>
      <c r="P26" s="96">
        <v>45.926468</v>
      </c>
      <c r="Q26" s="96">
        <v>-129.979737</v>
      </c>
      <c r="R26" s="96"/>
      <c r="S26" s="96"/>
      <c r="T26" s="93"/>
      <c r="U26" s="93"/>
      <c r="V26" s="93"/>
      <c r="W26" s="93"/>
    </row>
    <row r="27" spans="1:23" s="38" customFormat="1" ht="24" x14ac:dyDescent="0.3">
      <c r="A27" s="54" t="s">
        <v>28</v>
      </c>
      <c r="B27" s="111">
        <v>45.926153999999997</v>
      </c>
      <c r="C27" s="111">
        <v>-129.97973500000001</v>
      </c>
      <c r="D27" s="54">
        <v>1522</v>
      </c>
      <c r="E27" s="93" t="s">
        <v>27</v>
      </c>
      <c r="F27" s="99" t="s">
        <v>97</v>
      </c>
      <c r="G27" s="52" t="s">
        <v>185</v>
      </c>
      <c r="H27" s="93"/>
      <c r="I27" s="93" t="s">
        <v>326</v>
      </c>
      <c r="J27" s="93" t="s">
        <v>312</v>
      </c>
      <c r="K27" s="93">
        <v>2010</v>
      </c>
      <c r="L27" s="111">
        <v>45.926153999999997</v>
      </c>
      <c r="M27" s="111">
        <v>-129.97973500000001</v>
      </c>
      <c r="N27" s="93"/>
      <c r="O27" s="93"/>
      <c r="P27" s="93"/>
      <c r="Q27" s="93"/>
      <c r="R27" s="93"/>
      <c r="S27" s="93"/>
      <c r="T27" s="53">
        <v>45.926074999999997</v>
      </c>
      <c r="U27" s="53">
        <v>-129.979792</v>
      </c>
      <c r="V27" s="93"/>
      <c r="W27" s="93"/>
    </row>
    <row r="28" spans="1:23" ht="14.4" x14ac:dyDescent="0.3">
      <c r="A28" s="54" t="s">
        <v>315</v>
      </c>
      <c r="B28" s="111">
        <v>45.926240999999997</v>
      </c>
      <c r="C28" s="111">
        <v>-129.979715</v>
      </c>
      <c r="D28" s="54">
        <v>1516</v>
      </c>
      <c r="E28" s="93" t="s">
        <v>27</v>
      </c>
      <c r="F28" s="99"/>
      <c r="G28" s="52" t="s">
        <v>185</v>
      </c>
      <c r="I28" s="93" t="s">
        <v>314</v>
      </c>
      <c r="J28" s="93" t="s">
        <v>312</v>
      </c>
      <c r="K28" s="93">
        <v>2010</v>
      </c>
      <c r="L28" s="111">
        <v>45.926240999999997</v>
      </c>
      <c r="M28" s="111">
        <v>-129.979715</v>
      </c>
      <c r="T28" s="53"/>
      <c r="U28" s="53"/>
    </row>
    <row r="29" spans="1:23" s="38" customFormat="1" ht="14.4" x14ac:dyDescent="0.3">
      <c r="A29" s="54" t="s">
        <v>316</v>
      </c>
      <c r="B29" s="111">
        <v>45.926288</v>
      </c>
      <c r="C29" s="111">
        <v>-129.97939600000001</v>
      </c>
      <c r="D29" s="54">
        <v>1521</v>
      </c>
      <c r="E29" s="93" t="s">
        <v>27</v>
      </c>
      <c r="F29" s="99"/>
      <c r="G29" s="52" t="s">
        <v>185</v>
      </c>
      <c r="H29" s="93"/>
      <c r="I29" s="93" t="s">
        <v>314</v>
      </c>
      <c r="J29" s="93" t="s">
        <v>312</v>
      </c>
      <c r="K29" s="93">
        <v>2010</v>
      </c>
      <c r="L29" s="111">
        <v>45.926288</v>
      </c>
      <c r="M29" s="111">
        <v>-129.97939600000001</v>
      </c>
      <c r="N29" s="93"/>
      <c r="O29" s="93"/>
      <c r="P29" s="93"/>
      <c r="Q29" s="93"/>
      <c r="R29" s="93"/>
      <c r="S29" s="93"/>
      <c r="T29" s="53"/>
      <c r="U29" s="53"/>
      <c r="V29" s="93"/>
      <c r="W29" s="93"/>
    </row>
    <row r="30" spans="1:23" s="38" customFormat="1" ht="35.4" x14ac:dyDescent="0.3">
      <c r="A30" s="54" t="s">
        <v>171</v>
      </c>
      <c r="B30" s="111">
        <v>45.926513999999997</v>
      </c>
      <c r="C30" s="111">
        <v>-129.979398</v>
      </c>
      <c r="D30" s="54">
        <v>1519</v>
      </c>
      <c r="E30" s="93" t="s">
        <v>27</v>
      </c>
      <c r="F30" s="94" t="s">
        <v>318</v>
      </c>
      <c r="G30" s="52" t="s">
        <v>185</v>
      </c>
      <c r="H30" s="93"/>
      <c r="I30" s="101" t="s">
        <v>317</v>
      </c>
      <c r="J30" s="93" t="s">
        <v>312</v>
      </c>
      <c r="K30" s="93">
        <v>2010</v>
      </c>
      <c r="L30" s="111">
        <v>45.926513999999997</v>
      </c>
      <c r="M30" s="111">
        <v>-129.979398</v>
      </c>
      <c r="N30" s="96">
        <v>45.926451999999998</v>
      </c>
      <c r="O30" s="96">
        <v>-129.97936200000001</v>
      </c>
      <c r="P30" s="96">
        <v>45.926546999999999</v>
      </c>
      <c r="Q30" s="96">
        <v>-129.979849</v>
      </c>
      <c r="R30" s="96"/>
      <c r="S30" s="96"/>
      <c r="T30" s="93"/>
      <c r="U30" s="93"/>
      <c r="V30" s="93"/>
      <c r="W30" s="93"/>
    </row>
    <row r="31" spans="1:23" ht="14.4" x14ac:dyDescent="0.3">
      <c r="A31" s="54" t="s">
        <v>342</v>
      </c>
      <c r="B31" s="111">
        <v>45.92651</v>
      </c>
      <c r="C31" s="111">
        <v>-129.97965199999999</v>
      </c>
      <c r="D31" s="54">
        <v>1520</v>
      </c>
      <c r="E31" s="93" t="s">
        <v>27</v>
      </c>
      <c r="G31" s="52" t="s">
        <v>185</v>
      </c>
      <c r="I31" s="93" t="s">
        <v>314</v>
      </c>
      <c r="J31" s="93" t="s">
        <v>312</v>
      </c>
      <c r="K31" s="93">
        <v>2010</v>
      </c>
      <c r="L31" s="111">
        <v>45.92651</v>
      </c>
      <c r="M31" s="111">
        <v>-129.97965199999999</v>
      </c>
      <c r="N31" s="96">
        <v>45.926542699999999</v>
      </c>
      <c r="O31" s="96">
        <v>-129.979838</v>
      </c>
      <c r="P31" s="96">
        <v>45.926582000000003</v>
      </c>
      <c r="Q31" s="96">
        <v>-129.98000400000001</v>
      </c>
      <c r="R31" s="96"/>
      <c r="S31" s="96"/>
      <c r="T31" s="53">
        <v>45.926471999999997</v>
      </c>
      <c r="U31" s="53">
        <v>-129.979635</v>
      </c>
    </row>
    <row r="32" spans="1:23" s="38" customFormat="1" ht="14.4" x14ac:dyDescent="0.3">
      <c r="A32" s="54" t="s">
        <v>323</v>
      </c>
      <c r="B32" s="111">
        <v>45.926302999999997</v>
      </c>
      <c r="C32" s="111">
        <v>-129.97902199999999</v>
      </c>
      <c r="D32" s="54">
        <v>1524</v>
      </c>
      <c r="E32" s="93" t="s">
        <v>27</v>
      </c>
      <c r="F32" s="94"/>
      <c r="G32" s="52" t="s">
        <v>185</v>
      </c>
      <c r="H32" s="93"/>
      <c r="I32" s="93" t="s">
        <v>314</v>
      </c>
      <c r="J32" s="93" t="s">
        <v>312</v>
      </c>
      <c r="K32" s="93">
        <v>2010</v>
      </c>
      <c r="L32" s="111">
        <v>45.926302999999997</v>
      </c>
      <c r="M32" s="111">
        <v>-129.97902199999999</v>
      </c>
      <c r="N32" s="96"/>
      <c r="O32" s="96"/>
      <c r="P32" s="96"/>
      <c r="Q32" s="96"/>
      <c r="R32" s="96"/>
      <c r="S32" s="96"/>
      <c r="T32" s="53"/>
      <c r="U32" s="53"/>
      <c r="V32" s="93"/>
      <c r="W32" s="93"/>
    </row>
    <row r="33" spans="1:23" s="38" customFormat="1" ht="24" x14ac:dyDescent="0.3">
      <c r="A33" s="54" t="s">
        <v>168</v>
      </c>
      <c r="B33" s="111">
        <v>45.926194000000002</v>
      </c>
      <c r="C33" s="111">
        <v>-129.978939</v>
      </c>
      <c r="D33" s="54">
        <v>1524</v>
      </c>
      <c r="E33" s="93" t="s">
        <v>27</v>
      </c>
      <c r="F33" s="94" t="s">
        <v>324</v>
      </c>
      <c r="G33" s="52"/>
      <c r="H33" s="93"/>
      <c r="I33" s="93" t="s">
        <v>325</v>
      </c>
      <c r="J33" s="93" t="s">
        <v>312</v>
      </c>
      <c r="K33" s="93">
        <v>2010</v>
      </c>
      <c r="L33" s="111">
        <v>45.926194000000002</v>
      </c>
      <c r="M33" s="111">
        <v>-129.978939</v>
      </c>
      <c r="N33" s="96"/>
      <c r="O33" s="96"/>
      <c r="P33" s="96"/>
      <c r="Q33" s="96"/>
      <c r="R33" s="96"/>
      <c r="S33" s="96"/>
      <c r="T33" s="53"/>
      <c r="U33" s="53"/>
      <c r="V33" s="93"/>
      <c r="W33" s="93"/>
    </row>
    <row r="34" spans="1:23" s="38" customFormat="1" ht="13.2" x14ac:dyDescent="0.25">
      <c r="A34" s="37" t="s">
        <v>26</v>
      </c>
      <c r="B34" s="169">
        <v>45.946116666666668</v>
      </c>
      <c r="C34" s="169">
        <v>-129.98503333333332</v>
      </c>
      <c r="D34" s="37">
        <v>1526</v>
      </c>
      <c r="E34" s="38" t="s">
        <v>66</v>
      </c>
      <c r="F34" s="95" t="s">
        <v>98</v>
      </c>
      <c r="G34" s="52" t="s">
        <v>187</v>
      </c>
      <c r="J34" s="38" t="s">
        <v>312</v>
      </c>
      <c r="K34" s="38">
        <v>2010</v>
      </c>
      <c r="L34" s="3">
        <v>45.946116666666668</v>
      </c>
      <c r="M34" s="3">
        <v>-129.98503333333332</v>
      </c>
      <c r="N34" s="50">
        <v>45.946109399999997</v>
      </c>
      <c r="O34" s="50">
        <v>-129.98500000000001</v>
      </c>
      <c r="P34" s="50">
        <v>45.946463999999999</v>
      </c>
      <c r="Q34" s="50">
        <v>-129.984238</v>
      </c>
      <c r="R34" s="50"/>
      <c r="S34" s="50"/>
      <c r="T34" s="49">
        <v>45.946232999999999</v>
      </c>
      <c r="U34" s="49">
        <v>-129.98493300000001</v>
      </c>
    </row>
    <row r="35" spans="1:23" s="38" customFormat="1" ht="14.4" x14ac:dyDescent="0.3">
      <c r="A35" s="37" t="s">
        <v>31</v>
      </c>
      <c r="B35" s="111">
        <v>45.916338000000003</v>
      </c>
      <c r="C35" s="111">
        <v>-129.98915299999999</v>
      </c>
      <c r="D35" s="37">
        <v>1536</v>
      </c>
      <c r="E35" s="93" t="s">
        <v>186</v>
      </c>
      <c r="F35" s="95" t="s">
        <v>101</v>
      </c>
      <c r="G35" s="52" t="s">
        <v>187</v>
      </c>
      <c r="H35" s="38" t="s">
        <v>188</v>
      </c>
      <c r="I35" s="38" t="s">
        <v>339</v>
      </c>
      <c r="J35" s="38" t="s">
        <v>312</v>
      </c>
      <c r="K35" s="38">
        <v>2010</v>
      </c>
      <c r="L35" s="111">
        <v>45.916338000000003</v>
      </c>
      <c r="M35" s="111">
        <v>-129.98915299999999</v>
      </c>
      <c r="N35" s="50">
        <v>45.916254000000002</v>
      </c>
      <c r="O35" s="50">
        <v>-129.98927</v>
      </c>
      <c r="P35" s="50">
        <v>45.916241999999997</v>
      </c>
      <c r="Q35" s="50">
        <v>-129.98924099999999</v>
      </c>
      <c r="R35" s="50"/>
      <c r="S35" s="50"/>
      <c r="T35" s="49">
        <v>45.916167000000002</v>
      </c>
      <c r="U35" s="49">
        <v>-129.98942500000001</v>
      </c>
    </row>
    <row r="36" spans="1:23" s="38" customFormat="1" ht="46.8" x14ac:dyDescent="0.3">
      <c r="A36" s="37" t="s">
        <v>240</v>
      </c>
      <c r="B36" s="110">
        <v>45.922741000000002</v>
      </c>
      <c r="C36" s="110">
        <v>-129.98810399999999</v>
      </c>
      <c r="D36" s="37">
        <v>1526</v>
      </c>
      <c r="E36" s="93" t="s">
        <v>186</v>
      </c>
      <c r="F36" s="95" t="s">
        <v>241</v>
      </c>
      <c r="G36" s="52" t="s">
        <v>187</v>
      </c>
      <c r="I36" s="50" t="s">
        <v>341</v>
      </c>
      <c r="J36" s="38" t="s">
        <v>312</v>
      </c>
      <c r="K36" s="38">
        <v>2010</v>
      </c>
      <c r="L36" s="110">
        <v>45.922741000000002</v>
      </c>
      <c r="M36" s="110">
        <v>-129.98810399999999</v>
      </c>
      <c r="N36" s="50">
        <v>45.922747999999999</v>
      </c>
      <c r="O36" s="50">
        <v>-129.988315</v>
      </c>
      <c r="P36" s="50">
        <v>45.922803999999999</v>
      </c>
      <c r="Q36" s="50">
        <v>-129.98839599999999</v>
      </c>
      <c r="R36" s="220"/>
      <c r="S36" s="220"/>
      <c r="T36" s="102">
        <v>45.922727999999999</v>
      </c>
      <c r="U36" s="49">
        <v>-129.988238</v>
      </c>
    </row>
    <row r="37" spans="1:23" s="38" customFormat="1" ht="35.4" x14ac:dyDescent="0.3">
      <c r="A37" s="54" t="s">
        <v>177</v>
      </c>
      <c r="B37" s="119">
        <v>45.946275999999997</v>
      </c>
      <c r="C37" s="119">
        <v>-129.98371299999999</v>
      </c>
      <c r="D37" s="93">
        <v>1520</v>
      </c>
      <c r="E37" s="93" t="s">
        <v>186</v>
      </c>
      <c r="F37" s="94"/>
      <c r="G37" s="104" t="s">
        <v>193</v>
      </c>
      <c r="H37" s="93" t="s">
        <v>24</v>
      </c>
      <c r="I37" s="38" t="s">
        <v>356</v>
      </c>
      <c r="J37" s="93" t="s">
        <v>312</v>
      </c>
      <c r="K37" s="93">
        <v>2010</v>
      </c>
      <c r="L37" s="119">
        <v>45.946275999999997</v>
      </c>
      <c r="M37" s="119">
        <v>-129.98371299999999</v>
      </c>
      <c r="N37" s="96">
        <v>45.946330000000003</v>
      </c>
      <c r="O37" s="96">
        <v>-129.98369</v>
      </c>
      <c r="P37" s="93"/>
      <c r="Q37" s="93"/>
      <c r="R37" s="93"/>
      <c r="S37" s="93"/>
      <c r="T37" s="53">
        <v>45.933667</v>
      </c>
      <c r="U37" s="53">
        <v>-130.015817</v>
      </c>
      <c r="V37" s="93"/>
      <c r="W37" s="93"/>
    </row>
    <row r="38" spans="1:23" s="38" customFormat="1" ht="24" x14ac:dyDescent="0.3">
      <c r="A38" s="93" t="s">
        <v>175</v>
      </c>
      <c r="B38" s="111">
        <v>45.946084999999997</v>
      </c>
      <c r="C38" s="111">
        <v>-129.983654</v>
      </c>
      <c r="D38" s="93">
        <v>1520</v>
      </c>
      <c r="E38" s="93" t="s">
        <v>186</v>
      </c>
      <c r="F38" s="94" t="s">
        <v>355</v>
      </c>
      <c r="G38" s="104" t="s">
        <v>193</v>
      </c>
      <c r="H38" s="93" t="s">
        <v>179</v>
      </c>
      <c r="I38" s="93" t="s">
        <v>354</v>
      </c>
      <c r="J38" s="93" t="s">
        <v>312</v>
      </c>
      <c r="K38" s="93">
        <v>2010</v>
      </c>
      <c r="L38" s="111">
        <v>45.946084999999997</v>
      </c>
      <c r="M38" s="111">
        <v>-129.983654</v>
      </c>
      <c r="N38" s="93"/>
      <c r="O38" s="93"/>
      <c r="P38" s="93"/>
      <c r="Q38" s="93"/>
      <c r="R38" s="93"/>
      <c r="S38" s="93"/>
      <c r="T38" s="93"/>
      <c r="U38" s="93"/>
      <c r="V38" s="93"/>
      <c r="W38" s="93"/>
    </row>
    <row r="39" spans="1:23" s="38" customFormat="1" ht="45.6" x14ac:dyDescent="0.2">
      <c r="A39" s="37" t="s">
        <v>403</v>
      </c>
      <c r="B39" s="49">
        <v>45.945439999999998</v>
      </c>
      <c r="C39" s="49">
        <v>-129.9837</v>
      </c>
      <c r="D39" s="37">
        <v>1527</v>
      </c>
      <c r="E39" s="38" t="s">
        <v>20</v>
      </c>
      <c r="F39" s="95"/>
      <c r="G39" s="52" t="s">
        <v>187</v>
      </c>
      <c r="I39" s="52" t="s">
        <v>402</v>
      </c>
      <c r="K39" s="38">
        <v>2003</v>
      </c>
      <c r="L39" s="57"/>
      <c r="M39" s="57"/>
      <c r="T39" s="49">
        <v>45.945439999999998</v>
      </c>
      <c r="U39" s="49">
        <v>-129.9837</v>
      </c>
    </row>
    <row r="40" spans="1:23" s="38" customFormat="1" ht="13.2" x14ac:dyDescent="0.25">
      <c r="A40" s="93" t="s">
        <v>195</v>
      </c>
      <c r="B40" s="61">
        <v>45.933477000000003</v>
      </c>
      <c r="C40" s="61">
        <v>-129.983046</v>
      </c>
      <c r="D40" s="93">
        <v>1523</v>
      </c>
      <c r="E40" s="38" t="s">
        <v>20</v>
      </c>
      <c r="F40" s="94"/>
      <c r="G40" s="93"/>
      <c r="H40" s="93" t="s">
        <v>118</v>
      </c>
      <c r="I40" s="93"/>
      <c r="J40" s="93"/>
      <c r="K40" s="93">
        <v>2006</v>
      </c>
      <c r="L40" s="57"/>
      <c r="M40" s="57"/>
      <c r="N40" s="93"/>
      <c r="O40" s="93"/>
      <c r="P40" s="41">
        <v>45.933477000000003</v>
      </c>
      <c r="Q40" s="41">
        <v>-129.983046</v>
      </c>
      <c r="R40" s="41"/>
      <c r="S40" s="41"/>
      <c r="T40" s="93"/>
      <c r="U40" s="93"/>
      <c r="V40" s="93"/>
      <c r="W40" s="93"/>
    </row>
    <row r="41" spans="1:23" s="38" customFormat="1" ht="34.200000000000003" x14ac:dyDescent="0.2">
      <c r="A41" s="37" t="s">
        <v>971</v>
      </c>
      <c r="B41" s="49">
        <v>45.925916999999998</v>
      </c>
      <c r="C41" s="49">
        <v>-129.98165</v>
      </c>
      <c r="D41" s="37">
        <v>1525</v>
      </c>
      <c r="E41" s="38" t="s">
        <v>20</v>
      </c>
      <c r="F41" s="95"/>
      <c r="G41" s="52" t="s">
        <v>187</v>
      </c>
      <c r="I41" s="52" t="s">
        <v>972</v>
      </c>
      <c r="K41" s="38">
        <v>2003</v>
      </c>
      <c r="L41" s="57"/>
      <c r="M41" s="57"/>
      <c r="N41" s="50"/>
      <c r="O41" s="50"/>
      <c r="P41" s="50"/>
      <c r="Q41" s="50"/>
      <c r="R41" s="50"/>
      <c r="S41" s="50"/>
      <c r="T41" s="49">
        <v>45.925916999999998</v>
      </c>
      <c r="U41" s="49">
        <v>-129.98165</v>
      </c>
    </row>
    <row r="42" spans="1:23" ht="34.200000000000003" x14ac:dyDescent="0.2">
      <c r="A42" s="37" t="s">
        <v>198</v>
      </c>
      <c r="B42" s="49">
        <v>45.933399999999999</v>
      </c>
      <c r="C42" s="49">
        <v>-129.98159999999999</v>
      </c>
      <c r="D42" s="37">
        <v>1524</v>
      </c>
      <c r="E42" s="38" t="s">
        <v>20</v>
      </c>
      <c r="F42" s="95" t="s">
        <v>199</v>
      </c>
      <c r="G42" s="52" t="s">
        <v>187</v>
      </c>
      <c r="H42" s="38"/>
      <c r="I42" s="97" t="s">
        <v>200</v>
      </c>
      <c r="J42" s="38"/>
      <c r="K42" s="38">
        <v>2003</v>
      </c>
      <c r="N42" s="50"/>
      <c r="O42" s="50"/>
      <c r="P42" s="50"/>
      <c r="Q42" s="50"/>
      <c r="R42" s="50"/>
      <c r="S42" s="50"/>
      <c r="T42" s="49">
        <v>45.933399999999999</v>
      </c>
      <c r="U42" s="49">
        <v>-129.98159999999999</v>
      </c>
      <c r="V42" s="38"/>
      <c r="W42" s="38"/>
    </row>
    <row r="43" spans="1:23" s="38" customFormat="1" ht="13.2" x14ac:dyDescent="0.25">
      <c r="A43" s="93" t="s">
        <v>216</v>
      </c>
      <c r="B43" s="61">
        <v>45.918002999999999</v>
      </c>
      <c r="C43" s="61">
        <v>-129.98893200000001</v>
      </c>
      <c r="D43" s="43">
        <v>1539</v>
      </c>
      <c r="E43" s="38" t="s">
        <v>20</v>
      </c>
      <c r="F43" s="94"/>
      <c r="G43" s="93"/>
      <c r="H43" s="93" t="s">
        <v>217</v>
      </c>
      <c r="I43" s="93">
        <v>2006</v>
      </c>
      <c r="J43" s="93"/>
      <c r="K43" s="93">
        <v>2006</v>
      </c>
      <c r="L43" s="57"/>
      <c r="M43" s="57"/>
      <c r="N43" s="93"/>
      <c r="O43" s="93"/>
      <c r="P43" s="41">
        <v>45.918002999999999</v>
      </c>
      <c r="Q43" s="41">
        <v>-129.98893200000001</v>
      </c>
      <c r="R43" s="41"/>
      <c r="S43" s="41"/>
      <c r="T43" s="93"/>
      <c r="U43" s="93"/>
      <c r="V43" s="93"/>
      <c r="W43" s="93"/>
    </row>
    <row r="44" spans="1:23" s="38" customFormat="1" ht="34.200000000000003" x14ac:dyDescent="0.2">
      <c r="A44" s="37" t="s">
        <v>230</v>
      </c>
      <c r="B44" s="49">
        <v>45.946126999999997</v>
      </c>
      <c r="C44" s="49">
        <v>-129.98358899999999</v>
      </c>
      <c r="D44" s="37">
        <v>1519</v>
      </c>
      <c r="E44" s="38" t="s">
        <v>20</v>
      </c>
      <c r="F44" s="95"/>
      <c r="G44" s="52" t="s">
        <v>187</v>
      </c>
      <c r="H44" s="38" t="s">
        <v>217</v>
      </c>
      <c r="I44" s="52" t="s">
        <v>231</v>
      </c>
      <c r="K44" s="38">
        <v>2006</v>
      </c>
      <c r="L44" s="57"/>
      <c r="M44" s="57"/>
      <c r="P44" s="50">
        <v>45.946126999999997</v>
      </c>
      <c r="Q44" s="50">
        <v>-129.98358899999999</v>
      </c>
      <c r="R44" s="50"/>
      <c r="S44" s="50"/>
    </row>
    <row r="45" spans="1:23" ht="45.6" x14ac:dyDescent="0.2">
      <c r="A45" s="37" t="s">
        <v>52</v>
      </c>
      <c r="B45" s="49">
        <v>45.942616999999998</v>
      </c>
      <c r="C45" s="49">
        <v>-129.984217</v>
      </c>
      <c r="D45" s="37">
        <v>1524</v>
      </c>
      <c r="E45" s="38" t="s">
        <v>20</v>
      </c>
      <c r="F45" s="95" t="s">
        <v>86</v>
      </c>
      <c r="G45" s="52" t="s">
        <v>187</v>
      </c>
      <c r="H45" s="38"/>
      <c r="I45" s="52" t="s">
        <v>236</v>
      </c>
      <c r="J45" s="38"/>
      <c r="K45" s="38">
        <v>2003</v>
      </c>
      <c r="N45" s="38"/>
      <c r="O45" s="38"/>
      <c r="P45" s="38"/>
      <c r="Q45" s="38"/>
      <c r="R45" s="38"/>
      <c r="S45" s="38"/>
      <c r="T45" s="49">
        <v>45.942616999999998</v>
      </c>
      <c r="U45" s="49">
        <v>-129.984217</v>
      </c>
      <c r="V45" s="38"/>
      <c r="W45" s="38"/>
    </row>
    <row r="46" spans="1:23" s="38" customFormat="1" ht="45.6" x14ac:dyDescent="0.2">
      <c r="A46" s="54" t="s">
        <v>237</v>
      </c>
      <c r="B46" s="53">
        <v>45.928649999999998</v>
      </c>
      <c r="C46" s="53">
        <v>-129.98303300000001</v>
      </c>
      <c r="D46" s="54">
        <v>1524</v>
      </c>
      <c r="E46" s="38" t="s">
        <v>20</v>
      </c>
      <c r="F46" s="94" t="s">
        <v>238</v>
      </c>
      <c r="G46" s="52" t="s">
        <v>187</v>
      </c>
      <c r="H46" s="93"/>
      <c r="I46" s="97" t="s">
        <v>239</v>
      </c>
      <c r="J46" s="93"/>
      <c r="K46" s="93">
        <v>2003</v>
      </c>
      <c r="L46" s="57"/>
      <c r="M46" s="57"/>
      <c r="N46" s="93"/>
      <c r="O46" s="93"/>
      <c r="P46" s="93"/>
      <c r="Q46" s="93"/>
      <c r="R46" s="93"/>
      <c r="S46" s="93"/>
      <c r="T46" s="53">
        <v>45.928649999999998</v>
      </c>
      <c r="U46" s="53">
        <v>-129.98303300000001</v>
      </c>
      <c r="V46" s="93"/>
      <c r="W46" s="93"/>
    </row>
    <row r="47" spans="1:23" x14ac:dyDescent="0.2">
      <c r="A47" s="37" t="s">
        <v>22</v>
      </c>
      <c r="B47" s="49">
        <v>45.935839999999999</v>
      </c>
      <c r="C47" s="49">
        <v>-129.98159699999999</v>
      </c>
      <c r="D47" s="37">
        <v>1520</v>
      </c>
      <c r="E47" s="38" t="s">
        <v>20</v>
      </c>
      <c r="F47" s="95" t="s">
        <v>79</v>
      </c>
      <c r="G47" s="52" t="s">
        <v>187</v>
      </c>
      <c r="H47" s="38"/>
      <c r="I47" s="38"/>
      <c r="J47" s="38"/>
      <c r="K47" s="38">
        <v>2006</v>
      </c>
      <c r="N47" s="38"/>
      <c r="O47" s="38"/>
      <c r="P47" s="50">
        <v>45.935839999999999</v>
      </c>
      <c r="Q47" s="50">
        <v>-129.98159699999999</v>
      </c>
      <c r="R47" s="50"/>
      <c r="S47" s="50"/>
      <c r="T47" s="49">
        <v>45.935839999999999</v>
      </c>
      <c r="U47" s="49">
        <v>-129.98159699999999</v>
      </c>
      <c r="V47" s="38"/>
      <c r="W47" s="38"/>
    </row>
    <row r="48" spans="1:23" s="38" customFormat="1" ht="22.8" x14ac:dyDescent="0.2">
      <c r="A48" s="37" t="s">
        <v>255</v>
      </c>
      <c r="B48" s="49">
        <v>45.942500000000003</v>
      </c>
      <c r="C48" s="49">
        <v>-129.98448300000001</v>
      </c>
      <c r="D48" s="37">
        <v>1523</v>
      </c>
      <c r="E48" s="38" t="s">
        <v>20</v>
      </c>
      <c r="F48" s="95"/>
      <c r="G48" s="52" t="s">
        <v>187</v>
      </c>
      <c r="I48" s="52" t="s">
        <v>256</v>
      </c>
      <c r="K48" s="38">
        <v>2003</v>
      </c>
      <c r="L48" s="57"/>
      <c r="M48" s="57"/>
      <c r="N48" s="50"/>
      <c r="O48" s="50"/>
      <c r="P48" s="50"/>
      <c r="Q48" s="50"/>
      <c r="R48" s="50"/>
      <c r="S48" s="50"/>
      <c r="T48" s="49">
        <v>45.942500000000003</v>
      </c>
      <c r="U48" s="49">
        <v>-129.98448300000001</v>
      </c>
    </row>
    <row r="49" spans="1:23" s="38" customFormat="1" ht="57" x14ac:dyDescent="0.2">
      <c r="A49" s="37" t="s">
        <v>51</v>
      </c>
      <c r="B49" s="49">
        <v>45.933199999999999</v>
      </c>
      <c r="C49" s="49">
        <v>-129.9819</v>
      </c>
      <c r="D49" s="37">
        <v>1524</v>
      </c>
      <c r="E49" s="38" t="s">
        <v>20</v>
      </c>
      <c r="F49" s="95" t="s">
        <v>85</v>
      </c>
      <c r="G49" s="52" t="s">
        <v>187</v>
      </c>
      <c r="I49" s="52" t="s">
        <v>258</v>
      </c>
      <c r="K49" s="38">
        <v>2003</v>
      </c>
      <c r="L49" s="57"/>
      <c r="M49" s="57"/>
      <c r="T49" s="49">
        <v>45.933199999999999</v>
      </c>
      <c r="U49" s="49">
        <v>-129.9819</v>
      </c>
    </row>
    <row r="50" spans="1:23" s="38" customFormat="1" ht="34.200000000000003" x14ac:dyDescent="0.2">
      <c r="A50" s="37" t="s">
        <v>259</v>
      </c>
      <c r="B50" s="49">
        <v>45.927117000000003</v>
      </c>
      <c r="C50" s="49">
        <v>-129.98245</v>
      </c>
      <c r="D50" s="37">
        <v>1525</v>
      </c>
      <c r="E50" s="38" t="s">
        <v>20</v>
      </c>
      <c r="F50" s="95"/>
      <c r="G50" s="52" t="s">
        <v>187</v>
      </c>
      <c r="H50" s="38" t="s">
        <v>115</v>
      </c>
      <c r="I50" s="52" t="s">
        <v>260</v>
      </c>
      <c r="K50" s="38">
        <v>2003</v>
      </c>
      <c r="L50" s="57"/>
      <c r="M50" s="57"/>
      <c r="T50" s="49">
        <v>45.927117000000003</v>
      </c>
      <c r="U50" s="49">
        <v>-129.98245</v>
      </c>
    </row>
    <row r="51" spans="1:23" s="38" customFormat="1" ht="22.8" x14ac:dyDescent="0.2">
      <c r="A51" s="37" t="s">
        <v>74</v>
      </c>
      <c r="B51" s="49">
        <v>45.939867</v>
      </c>
      <c r="C51" s="49">
        <v>-129.98406700000001</v>
      </c>
      <c r="D51" s="37">
        <v>1522</v>
      </c>
      <c r="E51" s="38" t="s">
        <v>20</v>
      </c>
      <c r="F51" s="95" t="s">
        <v>80</v>
      </c>
      <c r="G51" s="52" t="s">
        <v>187</v>
      </c>
      <c r="I51" s="52" t="s">
        <v>261</v>
      </c>
      <c r="K51" s="38">
        <v>2003</v>
      </c>
      <c r="L51" s="57"/>
      <c r="M51" s="57"/>
      <c r="T51" s="49">
        <v>45.939867</v>
      </c>
      <c r="U51" s="49">
        <v>-129.98406700000001</v>
      </c>
    </row>
    <row r="52" spans="1:23" ht="34.200000000000003" x14ac:dyDescent="0.2">
      <c r="A52" s="37" t="s">
        <v>270</v>
      </c>
      <c r="B52" s="49">
        <v>45.939749999999997</v>
      </c>
      <c r="C52" s="49">
        <v>-129.984083</v>
      </c>
      <c r="D52" s="37">
        <v>1522</v>
      </c>
      <c r="E52" s="38" t="s">
        <v>20</v>
      </c>
      <c r="F52" s="95"/>
      <c r="G52" s="52" t="s">
        <v>187</v>
      </c>
      <c r="H52" s="38"/>
      <c r="I52" s="52" t="s">
        <v>271</v>
      </c>
      <c r="J52" s="38"/>
      <c r="K52" s="38">
        <v>2003</v>
      </c>
      <c r="N52" s="38"/>
      <c r="O52" s="38"/>
      <c r="P52" s="38"/>
      <c r="Q52" s="38"/>
      <c r="R52" s="38"/>
      <c r="S52" s="38"/>
      <c r="T52" s="49">
        <v>45.939749999999997</v>
      </c>
      <c r="U52" s="49">
        <v>-129.984083</v>
      </c>
      <c r="V52" s="38"/>
      <c r="W52" s="38"/>
    </row>
    <row r="53" spans="1:23" ht="22.8" x14ac:dyDescent="0.2">
      <c r="A53" s="37" t="s">
        <v>283</v>
      </c>
      <c r="B53" s="49">
        <v>45.937277999999999</v>
      </c>
      <c r="C53" s="49">
        <v>-129.98127700000001</v>
      </c>
      <c r="D53" s="37">
        <v>1519</v>
      </c>
      <c r="E53" s="38" t="s">
        <v>20</v>
      </c>
      <c r="F53" s="95"/>
      <c r="G53" s="52" t="s">
        <v>187</v>
      </c>
      <c r="H53" s="52" t="s">
        <v>284</v>
      </c>
      <c r="I53" s="52" t="s">
        <v>285</v>
      </c>
      <c r="J53" s="38"/>
      <c r="K53" s="38">
        <v>2007</v>
      </c>
      <c r="N53" s="50">
        <v>45.937277999999999</v>
      </c>
      <c r="O53" s="50">
        <v>-129.98127700000001</v>
      </c>
      <c r="P53" s="50">
        <v>45.937277999999999</v>
      </c>
      <c r="Q53" s="50">
        <v>-129.98127700000001</v>
      </c>
      <c r="R53" s="50"/>
      <c r="S53" s="50"/>
      <c r="T53" s="38"/>
      <c r="U53" s="38"/>
      <c r="V53" s="38"/>
      <c r="W53" s="38"/>
    </row>
    <row r="54" spans="1:23" ht="57" x14ac:dyDescent="0.2">
      <c r="A54" s="37" t="s">
        <v>213</v>
      </c>
      <c r="B54" s="49">
        <v>45.932983</v>
      </c>
      <c r="C54" s="49">
        <v>-130.01378299999999</v>
      </c>
      <c r="D54" s="37">
        <v>1547</v>
      </c>
      <c r="E54" s="38" t="s">
        <v>9</v>
      </c>
      <c r="F54" s="95"/>
      <c r="G54" s="52" t="s">
        <v>187</v>
      </c>
      <c r="H54" s="38" t="s">
        <v>204</v>
      </c>
      <c r="I54" s="52" t="s">
        <v>214</v>
      </c>
      <c r="J54" s="38"/>
      <c r="K54" s="38">
        <v>2003</v>
      </c>
      <c r="N54" s="38"/>
      <c r="O54" s="38"/>
      <c r="P54" s="38"/>
      <c r="Q54" s="38"/>
      <c r="R54" s="38"/>
      <c r="S54" s="38"/>
      <c r="T54" s="49">
        <v>45.932983</v>
      </c>
      <c r="U54" s="49">
        <v>-130.01378299999999</v>
      </c>
      <c r="V54" s="38"/>
      <c r="W54" s="38"/>
    </row>
    <row r="55" spans="1:23" x14ac:dyDescent="0.2">
      <c r="A55" s="37" t="s">
        <v>223</v>
      </c>
      <c r="B55" s="50">
        <v>45.933500000000002</v>
      </c>
      <c r="C55" s="50">
        <v>-130.013983</v>
      </c>
      <c r="D55" s="38">
        <v>1547</v>
      </c>
      <c r="E55" s="38" t="s">
        <v>9</v>
      </c>
      <c r="F55" s="95"/>
      <c r="G55" s="52" t="s">
        <v>187</v>
      </c>
      <c r="H55" s="38"/>
      <c r="I55" s="38" t="s">
        <v>294</v>
      </c>
      <c r="J55" s="38"/>
      <c r="K55" s="38">
        <v>2007</v>
      </c>
      <c r="N55" s="50">
        <v>45.933467999999998</v>
      </c>
      <c r="O55" s="50">
        <v>-130.013747</v>
      </c>
      <c r="P55" s="38"/>
      <c r="Q55" s="38"/>
      <c r="R55" s="38"/>
      <c r="S55" s="38"/>
      <c r="T55" s="49">
        <v>45.933500000000002</v>
      </c>
      <c r="U55" s="49">
        <v>-130.013983</v>
      </c>
      <c r="V55" s="38"/>
      <c r="W55" s="38"/>
    </row>
    <row r="56" spans="1:23" s="38" customFormat="1" ht="45.6" x14ac:dyDescent="0.2">
      <c r="A56" s="37" t="s">
        <v>262</v>
      </c>
      <c r="B56" s="49">
        <v>45.933250000000001</v>
      </c>
      <c r="C56" s="49">
        <v>-130.013417</v>
      </c>
      <c r="D56" s="37">
        <v>1547</v>
      </c>
      <c r="E56" s="38" t="s">
        <v>9</v>
      </c>
      <c r="F56" s="95"/>
      <c r="G56" s="52" t="s">
        <v>187</v>
      </c>
      <c r="H56" s="38" t="s">
        <v>263</v>
      </c>
      <c r="I56" s="52" t="s">
        <v>264</v>
      </c>
      <c r="K56" s="38">
        <v>2003</v>
      </c>
      <c r="L56" s="57"/>
      <c r="M56" s="57"/>
      <c r="T56" s="49">
        <v>45.933250000000001</v>
      </c>
      <c r="U56" s="49">
        <v>-130.013417</v>
      </c>
    </row>
    <row r="57" spans="1:23" s="38" customFormat="1" ht="22.8" x14ac:dyDescent="0.2">
      <c r="A57" s="37" t="s">
        <v>272</v>
      </c>
      <c r="B57" s="49">
        <v>45.929482999999998</v>
      </c>
      <c r="C57" s="49">
        <v>-130.01133300000001</v>
      </c>
      <c r="D57" s="37">
        <v>1546</v>
      </c>
      <c r="E57" s="38" t="s">
        <v>9</v>
      </c>
      <c r="F57" s="95"/>
      <c r="G57" s="52" t="s">
        <v>187</v>
      </c>
      <c r="H57" s="52" t="s">
        <v>273</v>
      </c>
      <c r="I57" s="52" t="s">
        <v>274</v>
      </c>
      <c r="K57" s="38">
        <v>2003</v>
      </c>
      <c r="L57" s="57"/>
      <c r="M57" s="57"/>
      <c r="P57" s="50"/>
      <c r="Q57" s="50"/>
      <c r="R57" s="50"/>
      <c r="S57" s="50"/>
      <c r="T57" s="49">
        <v>45.929482999999998</v>
      </c>
      <c r="U57" s="49">
        <v>-130.01133300000001</v>
      </c>
    </row>
    <row r="58" spans="1:23" s="38" customFormat="1" ht="34.200000000000003" x14ac:dyDescent="0.2">
      <c r="A58" s="37" t="s">
        <v>276</v>
      </c>
      <c r="B58" s="49">
        <v>45.933667</v>
      </c>
      <c r="C58" s="49">
        <v>-130.015817</v>
      </c>
      <c r="D58" s="37">
        <v>1546</v>
      </c>
      <c r="E58" s="38" t="s">
        <v>9</v>
      </c>
      <c r="F58" s="95"/>
      <c r="G58" s="52" t="s">
        <v>187</v>
      </c>
      <c r="H58" s="38" t="s">
        <v>204</v>
      </c>
      <c r="I58" s="103" t="s">
        <v>277</v>
      </c>
      <c r="K58" s="38">
        <v>2003</v>
      </c>
      <c r="L58" s="57"/>
      <c r="M58" s="57"/>
      <c r="N58" s="50"/>
      <c r="O58" s="50"/>
      <c r="T58" s="105">
        <v>45.933667</v>
      </c>
      <c r="U58" s="49">
        <v>-130.015817</v>
      </c>
    </row>
    <row r="59" spans="1:23" s="38" customFormat="1" x14ac:dyDescent="0.2">
      <c r="A59" s="37" t="s">
        <v>227</v>
      </c>
      <c r="B59" s="49">
        <v>45.989336999999999</v>
      </c>
      <c r="C59" s="49">
        <v>-130.02656200000001</v>
      </c>
      <c r="D59" s="38">
        <v>1576</v>
      </c>
      <c r="E59" s="38" t="s">
        <v>228</v>
      </c>
      <c r="F59" s="95"/>
      <c r="G59" s="52" t="s">
        <v>185</v>
      </c>
      <c r="I59" s="38" t="s">
        <v>229</v>
      </c>
      <c r="K59" s="38">
        <v>2003</v>
      </c>
      <c r="L59" s="57"/>
      <c r="M59" s="57"/>
      <c r="T59" s="49">
        <v>45.989336999999999</v>
      </c>
      <c r="U59" s="49">
        <v>-130.02656200000001</v>
      </c>
    </row>
    <row r="60" spans="1:23" x14ac:dyDescent="0.2">
      <c r="A60" s="54" t="s">
        <v>257</v>
      </c>
      <c r="B60" s="53">
        <v>45.988867999999997</v>
      </c>
      <c r="C60" s="53">
        <v>-130.02719999999999</v>
      </c>
      <c r="D60" s="93">
        <v>1580</v>
      </c>
      <c r="E60" s="93" t="s">
        <v>228</v>
      </c>
      <c r="G60" s="52" t="s">
        <v>185</v>
      </c>
      <c r="K60" s="93">
        <v>2003</v>
      </c>
      <c r="T60" s="53">
        <v>45.988867999999997</v>
      </c>
      <c r="U60" s="53">
        <v>-130.02719999999999</v>
      </c>
    </row>
    <row r="61" spans="1:23" s="38" customFormat="1" x14ac:dyDescent="0.2">
      <c r="A61" s="54" t="s">
        <v>265</v>
      </c>
      <c r="B61" s="53">
        <v>45.989153000000002</v>
      </c>
      <c r="C61" s="53">
        <v>-130.02716799999999</v>
      </c>
      <c r="D61" s="93">
        <v>1583</v>
      </c>
      <c r="E61" s="93" t="s">
        <v>228</v>
      </c>
      <c r="F61" s="94"/>
      <c r="G61" s="52" t="s">
        <v>185</v>
      </c>
      <c r="H61" s="93" t="s">
        <v>266</v>
      </c>
      <c r="I61" s="93" t="s">
        <v>267</v>
      </c>
      <c r="J61" s="93"/>
      <c r="K61" s="93">
        <v>2003</v>
      </c>
      <c r="L61" s="57"/>
      <c r="M61" s="57"/>
      <c r="N61" s="93"/>
      <c r="O61" s="93"/>
      <c r="P61" s="93"/>
      <c r="Q61" s="93"/>
      <c r="R61" s="93"/>
      <c r="S61" s="93"/>
      <c r="T61" s="53">
        <v>45.989153000000002</v>
      </c>
      <c r="U61" s="53">
        <v>-130.02716799999999</v>
      </c>
      <c r="V61" s="93"/>
      <c r="W61" s="93"/>
    </row>
    <row r="62" spans="1:23" s="38" customFormat="1" ht="34.200000000000003" x14ac:dyDescent="0.2">
      <c r="A62" s="37" t="s">
        <v>205</v>
      </c>
      <c r="B62" s="49">
        <v>45.916849999999997</v>
      </c>
      <c r="C62" s="49">
        <v>-129.99185</v>
      </c>
      <c r="D62" s="37">
        <v>1536</v>
      </c>
      <c r="E62" s="37" t="s">
        <v>65</v>
      </c>
      <c r="F62" s="95"/>
      <c r="G62" s="52" t="s">
        <v>206</v>
      </c>
      <c r="I62" s="52" t="s">
        <v>333</v>
      </c>
      <c r="K62" s="38">
        <v>2003</v>
      </c>
      <c r="L62" s="215"/>
      <c r="M62" s="215"/>
      <c r="N62" s="50"/>
      <c r="O62" s="50"/>
      <c r="P62" s="50"/>
      <c r="Q62" s="50"/>
      <c r="R62" s="50"/>
      <c r="S62" s="50"/>
      <c r="T62" s="49">
        <v>45.916849999999997</v>
      </c>
      <c r="U62" s="49">
        <v>-129.99185</v>
      </c>
    </row>
    <row r="63" spans="1:23" s="38" customFormat="1" x14ac:dyDescent="0.2">
      <c r="A63" s="37" t="s">
        <v>268</v>
      </c>
      <c r="B63" s="49">
        <v>45.91724</v>
      </c>
      <c r="C63" s="49">
        <v>-129.99298999999999</v>
      </c>
      <c r="D63" s="37">
        <v>1537</v>
      </c>
      <c r="E63" s="37" t="s">
        <v>65</v>
      </c>
      <c r="F63" s="95"/>
      <c r="G63" s="52" t="s">
        <v>187</v>
      </c>
      <c r="H63" s="52" t="s">
        <v>269</v>
      </c>
      <c r="I63" s="38" t="s">
        <v>331</v>
      </c>
      <c r="K63" s="38">
        <v>2006</v>
      </c>
      <c r="L63" s="57"/>
      <c r="M63" s="57"/>
      <c r="P63" s="50">
        <v>45.91724</v>
      </c>
      <c r="Q63" s="50">
        <v>-129.99298999999999</v>
      </c>
      <c r="R63" s="50"/>
      <c r="S63" s="50"/>
    </row>
    <row r="64" spans="1:23" s="38" customFormat="1" ht="57" x14ac:dyDescent="0.2">
      <c r="A64" s="37" t="s">
        <v>278</v>
      </c>
      <c r="B64" s="49">
        <v>45.926226</v>
      </c>
      <c r="C64" s="49">
        <v>-129.98049399999999</v>
      </c>
      <c r="D64" s="37">
        <v>1520</v>
      </c>
      <c r="E64" s="38" t="s">
        <v>27</v>
      </c>
      <c r="F64" s="95" t="s">
        <v>397</v>
      </c>
      <c r="G64" s="52" t="s">
        <v>187</v>
      </c>
      <c r="I64" s="38" t="s">
        <v>459</v>
      </c>
      <c r="K64" s="38">
        <v>2010</v>
      </c>
      <c r="L64" s="49">
        <v>45.926226</v>
      </c>
      <c r="M64" s="49">
        <v>-129.98049399999999</v>
      </c>
      <c r="T64" s="49">
        <v>45.926118000000002</v>
      </c>
      <c r="U64" s="49">
        <v>-129.98059699999999</v>
      </c>
    </row>
    <row r="65" spans="1:23" s="38" customFormat="1" ht="34.200000000000003" x14ac:dyDescent="0.2">
      <c r="A65" s="37" t="s">
        <v>207</v>
      </c>
      <c r="B65" s="49">
        <v>45.945332999999998</v>
      </c>
      <c r="C65" s="49">
        <v>-129.98471699999999</v>
      </c>
      <c r="D65" s="37">
        <v>1535</v>
      </c>
      <c r="E65" s="38" t="s">
        <v>66</v>
      </c>
      <c r="F65" s="95"/>
      <c r="G65" s="52" t="s">
        <v>187</v>
      </c>
      <c r="H65" s="38" t="s">
        <v>208</v>
      </c>
      <c r="I65" s="38" t="s">
        <v>209</v>
      </c>
      <c r="L65" s="57"/>
      <c r="M65" s="57"/>
      <c r="N65" s="50"/>
      <c r="O65" s="50"/>
      <c r="P65" s="50"/>
      <c r="Q65" s="50"/>
      <c r="R65" s="50"/>
      <c r="S65" s="50"/>
      <c r="T65" s="49">
        <v>45.945332999999998</v>
      </c>
      <c r="U65" s="49">
        <v>-129.98471699999999</v>
      </c>
    </row>
    <row r="66" spans="1:23" ht="13.2" x14ac:dyDescent="0.25">
      <c r="A66" s="37" t="s">
        <v>25</v>
      </c>
      <c r="B66" s="73">
        <v>45.946449999999999</v>
      </c>
      <c r="C66" s="100">
        <v>-129.98388</v>
      </c>
      <c r="D66" s="37">
        <v>1529</v>
      </c>
      <c r="E66" s="38" t="s">
        <v>66</v>
      </c>
      <c r="F66" s="95" t="s">
        <v>99</v>
      </c>
      <c r="G66" s="52" t="s">
        <v>187</v>
      </c>
      <c r="H66" s="38" t="s">
        <v>218</v>
      </c>
      <c r="I66" s="38" t="s">
        <v>219</v>
      </c>
      <c r="J66" s="38"/>
      <c r="K66" s="38">
        <v>2007</v>
      </c>
      <c r="N66" s="73">
        <v>45.946449999999999</v>
      </c>
      <c r="O66" s="100">
        <v>-129.98388</v>
      </c>
      <c r="P66" s="50">
        <v>45.946323</v>
      </c>
      <c r="Q66" s="50">
        <v>-129.98397900000001</v>
      </c>
      <c r="R66" s="50"/>
      <c r="S66" s="50"/>
      <c r="T66" s="38"/>
      <c r="U66" s="38"/>
      <c r="V66" s="38"/>
      <c r="W66" s="38"/>
    </row>
    <row r="67" spans="1:23" s="38" customFormat="1" ht="45.6" x14ac:dyDescent="0.2">
      <c r="A67" s="37" t="s">
        <v>49</v>
      </c>
      <c r="B67" s="49">
        <v>45.945141999999997</v>
      </c>
      <c r="C67" s="49">
        <v>-129.98475300000001</v>
      </c>
      <c r="D67" s="37">
        <v>1533</v>
      </c>
      <c r="E67" s="38" t="s">
        <v>66</v>
      </c>
      <c r="F67" s="95" t="s">
        <v>100</v>
      </c>
      <c r="G67" s="52" t="s">
        <v>187</v>
      </c>
      <c r="I67" s="38" t="s">
        <v>235</v>
      </c>
      <c r="K67" s="38">
        <v>2003</v>
      </c>
      <c r="L67" s="57"/>
      <c r="M67" s="57"/>
      <c r="T67" s="49">
        <v>45.945141999999997</v>
      </c>
      <c r="U67" s="49">
        <v>-129.98475300000001</v>
      </c>
    </row>
    <row r="68" spans="1:23" s="38" customFormat="1" ht="22.8" x14ac:dyDescent="0.2">
      <c r="A68" s="37" t="s">
        <v>248</v>
      </c>
      <c r="B68" s="49">
        <v>45.945816999999998</v>
      </c>
      <c r="C68" s="49">
        <v>-129.98468299999999</v>
      </c>
      <c r="D68" s="37">
        <v>1529</v>
      </c>
      <c r="E68" s="38" t="s">
        <v>66</v>
      </c>
      <c r="F68" s="95"/>
      <c r="G68" s="52" t="s">
        <v>187</v>
      </c>
      <c r="I68" s="38" t="s">
        <v>249</v>
      </c>
      <c r="K68" s="38">
        <v>2003</v>
      </c>
      <c r="L68" s="57"/>
      <c r="M68" s="57"/>
      <c r="P68" s="50"/>
      <c r="Q68" s="50"/>
      <c r="R68" s="50"/>
      <c r="S68" s="50"/>
      <c r="T68" s="49">
        <v>45.945816999999998</v>
      </c>
      <c r="U68" s="49">
        <v>-129.98468299999999</v>
      </c>
    </row>
    <row r="69" spans="1:23" s="38" customFormat="1" ht="34.200000000000003" x14ac:dyDescent="0.2">
      <c r="A69" s="37" t="s">
        <v>250</v>
      </c>
      <c r="B69" s="49">
        <v>45.945450000000001</v>
      </c>
      <c r="C69" s="49">
        <v>-129.985083</v>
      </c>
      <c r="D69" s="37">
        <v>1533</v>
      </c>
      <c r="E69" s="38" t="s">
        <v>66</v>
      </c>
      <c r="F69" s="95"/>
      <c r="G69" s="52" t="s">
        <v>187</v>
      </c>
      <c r="I69" s="38" t="s">
        <v>251</v>
      </c>
      <c r="K69" s="38">
        <v>2003</v>
      </c>
      <c r="L69" s="57"/>
      <c r="M69" s="57"/>
      <c r="P69" s="50"/>
      <c r="Q69" s="50"/>
      <c r="R69" s="50"/>
      <c r="S69" s="50"/>
      <c r="T69" s="49">
        <v>45.945450000000001</v>
      </c>
      <c r="U69" s="49">
        <v>-129.985083</v>
      </c>
    </row>
    <row r="70" spans="1:23" ht="45.6" x14ac:dyDescent="0.2">
      <c r="A70" s="38" t="s">
        <v>189</v>
      </c>
      <c r="B70" s="38">
        <v>46.038916999999998</v>
      </c>
      <c r="C70" s="38">
        <v>-130.012417</v>
      </c>
      <c r="D70" s="38">
        <v>1641</v>
      </c>
      <c r="E70" s="38" t="s">
        <v>190</v>
      </c>
      <c r="F70" s="95"/>
      <c r="G70" s="52" t="s">
        <v>187</v>
      </c>
      <c r="H70" s="38"/>
      <c r="I70" s="38" t="s">
        <v>191</v>
      </c>
      <c r="J70" s="38"/>
      <c r="K70" s="38">
        <v>2003</v>
      </c>
      <c r="N70" s="38"/>
      <c r="O70" s="38"/>
      <c r="P70" s="38"/>
      <c r="Q70" s="38"/>
      <c r="R70" s="38"/>
      <c r="S70" s="38"/>
      <c r="T70" s="49">
        <v>46.038916999999998</v>
      </c>
      <c r="U70" s="49">
        <v>-130.012833</v>
      </c>
      <c r="V70" s="38"/>
      <c r="W70" s="38"/>
    </row>
    <row r="71" spans="1:23" ht="34.200000000000003" x14ac:dyDescent="0.2">
      <c r="A71" s="37" t="s">
        <v>212</v>
      </c>
      <c r="B71" s="214">
        <v>45.917540000000002</v>
      </c>
      <c r="C71" s="214">
        <v>-129.98919000000001</v>
      </c>
      <c r="D71" s="108">
        <v>1536</v>
      </c>
      <c r="E71" s="93" t="s">
        <v>186</v>
      </c>
      <c r="F71" s="95"/>
      <c r="G71" s="52" t="s">
        <v>187</v>
      </c>
      <c r="H71" s="38"/>
      <c r="I71" s="38" t="s">
        <v>337</v>
      </c>
      <c r="J71" s="38"/>
      <c r="K71" s="38">
        <v>2003</v>
      </c>
      <c r="N71" s="38"/>
      <c r="O71" s="38"/>
      <c r="P71" s="107"/>
      <c r="Q71" s="107"/>
      <c r="R71" s="107"/>
      <c r="S71" s="107"/>
      <c r="T71" s="49">
        <v>45.917540000000002</v>
      </c>
      <c r="U71" s="49">
        <v>-129.98919000000001</v>
      </c>
      <c r="V71" s="38"/>
      <c r="W71" s="38"/>
    </row>
    <row r="72" spans="1:23" s="38" customFormat="1" ht="40.799999999999997" x14ac:dyDescent="0.2">
      <c r="A72" s="37" t="s">
        <v>215</v>
      </c>
      <c r="B72" s="49">
        <v>45.916710000000002</v>
      </c>
      <c r="C72" s="49">
        <v>-129.99073799999999</v>
      </c>
      <c r="D72" s="37">
        <v>1535</v>
      </c>
      <c r="E72" s="93" t="s">
        <v>186</v>
      </c>
      <c r="F72" s="95"/>
      <c r="G72" s="52" t="s">
        <v>187</v>
      </c>
      <c r="I72" s="128" t="s">
        <v>338</v>
      </c>
      <c r="K72" s="38">
        <v>2003</v>
      </c>
      <c r="L72" s="57"/>
      <c r="M72" s="57"/>
      <c r="T72" s="49">
        <v>45.916710000000002</v>
      </c>
      <c r="U72" s="49">
        <v>-129.99073799999999</v>
      </c>
    </row>
    <row r="73" spans="1:23" s="38" customFormat="1" ht="13.2" x14ac:dyDescent="0.25">
      <c r="A73" s="93" t="s">
        <v>221</v>
      </c>
      <c r="B73" s="61">
        <v>45.918002999999999</v>
      </c>
      <c r="C73" s="41">
        <v>-129.98893200000001</v>
      </c>
      <c r="D73" s="43">
        <v>1539</v>
      </c>
      <c r="E73" s="93" t="s">
        <v>186</v>
      </c>
      <c r="F73" s="94"/>
      <c r="G73" s="93"/>
      <c r="H73" s="93" t="s">
        <v>222</v>
      </c>
      <c r="I73" s="93" t="s">
        <v>336</v>
      </c>
      <c r="J73" s="93"/>
      <c r="K73" s="93">
        <v>2006</v>
      </c>
      <c r="L73" s="57"/>
      <c r="M73" s="57"/>
      <c r="N73" s="93"/>
      <c r="O73" s="93"/>
      <c r="P73" s="41">
        <v>45.918002999999999</v>
      </c>
      <c r="Q73" s="41">
        <v>-129.98893200000001</v>
      </c>
      <c r="R73" s="41"/>
      <c r="S73" s="41"/>
      <c r="T73" s="93"/>
      <c r="U73" s="93"/>
      <c r="V73" s="93"/>
      <c r="W73" s="93"/>
    </row>
    <row r="74" spans="1:23" ht="34.200000000000003" x14ac:dyDescent="0.2">
      <c r="A74" s="37" t="s">
        <v>53</v>
      </c>
      <c r="B74" s="102">
        <v>45.918838000000001</v>
      </c>
      <c r="C74" s="102">
        <v>-129.988563</v>
      </c>
      <c r="D74" s="37">
        <v>1534</v>
      </c>
      <c r="E74" s="93" t="s">
        <v>186</v>
      </c>
      <c r="F74" s="95" t="s">
        <v>102</v>
      </c>
      <c r="G74" s="52" t="s">
        <v>187</v>
      </c>
      <c r="H74" s="38" t="s">
        <v>188</v>
      </c>
      <c r="I74" s="38" t="s">
        <v>335</v>
      </c>
      <c r="J74" s="38"/>
      <c r="K74" s="38">
        <v>2003</v>
      </c>
      <c r="N74" s="50"/>
      <c r="O74" s="50"/>
      <c r="P74" s="50"/>
      <c r="Q74" s="50"/>
      <c r="R74" s="50"/>
      <c r="S74" s="50"/>
      <c r="T74" s="49">
        <v>45.918838000000001</v>
      </c>
      <c r="U74" s="49">
        <v>-129.988563</v>
      </c>
      <c r="V74" s="38"/>
      <c r="W74" s="38"/>
    </row>
    <row r="75" spans="1:23" s="38" customFormat="1" ht="13.2" x14ac:dyDescent="0.25">
      <c r="A75" s="93" t="s">
        <v>243</v>
      </c>
      <c r="B75" s="61">
        <v>45.921926999999997</v>
      </c>
      <c r="C75" s="61">
        <v>-129.98847799999999</v>
      </c>
      <c r="D75" s="93">
        <v>1524</v>
      </c>
      <c r="E75" s="93" t="s">
        <v>186</v>
      </c>
      <c r="F75" s="94"/>
      <c r="G75" s="52" t="s">
        <v>187</v>
      </c>
      <c r="H75" s="93" t="s">
        <v>222</v>
      </c>
      <c r="I75" s="93">
        <v>2006</v>
      </c>
      <c r="J75" s="93"/>
      <c r="K75" s="93">
        <v>2006</v>
      </c>
      <c r="L75" s="57"/>
      <c r="M75" s="57"/>
      <c r="N75" s="93"/>
      <c r="O75" s="93"/>
      <c r="P75" s="41">
        <v>45.921926999999997</v>
      </c>
      <c r="Q75" s="41">
        <v>-129.98847799999999</v>
      </c>
      <c r="R75" s="41"/>
      <c r="S75" s="41"/>
      <c r="T75" s="93"/>
      <c r="U75" s="93"/>
      <c r="V75" s="93"/>
      <c r="W75" s="93"/>
    </row>
    <row r="76" spans="1:23" ht="57" x14ac:dyDescent="0.2">
      <c r="A76" s="37" t="s">
        <v>244</v>
      </c>
      <c r="B76" s="102">
        <v>45.936447000000001</v>
      </c>
      <c r="C76" s="102">
        <v>-129.98170500000001</v>
      </c>
      <c r="D76" s="37">
        <v>1522</v>
      </c>
      <c r="E76" s="93" t="s">
        <v>186</v>
      </c>
      <c r="F76" s="95"/>
      <c r="G76" s="52" t="s">
        <v>187</v>
      </c>
      <c r="H76" s="38"/>
      <c r="I76" s="97" t="s">
        <v>245</v>
      </c>
      <c r="J76" s="38"/>
      <c r="K76" s="38">
        <v>2003</v>
      </c>
      <c r="N76" s="38"/>
      <c r="O76" s="38"/>
      <c r="P76" s="106"/>
      <c r="Q76" s="106"/>
      <c r="R76" s="106"/>
      <c r="S76" s="106"/>
      <c r="T76" s="49">
        <v>45.936447000000001</v>
      </c>
      <c r="U76" s="49">
        <v>-129.98170500000001</v>
      </c>
      <c r="V76" s="38"/>
      <c r="W76" s="38"/>
    </row>
    <row r="77" spans="1:23" s="38" customFormat="1" ht="34.200000000000003" x14ac:dyDescent="0.2">
      <c r="A77" s="37" t="s">
        <v>246</v>
      </c>
      <c r="B77" s="49">
        <v>45.945104999999998</v>
      </c>
      <c r="C77" s="49">
        <v>-129.98330799999999</v>
      </c>
      <c r="D77" s="37">
        <v>1526</v>
      </c>
      <c r="E77" s="38" t="s">
        <v>186</v>
      </c>
      <c r="F77" s="95"/>
      <c r="G77" s="52" t="s">
        <v>187</v>
      </c>
      <c r="I77" s="97" t="s">
        <v>247</v>
      </c>
      <c r="K77" s="38">
        <v>2003</v>
      </c>
      <c r="L77" s="57"/>
      <c r="M77" s="57"/>
      <c r="P77" s="50"/>
      <c r="Q77" s="50"/>
      <c r="R77" s="50"/>
      <c r="S77" s="50"/>
      <c r="T77" s="49">
        <v>45.945104999999998</v>
      </c>
      <c r="U77" s="49">
        <v>-129.98330799999999</v>
      </c>
    </row>
    <row r="78" spans="1:23" ht="13.2" x14ac:dyDescent="0.25">
      <c r="A78" s="93" t="s">
        <v>254</v>
      </c>
      <c r="B78" s="61">
        <v>45.932062000000002</v>
      </c>
      <c r="C78" s="61">
        <v>-129.98512199999999</v>
      </c>
      <c r="D78" s="93">
        <v>1523</v>
      </c>
      <c r="E78" s="93" t="s">
        <v>186</v>
      </c>
      <c r="G78" s="52" t="s">
        <v>187</v>
      </c>
      <c r="H78" s="93" t="s">
        <v>118</v>
      </c>
      <c r="I78" s="93">
        <v>2006</v>
      </c>
      <c r="K78" s="93">
        <v>2006</v>
      </c>
      <c r="P78" s="41">
        <v>45.932062000000002</v>
      </c>
      <c r="Q78" s="41">
        <v>-129.98512199999999</v>
      </c>
      <c r="R78" s="41"/>
      <c r="S78" s="41"/>
    </row>
  </sheetData>
  <phoneticPr fontId="0" type="noConversion"/>
  <printOptions horizontalCentered="1"/>
  <pageMargins left="0.25" right="0.25" top="0.5" bottom="0.25" header="0.5" footer="0.5"/>
  <pageSetup scale="53" fitToHeight="3"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X60"/>
  <sheetViews>
    <sheetView topLeftCell="A13" zoomScaleNormal="100" workbookViewId="0">
      <pane xSplit="1" topLeftCell="B1" activePane="topRight" state="frozen"/>
      <selection pane="topRight" activeCell="A33" sqref="A33"/>
    </sheetView>
  </sheetViews>
  <sheetFormatPr defaultColWidth="8.88671875" defaultRowHeight="12" x14ac:dyDescent="0.25"/>
  <cols>
    <col min="1" max="1" width="12.6640625" style="136" customWidth="1"/>
    <col min="2" max="2" width="9.44140625" style="156" customWidth="1"/>
    <col min="3" max="3" width="10" style="156" customWidth="1"/>
    <col min="4" max="4" width="6.33203125" style="136" customWidth="1"/>
    <col min="5" max="5" width="11.44140625" style="136" customWidth="1"/>
    <col min="6" max="6" width="12.33203125" style="136" customWidth="1"/>
    <col min="7" max="7" width="9.109375" style="136" customWidth="1"/>
    <col min="8" max="8" width="12.44140625" style="136" customWidth="1"/>
    <col min="9" max="9" width="32.44140625" style="138" customWidth="1"/>
    <col min="10" max="10" width="7.33203125" style="139" customWidth="1"/>
    <col min="11" max="11" width="9.44140625" style="136" customWidth="1"/>
    <col min="12" max="12" width="26" style="136" customWidth="1"/>
    <col min="13" max="14" width="10.6640625" style="142" customWidth="1"/>
    <col min="15" max="17" width="11" style="141" customWidth="1"/>
    <col min="18" max="20" width="11.6640625" style="141" customWidth="1"/>
    <col min="21" max="24" width="11" style="141" customWidth="1"/>
    <col min="25" max="16384" width="8.88671875" style="152"/>
  </cols>
  <sheetData>
    <row r="1" spans="1:24" s="149" customFormat="1" x14ac:dyDescent="0.25">
      <c r="A1" s="134" t="s">
        <v>0</v>
      </c>
      <c r="B1" s="135" t="s">
        <v>1</v>
      </c>
      <c r="C1" s="135" t="s">
        <v>2</v>
      </c>
      <c r="D1" s="134" t="s">
        <v>3</v>
      </c>
      <c r="E1" s="134" t="s">
        <v>4</v>
      </c>
      <c r="F1" s="134" t="s">
        <v>5</v>
      </c>
      <c r="G1" s="134" t="s">
        <v>6</v>
      </c>
      <c r="H1" s="134" t="s">
        <v>67</v>
      </c>
      <c r="I1" s="148" t="s">
        <v>7</v>
      </c>
      <c r="J1" s="133" t="s">
        <v>68</v>
      </c>
      <c r="K1" s="134" t="s">
        <v>311</v>
      </c>
      <c r="L1" s="134" t="s">
        <v>976</v>
      </c>
      <c r="M1" s="135" t="s">
        <v>155</v>
      </c>
      <c r="N1" s="135" t="s">
        <v>156</v>
      </c>
      <c r="O1" s="134" t="s">
        <v>119</v>
      </c>
      <c r="P1" s="134" t="s">
        <v>120</v>
      </c>
      <c r="Q1" s="134" t="s">
        <v>121</v>
      </c>
      <c r="R1" s="134" t="s">
        <v>122</v>
      </c>
      <c r="S1" s="134" t="s">
        <v>398</v>
      </c>
      <c r="T1" s="134" t="s">
        <v>399</v>
      </c>
      <c r="U1" s="134" t="s">
        <v>123</v>
      </c>
      <c r="V1" s="134" t="s">
        <v>124</v>
      </c>
      <c r="W1" s="134" t="s">
        <v>69</v>
      </c>
      <c r="X1" s="134" t="s">
        <v>70</v>
      </c>
    </row>
    <row r="2" spans="1:24" x14ac:dyDescent="0.25">
      <c r="A2" s="136" t="s">
        <v>355</v>
      </c>
      <c r="B2" s="150">
        <v>45.946084999999997</v>
      </c>
      <c r="C2" s="150">
        <v>-129.983654</v>
      </c>
      <c r="D2" s="137">
        <v>1520</v>
      </c>
      <c r="E2" s="136" t="s">
        <v>20</v>
      </c>
      <c r="F2" s="136" t="s">
        <v>175</v>
      </c>
      <c r="H2" s="136" t="s">
        <v>179</v>
      </c>
      <c r="I2" s="138" t="s">
        <v>176</v>
      </c>
      <c r="J2" s="139">
        <v>2010</v>
      </c>
      <c r="K2" s="136" t="s">
        <v>312</v>
      </c>
      <c r="M2" s="151">
        <v>45.946084999999997</v>
      </c>
      <c r="N2" s="151">
        <v>-129.983654</v>
      </c>
      <c r="O2" s="140"/>
      <c r="P2" s="140"/>
      <c r="Q2" s="140"/>
      <c r="R2" s="140"/>
      <c r="S2" s="140"/>
      <c r="T2" s="140"/>
    </row>
    <row r="3" spans="1:24" ht="39" customHeight="1" x14ac:dyDescent="0.25">
      <c r="A3" s="136" t="s">
        <v>360</v>
      </c>
      <c r="B3" s="169">
        <v>45.946275999999997</v>
      </c>
      <c r="C3" s="169">
        <v>-129.98371299999999</v>
      </c>
      <c r="D3" s="137">
        <v>1520</v>
      </c>
      <c r="E3" s="136" t="s">
        <v>20</v>
      </c>
      <c r="F3" s="136" t="s">
        <v>177</v>
      </c>
      <c r="H3" s="136" t="s">
        <v>179</v>
      </c>
      <c r="I3" s="138" t="s">
        <v>178</v>
      </c>
      <c r="J3" s="139">
        <v>2010</v>
      </c>
      <c r="K3" s="136" t="s">
        <v>312</v>
      </c>
      <c r="M3" s="153">
        <v>45.946275999999997</v>
      </c>
      <c r="N3" s="153">
        <v>-129.98371299999999</v>
      </c>
      <c r="O3" s="140"/>
      <c r="P3" s="140"/>
      <c r="Q3" s="140"/>
      <c r="R3" s="140"/>
      <c r="S3" s="140"/>
      <c r="T3" s="140"/>
    </row>
    <row r="4" spans="1:24" ht="24" x14ac:dyDescent="0.25">
      <c r="A4" s="136" t="s">
        <v>75</v>
      </c>
      <c r="B4" s="170">
        <v>45.943716000000002</v>
      </c>
      <c r="C4" s="170">
        <v>-129.985163</v>
      </c>
      <c r="D4" s="137">
        <v>1530</v>
      </c>
      <c r="E4" s="136" t="s">
        <v>20</v>
      </c>
      <c r="F4" s="136" t="s">
        <v>61</v>
      </c>
      <c r="H4" s="136" t="s">
        <v>45</v>
      </c>
      <c r="I4" s="138" t="s">
        <v>357</v>
      </c>
      <c r="J4" s="139">
        <v>2010</v>
      </c>
      <c r="K4" s="136" t="s">
        <v>312</v>
      </c>
      <c r="L4" s="377"/>
      <c r="M4" s="154">
        <v>45.943716000000002</v>
      </c>
      <c r="N4" s="154">
        <v>-129.985163</v>
      </c>
      <c r="O4" s="140">
        <v>45.943834000000003</v>
      </c>
      <c r="P4" s="140">
        <v>-129.98500000000001</v>
      </c>
      <c r="Q4" s="140">
        <v>45.943638999999997</v>
      </c>
      <c r="R4" s="140">
        <v>-129.98518100000001</v>
      </c>
      <c r="S4" s="140"/>
      <c r="T4" s="140"/>
    </row>
    <row r="5" spans="1:24" x14ac:dyDescent="0.25">
      <c r="A5" s="136" t="s">
        <v>76</v>
      </c>
      <c r="B5" s="169">
        <v>45.93331666666667</v>
      </c>
      <c r="C5" s="169">
        <v>-129.98236666666668</v>
      </c>
      <c r="D5" s="137">
        <v>1523</v>
      </c>
      <c r="E5" s="136" t="s">
        <v>20</v>
      </c>
      <c r="F5" s="136" t="s">
        <v>368</v>
      </c>
      <c r="G5" s="136" t="s">
        <v>369</v>
      </c>
      <c r="H5" s="136" t="s">
        <v>46</v>
      </c>
      <c r="I5" s="138" t="s">
        <v>63</v>
      </c>
      <c r="J5" s="139">
        <v>2010</v>
      </c>
      <c r="K5" s="136" t="s">
        <v>312</v>
      </c>
      <c r="M5" s="155">
        <v>45.93331666666667</v>
      </c>
      <c r="N5" s="155">
        <v>-129.98236666666668</v>
      </c>
      <c r="O5" s="140">
        <v>45.933190000000003</v>
      </c>
      <c r="P5" s="140">
        <v>-129.98242999999999</v>
      </c>
    </row>
    <row r="6" spans="1:24" ht="24" x14ac:dyDescent="0.25">
      <c r="A6" s="136" t="s">
        <v>77</v>
      </c>
      <c r="B6" s="171">
        <v>45.933199999999999</v>
      </c>
      <c r="C6" s="171">
        <v>-129.982268</v>
      </c>
      <c r="D6" s="137">
        <v>1524</v>
      </c>
      <c r="E6" s="136" t="s">
        <v>20</v>
      </c>
      <c r="F6" s="136" t="s">
        <v>62</v>
      </c>
      <c r="I6" s="138" t="s">
        <v>18</v>
      </c>
      <c r="J6" s="139">
        <v>2010</v>
      </c>
      <c r="K6" s="136" t="s">
        <v>312</v>
      </c>
      <c r="M6" s="151">
        <v>45.933199999999999</v>
      </c>
      <c r="N6" s="151">
        <v>-129.982268</v>
      </c>
      <c r="O6" s="140">
        <v>45.93318</v>
      </c>
      <c r="P6" s="140">
        <v>-129.98240000000001</v>
      </c>
      <c r="Q6" s="140">
        <v>45.933171999999999</v>
      </c>
      <c r="R6" s="140">
        <v>-129.982303</v>
      </c>
      <c r="S6" s="140"/>
      <c r="T6" s="140"/>
    </row>
    <row r="7" spans="1:24" ht="24" x14ac:dyDescent="0.25">
      <c r="A7" s="136" t="s">
        <v>78</v>
      </c>
      <c r="B7" s="171">
        <v>45.933298000000001</v>
      </c>
      <c r="C7" s="171">
        <v>-129.98160899999999</v>
      </c>
      <c r="D7" s="137">
        <v>1525</v>
      </c>
      <c r="E7" s="136" t="s">
        <v>20</v>
      </c>
      <c r="F7" s="136" t="s">
        <v>346</v>
      </c>
      <c r="H7" s="136" t="s">
        <v>45</v>
      </c>
      <c r="I7" s="138" t="s">
        <v>363</v>
      </c>
      <c r="J7" s="139">
        <v>2007</v>
      </c>
      <c r="K7" s="136" t="s">
        <v>312</v>
      </c>
      <c r="M7" s="151">
        <v>45.933298000000001</v>
      </c>
      <c r="N7" s="151">
        <v>-129.98160899999999</v>
      </c>
      <c r="O7" s="140">
        <v>45.93329</v>
      </c>
      <c r="P7" s="140">
        <v>-129.98170999999999</v>
      </c>
      <c r="Q7" s="140">
        <v>45.933171999999999</v>
      </c>
      <c r="R7" s="140">
        <v>-129.982303</v>
      </c>
      <c r="S7" s="140"/>
      <c r="T7" s="140"/>
    </row>
    <row r="8" spans="1:24" s="144" customFormat="1" ht="24" x14ac:dyDescent="0.25">
      <c r="A8" s="143" t="s">
        <v>397</v>
      </c>
      <c r="B8" s="169">
        <v>45.926029999999997</v>
      </c>
      <c r="C8" s="169">
        <v>-129.98009999999999</v>
      </c>
      <c r="D8" s="258">
        <v>1520</v>
      </c>
      <c r="E8" s="144" t="s">
        <v>27</v>
      </c>
      <c r="F8" s="259" t="s">
        <v>278</v>
      </c>
      <c r="G8" s="260"/>
      <c r="I8" s="144" t="s">
        <v>400</v>
      </c>
      <c r="J8" s="144">
        <v>2004</v>
      </c>
      <c r="K8" s="261" t="s">
        <v>312</v>
      </c>
      <c r="L8" s="261"/>
      <c r="M8" s="261"/>
      <c r="N8" s="145"/>
      <c r="O8" s="145"/>
      <c r="Q8" s="145">
        <v>45.926479999999998</v>
      </c>
      <c r="R8" s="145">
        <v>-129.98056700000001</v>
      </c>
      <c r="S8" s="261">
        <v>45.926029999999997</v>
      </c>
      <c r="T8" s="261">
        <v>-129.98009999999999</v>
      </c>
    </row>
    <row r="9" spans="1:24" x14ac:dyDescent="0.25">
      <c r="A9" s="136" t="s">
        <v>359</v>
      </c>
      <c r="B9" s="171">
        <v>45.933255000000003</v>
      </c>
      <c r="C9" s="171">
        <v>-129.98178100000001</v>
      </c>
      <c r="D9" s="137">
        <v>1517</v>
      </c>
      <c r="E9" s="136" t="s">
        <v>20</v>
      </c>
      <c r="I9" s="138" t="s">
        <v>377</v>
      </c>
      <c r="J9" s="139">
        <v>2010</v>
      </c>
      <c r="K9" s="136" t="s">
        <v>312</v>
      </c>
      <c r="M9" s="151">
        <v>45.933255000000003</v>
      </c>
      <c r="N9" s="151">
        <v>-129.98178100000001</v>
      </c>
      <c r="O9" s="140"/>
      <c r="P9" s="140"/>
      <c r="Q9" s="140"/>
      <c r="R9" s="140"/>
      <c r="S9" s="140"/>
      <c r="T9" s="140"/>
    </row>
    <row r="10" spans="1:24" ht="36" x14ac:dyDescent="0.25">
      <c r="A10" s="160" t="s">
        <v>106</v>
      </c>
      <c r="B10" s="161">
        <v>45.932082000000001</v>
      </c>
      <c r="C10" s="161">
        <v>-129.98406499999999</v>
      </c>
      <c r="D10" s="162">
        <v>1519</v>
      </c>
      <c r="E10" s="160" t="s">
        <v>20</v>
      </c>
      <c r="F10" s="160"/>
      <c r="G10" s="160"/>
      <c r="H10" s="160" t="s">
        <v>118</v>
      </c>
      <c r="I10" s="163" t="s">
        <v>154</v>
      </c>
      <c r="J10" s="164">
        <v>2006</v>
      </c>
      <c r="Q10" s="142">
        <v>45.932082000000001</v>
      </c>
      <c r="R10" s="142">
        <v>-129.98406499999999</v>
      </c>
      <c r="S10" s="142"/>
      <c r="T10" s="142"/>
    </row>
    <row r="11" spans="1:24" x14ac:dyDescent="0.25">
      <c r="A11" s="160" t="s">
        <v>79</v>
      </c>
      <c r="B11" s="161">
        <v>45.935839999999999</v>
      </c>
      <c r="C11" s="161">
        <v>-129.98159699999999</v>
      </c>
      <c r="D11" s="162">
        <v>1520</v>
      </c>
      <c r="E11" s="160" t="s">
        <v>20</v>
      </c>
      <c r="F11" s="160" t="s">
        <v>22</v>
      </c>
      <c r="G11" s="160"/>
      <c r="H11" s="160"/>
      <c r="I11" s="163" t="s">
        <v>23</v>
      </c>
      <c r="J11" s="164">
        <v>2006</v>
      </c>
      <c r="Q11" s="140">
        <v>45.935839999999999</v>
      </c>
      <c r="R11" s="140">
        <v>-129.98159699999999</v>
      </c>
      <c r="S11" s="140"/>
      <c r="T11" s="140"/>
      <c r="U11" s="141">
        <v>45.935839999999999</v>
      </c>
      <c r="V11" s="141">
        <v>-129.98159699999999</v>
      </c>
    </row>
    <row r="12" spans="1:24" x14ac:dyDescent="0.25">
      <c r="A12" s="160" t="s">
        <v>80</v>
      </c>
      <c r="B12" s="161">
        <v>45.939799999999998</v>
      </c>
      <c r="C12" s="161">
        <v>-129.984083</v>
      </c>
      <c r="D12" s="162">
        <v>1522</v>
      </c>
      <c r="E12" s="160" t="s">
        <v>20</v>
      </c>
      <c r="F12" s="160" t="s">
        <v>347</v>
      </c>
      <c r="G12" s="160"/>
      <c r="H12" s="160" t="s">
        <v>72</v>
      </c>
      <c r="I12" s="163" t="s">
        <v>73</v>
      </c>
      <c r="J12" s="164">
        <v>2003</v>
      </c>
      <c r="U12" s="141">
        <v>45.939799999999998</v>
      </c>
      <c r="V12" s="141">
        <v>-129.984083</v>
      </c>
    </row>
    <row r="13" spans="1:24" x14ac:dyDescent="0.25">
      <c r="A13" s="160" t="s">
        <v>108</v>
      </c>
      <c r="B13" s="161">
        <v>45.933399999999999</v>
      </c>
      <c r="C13" s="161">
        <v>-129.98159999999999</v>
      </c>
      <c r="D13" s="160">
        <v>1524</v>
      </c>
      <c r="E13" s="160" t="s">
        <v>20</v>
      </c>
      <c r="F13" s="160" t="s">
        <v>50</v>
      </c>
      <c r="G13" s="160"/>
      <c r="H13" s="160"/>
      <c r="I13" s="163"/>
      <c r="J13" s="164">
        <v>2003</v>
      </c>
      <c r="U13" s="141">
        <v>45.933399999999999</v>
      </c>
      <c r="V13" s="141">
        <v>-129.98159999999999</v>
      </c>
    </row>
    <row r="14" spans="1:24" ht="24" x14ac:dyDescent="0.25">
      <c r="A14" s="160" t="s">
        <v>81</v>
      </c>
      <c r="B14" s="161">
        <v>45.933418000000003</v>
      </c>
      <c r="C14" s="161">
        <v>-129.98167000000001</v>
      </c>
      <c r="D14" s="162">
        <v>1523</v>
      </c>
      <c r="E14" s="160" t="s">
        <v>20</v>
      </c>
      <c r="F14" s="160" t="s">
        <v>50</v>
      </c>
      <c r="G14" s="160"/>
      <c r="H14" s="160" t="s">
        <v>111</v>
      </c>
      <c r="I14" s="163" t="s">
        <v>112</v>
      </c>
      <c r="J14" s="164">
        <v>2003</v>
      </c>
      <c r="U14" s="141">
        <v>45.933418000000003</v>
      </c>
      <c r="V14" s="141">
        <v>-129.98167000000001</v>
      </c>
    </row>
    <row r="15" spans="1:24" ht="24" x14ac:dyDescent="0.25">
      <c r="A15" s="160" t="s">
        <v>82</v>
      </c>
      <c r="B15" s="161">
        <v>45.936216999999999</v>
      </c>
      <c r="C15" s="161">
        <v>-129.98138299999999</v>
      </c>
      <c r="D15" s="162">
        <v>1521</v>
      </c>
      <c r="E15" s="160" t="s">
        <v>20</v>
      </c>
      <c r="F15" s="160" t="s">
        <v>127</v>
      </c>
      <c r="G15" s="160"/>
      <c r="H15" s="160" t="s">
        <v>116</v>
      </c>
      <c r="I15" s="163" t="s">
        <v>117</v>
      </c>
      <c r="J15" s="164">
        <v>2003</v>
      </c>
      <c r="U15" s="141">
        <v>45.936216999999999</v>
      </c>
      <c r="V15" s="141">
        <v>-129.98138299999999</v>
      </c>
    </row>
    <row r="16" spans="1:24" x14ac:dyDescent="0.25">
      <c r="A16" s="160" t="s">
        <v>83</v>
      </c>
      <c r="B16" s="161">
        <v>45.939467</v>
      </c>
      <c r="C16" s="161">
        <v>-129.98483300000001</v>
      </c>
      <c r="D16" s="162">
        <v>1522</v>
      </c>
      <c r="E16" s="160" t="s">
        <v>20</v>
      </c>
      <c r="F16" s="160" t="s">
        <v>128</v>
      </c>
      <c r="G16" s="160"/>
      <c r="H16" s="160" t="s">
        <v>116</v>
      </c>
      <c r="I16" s="163"/>
      <c r="J16" s="164">
        <v>2003</v>
      </c>
      <c r="U16" s="141">
        <v>45.939467</v>
      </c>
      <c r="V16" s="141">
        <v>-129.98483300000001</v>
      </c>
    </row>
    <row r="17" spans="1:24" x14ac:dyDescent="0.25">
      <c r="A17" s="160" t="s">
        <v>107</v>
      </c>
      <c r="B17" s="161">
        <v>45.933399999999999</v>
      </c>
      <c r="C17" s="161">
        <v>-129.98159999999999</v>
      </c>
      <c r="D17" s="160">
        <v>1524</v>
      </c>
      <c r="E17" s="160" t="s">
        <v>20</v>
      </c>
      <c r="F17" s="160" t="s">
        <v>50</v>
      </c>
      <c r="G17" s="160"/>
      <c r="H17" s="160" t="s">
        <v>111</v>
      </c>
      <c r="I17" s="163" t="s">
        <v>114</v>
      </c>
      <c r="J17" s="164">
        <v>2003</v>
      </c>
      <c r="U17" s="141">
        <v>45.933399999999999</v>
      </c>
      <c r="V17" s="141">
        <v>-129.98159999999999</v>
      </c>
    </row>
    <row r="18" spans="1:24" x14ac:dyDescent="0.25">
      <c r="A18" s="160" t="s">
        <v>84</v>
      </c>
      <c r="B18" s="161">
        <v>45.939300000000003</v>
      </c>
      <c r="C18" s="161">
        <v>-129.9819</v>
      </c>
      <c r="D18" s="162">
        <v>1520</v>
      </c>
      <c r="E18" s="160" t="s">
        <v>20</v>
      </c>
      <c r="F18" s="160" t="s">
        <v>129</v>
      </c>
      <c r="G18" s="160"/>
      <c r="H18" s="160" t="s">
        <v>72</v>
      </c>
      <c r="I18" s="163" t="s">
        <v>109</v>
      </c>
      <c r="J18" s="164">
        <v>2003</v>
      </c>
      <c r="U18" s="141">
        <v>45.939300000000003</v>
      </c>
      <c r="V18" s="141">
        <v>-129.9819</v>
      </c>
    </row>
    <row r="19" spans="1:24" x14ac:dyDescent="0.25">
      <c r="A19" s="162" t="s">
        <v>85</v>
      </c>
      <c r="B19" s="161">
        <v>45.933199999999999</v>
      </c>
      <c r="C19" s="161">
        <v>-129.9819</v>
      </c>
      <c r="D19" s="162">
        <v>1524</v>
      </c>
      <c r="E19" s="160" t="s">
        <v>20</v>
      </c>
      <c r="F19" s="160" t="s">
        <v>51</v>
      </c>
      <c r="G19" s="160"/>
      <c r="H19" s="160" t="s">
        <v>72</v>
      </c>
      <c r="I19" s="163"/>
      <c r="J19" s="164">
        <v>2003</v>
      </c>
      <c r="U19" s="141">
        <v>45.933199999999999</v>
      </c>
      <c r="V19" s="141">
        <v>-129.9819</v>
      </c>
    </row>
    <row r="20" spans="1:24" x14ac:dyDescent="0.25">
      <c r="A20" s="160" t="s">
        <v>86</v>
      </c>
      <c r="B20" s="161">
        <v>45.942616999999998</v>
      </c>
      <c r="C20" s="161">
        <v>-129.984217</v>
      </c>
      <c r="D20" s="162">
        <v>1524</v>
      </c>
      <c r="E20" s="160" t="s">
        <v>20</v>
      </c>
      <c r="F20" s="160" t="s">
        <v>52</v>
      </c>
      <c r="G20" s="160"/>
      <c r="H20" s="160" t="s">
        <v>72</v>
      </c>
      <c r="I20" s="163" t="s">
        <v>110</v>
      </c>
      <c r="J20" s="164">
        <v>2003</v>
      </c>
      <c r="U20" s="141">
        <v>45.942616999999998</v>
      </c>
      <c r="V20" s="141">
        <v>-129.984217</v>
      </c>
    </row>
    <row r="21" spans="1:24" ht="24" x14ac:dyDescent="0.25">
      <c r="A21" s="162" t="s">
        <v>48</v>
      </c>
      <c r="B21" s="161">
        <v>45.930149999999998</v>
      </c>
      <c r="C21" s="161">
        <v>-129.98406199999999</v>
      </c>
      <c r="D21" s="162">
        <v>1524</v>
      </c>
      <c r="E21" s="160" t="s">
        <v>20</v>
      </c>
      <c r="F21" s="160"/>
      <c r="G21" s="160"/>
      <c r="H21" s="160"/>
      <c r="I21" s="163" t="s">
        <v>71</v>
      </c>
      <c r="J21" s="164">
        <v>2003</v>
      </c>
      <c r="U21" s="140">
        <v>45.930149999999998</v>
      </c>
      <c r="V21" s="140">
        <v>-129.98406199999999</v>
      </c>
    </row>
    <row r="22" spans="1:24" x14ac:dyDescent="0.25">
      <c r="A22" s="136" t="s">
        <v>366</v>
      </c>
      <c r="B22" s="169">
        <v>45.934449999999998</v>
      </c>
      <c r="C22" s="169">
        <v>-130.01159999999999</v>
      </c>
      <c r="D22" s="136">
        <v>1542</v>
      </c>
      <c r="E22" s="139" t="s">
        <v>9</v>
      </c>
      <c r="F22" s="139"/>
      <c r="G22" s="136" t="s">
        <v>366</v>
      </c>
      <c r="H22" s="136" t="s">
        <v>287</v>
      </c>
      <c r="I22" s="138" t="s">
        <v>367</v>
      </c>
      <c r="J22" s="139">
        <v>2010</v>
      </c>
      <c r="K22" s="136" t="s">
        <v>312</v>
      </c>
      <c r="M22" s="155">
        <v>45.934449999999998</v>
      </c>
      <c r="N22" s="155">
        <v>-130.01159999999999</v>
      </c>
    </row>
    <row r="23" spans="1:24" x14ac:dyDescent="0.25">
      <c r="A23" s="136" t="s">
        <v>361</v>
      </c>
      <c r="B23" s="169">
        <v>45.933266666666668</v>
      </c>
      <c r="C23" s="169">
        <v>-130.01390000000001</v>
      </c>
      <c r="D23" s="137">
        <v>1542</v>
      </c>
      <c r="E23" s="136" t="s">
        <v>9</v>
      </c>
      <c r="F23" s="136" t="s">
        <v>14</v>
      </c>
      <c r="H23" s="136" t="s">
        <v>159</v>
      </c>
      <c r="I23" s="138" t="s">
        <v>353</v>
      </c>
      <c r="J23" s="139">
        <v>2010</v>
      </c>
      <c r="K23" s="136" t="s">
        <v>312</v>
      </c>
      <c r="M23" s="155">
        <v>45.933546999999997</v>
      </c>
      <c r="N23" s="132">
        <v>-130.01327699999999</v>
      </c>
      <c r="O23" s="140"/>
      <c r="P23" s="140"/>
      <c r="Q23" s="140"/>
      <c r="R23" s="140"/>
      <c r="S23" s="140"/>
      <c r="T23" s="140"/>
    </row>
    <row r="24" spans="1:24" ht="24" x14ac:dyDescent="0.25">
      <c r="A24" s="136" t="s">
        <v>131</v>
      </c>
      <c r="B24" s="169">
        <v>45.933486000000002</v>
      </c>
      <c r="C24" s="169">
        <v>-130.013666</v>
      </c>
      <c r="D24" s="143">
        <v>1547</v>
      </c>
      <c r="E24" s="136" t="s">
        <v>9</v>
      </c>
      <c r="F24" s="136" t="s">
        <v>132</v>
      </c>
      <c r="I24" s="138" t="s">
        <v>303</v>
      </c>
      <c r="J24" s="139">
        <v>2010</v>
      </c>
      <c r="K24" s="136" t="s">
        <v>312</v>
      </c>
      <c r="M24" s="132">
        <v>45.933486000000002</v>
      </c>
      <c r="N24" s="132">
        <v>-130.013666</v>
      </c>
      <c r="O24" s="144">
        <v>2007</v>
      </c>
      <c r="P24" s="145">
        <v>45.933622999999997</v>
      </c>
      <c r="Q24" s="145">
        <v>-130.013688</v>
      </c>
      <c r="R24" s="145">
        <v>45.93356</v>
      </c>
      <c r="S24" s="145"/>
      <c r="T24" s="145"/>
      <c r="U24" s="145">
        <v>-130.01364000000001</v>
      </c>
      <c r="V24" s="146">
        <v>45.933549999999997</v>
      </c>
      <c r="W24" s="146">
        <v>-130.01390000000001</v>
      </c>
    </row>
    <row r="25" spans="1:24" s="131" customFormat="1" x14ac:dyDescent="0.25">
      <c r="A25" s="136" t="s">
        <v>87</v>
      </c>
      <c r="B25" s="156">
        <v>45.933273999999997</v>
      </c>
      <c r="C25" s="156">
        <v>-130.013586</v>
      </c>
      <c r="D25" s="137">
        <v>1547</v>
      </c>
      <c r="E25" s="136" t="s">
        <v>9</v>
      </c>
      <c r="F25" s="136" t="s">
        <v>12</v>
      </c>
      <c r="G25" s="136"/>
      <c r="H25" s="136"/>
      <c r="I25" s="138" t="s">
        <v>352</v>
      </c>
      <c r="J25" s="139">
        <v>2007</v>
      </c>
      <c r="K25" s="136" t="s">
        <v>312</v>
      </c>
      <c r="L25" s="136"/>
      <c r="M25" s="142"/>
      <c r="N25" s="142"/>
      <c r="O25" s="140"/>
      <c r="P25" s="140">
        <v>-130.013586</v>
      </c>
      <c r="Q25" s="140">
        <v>45.933273999999997</v>
      </c>
      <c r="R25" s="140">
        <v>-130.013586</v>
      </c>
      <c r="S25" s="140"/>
      <c r="T25" s="140"/>
      <c r="U25" s="141">
        <v>45.933283000000003</v>
      </c>
      <c r="V25" s="141">
        <v>-130.0137</v>
      </c>
      <c r="W25" s="141"/>
      <c r="X25" s="141"/>
    </row>
    <row r="26" spans="1:24" ht="24" x14ac:dyDescent="0.25">
      <c r="A26" s="172" t="s">
        <v>298</v>
      </c>
      <c r="B26" s="169">
        <v>45.933447999999999</v>
      </c>
      <c r="C26" s="169">
        <v>-130.01349099999999</v>
      </c>
      <c r="D26" s="173">
        <v>1542</v>
      </c>
      <c r="E26" s="174" t="s">
        <v>9</v>
      </c>
      <c r="F26" s="173" t="s">
        <v>299</v>
      </c>
      <c r="G26" s="174"/>
      <c r="H26" s="174"/>
      <c r="I26" s="175" t="s">
        <v>300</v>
      </c>
      <c r="J26" s="139">
        <v>2010</v>
      </c>
      <c r="K26" s="136" t="s">
        <v>312</v>
      </c>
      <c r="M26" s="132">
        <v>45.933447999999999</v>
      </c>
      <c r="N26" s="132">
        <v>-130.01349099999999</v>
      </c>
      <c r="O26" s="129"/>
      <c r="P26" s="129"/>
      <c r="Q26" s="129"/>
      <c r="R26" s="129"/>
      <c r="S26" s="129"/>
      <c r="T26" s="129"/>
      <c r="U26" s="130"/>
      <c r="V26" s="130"/>
      <c r="W26" s="131"/>
      <c r="X26" s="131"/>
    </row>
    <row r="27" spans="1:24" ht="24" x14ac:dyDescent="0.25">
      <c r="A27" s="136" t="s">
        <v>88</v>
      </c>
      <c r="B27" s="156">
        <v>45.933264999999999</v>
      </c>
      <c r="C27" s="156">
        <v>-130.01383000000001</v>
      </c>
      <c r="D27" s="137">
        <v>1547</v>
      </c>
      <c r="E27" s="136" t="s">
        <v>9</v>
      </c>
      <c r="F27" s="136" t="s">
        <v>13</v>
      </c>
      <c r="H27" s="136" t="s">
        <v>15</v>
      </c>
      <c r="I27" s="138" t="s">
        <v>372</v>
      </c>
      <c r="J27" s="139">
        <v>2006</v>
      </c>
      <c r="K27" s="136" t="s">
        <v>312</v>
      </c>
      <c r="Q27" s="140">
        <v>45.933264999999999</v>
      </c>
      <c r="R27" s="140">
        <v>-130.01383000000001</v>
      </c>
      <c r="S27" s="140"/>
      <c r="T27" s="140"/>
    </row>
    <row r="28" spans="1:24" s="131" customFormat="1" ht="24" x14ac:dyDescent="0.25">
      <c r="A28" s="136" t="s">
        <v>89</v>
      </c>
      <c r="B28" s="169">
        <v>45.93356</v>
      </c>
      <c r="C28" s="169">
        <v>-130.01329999999999</v>
      </c>
      <c r="D28" s="137">
        <v>1545</v>
      </c>
      <c r="E28" s="136" t="s">
        <v>9</v>
      </c>
      <c r="F28" s="136" t="s">
        <v>14</v>
      </c>
      <c r="G28" s="136"/>
      <c r="H28" s="136" t="s">
        <v>15</v>
      </c>
      <c r="I28" s="138" t="s">
        <v>373</v>
      </c>
      <c r="J28" s="139">
        <v>2010</v>
      </c>
      <c r="K28" s="136" t="s">
        <v>312</v>
      </c>
      <c r="L28" s="136"/>
      <c r="M28" s="132">
        <v>45.93356</v>
      </c>
      <c r="N28" s="132">
        <v>-130.01329999999999</v>
      </c>
      <c r="O28" s="140">
        <v>45.93356</v>
      </c>
      <c r="P28" s="140">
        <v>-130.01333099999999</v>
      </c>
      <c r="Q28" s="141"/>
      <c r="R28" s="141"/>
      <c r="S28" s="141"/>
      <c r="T28" s="141"/>
      <c r="U28" s="141"/>
      <c r="V28" s="141"/>
      <c r="W28" s="141"/>
      <c r="X28" s="141"/>
    </row>
    <row r="29" spans="1:24" x14ac:dyDescent="0.25">
      <c r="A29" s="136" t="s">
        <v>296</v>
      </c>
      <c r="B29" s="169">
        <v>45.933549999999997</v>
      </c>
      <c r="C29" s="169">
        <v>-130.01325</v>
      </c>
      <c r="D29" s="137">
        <v>1542</v>
      </c>
      <c r="E29" s="136" t="s">
        <v>9</v>
      </c>
      <c r="F29" s="136" t="s">
        <v>289</v>
      </c>
      <c r="H29" s="136" t="s">
        <v>159</v>
      </c>
      <c r="J29" s="139">
        <v>2010</v>
      </c>
      <c r="K29" s="136" t="s">
        <v>312</v>
      </c>
      <c r="M29" s="132">
        <v>45.933280000000003</v>
      </c>
      <c r="N29" s="132">
        <v>-130.01389399999999</v>
      </c>
      <c r="O29" s="140"/>
      <c r="P29" s="140"/>
      <c r="Q29" s="140"/>
      <c r="R29" s="140"/>
      <c r="S29" s="140"/>
      <c r="T29" s="140"/>
    </row>
    <row r="30" spans="1:24" ht="24" x14ac:dyDescent="0.25">
      <c r="A30" s="136" t="s">
        <v>91</v>
      </c>
      <c r="B30" s="169">
        <v>45.933725000000003</v>
      </c>
      <c r="C30" s="169">
        <v>-130.013406</v>
      </c>
      <c r="D30" s="137">
        <v>1546</v>
      </c>
      <c r="E30" s="136" t="s">
        <v>9</v>
      </c>
      <c r="F30" s="136" t="s">
        <v>11</v>
      </c>
      <c r="H30" s="136" t="s">
        <v>125</v>
      </c>
      <c r="I30" s="138" t="s">
        <v>292</v>
      </c>
      <c r="J30" s="139">
        <v>2010</v>
      </c>
      <c r="K30" s="136" t="s">
        <v>312</v>
      </c>
      <c r="M30" s="132">
        <v>45.933725000000003</v>
      </c>
      <c r="N30" s="132">
        <v>-130.013406</v>
      </c>
      <c r="O30" s="140">
        <v>45.933700000000002</v>
      </c>
      <c r="P30" s="140">
        <v>-130.013428</v>
      </c>
      <c r="Q30" s="140">
        <v>45.933638000000002</v>
      </c>
      <c r="R30" s="140">
        <v>-130.01328599999999</v>
      </c>
      <c r="S30" s="140"/>
      <c r="T30" s="140"/>
      <c r="U30" s="140">
        <v>45.933732999999997</v>
      </c>
      <c r="V30" s="140">
        <v>-130.013633</v>
      </c>
    </row>
    <row r="31" spans="1:24" x14ac:dyDescent="0.25">
      <c r="A31" s="172" t="s">
        <v>286</v>
      </c>
      <c r="B31" s="171">
        <v>45.933566999999996</v>
      </c>
      <c r="C31" s="171">
        <v>-130.01328899999999</v>
      </c>
      <c r="D31" s="173">
        <v>1547</v>
      </c>
      <c r="E31" s="174" t="s">
        <v>9</v>
      </c>
      <c r="F31" s="173" t="s">
        <v>14</v>
      </c>
      <c r="G31" s="174"/>
      <c r="H31" s="174"/>
      <c r="I31" s="175" t="s">
        <v>295</v>
      </c>
      <c r="J31" s="139">
        <v>2010</v>
      </c>
      <c r="K31" s="136" t="s">
        <v>312</v>
      </c>
      <c r="M31" s="132">
        <v>45.933280000000003</v>
      </c>
      <c r="N31" s="132">
        <v>-130.01389399999999</v>
      </c>
      <c r="O31" s="129">
        <v>45.933543200000003</v>
      </c>
      <c r="P31" s="129">
        <v>-130.013398</v>
      </c>
      <c r="Q31" s="129">
        <v>45.933566999999996</v>
      </c>
      <c r="R31" s="129">
        <v>-130.01328899999999</v>
      </c>
      <c r="S31" s="129"/>
      <c r="T31" s="129"/>
      <c r="U31" s="130">
        <v>45.933582999999999</v>
      </c>
      <c r="V31" s="130">
        <v>-130.01358300000001</v>
      </c>
      <c r="W31" s="131"/>
      <c r="X31" s="131"/>
    </row>
    <row r="32" spans="1:24" ht="24" x14ac:dyDescent="0.25">
      <c r="A32" s="160" t="s">
        <v>143</v>
      </c>
      <c r="B32" s="165">
        <v>45.933624999999999</v>
      </c>
      <c r="C32" s="165">
        <v>-130.01357999999999</v>
      </c>
      <c r="D32" s="166">
        <v>1547</v>
      </c>
      <c r="E32" s="164" t="s">
        <v>9</v>
      </c>
      <c r="F32" s="160" t="s">
        <v>144</v>
      </c>
      <c r="G32" s="160"/>
      <c r="H32" s="160"/>
      <c r="I32" s="167" t="s">
        <v>151</v>
      </c>
      <c r="J32" s="164">
        <v>2007</v>
      </c>
      <c r="K32" s="160"/>
      <c r="L32" s="160"/>
    </row>
    <row r="33" spans="1:24" x14ac:dyDescent="0.25">
      <c r="A33" s="160" t="s">
        <v>134</v>
      </c>
      <c r="B33" s="165">
        <v>45.933304999999997</v>
      </c>
      <c r="C33" s="165">
        <v>-130.01333600000001</v>
      </c>
      <c r="D33" s="166">
        <v>1546</v>
      </c>
      <c r="E33" s="164" t="s">
        <v>9</v>
      </c>
      <c r="F33" s="160" t="s">
        <v>135</v>
      </c>
      <c r="G33" s="160"/>
      <c r="H33" s="160"/>
      <c r="I33" s="163" t="s">
        <v>136</v>
      </c>
      <c r="J33" s="164">
        <v>2006</v>
      </c>
      <c r="K33" s="164"/>
      <c r="L33" s="164"/>
      <c r="M33" s="145"/>
      <c r="N33" s="145"/>
      <c r="O33" s="144"/>
      <c r="P33" s="145">
        <v>45.933304999999997</v>
      </c>
      <c r="Q33" s="145">
        <v>-130.01333600000001</v>
      </c>
    </row>
    <row r="34" spans="1:24" ht="24" x14ac:dyDescent="0.25">
      <c r="A34" s="160" t="s">
        <v>146</v>
      </c>
      <c r="B34" s="165">
        <v>45.933317000000002</v>
      </c>
      <c r="C34" s="165">
        <v>-130.01390599999999</v>
      </c>
      <c r="D34" s="164">
        <v>1546</v>
      </c>
      <c r="E34" s="164" t="s">
        <v>9</v>
      </c>
      <c r="F34" s="160" t="s">
        <v>137</v>
      </c>
      <c r="G34" s="160"/>
      <c r="H34" s="160"/>
      <c r="I34" s="167" t="s">
        <v>151</v>
      </c>
      <c r="J34" s="164">
        <v>2007</v>
      </c>
      <c r="K34" s="160"/>
      <c r="L34" s="160"/>
    </row>
    <row r="35" spans="1:24" ht="36" x14ac:dyDescent="0.25">
      <c r="A35" s="160" t="s">
        <v>147</v>
      </c>
      <c r="B35" s="165">
        <v>45.933278000000001</v>
      </c>
      <c r="C35" s="165">
        <v>-130.01362399999999</v>
      </c>
      <c r="D35" s="166">
        <v>1547</v>
      </c>
      <c r="E35" s="164" t="s">
        <v>9</v>
      </c>
      <c r="F35" s="160" t="s">
        <v>130</v>
      </c>
      <c r="G35" s="160"/>
      <c r="H35" s="160"/>
      <c r="I35" s="167" t="s">
        <v>152</v>
      </c>
      <c r="J35" s="164">
        <v>2007</v>
      </c>
      <c r="K35" s="160"/>
      <c r="L35" s="160"/>
    </row>
    <row r="36" spans="1:24" ht="24" x14ac:dyDescent="0.25">
      <c r="A36" s="160" t="s">
        <v>145</v>
      </c>
      <c r="B36" s="165">
        <v>45.933624999999999</v>
      </c>
      <c r="C36" s="165">
        <v>-130.01357999999999</v>
      </c>
      <c r="D36" s="166">
        <v>1547</v>
      </c>
      <c r="E36" s="164" t="s">
        <v>9</v>
      </c>
      <c r="F36" s="160" t="s">
        <v>144</v>
      </c>
      <c r="G36" s="160"/>
      <c r="H36" s="160"/>
      <c r="I36" s="167" t="s">
        <v>151</v>
      </c>
      <c r="J36" s="164">
        <v>2007</v>
      </c>
      <c r="K36" s="160"/>
      <c r="L36" s="160"/>
    </row>
    <row r="37" spans="1:24" ht="36" x14ac:dyDescent="0.25">
      <c r="A37" s="160" t="s">
        <v>148</v>
      </c>
      <c r="B37" s="165">
        <v>45.933278000000001</v>
      </c>
      <c r="C37" s="165">
        <v>-130.01362399999999</v>
      </c>
      <c r="D37" s="166">
        <v>1547</v>
      </c>
      <c r="E37" s="164" t="s">
        <v>9</v>
      </c>
      <c r="F37" s="160" t="s">
        <v>130</v>
      </c>
      <c r="G37" s="160"/>
      <c r="H37" s="160"/>
      <c r="I37" s="167" t="s">
        <v>153</v>
      </c>
      <c r="J37" s="164">
        <v>2007</v>
      </c>
      <c r="K37" s="160"/>
      <c r="L37" s="160"/>
    </row>
    <row r="38" spans="1:24" ht="36" x14ac:dyDescent="0.25">
      <c r="A38" s="160" t="s">
        <v>90</v>
      </c>
      <c r="B38" s="161">
        <v>45.933360999999998</v>
      </c>
      <c r="C38" s="161">
        <v>-130.01371700000001</v>
      </c>
      <c r="D38" s="162">
        <v>1546.3</v>
      </c>
      <c r="E38" s="160" t="s">
        <v>9</v>
      </c>
      <c r="F38" s="160" t="s">
        <v>10</v>
      </c>
      <c r="G38" s="160"/>
      <c r="H38" s="160" t="s">
        <v>142</v>
      </c>
      <c r="I38" s="163" t="s">
        <v>16</v>
      </c>
      <c r="J38" s="164">
        <v>2007</v>
      </c>
      <c r="K38" s="160"/>
      <c r="L38" s="160"/>
      <c r="O38" s="140">
        <v>45.933360999999998</v>
      </c>
      <c r="P38" s="140">
        <v>-130.01371700000001</v>
      </c>
    </row>
    <row r="39" spans="1:24" ht="24" x14ac:dyDescent="0.25">
      <c r="A39" s="166" t="s">
        <v>140</v>
      </c>
      <c r="B39" s="165">
        <v>45.933317000000002</v>
      </c>
      <c r="C39" s="165">
        <v>-130.01390599999999</v>
      </c>
      <c r="D39" s="164">
        <v>1546</v>
      </c>
      <c r="E39" s="164" t="s">
        <v>9</v>
      </c>
      <c r="F39" s="176" t="s">
        <v>137</v>
      </c>
      <c r="G39" s="164"/>
      <c r="H39" s="164"/>
      <c r="I39" s="167" t="s">
        <v>150</v>
      </c>
      <c r="J39" s="164">
        <v>2007</v>
      </c>
      <c r="K39" s="164"/>
      <c r="L39" s="164"/>
      <c r="M39" s="145"/>
      <c r="N39" s="145"/>
      <c r="O39" s="145">
        <v>45.933399000000001</v>
      </c>
      <c r="P39" s="145">
        <v>-130.01397600000001</v>
      </c>
      <c r="Q39" s="145">
        <v>45.933317000000002</v>
      </c>
      <c r="R39" s="145">
        <v>-130.01390599999999</v>
      </c>
      <c r="S39" s="145"/>
      <c r="T39" s="145"/>
      <c r="U39" s="146">
        <v>45.933298000000001</v>
      </c>
      <c r="V39" s="146">
        <v>-130.01422700000001</v>
      </c>
      <c r="W39" s="144"/>
      <c r="X39" s="144"/>
    </row>
    <row r="40" spans="1:24" ht="36" x14ac:dyDescent="0.25">
      <c r="A40" s="166" t="s">
        <v>138</v>
      </c>
      <c r="B40" s="165">
        <v>45.933317000000002</v>
      </c>
      <c r="C40" s="165">
        <v>-130.01390599999999</v>
      </c>
      <c r="D40" s="164">
        <v>1546</v>
      </c>
      <c r="E40" s="164" t="s">
        <v>9</v>
      </c>
      <c r="F40" s="176" t="s">
        <v>137</v>
      </c>
      <c r="G40" s="164"/>
      <c r="H40" s="164" t="s">
        <v>139</v>
      </c>
      <c r="I40" s="167" t="s">
        <v>149</v>
      </c>
      <c r="J40" s="164">
        <v>2007</v>
      </c>
      <c r="K40" s="164"/>
      <c r="L40" s="164"/>
      <c r="M40" s="145"/>
      <c r="N40" s="145"/>
      <c r="O40" s="145">
        <v>45.933399000000001</v>
      </c>
      <c r="P40" s="145">
        <v>-130.01397600000001</v>
      </c>
      <c r="Q40" s="145">
        <v>45.933317000000002</v>
      </c>
      <c r="R40" s="145">
        <v>-130.01390599999999</v>
      </c>
      <c r="S40" s="145"/>
      <c r="T40" s="145"/>
      <c r="U40" s="146">
        <v>45.933298000000001</v>
      </c>
      <c r="V40" s="146">
        <v>-130.01422700000001</v>
      </c>
      <c r="W40" s="144"/>
      <c r="X40" s="144"/>
    </row>
    <row r="41" spans="1:24" x14ac:dyDescent="0.25">
      <c r="A41" s="136" t="s">
        <v>94</v>
      </c>
      <c r="B41" s="169">
        <v>45.955199999999998</v>
      </c>
      <c r="C41" s="169">
        <v>-130.00986666666665</v>
      </c>
      <c r="D41" s="137">
        <v>1530</v>
      </c>
      <c r="E41" s="136" t="s">
        <v>35</v>
      </c>
      <c r="F41" s="136" t="s">
        <v>35</v>
      </c>
      <c r="G41" s="136" t="s">
        <v>370</v>
      </c>
      <c r="H41" s="136" t="s">
        <v>46</v>
      </c>
      <c r="I41" s="138" t="s">
        <v>38</v>
      </c>
      <c r="J41" s="139">
        <v>2010</v>
      </c>
      <c r="K41" s="136" t="s">
        <v>312</v>
      </c>
      <c r="M41" s="155">
        <v>45.955199999999998</v>
      </c>
      <c r="N41" s="155">
        <v>-130.00986666666665</v>
      </c>
      <c r="O41" s="140">
        <v>45.955069999999999</v>
      </c>
      <c r="P41" s="140">
        <v>-130.00989300000001</v>
      </c>
    </row>
    <row r="42" spans="1:24" ht="36" x14ac:dyDescent="0.25">
      <c r="A42" s="136" t="s">
        <v>92</v>
      </c>
      <c r="B42" s="157">
        <v>45.955119000000003</v>
      </c>
      <c r="C42" s="157">
        <v>-130.00989300000001</v>
      </c>
      <c r="D42" s="136">
        <v>1534</v>
      </c>
      <c r="E42" s="136" t="s">
        <v>35</v>
      </c>
      <c r="F42" s="136" t="s">
        <v>35</v>
      </c>
      <c r="H42" s="136" t="s">
        <v>46</v>
      </c>
      <c r="I42" s="138" t="s">
        <v>47</v>
      </c>
      <c r="J42" s="139">
        <v>2007</v>
      </c>
      <c r="L42" s="377"/>
      <c r="M42" s="147"/>
      <c r="N42" s="147"/>
    </row>
    <row r="43" spans="1:24" x14ac:dyDescent="0.25">
      <c r="A43" s="136" t="s">
        <v>93</v>
      </c>
      <c r="B43" s="156">
        <v>45.955027000000001</v>
      </c>
      <c r="C43" s="156">
        <v>-130.00989300000001</v>
      </c>
      <c r="D43" s="136">
        <v>1534</v>
      </c>
      <c r="E43" s="136" t="s">
        <v>35</v>
      </c>
      <c r="F43" s="136" t="s">
        <v>35</v>
      </c>
      <c r="H43" s="136" t="s">
        <v>46</v>
      </c>
      <c r="I43" s="138" t="s">
        <v>37</v>
      </c>
      <c r="J43" s="139">
        <v>2007</v>
      </c>
    </row>
    <row r="44" spans="1:24" ht="24" x14ac:dyDescent="0.25">
      <c r="A44" s="136" t="s">
        <v>362</v>
      </c>
      <c r="B44" s="169">
        <v>45.917166666666667</v>
      </c>
      <c r="C44" s="169">
        <v>-129.99289999999999</v>
      </c>
      <c r="D44" s="137">
        <v>1534</v>
      </c>
      <c r="E44" s="136" t="s">
        <v>65</v>
      </c>
      <c r="F44" s="136" t="s">
        <v>334</v>
      </c>
      <c r="H44" s="136" t="s">
        <v>161</v>
      </c>
      <c r="I44" s="138" t="s">
        <v>162</v>
      </c>
      <c r="J44" s="139">
        <v>2010</v>
      </c>
      <c r="K44" s="136" t="s">
        <v>312</v>
      </c>
      <c r="M44" s="132">
        <v>45.917166666666667</v>
      </c>
      <c r="N44" s="132">
        <v>-129.99289999999999</v>
      </c>
      <c r="O44" s="140"/>
      <c r="P44" s="140"/>
      <c r="Q44" s="140"/>
      <c r="R44" s="140"/>
      <c r="S44" s="140"/>
      <c r="T44" s="140"/>
      <c r="W44" s="132"/>
      <c r="X44" s="132"/>
    </row>
    <row r="45" spans="1:24" ht="36" x14ac:dyDescent="0.25">
      <c r="A45" s="136" t="s">
        <v>95</v>
      </c>
      <c r="B45" s="169">
        <v>45.917327</v>
      </c>
      <c r="C45" s="169">
        <v>-129.99294599999999</v>
      </c>
      <c r="D45" s="137">
        <v>1537</v>
      </c>
      <c r="E45" s="143" t="s">
        <v>65</v>
      </c>
      <c r="F45" s="136" t="s">
        <v>32</v>
      </c>
      <c r="H45" s="136" t="s">
        <v>33</v>
      </c>
      <c r="I45" s="138" t="s">
        <v>374</v>
      </c>
      <c r="J45" s="139">
        <v>2010</v>
      </c>
      <c r="K45" s="136" t="s">
        <v>312</v>
      </c>
      <c r="M45" s="132">
        <v>45.917327</v>
      </c>
      <c r="N45" s="132">
        <v>-129.99294599999999</v>
      </c>
      <c r="O45" s="140">
        <v>45.917419000000002</v>
      </c>
      <c r="P45" s="140">
        <v>-129.99308300000001</v>
      </c>
      <c r="Q45" s="140">
        <v>45.917344999999997</v>
      </c>
      <c r="R45" s="140">
        <v>-129.99292600000001</v>
      </c>
      <c r="S45" s="140"/>
      <c r="T45" s="140"/>
    </row>
    <row r="46" spans="1:24" ht="24" x14ac:dyDescent="0.25">
      <c r="A46" s="136" t="s">
        <v>322</v>
      </c>
      <c r="B46" s="171">
        <v>45.926423999999997</v>
      </c>
      <c r="C46" s="171">
        <v>-129.97897499999999</v>
      </c>
      <c r="D46" s="137">
        <v>1520</v>
      </c>
      <c r="E46" s="136" t="s">
        <v>180</v>
      </c>
      <c r="F46" s="136" t="s">
        <v>164</v>
      </c>
      <c r="H46" s="136" t="s">
        <v>165</v>
      </c>
      <c r="I46" s="138" t="s">
        <v>166</v>
      </c>
      <c r="J46" s="139">
        <v>2010</v>
      </c>
      <c r="K46" s="136" t="s">
        <v>312</v>
      </c>
      <c r="M46" s="151">
        <v>45.926423999999997</v>
      </c>
      <c r="N46" s="151">
        <v>-129.97897499999999</v>
      </c>
      <c r="O46" s="140"/>
      <c r="P46" s="140"/>
      <c r="Q46" s="140"/>
      <c r="R46" s="140"/>
      <c r="S46" s="140"/>
      <c r="T46" s="140"/>
      <c r="W46" s="132"/>
      <c r="X46" s="132"/>
    </row>
    <row r="47" spans="1:24" x14ac:dyDescent="0.25">
      <c r="A47" s="136" t="s">
        <v>324</v>
      </c>
      <c r="B47" s="171">
        <v>45.926194000000002</v>
      </c>
      <c r="C47" s="171">
        <v>-129.978939</v>
      </c>
      <c r="D47" s="137">
        <v>1520</v>
      </c>
      <c r="E47" s="136" t="s">
        <v>180</v>
      </c>
      <c r="F47" s="136" t="s">
        <v>168</v>
      </c>
      <c r="I47" s="138" t="s">
        <v>169</v>
      </c>
      <c r="J47" s="139">
        <v>2010</v>
      </c>
      <c r="K47" s="136" t="s">
        <v>312</v>
      </c>
      <c r="M47" s="151">
        <v>45.926194000000002</v>
      </c>
      <c r="N47" s="151">
        <v>-129.978939</v>
      </c>
      <c r="O47" s="140"/>
      <c r="P47" s="140"/>
      <c r="Q47" s="140"/>
      <c r="R47" s="140"/>
      <c r="S47" s="140"/>
      <c r="T47" s="140"/>
      <c r="W47" s="132"/>
      <c r="X47" s="132"/>
    </row>
    <row r="48" spans="1:24" ht="36" x14ac:dyDescent="0.25">
      <c r="A48" s="136" t="s">
        <v>318</v>
      </c>
      <c r="B48" s="169">
        <v>45.926549999999999</v>
      </c>
      <c r="C48" s="169">
        <v>-129.97936666666666</v>
      </c>
      <c r="D48" s="137">
        <v>1517</v>
      </c>
      <c r="E48" s="136" t="s">
        <v>180</v>
      </c>
      <c r="F48" s="136" t="s">
        <v>171</v>
      </c>
      <c r="I48" s="138" t="s">
        <v>327</v>
      </c>
      <c r="J48" s="139">
        <v>2010</v>
      </c>
      <c r="K48" s="136" t="s">
        <v>312</v>
      </c>
      <c r="L48" s="254" t="s">
        <v>978</v>
      </c>
      <c r="M48" s="132">
        <v>45.926549999999999</v>
      </c>
      <c r="N48" s="132">
        <v>-129.97936666666666</v>
      </c>
      <c r="O48" s="140"/>
      <c r="P48" s="140"/>
      <c r="Q48" s="140"/>
      <c r="R48" s="140"/>
      <c r="S48" s="140"/>
      <c r="T48" s="140"/>
      <c r="W48" s="132"/>
      <c r="X48" s="132"/>
    </row>
    <row r="49" spans="1:24" ht="24" x14ac:dyDescent="0.25">
      <c r="A49" s="136" t="s">
        <v>320</v>
      </c>
      <c r="B49" s="169">
        <v>45.926499999999997</v>
      </c>
      <c r="C49" s="169">
        <v>-129.97919999999999</v>
      </c>
      <c r="D49" s="137">
        <v>1517</v>
      </c>
      <c r="E49" s="136" t="s">
        <v>180</v>
      </c>
      <c r="F49" s="136" t="s">
        <v>351</v>
      </c>
      <c r="H49" s="136" t="s">
        <v>165</v>
      </c>
      <c r="I49" s="138" t="s">
        <v>174</v>
      </c>
      <c r="J49" s="139">
        <v>2010</v>
      </c>
      <c r="K49" s="136" t="s">
        <v>312</v>
      </c>
      <c r="M49" s="132">
        <v>45.926499999999997</v>
      </c>
      <c r="N49" s="132">
        <v>-129.97919999999999</v>
      </c>
      <c r="O49" s="140"/>
      <c r="P49" s="140"/>
      <c r="Q49" s="140"/>
      <c r="R49" s="140"/>
      <c r="S49" s="140"/>
      <c r="T49" s="140"/>
      <c r="W49" s="132"/>
      <c r="X49" s="132"/>
    </row>
    <row r="50" spans="1:24" x14ac:dyDescent="0.25">
      <c r="A50" s="160" t="s">
        <v>96</v>
      </c>
      <c r="B50" s="161">
        <v>45.926074999999997</v>
      </c>
      <c r="C50" s="161">
        <v>-129.979792</v>
      </c>
      <c r="D50" s="162">
        <v>1522</v>
      </c>
      <c r="E50" s="160" t="s">
        <v>180</v>
      </c>
      <c r="F50" s="160" t="s">
        <v>28</v>
      </c>
      <c r="G50" s="160"/>
      <c r="H50" s="160"/>
      <c r="I50" s="163" t="s">
        <v>344</v>
      </c>
      <c r="J50" s="164">
        <v>2003</v>
      </c>
      <c r="K50" s="160"/>
      <c r="L50" s="254" t="s">
        <v>979</v>
      </c>
      <c r="U50" s="141">
        <v>45.926074999999997</v>
      </c>
      <c r="V50" s="141">
        <v>-129.979792</v>
      </c>
    </row>
    <row r="51" spans="1:24" x14ac:dyDescent="0.25">
      <c r="A51" s="160" t="s">
        <v>97</v>
      </c>
      <c r="B51" s="168">
        <v>45.926152000000002</v>
      </c>
      <c r="C51" s="168">
        <v>-129.98013499999999</v>
      </c>
      <c r="D51" s="162">
        <v>1522</v>
      </c>
      <c r="E51" s="160" t="s">
        <v>180</v>
      </c>
      <c r="F51" s="160" t="s">
        <v>28</v>
      </c>
      <c r="G51" s="160"/>
      <c r="H51" s="160" t="s">
        <v>115</v>
      </c>
      <c r="I51" s="163" t="s">
        <v>345</v>
      </c>
      <c r="J51" s="164">
        <v>2006</v>
      </c>
      <c r="K51" s="160"/>
      <c r="L51" s="254" t="s">
        <v>979</v>
      </c>
      <c r="M51" s="147"/>
      <c r="N51" s="147"/>
      <c r="Q51" s="140">
        <v>45.926152000000002</v>
      </c>
      <c r="R51" s="140">
        <v>-129.98013499999999</v>
      </c>
      <c r="S51" s="140"/>
      <c r="T51" s="140"/>
      <c r="U51" s="141">
        <v>45.926074999999997</v>
      </c>
      <c r="V51" s="141">
        <v>-129.979792</v>
      </c>
      <c r="W51" s="140"/>
      <c r="X51" s="140"/>
    </row>
    <row r="52" spans="1:24" x14ac:dyDescent="0.25">
      <c r="A52" s="136" t="s">
        <v>98</v>
      </c>
      <c r="B52" s="169">
        <v>45.946116666666668</v>
      </c>
      <c r="C52" s="169">
        <v>-129.98503333333332</v>
      </c>
      <c r="D52" s="137">
        <v>1524</v>
      </c>
      <c r="E52" s="139" t="s">
        <v>66</v>
      </c>
      <c r="F52" s="136" t="s">
        <v>26</v>
      </c>
      <c r="G52" s="136" t="s">
        <v>371</v>
      </c>
      <c r="H52" s="136" t="s">
        <v>46</v>
      </c>
      <c r="I52" s="138" t="s">
        <v>55</v>
      </c>
      <c r="J52" s="139">
        <v>2010</v>
      </c>
      <c r="K52" s="136" t="s">
        <v>312</v>
      </c>
      <c r="M52" s="155">
        <v>45.946116666666668</v>
      </c>
      <c r="N52" s="155">
        <v>-129.98503333333332</v>
      </c>
      <c r="O52" s="140">
        <v>45.946106800000003</v>
      </c>
      <c r="P52" s="140">
        <v>-129.985028</v>
      </c>
      <c r="Q52" s="140">
        <v>45.946463999999999</v>
      </c>
      <c r="R52" s="140">
        <v>-129.984238</v>
      </c>
      <c r="S52" s="140"/>
      <c r="T52" s="140"/>
      <c r="U52" s="141">
        <v>45.946232999999999</v>
      </c>
      <c r="V52" s="141">
        <v>-129.98493300000001</v>
      </c>
    </row>
    <row r="53" spans="1:24" s="144" customFormat="1" x14ac:dyDescent="0.25">
      <c r="A53" s="160" t="s">
        <v>99</v>
      </c>
      <c r="B53" s="161">
        <v>45.946449999999999</v>
      </c>
      <c r="C53" s="165">
        <v>-129.98388</v>
      </c>
      <c r="D53" s="162">
        <v>1529</v>
      </c>
      <c r="E53" s="164" t="s">
        <v>66</v>
      </c>
      <c r="F53" s="160" t="s">
        <v>25</v>
      </c>
      <c r="G53" s="160"/>
      <c r="H53" s="160" t="s">
        <v>24</v>
      </c>
      <c r="I53" s="163" t="s">
        <v>375</v>
      </c>
      <c r="J53" s="164">
        <v>2007</v>
      </c>
      <c r="K53" s="160"/>
      <c r="L53" s="160"/>
      <c r="M53" s="142"/>
      <c r="N53" s="142"/>
      <c r="O53" s="140">
        <v>45.946449999999999</v>
      </c>
      <c r="P53" s="146">
        <v>-129.98388</v>
      </c>
      <c r="Q53" s="140">
        <v>45.946323</v>
      </c>
      <c r="R53" s="140">
        <v>-129.98397900000001</v>
      </c>
      <c r="S53" s="140"/>
      <c r="T53" s="140"/>
      <c r="U53" s="141"/>
      <c r="V53" s="141"/>
      <c r="W53" s="141"/>
      <c r="X53" s="141"/>
    </row>
    <row r="54" spans="1:24" s="144" customFormat="1" ht="24" x14ac:dyDescent="0.25">
      <c r="A54" s="160" t="s">
        <v>100</v>
      </c>
      <c r="B54" s="161">
        <v>45.944960000000002</v>
      </c>
      <c r="C54" s="161">
        <v>-129.98480000000001</v>
      </c>
      <c r="D54" s="162">
        <v>1533</v>
      </c>
      <c r="E54" s="164" t="s">
        <v>66</v>
      </c>
      <c r="F54" s="160" t="s">
        <v>49</v>
      </c>
      <c r="G54" s="160"/>
      <c r="H54" s="160" t="s">
        <v>111</v>
      </c>
      <c r="I54" s="163" t="s">
        <v>113</v>
      </c>
      <c r="J54" s="164">
        <v>2007</v>
      </c>
      <c r="K54" s="160"/>
      <c r="L54" s="160"/>
      <c r="M54" s="142"/>
      <c r="N54" s="142"/>
      <c r="O54" s="140">
        <v>45.944960000000002</v>
      </c>
      <c r="P54" s="140">
        <v>-129.98480000000001</v>
      </c>
      <c r="Q54" s="141"/>
      <c r="R54" s="141"/>
      <c r="S54" s="141"/>
      <c r="T54" s="141"/>
      <c r="U54" s="141">
        <v>45.945141999999997</v>
      </c>
      <c r="V54" s="141">
        <v>-129.98475300000001</v>
      </c>
      <c r="W54" s="141"/>
      <c r="X54" s="141"/>
    </row>
    <row r="55" spans="1:24" x14ac:dyDescent="0.25">
      <c r="A55" s="136" t="s">
        <v>101</v>
      </c>
      <c r="B55" s="171">
        <v>45.916338000000003</v>
      </c>
      <c r="C55" s="171">
        <v>-129.98915299999999</v>
      </c>
      <c r="D55" s="137">
        <v>1536</v>
      </c>
      <c r="E55" s="136" t="s">
        <v>64</v>
      </c>
      <c r="F55" s="137" t="s">
        <v>31</v>
      </c>
      <c r="I55" s="158" t="s">
        <v>340</v>
      </c>
      <c r="J55" s="139">
        <v>2010</v>
      </c>
      <c r="K55" s="136" t="s">
        <v>312</v>
      </c>
      <c r="M55" s="151">
        <v>45.916338000000003</v>
      </c>
      <c r="N55" s="151">
        <v>-129.98915299999999</v>
      </c>
      <c r="O55" s="140">
        <v>45.916356</v>
      </c>
      <c r="P55" s="140">
        <v>-129.98934600000001</v>
      </c>
      <c r="Q55" s="140">
        <v>45.916241999999997</v>
      </c>
      <c r="R55" s="140">
        <v>-129.98924099999999</v>
      </c>
      <c r="S55" s="140"/>
      <c r="T55" s="140"/>
      <c r="U55" s="141">
        <v>45.916217000000003</v>
      </c>
      <c r="V55" s="141">
        <v>-129.98933299999999</v>
      </c>
    </row>
    <row r="56" spans="1:24" ht="24" x14ac:dyDescent="0.25">
      <c r="A56" s="136" t="s">
        <v>103</v>
      </c>
      <c r="B56" s="169">
        <v>45.922741000000002</v>
      </c>
      <c r="C56" s="169">
        <v>-129.98810399999999</v>
      </c>
      <c r="D56" s="137">
        <v>1526</v>
      </c>
      <c r="E56" s="136" t="s">
        <v>64</v>
      </c>
      <c r="F56" s="136" t="s">
        <v>54</v>
      </c>
      <c r="H56" s="136" t="s">
        <v>33</v>
      </c>
      <c r="I56" s="138" t="s">
        <v>376</v>
      </c>
      <c r="J56" s="139">
        <v>2010</v>
      </c>
      <c r="K56" s="136" t="s">
        <v>312</v>
      </c>
      <c r="M56" s="132">
        <v>45.922741000000002</v>
      </c>
      <c r="N56" s="132">
        <v>-129.98810399999999</v>
      </c>
      <c r="O56" s="140">
        <v>45.922749000000003</v>
      </c>
      <c r="P56" s="140">
        <v>-129.988315</v>
      </c>
    </row>
    <row r="57" spans="1:24" x14ac:dyDescent="0.25">
      <c r="A57" s="136" t="s">
        <v>104</v>
      </c>
      <c r="B57" s="169">
        <v>45.916166666666669</v>
      </c>
      <c r="C57" s="169">
        <v>-129.98949999999999</v>
      </c>
      <c r="D57" s="137">
        <v>1534</v>
      </c>
      <c r="E57" s="136" t="s">
        <v>64</v>
      </c>
      <c r="F57" s="137" t="s">
        <v>31</v>
      </c>
      <c r="G57" s="136" t="s">
        <v>364</v>
      </c>
      <c r="H57" s="136" t="s">
        <v>46</v>
      </c>
      <c r="I57" s="138" t="s">
        <v>31</v>
      </c>
      <c r="J57" s="139">
        <v>2010</v>
      </c>
      <c r="K57" s="136" t="s">
        <v>312</v>
      </c>
      <c r="L57" s="254" t="s">
        <v>977</v>
      </c>
      <c r="M57" s="155">
        <v>45.916166666666669</v>
      </c>
      <c r="N57" s="155">
        <v>-129.98949999999999</v>
      </c>
      <c r="O57" s="140">
        <v>45.916161000000002</v>
      </c>
      <c r="P57" s="140">
        <v>-129.98950199999999</v>
      </c>
      <c r="U57" s="141">
        <v>45.916013</v>
      </c>
      <c r="V57" s="141">
        <v>-129.98962800000001</v>
      </c>
    </row>
    <row r="58" spans="1:24" x14ac:dyDescent="0.25">
      <c r="A58" s="160" t="s">
        <v>87</v>
      </c>
      <c r="B58" s="168">
        <v>45.916220000000003</v>
      </c>
      <c r="C58" s="168">
        <v>-129.989237</v>
      </c>
      <c r="D58" s="162">
        <v>1534.8</v>
      </c>
      <c r="E58" s="160" t="s">
        <v>64</v>
      </c>
      <c r="F58" s="162" t="s">
        <v>31</v>
      </c>
      <c r="G58" s="160"/>
      <c r="H58" s="160"/>
      <c r="I58" s="163" t="s">
        <v>17</v>
      </c>
      <c r="J58" s="164">
        <v>2006</v>
      </c>
      <c r="K58" s="160"/>
      <c r="L58" s="378"/>
      <c r="M58" s="147"/>
      <c r="N58" s="147"/>
      <c r="Q58" s="140">
        <v>45.916220000000003</v>
      </c>
      <c r="R58" s="140">
        <v>-129.989237</v>
      </c>
      <c r="S58" s="140"/>
      <c r="T58" s="140"/>
    </row>
    <row r="59" spans="1:24" x14ac:dyDescent="0.25">
      <c r="A59" s="160" t="s">
        <v>102</v>
      </c>
      <c r="B59" s="168">
        <v>45.918838000000001</v>
      </c>
      <c r="C59" s="168">
        <v>-129.988563</v>
      </c>
      <c r="D59" s="162">
        <v>1534</v>
      </c>
      <c r="E59" s="160" t="s">
        <v>64</v>
      </c>
      <c r="F59" s="160" t="s">
        <v>53</v>
      </c>
      <c r="G59" s="160"/>
      <c r="H59" s="160"/>
      <c r="I59" s="163"/>
      <c r="J59" s="164">
        <v>2003</v>
      </c>
      <c r="K59" s="160"/>
      <c r="L59" s="378"/>
      <c r="M59" s="147"/>
      <c r="N59" s="147"/>
      <c r="U59" s="141">
        <v>45.918838000000001</v>
      </c>
      <c r="V59" s="141">
        <v>-129.988563</v>
      </c>
    </row>
    <row r="60" spans="1:24" x14ac:dyDescent="0.25">
      <c r="A60" s="136" t="s">
        <v>105</v>
      </c>
      <c r="B60" s="170">
        <v>45.863166666666665</v>
      </c>
      <c r="C60" s="170">
        <v>-130.00375</v>
      </c>
      <c r="D60" s="137">
        <v>1723</v>
      </c>
      <c r="E60" s="136" t="s">
        <v>36</v>
      </c>
      <c r="G60" s="136" t="s">
        <v>365</v>
      </c>
      <c r="H60" s="136" t="s">
        <v>46</v>
      </c>
      <c r="I60" s="138" t="s">
        <v>39</v>
      </c>
      <c r="J60" s="139">
        <v>2010</v>
      </c>
      <c r="K60" s="136" t="s">
        <v>312</v>
      </c>
      <c r="L60" s="377"/>
      <c r="M60" s="159">
        <v>45.863166666666665</v>
      </c>
      <c r="N60" s="159">
        <v>-130.00375</v>
      </c>
      <c r="O60" s="140">
        <v>45.870829499999999</v>
      </c>
      <c r="P60" s="140">
        <v>-130.0012054</v>
      </c>
    </row>
  </sheetData>
  <phoneticPr fontId="0" type="noConversion"/>
  <pageMargins left="0.25" right="0.25" top="0.75" bottom="0.75" header="0.3" footer="0.3"/>
  <pageSetup scale="46" fitToHeight="2"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master-markers-latest</vt:lpstr>
      <vt:lpstr>master-vents-latest</vt:lpstr>
      <vt:lpstr>master-nonmarkersites-latest</vt:lpstr>
      <vt:lpstr>2012-vents-4dave-rev</vt:lpstr>
      <vt:lpstr>2012-4dave-mrks</vt:lpstr>
      <vt:lpstr>2011-vents-rev</vt:lpstr>
      <vt:lpstr>2011-markers-rev</vt:lpstr>
      <vt:lpstr>vents-2010-allnavpositions</vt:lpstr>
      <vt:lpstr>2010-mkr-allnavpositions</vt:lpstr>
      <vt:lpstr>pre2010</vt:lpstr>
      <vt:lpstr>ASHES-vents-2010</vt:lpstr>
      <vt:lpstr>ASHES-mrks-2010</vt:lpstr>
      <vt:lpstr>intl-mrks-2010</vt:lpstr>
      <vt:lpstr>intl-vents-2010</vt:lpstr>
      <vt:lpstr>corrected-2010 CR Markers</vt:lpstr>
      <vt:lpstr>corrected-2010 CR Vents</vt:lpstr>
      <vt:lpstr>vent images</vt:lpstr>
      <vt:lpstr>marker images</vt:lpstr>
      <vt:lpstr>ventimagegis</vt:lpstr>
    </vt:vector>
  </TitlesOfParts>
  <Company>NOAA Vents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Andra Bobbitt</dc:creator>
  <cp:lastModifiedBy>eoi</cp:lastModifiedBy>
  <cp:lastPrinted>2013-01-23T21:00:58Z</cp:lastPrinted>
  <dcterms:created xsi:type="dcterms:W3CDTF">2008-02-27T18:29:20Z</dcterms:created>
  <dcterms:modified xsi:type="dcterms:W3CDTF">2018-08-19T19:51:36Z</dcterms:modified>
</cp:coreProperties>
</file>