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ag_web\Idea_proyect_Dayana\"/>
    </mc:Choice>
  </mc:AlternateContent>
  <bookViews>
    <workbookView xWindow="0" yWindow="0" windowWidth="21570" windowHeight="8085"/>
  </bookViews>
  <sheets>
    <sheet name="Hoja1" sheetId="1" r:id="rId1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F19" i="1"/>
  <c r="F18" i="1"/>
  <c r="F20" i="1" s="1"/>
  <c r="H13" i="1"/>
  <c r="K13" i="1" s="1"/>
  <c r="H12" i="1"/>
  <c r="K12" i="1" s="1"/>
  <c r="H11" i="1"/>
  <c r="L11" i="1" s="1"/>
  <c r="J13" i="1"/>
  <c r="I13" i="1"/>
  <c r="J12" i="1"/>
  <c r="I12" i="1"/>
  <c r="I11" i="1"/>
  <c r="J11" i="1"/>
  <c r="L12" i="1" l="1"/>
  <c r="L13" i="1"/>
  <c r="L14" i="1" s="1"/>
  <c r="F21" i="1"/>
  <c r="F22" i="1"/>
  <c r="K11" i="1"/>
  <c r="K14" i="1" s="1"/>
  <c r="H19" i="1" l="1"/>
  <c r="H18" i="1"/>
  <c r="G18" i="1"/>
  <c r="G21" i="1"/>
  <c r="G19" i="1"/>
  <c r="H20" i="1" l="1"/>
  <c r="H22" i="1" s="1"/>
  <c r="H23" i="1" s="1"/>
  <c r="H21" i="1"/>
  <c r="G20" i="1"/>
  <c r="G22" i="1" s="1"/>
  <c r="F23" i="1" l="1"/>
  <c r="G23" i="1"/>
</calcChain>
</file>

<file path=xl/sharedStrings.xml><?xml version="1.0" encoding="utf-8"?>
<sst xmlns="http://schemas.openxmlformats.org/spreadsheetml/2006/main" count="56" uniqueCount="50">
  <si>
    <t>Registrarse</t>
  </si>
  <si>
    <t>Nombre</t>
  </si>
  <si>
    <t>E-mail</t>
  </si>
  <si>
    <t>Clave</t>
  </si>
  <si>
    <t>Confirmar Clave</t>
  </si>
  <si>
    <t>Recuperar clave</t>
  </si>
  <si>
    <t>NOMBRE DE LA RECETA:</t>
  </si>
  <si>
    <r>
      <t xml:space="preserve">Creado por: </t>
    </r>
    <r>
      <rPr>
        <sz val="12"/>
        <color theme="1"/>
        <rFont val="Times New Roman"/>
        <family val="1"/>
      </rPr>
      <t>Xxxxxx, Xxxxx;</t>
    </r>
  </si>
  <si>
    <t>Fecha:</t>
  </si>
  <si>
    <t>Imagen (Opcional)</t>
  </si>
  <si>
    <t xml:space="preserve"> nombre</t>
  </si>
  <si>
    <t xml:space="preserve">cant.  usada </t>
  </si>
  <si>
    <t>und de medida</t>
  </si>
  <si>
    <t>cant comprada</t>
  </si>
  <si>
    <t>precio</t>
  </si>
  <si>
    <t>gastos calculados</t>
  </si>
  <si>
    <t>harina</t>
  </si>
  <si>
    <t>kg</t>
  </si>
  <si>
    <t>leche</t>
  </si>
  <si>
    <t>ml</t>
  </si>
  <si>
    <t>huevos</t>
  </si>
  <si>
    <t>Gastos relacionados</t>
  </si>
  <si>
    <t>porcentaje</t>
  </si>
  <si>
    <t>total</t>
  </si>
  <si>
    <t>gastos de mano de obra</t>
  </si>
  <si>
    <t>1,98 * 20% = 0,396</t>
  </si>
  <si>
    <t>Servicios asociados</t>
  </si>
  <si>
    <t>1,98 * 10% = 0,198</t>
  </si>
  <si>
    <t>Total de gasto por servicios</t>
  </si>
  <si>
    <t>gastos de mano de obra + servicios asociados</t>
  </si>
  <si>
    <t>0,396 + 0,198</t>
  </si>
  <si>
    <t>1,98 * 0,594 * 30%</t>
  </si>
  <si>
    <t>Total de gastos</t>
  </si>
  <si>
    <t>1,98 + 0,594 =  2,574</t>
  </si>
  <si>
    <t>Total para precio de venta</t>
  </si>
  <si>
    <t>1,98 + 2,574  =4,1382</t>
  </si>
  <si>
    <t>Imprimir (opcional).</t>
  </si>
  <si>
    <t>(+)</t>
  </si>
  <si>
    <t>(-)</t>
  </si>
  <si>
    <t>recalcular precio para (+)</t>
  </si>
  <si>
    <t>recalcular precio para (-)</t>
  </si>
  <si>
    <t>Total de gastos por compra:</t>
  </si>
  <si>
    <t>Crea tu tabla de productos a usar</t>
  </si>
  <si>
    <t>gastos adicionales</t>
  </si>
  <si>
    <t xml:space="preserve">und </t>
  </si>
  <si>
    <t>Recalcula la receta x %</t>
  </si>
  <si>
    <t>Porcentaje de ganancia deseado</t>
  </si>
  <si>
    <t>Iniciar sección</t>
  </si>
  <si>
    <t>CATEGORIA: ( postres, entrantes, plato principal)</t>
  </si>
  <si>
    <t xml:space="preserve">ítem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</si>
</sst>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;[Red]0.000"/>
    <numFmt numFmtId="166" formatCode="0.00;[Red]0.00"/>
  </numFmts>
  <fonts count="8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5" tint="-0.24997711111789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3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9" fontId="1" fillId="2" borderId="1" xfId="1" applyNumberFormat="1" applyBorder="1" applyAlignment="1">
      <alignment horizontal="center" vertical="center"/>
    </xf>
    <xf numFmtId="0" fontId="0" fillId="0" borderId="1" xfId="0" applyBorder="1" applyAlignment="1">
      <alignment vertical="top"/>
    </xf>
    <xf numFmtId="0" fontId="2" fillId="0" borderId="1" xfId="0" applyFont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9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0" fillId="0" borderId="0" xfId="0" applyBorder="1" applyAlignment="1">
      <alignment vertical="top"/>
    </xf>
    <xf numFmtId="0" fontId="2" fillId="0" borderId="0" xfId="0" applyFont="1" applyBorder="1" applyAlignment="1">
      <alignment horizontal="center" vertical="center"/>
    </xf>
    <xf numFmtId="0" fontId="0" fillId="0" borderId="0" xfId="0" applyBorder="1"/>
    <xf numFmtId="165" fontId="5" fillId="0" borderId="0" xfId="0" applyNumberFormat="1" applyFont="1" applyBorder="1"/>
    <xf numFmtId="9" fontId="3" fillId="0" borderId="5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0" fillId="0" borderId="8" xfId="0" applyBorder="1" applyAlignment="1">
      <alignment vertical="top"/>
    </xf>
    <xf numFmtId="0" fontId="0" fillId="0" borderId="9" xfId="0" applyBorder="1" applyAlignment="1">
      <alignment vertical="top"/>
    </xf>
    <xf numFmtId="0" fontId="2" fillId="3" borderId="10" xfId="0" applyFont="1" applyFill="1" applyBorder="1" applyAlignment="1">
      <alignment horizontal="center" vertical="center"/>
    </xf>
    <xf numFmtId="9" fontId="4" fillId="2" borderId="11" xfId="1" applyNumberFormat="1" applyFont="1" applyBorder="1" applyAlignment="1">
      <alignment horizontal="center" vertical="center"/>
    </xf>
    <xf numFmtId="9" fontId="4" fillId="2" borderId="12" xfId="1" applyNumberFormat="1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165" fontId="5" fillId="0" borderId="7" xfId="0" applyNumberFormat="1" applyFont="1" applyBorder="1"/>
    <xf numFmtId="1" fontId="2" fillId="0" borderId="6" xfId="0" applyNumberFormat="1" applyFont="1" applyFill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165" fontId="5" fillId="0" borderId="10" xfId="0" applyNumberFormat="1" applyFont="1" applyBorder="1"/>
    <xf numFmtId="166" fontId="2" fillId="0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6" fontId="2" fillId="0" borderId="7" xfId="0" applyNumberFormat="1" applyFont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6" fontId="7" fillId="3" borderId="10" xfId="0" applyNumberFormat="1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0" fillId="0" borderId="18" xfId="0" applyBorder="1" applyAlignment="1">
      <alignment vertical="top"/>
    </xf>
    <xf numFmtId="0" fontId="0" fillId="0" borderId="19" xfId="0" applyBorder="1" applyAlignment="1">
      <alignment vertical="top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workbookViewId="0">
      <selection activeCell="L25" sqref="L25"/>
    </sheetView>
  </sheetViews>
  <sheetFormatPr baseColWidth="10" defaultRowHeight="15" x14ac:dyDescent="0.25"/>
  <cols>
    <col min="1" max="1" width="10.85546875" bestFit="1" customWidth="1"/>
    <col min="2" max="2" width="18.140625" customWidth="1"/>
    <col min="3" max="3" width="21.5703125" bestFit="1" customWidth="1"/>
    <col min="4" max="4" width="13.7109375" bestFit="1" customWidth="1"/>
    <col min="5" max="5" width="10.140625" bestFit="1" customWidth="1"/>
    <col min="6" max="6" width="16.140625" customWidth="1"/>
    <col min="7" max="7" width="25.5703125" bestFit="1" customWidth="1"/>
    <col min="8" max="8" width="22.7109375" bestFit="1" customWidth="1"/>
  </cols>
  <sheetData>
    <row r="1" spans="1:12" x14ac:dyDescent="0.25">
      <c r="A1" s="12"/>
      <c r="B1" s="12"/>
      <c r="C1" s="12"/>
      <c r="D1" s="12"/>
      <c r="E1" s="12"/>
      <c r="F1" s="12"/>
      <c r="G1" s="12"/>
      <c r="H1" s="12"/>
    </row>
    <row r="2" spans="1:12" ht="15.75" x14ac:dyDescent="0.25">
      <c r="A2" s="12"/>
      <c r="B2" s="36" t="s">
        <v>0</v>
      </c>
      <c r="C2" s="6" t="s">
        <v>1</v>
      </c>
      <c r="D2" s="12"/>
      <c r="E2" s="12"/>
      <c r="F2" s="36" t="s">
        <v>47</v>
      </c>
      <c r="G2" s="6" t="s">
        <v>2</v>
      </c>
      <c r="H2" s="12"/>
    </row>
    <row r="3" spans="1:12" ht="15.75" x14ac:dyDescent="0.25">
      <c r="A3" s="12"/>
      <c r="B3" s="36"/>
      <c r="C3" s="6" t="s">
        <v>2</v>
      </c>
      <c r="D3" s="12"/>
      <c r="E3" s="12"/>
      <c r="F3" s="36"/>
      <c r="G3" s="6" t="s">
        <v>3</v>
      </c>
      <c r="H3" s="12"/>
    </row>
    <row r="4" spans="1:12" ht="15.75" x14ac:dyDescent="0.25">
      <c r="A4" s="12"/>
      <c r="B4" s="36"/>
      <c r="C4" s="6" t="s">
        <v>3</v>
      </c>
      <c r="D4" s="12"/>
      <c r="E4" s="12"/>
      <c r="F4" s="36"/>
      <c r="G4" s="6" t="s">
        <v>5</v>
      </c>
      <c r="H4" s="12"/>
    </row>
    <row r="5" spans="1:12" ht="15.75" x14ac:dyDescent="0.25">
      <c r="A5" s="12"/>
      <c r="B5" s="36"/>
      <c r="C5" s="6" t="s">
        <v>4</v>
      </c>
      <c r="D5" s="12"/>
      <c r="E5" s="12"/>
      <c r="F5" s="12"/>
      <c r="G5" s="12"/>
      <c r="H5" s="12"/>
    </row>
    <row r="6" spans="1:12" ht="15.75" thickBot="1" x14ac:dyDescent="0.3">
      <c r="A6" s="12"/>
      <c r="B6" s="12"/>
      <c r="C6" s="12"/>
      <c r="D6" s="12"/>
      <c r="E6" s="12"/>
      <c r="F6" s="12"/>
      <c r="G6" s="12"/>
      <c r="H6" s="12"/>
    </row>
    <row r="7" spans="1:12" ht="15.75" x14ac:dyDescent="0.25">
      <c r="A7" s="46" t="s">
        <v>6</v>
      </c>
      <c r="B7" s="47"/>
      <c r="C7" s="47"/>
      <c r="D7" s="47"/>
      <c r="E7" s="47" t="s">
        <v>48</v>
      </c>
      <c r="F7" s="47"/>
      <c r="G7" s="47"/>
      <c r="H7" s="47"/>
      <c r="I7" s="48" t="s">
        <v>36</v>
      </c>
      <c r="J7" s="48"/>
      <c r="K7" s="48"/>
      <c r="L7" s="49"/>
    </row>
    <row r="8" spans="1:12" ht="15.75" customHeight="1" thickBot="1" x14ac:dyDescent="0.3">
      <c r="A8" s="50" t="s">
        <v>7</v>
      </c>
      <c r="B8" s="51"/>
      <c r="C8" s="51"/>
      <c r="D8" s="51"/>
      <c r="E8" s="51" t="s">
        <v>8</v>
      </c>
      <c r="F8" s="51"/>
      <c r="G8" s="51"/>
      <c r="H8" s="51"/>
      <c r="I8" s="52" t="s">
        <v>45</v>
      </c>
      <c r="J8" s="52"/>
      <c r="K8" s="52"/>
      <c r="L8" s="53"/>
    </row>
    <row r="9" spans="1:12" ht="48" customHeight="1" x14ac:dyDescent="0.25">
      <c r="A9" s="33" t="s">
        <v>42</v>
      </c>
      <c r="B9" s="34"/>
      <c r="C9" s="34"/>
      <c r="D9" s="34"/>
      <c r="E9" s="34"/>
      <c r="F9" s="34"/>
      <c r="G9" s="35"/>
      <c r="H9" s="16">
        <v>1</v>
      </c>
      <c r="I9" s="22">
        <v>0.5</v>
      </c>
      <c r="J9" s="23">
        <v>0.3</v>
      </c>
      <c r="K9" s="24" t="s">
        <v>37</v>
      </c>
      <c r="L9" s="25" t="s">
        <v>38</v>
      </c>
    </row>
    <row r="10" spans="1:12" ht="31.5" x14ac:dyDescent="0.25">
      <c r="A10" s="37" t="s">
        <v>9</v>
      </c>
      <c r="B10" s="2" t="s">
        <v>49</v>
      </c>
      <c r="C10" s="2" t="s">
        <v>10</v>
      </c>
      <c r="D10" s="2" t="s">
        <v>11</v>
      </c>
      <c r="E10" s="2" t="s">
        <v>12</v>
      </c>
      <c r="F10" s="2" t="s">
        <v>13</v>
      </c>
      <c r="G10" s="2" t="s">
        <v>14</v>
      </c>
      <c r="H10" s="17" t="s">
        <v>15</v>
      </c>
      <c r="I10" s="26" t="s">
        <v>37</v>
      </c>
      <c r="J10" s="1" t="s">
        <v>38</v>
      </c>
      <c r="K10" s="2" t="s">
        <v>15</v>
      </c>
      <c r="L10" s="17" t="s">
        <v>15</v>
      </c>
    </row>
    <row r="11" spans="1:12" ht="15.75" x14ac:dyDescent="0.25">
      <c r="A11" s="37"/>
      <c r="B11" s="6">
        <v>1</v>
      </c>
      <c r="C11" s="7" t="s">
        <v>16</v>
      </c>
      <c r="D11" s="7">
        <v>300</v>
      </c>
      <c r="E11" s="7" t="s">
        <v>17</v>
      </c>
      <c r="F11" s="7">
        <v>1</v>
      </c>
      <c r="G11" s="7">
        <v>2.6</v>
      </c>
      <c r="H11" s="18">
        <f>D11*2.6/1000</f>
        <v>0.78</v>
      </c>
      <c r="I11" s="26">
        <f>D11*I9+D11</f>
        <v>450</v>
      </c>
      <c r="J11" s="32">
        <f>D11*J9-D11</f>
        <v>-210</v>
      </c>
      <c r="K11" s="3">
        <f>H11*I9+H11</f>
        <v>1.17</v>
      </c>
      <c r="L11" s="27">
        <f>H11*J9-H11</f>
        <v>-0.54600000000000004</v>
      </c>
    </row>
    <row r="12" spans="1:12" ht="15.75" x14ac:dyDescent="0.25">
      <c r="A12" s="37"/>
      <c r="B12" s="6">
        <v>2</v>
      </c>
      <c r="C12" s="7" t="s">
        <v>18</v>
      </c>
      <c r="D12" s="7">
        <v>500</v>
      </c>
      <c r="E12" s="7" t="s">
        <v>19</v>
      </c>
      <c r="F12" s="7">
        <v>1000</v>
      </c>
      <c r="G12" s="7">
        <v>0.7</v>
      </c>
      <c r="H12" s="18">
        <f>D12*G12/F12</f>
        <v>0.35</v>
      </c>
      <c r="I12" s="26">
        <f>D12*I9+D12</f>
        <v>750</v>
      </c>
      <c r="J12" s="32">
        <f>D12*J9-D12</f>
        <v>-350</v>
      </c>
      <c r="K12" s="3">
        <f>H12*I9+H12</f>
        <v>0.52499999999999991</v>
      </c>
      <c r="L12" s="27">
        <f>H12*J9-H12</f>
        <v>-0.245</v>
      </c>
    </row>
    <row r="13" spans="1:12" ht="15.75" x14ac:dyDescent="0.25">
      <c r="A13" s="37"/>
      <c r="B13" s="6">
        <v>3</v>
      </c>
      <c r="C13" s="7" t="s">
        <v>20</v>
      </c>
      <c r="D13" s="7">
        <v>6</v>
      </c>
      <c r="E13" s="7" t="s">
        <v>44</v>
      </c>
      <c r="F13" s="7">
        <v>12</v>
      </c>
      <c r="G13" s="7">
        <v>1.5</v>
      </c>
      <c r="H13" s="18">
        <f>G13/F13*D13</f>
        <v>0.75</v>
      </c>
      <c r="I13" s="28">
        <f>D13*I9+D13</f>
        <v>9</v>
      </c>
      <c r="J13" s="32">
        <f>D13*J9-D13</f>
        <v>-4.2</v>
      </c>
      <c r="K13" s="3">
        <f>H13*I9+H13</f>
        <v>1.125</v>
      </c>
      <c r="L13" s="27">
        <f>H13*J9-H13</f>
        <v>-0.52500000000000002</v>
      </c>
    </row>
    <row r="14" spans="1:12" ht="16.5" thickBot="1" x14ac:dyDescent="0.3">
      <c r="A14" s="19"/>
      <c r="B14" s="20"/>
      <c r="C14" s="20"/>
      <c r="D14" s="20"/>
      <c r="E14" s="20"/>
      <c r="F14" s="20"/>
      <c r="G14" s="39" t="s">
        <v>41</v>
      </c>
      <c r="H14" s="21">
        <v>1.98</v>
      </c>
      <c r="I14" s="29"/>
      <c r="J14" s="30"/>
      <c r="K14" s="30">
        <f>SUM(K11:K13)</f>
        <v>2.82</v>
      </c>
      <c r="L14" s="31">
        <f>SUM(L11:L13)</f>
        <v>-1.3160000000000001</v>
      </c>
    </row>
    <row r="15" spans="1:12" s="14" customFormat="1" ht="16.5" thickBot="1" x14ac:dyDescent="0.3">
      <c r="A15" s="12"/>
      <c r="B15" s="12"/>
      <c r="C15" s="12"/>
      <c r="D15" s="12"/>
      <c r="E15" s="12"/>
      <c r="F15" s="12"/>
      <c r="G15" s="13"/>
      <c r="H15" s="13"/>
      <c r="L15" s="15"/>
    </row>
    <row r="16" spans="1:12" ht="16.5" thickBot="1" x14ac:dyDescent="0.3">
      <c r="A16" s="60" t="s">
        <v>21</v>
      </c>
      <c r="B16" s="61"/>
      <c r="C16" s="61"/>
      <c r="D16" s="61"/>
      <c r="E16" s="61"/>
      <c r="F16" s="61"/>
      <c r="G16" s="61"/>
      <c r="H16" s="62"/>
    </row>
    <row r="17" spans="1:8" ht="15.75" x14ac:dyDescent="0.25">
      <c r="A17" s="54" t="s">
        <v>43</v>
      </c>
      <c r="B17" s="55"/>
      <c r="C17" s="55"/>
      <c r="D17" s="56"/>
      <c r="E17" s="57" t="s">
        <v>22</v>
      </c>
      <c r="F17" s="57" t="s">
        <v>23</v>
      </c>
      <c r="G17" s="58" t="s">
        <v>39</v>
      </c>
      <c r="H17" s="59" t="s">
        <v>40</v>
      </c>
    </row>
    <row r="18" spans="1:8" ht="15.75" x14ac:dyDescent="0.25">
      <c r="A18" s="41" t="s">
        <v>24</v>
      </c>
      <c r="B18" s="38"/>
      <c r="C18" s="8" t="s">
        <v>25</v>
      </c>
      <c r="D18" s="5"/>
      <c r="E18" s="4">
        <v>0.2</v>
      </c>
      <c r="F18" s="8">
        <f>H14*E18</f>
        <v>0.39600000000000002</v>
      </c>
      <c r="G18" s="8">
        <f>K14*E18</f>
        <v>0.56399999999999995</v>
      </c>
      <c r="H18" s="42">
        <f>L14*E18</f>
        <v>-0.26320000000000005</v>
      </c>
    </row>
    <row r="19" spans="1:8" ht="15.75" x14ac:dyDescent="0.25">
      <c r="A19" s="41" t="s">
        <v>26</v>
      </c>
      <c r="B19" s="38"/>
      <c r="C19" s="8" t="s">
        <v>27</v>
      </c>
      <c r="D19" s="5"/>
      <c r="E19" s="4">
        <v>0.1</v>
      </c>
      <c r="F19" s="8">
        <f>H14*E19</f>
        <v>0.19800000000000001</v>
      </c>
      <c r="G19" s="8">
        <f>K14*E19</f>
        <v>0.28199999999999997</v>
      </c>
      <c r="H19" s="42">
        <f>L14*E19</f>
        <v>-0.13160000000000002</v>
      </c>
    </row>
    <row r="20" spans="1:8" ht="48" thickBot="1" x14ac:dyDescent="0.3">
      <c r="A20" s="43" t="s">
        <v>28</v>
      </c>
      <c r="B20" s="40"/>
      <c r="C20" s="9" t="s">
        <v>29</v>
      </c>
      <c r="D20" s="8" t="s">
        <v>30</v>
      </c>
      <c r="E20" s="10">
        <f>E18+E19</f>
        <v>0.30000000000000004</v>
      </c>
      <c r="F20" s="8">
        <f>F18+F19</f>
        <v>0.59400000000000008</v>
      </c>
      <c r="G20" s="8">
        <f>G18+G19</f>
        <v>0.84599999999999986</v>
      </c>
      <c r="H20" s="42">
        <f>SUM(H18:H19)</f>
        <v>-0.39480000000000004</v>
      </c>
    </row>
    <row r="21" spans="1:8" ht="15.75" x14ac:dyDescent="0.25">
      <c r="A21" s="41" t="s">
        <v>46</v>
      </c>
      <c r="B21" s="38"/>
      <c r="C21" s="8" t="s">
        <v>31</v>
      </c>
      <c r="D21" s="5"/>
      <c r="E21" s="4">
        <v>0.3</v>
      </c>
      <c r="F21" s="11">
        <f>H14*F20*E21</f>
        <v>0.35283599999999998</v>
      </c>
      <c r="G21" s="11">
        <f>K14*F21*E21</f>
        <v>0.29849925599999994</v>
      </c>
      <c r="H21" s="42">
        <f>L14*H20*E21</f>
        <v>0.15586704000000001</v>
      </c>
    </row>
    <row r="22" spans="1:8" ht="15.75" x14ac:dyDescent="0.25">
      <c r="A22" s="41" t="s">
        <v>32</v>
      </c>
      <c r="B22" s="38"/>
      <c r="C22" s="8" t="s">
        <v>33</v>
      </c>
      <c r="D22" s="5"/>
      <c r="E22" s="5"/>
      <c r="F22" s="8">
        <f>H14+F20</f>
        <v>2.5739999999999998</v>
      </c>
      <c r="G22" s="8">
        <f>K14+G20</f>
        <v>3.6659999999999995</v>
      </c>
      <c r="H22" s="42">
        <f>L14+H20</f>
        <v>-1.7108000000000001</v>
      </c>
    </row>
    <row r="23" spans="1:8" ht="16.5" thickBot="1" x14ac:dyDescent="0.3">
      <c r="A23" s="43" t="s">
        <v>34</v>
      </c>
      <c r="B23" s="40"/>
      <c r="C23" s="44" t="s">
        <v>35</v>
      </c>
      <c r="D23" s="20"/>
      <c r="E23" s="20"/>
      <c r="F23" s="39">
        <f>K14+G22</f>
        <v>6.4859999999999989</v>
      </c>
      <c r="G23" s="39">
        <f>K14+G22</f>
        <v>6.4859999999999989</v>
      </c>
      <c r="H23" s="45">
        <f>L14+H22</f>
        <v>-3.0268000000000002</v>
      </c>
    </row>
  </sheetData>
  <mergeCells count="18">
    <mergeCell ref="A21:B21"/>
    <mergeCell ref="A22:B22"/>
    <mergeCell ref="A23:B23"/>
    <mergeCell ref="I8:L8"/>
    <mergeCell ref="A10:A13"/>
    <mergeCell ref="A16:H16"/>
    <mergeCell ref="A18:B18"/>
    <mergeCell ref="A19:B19"/>
    <mergeCell ref="A20:B20"/>
    <mergeCell ref="A17:D17"/>
    <mergeCell ref="I7:L7"/>
    <mergeCell ref="A9:G9"/>
    <mergeCell ref="B2:B5"/>
    <mergeCell ref="F2:F4"/>
    <mergeCell ref="A7:D7"/>
    <mergeCell ref="E7:H7"/>
    <mergeCell ref="A8:D8"/>
    <mergeCell ref="E8:H8"/>
  </mergeCell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Y5417566E</dc:creator>
  <cp:lastModifiedBy>Y5417566E</cp:lastModifiedBy>
  <dcterms:created xsi:type="dcterms:W3CDTF">2019-03-12T10:29:25Z</dcterms:created>
  <dcterms:modified xsi:type="dcterms:W3CDTF">2019-03-22T07:35:19Z</dcterms:modified>
</cp:coreProperties>
</file>