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2BDFFA68-9727-4510-8153-F3FA81D85B00}" xr6:coauthVersionLast="47" xr6:coauthVersionMax="47" xr10:uidLastSave="{00000000-0000-0000-0000-000000000000}"/>
  <bookViews>
    <workbookView xWindow="1815" yWindow="1815" windowWidth="20265" windowHeight="9270" activeTab="1" xr2:uid="{00000000-000D-0000-FFFF-FFFF00000000}"/>
  </bookViews>
  <sheets>
    <sheet name="loginDetails" sheetId="1" r:id="rId1"/>
    <sheet name="addPatient" sheetId="2" r:id="rId2"/>
    <sheet name="editPatient" sheetId="7" r:id="rId3"/>
    <sheet name="patientIdentifier" sheetId="3" r:id="rId4"/>
    <sheet name="tempAddress" sheetId="8" r:id="rId5"/>
    <sheet name="permanentAddress" sheetId="4" r:id="rId6"/>
    <sheet name="pip" sheetId="5" r:id="rId7"/>
    <sheet name="pipAddress" sheetId="26" r:id="rId8"/>
    <sheet name="addGP" sheetId="6" r:id="rId9"/>
    <sheet name="gpAddress" sheetId="10" r:id="rId10"/>
    <sheet name="AddReferral" sheetId="11" r:id="rId11"/>
    <sheet name="ConfirmExistingDetails" sheetId="12" r:id="rId12"/>
    <sheet name="SPaddGP" sheetId="20" r:id="rId13"/>
    <sheet name="addEditAppointments" sheetId="28" r:id="rId14"/>
    <sheet name="bookNewAppointments" sheetId="30" r:id="rId15"/>
    <sheet name="CancelBookAppointment" sheetId="41" r:id="rId16"/>
    <sheet name="nextAvailAppointments" sheetId="31" r:id="rId17"/>
    <sheet name="prvAppointments" sheetId="29" r:id="rId18"/>
    <sheet name="rescheduleAppointments" sheetId="32" r:id="rId19"/>
    <sheet name="serviceAppointments" sheetId="33" r:id="rId20"/>
    <sheet name="appRooms" sheetId="34" r:id="rId21"/>
    <sheet name="appRoomSchedule1" sheetId="35" r:id="rId22"/>
    <sheet name="appRoomSchedule2" sheetId="36" r:id="rId23"/>
    <sheet name="appRoomSchedule3" sheetId="37" r:id="rId24"/>
    <sheet name="appRoomSchedule4" sheetId="38" r:id="rId25"/>
    <sheet name="appRoomSchedule5" sheetId="39" r:id="rId26"/>
    <sheet name="appRoomRemoved" sheetId="40" r:id="rId2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32" l="1"/>
  <c r="U2" i="32" s="1"/>
  <c r="T2" i="31"/>
  <c r="G2" i="41"/>
  <c r="B2" i="41"/>
  <c r="R2" i="41" s="1"/>
  <c r="A2" i="41"/>
  <c r="B2" i="30"/>
  <c r="R2" i="30" s="1"/>
  <c r="C2" i="31"/>
  <c r="C2" i="28"/>
  <c r="T2" i="28" s="1"/>
  <c r="B2" i="28" l="1"/>
  <c r="C2" i="40"/>
  <c r="B2" i="32" l="1"/>
  <c r="D2" i="32"/>
  <c r="D2" i="40"/>
  <c r="F2" i="39"/>
  <c r="F2" i="38"/>
  <c r="F2" i="37"/>
  <c r="F2" i="36"/>
  <c r="F2" i="35"/>
  <c r="I2" i="34"/>
  <c r="AF2" i="33"/>
  <c r="AE2" i="33"/>
  <c r="J2" i="32"/>
  <c r="A2" i="32"/>
  <c r="I2" i="31"/>
  <c r="A2" i="31"/>
  <c r="G2" i="30"/>
  <c r="A2" i="30"/>
  <c r="C2" i="29"/>
  <c r="A2" i="28"/>
  <c r="Q2" i="11"/>
  <c r="I2" i="28" l="1"/>
  <c r="I2" i="8"/>
  <c r="D2" i="3"/>
  <c r="C2" i="3"/>
  <c r="B2" i="3"/>
  <c r="A2" i="3"/>
  <c r="I2" i="7"/>
  <c r="H2" i="7"/>
  <c r="G2" i="7"/>
  <c r="F2" i="7"/>
  <c r="I2" i="4"/>
  <c r="J2" i="3" l="1"/>
</calcChain>
</file>

<file path=xl/sharedStrings.xml><?xml version="1.0" encoding="utf-8"?>
<sst xmlns="http://schemas.openxmlformats.org/spreadsheetml/2006/main" count="765" uniqueCount="361">
  <si>
    <t>pat_firstname</t>
  </si>
  <si>
    <t>pat_lastname</t>
  </si>
  <si>
    <t>pat_sex</t>
  </si>
  <si>
    <t>pat_dob</t>
  </si>
  <si>
    <t>pip_firstname</t>
  </si>
  <si>
    <t>pip_surname</t>
  </si>
  <si>
    <t>username</t>
  </si>
  <si>
    <t>password</t>
  </si>
  <si>
    <t>pat_middlename</t>
  </si>
  <si>
    <t>add_address1</t>
  </si>
  <si>
    <t>add_address2</t>
  </si>
  <si>
    <t>add_address3</t>
  </si>
  <si>
    <t>add_address4</t>
  </si>
  <si>
    <t>add_address5</t>
  </si>
  <si>
    <t>add_address6</t>
  </si>
  <si>
    <t>add_phone</t>
  </si>
  <si>
    <t>add_email</t>
  </si>
  <si>
    <t>add_fax</t>
  </si>
  <si>
    <t>Pune</t>
  </si>
  <si>
    <t>add_notes</t>
  </si>
  <si>
    <t>pat_surname</t>
  </si>
  <si>
    <t>pat_marital_status</t>
  </si>
  <si>
    <t>pat_occupation</t>
  </si>
  <si>
    <t>pat_type</t>
  </si>
  <si>
    <t>pat_blood_group</t>
  </si>
  <si>
    <t>pat_religion</t>
  </si>
  <si>
    <t>pat_hospital_ref</t>
  </si>
  <si>
    <t>add_iso_country_code</t>
  </si>
  <si>
    <t>add_icao_country_code</t>
  </si>
  <si>
    <t>add_work_phone</t>
  </si>
  <si>
    <t>India</t>
  </si>
  <si>
    <t>4110 11</t>
  </si>
  <si>
    <t>pat_title</t>
  </si>
  <si>
    <t>pat_country</t>
  </si>
  <si>
    <t>pid_value2</t>
  </si>
  <si>
    <t>pid_value1</t>
  </si>
  <si>
    <t>pat_ethnicity_text</t>
  </si>
  <si>
    <t>pat_language</t>
  </si>
  <si>
    <t>pat_registered_disabled</t>
  </si>
  <si>
    <t>pat_currently_pregnant</t>
  </si>
  <si>
    <t>pat_country_of_birth</t>
  </si>
  <si>
    <t>pat_sexual_orientation_eli_text</t>
  </si>
  <si>
    <t>pat_disability_note</t>
  </si>
  <si>
    <t>pat_notes</t>
  </si>
  <si>
    <t>pat_gender_at_birth</t>
  </si>
  <si>
    <t>pat_nationality</t>
  </si>
  <si>
    <t>pat_ethnicity_cod_id</t>
  </si>
  <si>
    <t>pat_nhs_ref</t>
  </si>
  <si>
    <t>pat_identifier</t>
  </si>
  <si>
    <t>pat_image</t>
  </si>
  <si>
    <t>pat_maiden_name</t>
  </si>
  <si>
    <t>pat_consent_given</t>
  </si>
  <si>
    <t>pat_practising_religion</t>
  </si>
  <si>
    <t>pat_disability</t>
  </si>
  <si>
    <t>pat_temp_address_start</t>
  </si>
  <si>
    <t>pat_record_private_set_by</t>
  </si>
  <si>
    <t>pat_consent_given_age</t>
  </si>
  <si>
    <t>pat_pin</t>
  </si>
  <si>
    <t>pat_anonymous</t>
  </si>
  <si>
    <t>pat_alias</t>
  </si>
  <si>
    <t>pat_complications</t>
  </si>
  <si>
    <t>pat_soundex</t>
  </si>
  <si>
    <t>pat_registered_with_patientweb</t>
  </si>
  <si>
    <t>pat_sexuality</t>
  </si>
  <si>
    <t>pat_prisoner</t>
  </si>
  <si>
    <t>pat_county_of_birth</t>
  </si>
  <si>
    <t>pat_town_of_birth</t>
  </si>
  <si>
    <t>pat_mothername</t>
  </si>
  <si>
    <t>pat_is_baby_born_in_this_hospital</t>
  </si>
  <si>
    <t>add_mobile</t>
  </si>
  <si>
    <t>add_postcode_nospaces</t>
  </si>
  <si>
    <t>add_company_name</t>
  </si>
  <si>
    <t>pip_title</t>
  </si>
  <si>
    <t>pip_relationship</t>
  </si>
  <si>
    <t>pip_next_of_kin</t>
  </si>
  <si>
    <t>pip_notes</t>
  </si>
  <si>
    <t>pip_family_aware_illness</t>
  </si>
  <si>
    <t>pip_type</t>
  </si>
  <si>
    <t>pip_currency</t>
  </si>
  <si>
    <t>pip_middlename</t>
  </si>
  <si>
    <t>pip_gender</t>
  </si>
  <si>
    <t>pip_dob</t>
  </si>
  <si>
    <t>pip_id_number</t>
  </si>
  <si>
    <t>pip_can_collect_drugs</t>
  </si>
  <si>
    <t>pip_identifier_type</t>
  </si>
  <si>
    <t>pip_identifier_number</t>
  </si>
  <si>
    <t>pip_send_txt_email</t>
  </si>
  <si>
    <t>pip_occupation_id</t>
  </si>
  <si>
    <t>pip_ethnicity_id</t>
  </si>
  <si>
    <t>pip_partner_print</t>
  </si>
  <si>
    <t>pip_pan_id</t>
  </si>
  <si>
    <t>pip_receive_pat_appt_letter</t>
  </si>
  <si>
    <t>pip_receive_patient_letter</t>
  </si>
  <si>
    <t>pip_department</t>
  </si>
  <si>
    <t>pip_professional_title</t>
  </si>
  <si>
    <t>pip_is_referrer</t>
  </si>
  <si>
    <t>egp_title</t>
  </si>
  <si>
    <t>egp_initials</t>
  </si>
  <si>
    <t>egp_first_name</t>
  </si>
  <si>
    <t>egp_surname</t>
  </si>
  <si>
    <t>egp_gp_code</t>
  </si>
  <si>
    <t>egp_pct_code</t>
  </si>
  <si>
    <t>egp_pct_name</t>
  </si>
  <si>
    <t>egp_practise_code</t>
  </si>
  <si>
    <t>egp_ccg</t>
  </si>
  <si>
    <t>egp_gmc_code</t>
  </si>
  <si>
    <t>egp_fullname</t>
  </si>
  <si>
    <t>Added for testing</t>
  </si>
  <si>
    <t>B/O</t>
  </si>
  <si>
    <t>M</t>
  </si>
  <si>
    <t>Single</t>
  </si>
  <si>
    <t>Indian</t>
  </si>
  <si>
    <t>Trainer</t>
  </si>
  <si>
    <t>Regular</t>
  </si>
  <si>
    <t>B+</t>
  </si>
  <si>
    <t>Added for Testing</t>
  </si>
  <si>
    <t>Hindu</t>
  </si>
  <si>
    <t>Martin</t>
  </si>
  <si>
    <t>English</t>
  </si>
  <si>
    <t>01-04-2023</t>
  </si>
  <si>
    <t>Maharashtra</t>
  </si>
  <si>
    <t>Heterosexuality</t>
  </si>
  <si>
    <t>For Testing</t>
  </si>
  <si>
    <t>AutoHosp109</t>
  </si>
  <si>
    <t>pat_registered_disabled_yes</t>
  </si>
  <si>
    <t>pat_currently_pregnant_yes</t>
  </si>
  <si>
    <t>No</t>
  </si>
  <si>
    <t>pat_prisoner_yes</t>
  </si>
  <si>
    <t>Mr</t>
  </si>
  <si>
    <t>Wednesday</t>
  </si>
  <si>
    <t>Tester</t>
  </si>
  <si>
    <t>Brother</t>
  </si>
  <si>
    <t>pip_family_aware_illness_yes</t>
  </si>
  <si>
    <t>Yes</t>
  </si>
  <si>
    <t>Middle</t>
  </si>
  <si>
    <t>01/01/1995</t>
  </si>
  <si>
    <t>pip_send_txt_email_yes</t>
  </si>
  <si>
    <t>Prof</t>
  </si>
  <si>
    <t>pip_ethnicity_text</t>
  </si>
  <si>
    <t>Flat no 1101</t>
  </si>
  <si>
    <t>SaiCapital</t>
  </si>
  <si>
    <t>Mumbai</t>
  </si>
  <si>
    <t>Ind009</t>
  </si>
  <si>
    <t>R</t>
  </si>
  <si>
    <t>Riya</t>
  </si>
  <si>
    <t>Patil</t>
  </si>
  <si>
    <t>GP0001</t>
  </si>
  <si>
    <t>GPPCT0001</t>
  </si>
  <si>
    <t>GPGMC0001</t>
  </si>
  <si>
    <t>rtt_referral_received_date</t>
  </si>
  <si>
    <t>rtt_referral_approved_date</t>
  </si>
  <si>
    <t>ref_referral_date</t>
  </si>
  <si>
    <t>ref_time_set</t>
  </si>
  <si>
    <t>SourceOFReferral</t>
  </si>
  <si>
    <t>ref_referral_type_eli_text</t>
  </si>
  <si>
    <t>ReferralReason</t>
  </si>
  <si>
    <t>ReferringProfession</t>
  </si>
  <si>
    <t>ref_referral_mode</t>
  </si>
  <si>
    <t>cli_name</t>
  </si>
  <si>
    <t>ref_clinic_type</t>
  </si>
  <si>
    <t>ClinicLocation</t>
  </si>
  <si>
    <t>ref_region_eli_text</t>
  </si>
  <si>
    <t>PatientCare</t>
  </si>
  <si>
    <t>ref_preferred_examiner_sex</t>
  </si>
  <si>
    <t>Consultant</t>
  </si>
  <si>
    <t>ref_method_of_arrival</t>
  </si>
  <si>
    <t>ref_time_of_arrival</t>
  </si>
  <si>
    <t>04/03/2024</t>
  </si>
  <si>
    <t>05/03/2024</t>
  </si>
  <si>
    <t>Clinical</t>
  </si>
  <si>
    <t>Email</t>
  </si>
  <si>
    <t>General Medicine Automation</t>
  </si>
  <si>
    <t>Cardiology</t>
  </si>
  <si>
    <t>HP Region1</t>
  </si>
  <si>
    <t>Male</t>
  </si>
  <si>
    <t>Ambulance</t>
  </si>
  <si>
    <t>pat_name_other_lang</t>
  </si>
  <si>
    <t>pat_need_interpreter_at_appointments</t>
  </si>
  <si>
    <t>Cellma</t>
  </si>
  <si>
    <t>Pune.India@gmail.com</t>
  </si>
  <si>
    <t>Givenname</t>
  </si>
  <si>
    <t>Familyname</t>
  </si>
  <si>
    <t>44244244</t>
  </si>
  <si>
    <t>PIP@gmail.com</t>
  </si>
  <si>
    <t>Self</t>
  </si>
  <si>
    <t>In Patient</t>
  </si>
  <si>
    <t>4000 28</t>
  </si>
  <si>
    <t>Kharadi</t>
  </si>
  <si>
    <t>Priya</t>
  </si>
  <si>
    <t>Kolhe</t>
  </si>
  <si>
    <t>Kolhe Priya R</t>
  </si>
  <si>
    <t>ParkInfinia</t>
  </si>
  <si>
    <t>Added This patient for Testing</t>
  </si>
  <si>
    <t>Added Permanent Address Notes</t>
  </si>
  <si>
    <t>Added temp address for testing</t>
  </si>
  <si>
    <t>Flat no 101</t>
  </si>
  <si>
    <t>Sai Capital</t>
  </si>
  <si>
    <t>4110 28</t>
  </si>
  <si>
    <t>pip_next_of_kin_Yes</t>
  </si>
  <si>
    <t>pip_receive_patient_letter_no</t>
  </si>
  <si>
    <t>pip_receive_pat_appt_letter_no</t>
  </si>
  <si>
    <t>Aadhar Card</t>
  </si>
  <si>
    <t>989798979897</t>
  </si>
  <si>
    <t>prerelease.auto</t>
  </si>
  <si>
    <t>Manoj@2023</t>
  </si>
  <si>
    <t>manoj.auto</t>
  </si>
  <si>
    <t>thayne.auto</t>
  </si>
  <si>
    <t>Thayne@2024</t>
  </si>
  <si>
    <t>Appointment offered within 48 hours - declined by patient</t>
  </si>
  <si>
    <t>Cath Lab Location</t>
  </si>
  <si>
    <t>Appointment Reason for Testing</t>
  </si>
  <si>
    <t>AddTesting Notes</t>
  </si>
  <si>
    <t>rea_end_time</t>
  </si>
  <si>
    <t>rea_patient_type</t>
  </si>
  <si>
    <t>rea_region_eli_text</t>
  </si>
  <si>
    <t>rea_reason_for_delay</t>
  </si>
  <si>
    <t>rea_slot_duration</t>
  </si>
  <si>
    <t>rea_clinic_type</t>
  </si>
  <si>
    <t>rea_triage</t>
  </si>
  <si>
    <t>rea_location</t>
  </si>
  <si>
    <t>rea_review_reason</t>
  </si>
  <si>
    <t>rea_type</t>
  </si>
  <si>
    <t>rea_duration</t>
  </si>
  <si>
    <t>rea_notes</t>
  </si>
  <si>
    <t>rea_status</t>
  </si>
  <si>
    <t>rea_time</t>
  </si>
  <si>
    <t>rea_date</t>
  </si>
  <si>
    <t>rea_special</t>
  </si>
  <si>
    <t>All Specialties</t>
  </si>
  <si>
    <t>rea_hp_name_link</t>
  </si>
  <si>
    <t>convertedTime</t>
  </si>
  <si>
    <t>New</t>
  </si>
  <si>
    <t>rea_cancelled_reason</t>
  </si>
  <si>
    <t>App Cancel for Testing Reason</t>
  </si>
  <si>
    <t>rea_edited_date</t>
  </si>
  <si>
    <t>rea_edited_time</t>
  </si>
  <si>
    <t>02/12/2023</t>
  </si>
  <si>
    <t>scheduled</t>
  </si>
  <si>
    <t>reaType</t>
  </si>
  <si>
    <t>Cardiology Clinic</t>
  </si>
  <si>
    <t>ref_preferred_examiner_sex_entry</t>
  </si>
  <si>
    <t>12:00:00</t>
  </si>
  <si>
    <t>11:00:00</t>
  </si>
  <si>
    <t>ref_clinic_location</t>
  </si>
  <si>
    <t>prv_clinic_type_eli_text</t>
  </si>
  <si>
    <t>prv_clinic_location_eli_text</t>
  </si>
  <si>
    <t>prv_type</t>
  </si>
  <si>
    <t>prv_date</t>
  </si>
  <si>
    <t>prv_status</t>
  </si>
  <si>
    <t>prv_confirmation_start_date</t>
  </si>
  <si>
    <t>prv_confirmation_end_date</t>
  </si>
  <si>
    <t>prv_reason</t>
  </si>
  <si>
    <t>prv_notes</t>
  </si>
  <si>
    <t>prv_record_status</t>
  </si>
  <si>
    <t>prv_created_by</t>
  </si>
  <si>
    <t>prv_region_eli_text</t>
  </si>
  <si>
    <t>prv_speciality_eli_text</t>
  </si>
  <si>
    <t>awaitingconfirmation</t>
  </si>
  <si>
    <t>approved</t>
  </si>
  <si>
    <t>All Teams</t>
  </si>
  <si>
    <t>Cardio Location</t>
  </si>
  <si>
    <t>prv_type_entry</t>
  </si>
  <si>
    <t>Provisional Appointment</t>
  </si>
  <si>
    <t>serviceStartDate</t>
  </si>
  <si>
    <t>serviceEndDate</t>
  </si>
  <si>
    <t>27/12/2023</t>
  </si>
  <si>
    <t>26/12/2023</t>
  </si>
  <si>
    <t>rea_id</t>
  </si>
  <si>
    <t>rea_pat_id</t>
  </si>
  <si>
    <t>rea_sgr_id</t>
  </si>
  <si>
    <t>rea_est_id</t>
  </si>
  <si>
    <t>rea_seenby_esp_id</t>
  </si>
  <si>
    <t>rea_ref_id</t>
  </si>
  <si>
    <t>rea_cli_id</t>
  </si>
  <si>
    <t>rea_created_by</t>
  </si>
  <si>
    <t>rea_record_status</t>
  </si>
  <si>
    <t>rea_created</t>
  </si>
  <si>
    <t>rea_gender</t>
  </si>
  <si>
    <t>rea_timestamp</t>
  </si>
  <si>
    <t>rea_clinic_location_eli_id</t>
  </si>
  <si>
    <t>rea_clinic_type_eli_id</t>
  </si>
  <si>
    <t>rea_region_eli_id</t>
  </si>
  <si>
    <t>rea_updated</t>
  </si>
  <si>
    <t>rea_updated_by</t>
  </si>
  <si>
    <t>emergency</t>
  </si>
  <si>
    <t>ars_name</t>
  </si>
  <si>
    <t>ars_record_status</t>
  </si>
  <si>
    <t>ars_start</t>
  </si>
  <si>
    <t>ars_end</t>
  </si>
  <si>
    <t>ars_zone</t>
  </si>
  <si>
    <t>ars_clinic_location_text</t>
  </si>
  <si>
    <t>ars_start_date</t>
  </si>
  <si>
    <t>ars_end_date</t>
  </si>
  <si>
    <t>ars_room_status</t>
  </si>
  <si>
    <t>ars_reason</t>
  </si>
  <si>
    <t>Room A</t>
  </si>
  <si>
    <t>wrong</t>
  </si>
  <si>
    <t>Zone 1</t>
  </si>
  <si>
    <t>07:30:00</t>
  </si>
  <si>
    <t>07:35:00</t>
  </si>
  <si>
    <t>Room added for testing</t>
  </si>
  <si>
    <t>aps_room_type_eli_text</t>
  </si>
  <si>
    <t>aps_start_date</t>
  </si>
  <si>
    <t>aps_start_time</t>
  </si>
  <si>
    <t>aps_end_date</t>
  </si>
  <si>
    <t>aps_end_time</t>
  </si>
  <si>
    <t>aps_room_status</t>
  </si>
  <si>
    <t>aps_reason</t>
  </si>
  <si>
    <t>aps_record_status</t>
  </si>
  <si>
    <t>aps_deleted</t>
  </si>
  <si>
    <t>aps_deleted_by</t>
  </si>
  <si>
    <t>Test 1</t>
  </si>
  <si>
    <t>Added for testing 5</t>
  </si>
  <si>
    <t>ars_room_status_entry</t>
  </si>
  <si>
    <t>Available</t>
  </si>
  <si>
    <t>aps_room_status_entry</t>
  </si>
  <si>
    <t>Added for testing 2</t>
  </si>
  <si>
    <t>08:00:00</t>
  </si>
  <si>
    <t>Added for testing 3</t>
  </si>
  <si>
    <t>Added for testing 4</t>
  </si>
  <si>
    <t>convertedEditedTime</t>
  </si>
  <si>
    <t>ANUMBA</t>
  </si>
  <si>
    <t>reaNextAvailApp</t>
  </si>
  <si>
    <t>31/12/2025</t>
  </si>
  <si>
    <t>10/12/2025</t>
  </si>
  <si>
    <t>15/12/2025</t>
  </si>
  <si>
    <t>20:00:00</t>
  </si>
  <si>
    <t>13:00:00</t>
  </si>
  <si>
    <t>12:30:00</t>
  </si>
  <si>
    <t>13:30:00</t>
  </si>
  <si>
    <t>09:00:00</t>
  </si>
  <si>
    <t>09:30:00</t>
  </si>
  <si>
    <t>14:30:00</t>
  </si>
  <si>
    <t>15:30:00</t>
  </si>
  <si>
    <t>16:30:00</t>
  </si>
  <si>
    <t>Manoj@2024</t>
  </si>
  <si>
    <t>22/09/2023</t>
  </si>
  <si>
    <t>Mr Saurabh Riomed</t>
  </si>
  <si>
    <t>01/05/2025</t>
  </si>
  <si>
    <t>30/05/2025</t>
  </si>
  <si>
    <t>10/05/2025</t>
  </si>
  <si>
    <t>11/05/2025</t>
  </si>
  <si>
    <t>15/05/2025</t>
  </si>
  <si>
    <t>16/05/2025</t>
  </si>
  <si>
    <t>20/05/2025</t>
  </si>
  <si>
    <t>21/05/2025</t>
  </si>
  <si>
    <t>24/05/2025</t>
  </si>
  <si>
    <t>25/05/2025</t>
  </si>
  <si>
    <t>28/05/2025</t>
  </si>
  <si>
    <t>Riomed</t>
  </si>
  <si>
    <t>09:00 AM</t>
  </si>
  <si>
    <t>cancelled</t>
  </si>
  <si>
    <t>pip_chiNumber</t>
  </si>
  <si>
    <t>123456</t>
  </si>
  <si>
    <t>hosp0925id009</t>
  </si>
  <si>
    <t>11:30 AM</t>
  </si>
  <si>
    <t>11:45 AM</t>
  </si>
  <si>
    <t>03:15 PM</t>
  </si>
  <si>
    <t>09:45 AM</t>
  </si>
  <si>
    <t>10:30 AM</t>
  </si>
  <si>
    <t>APPALQ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</si>
</sst>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\ AM/PM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1"/>
      <color rgb="FFCE9178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1" fillId="0" borderId="0" xfId="1"/>
    <xf numFmtId="0" fontId="0" fillId="0" borderId="0" xfId="0" applyAlignment="1">
      <alignment horizontal="left" vertical="center"/>
    </xf>
    <xf numFmtId="0" fontId="0" fillId="2" borderId="0" xfId="0" applyFill="1"/>
    <xf numFmtId="0" fontId="1" fillId="2" borderId="0" xfId="1" applyFill="1"/>
    <xf numFmtId="0" fontId="0" fillId="2" borderId="0" xfId="0" applyFill="1" applyAlignment="1">
      <alignment horizontal="left"/>
    </xf>
    <xf numFmtId="0" fontId="0" fillId="0" borderId="0" xfId="0" applyAlignment="1">
      <alignment vertical="center" wrapText="1"/>
    </xf>
    <xf numFmtId="0" fontId="1" fillId="0" borderId="0" xfId="1" quotePrefix="1" applyAlignment="1">
      <alignment horizontal="left" vertical="center"/>
    </xf>
    <xf numFmtId="14" fontId="0" fillId="0" borderId="0" xfId="0" quotePrefix="1" applyNumberFormat="1" applyAlignment="1">
      <alignment vertical="center" wrapText="1"/>
    </xf>
    <xf numFmtId="0" fontId="0" fillId="0" borderId="0" xfId="0" quotePrefix="1"/>
    <xf numFmtId="0" fontId="0" fillId="3" borderId="0" xfId="0" applyFill="1"/>
    <xf numFmtId="14" fontId="0" fillId="0" borderId="0" xfId="0" quotePrefix="1" applyNumberFormat="1"/>
    <xf numFmtId="20" fontId="0" fillId="0" borderId="0" xfId="0" quotePrefix="1" applyNumberFormat="1"/>
    <xf numFmtId="21" fontId="0" fillId="0" borderId="0" xfId="0" quotePrefix="1" applyNumberFormat="1" applyAlignment="1">
      <alignment vertical="center" wrapText="1"/>
    </xf>
    <xf numFmtId="14" fontId="0" fillId="0" borderId="0" xfId="0" applyNumberFormat="1"/>
    <xf numFmtId="21" fontId="0" fillId="0" borderId="0" xfId="0" applyNumberFormat="1"/>
    <xf numFmtId="164" fontId="0" fillId="0" borderId="0" xfId="0" quotePrefix="1" applyNumberFormat="1"/>
    <xf numFmtId="22" fontId="0" fillId="0" borderId="0" xfId="0" applyNumberFormat="1"/>
    <xf numFmtId="21" fontId="0" fillId="0" borderId="0" xfId="0" quotePrefix="1" applyNumberFormat="1"/>
    <xf numFmtId="22" fontId="0" fillId="0" borderId="0" xfId="0" quotePrefix="1" applyNumberFormat="1"/>
    <xf numFmtId="22" fontId="0" fillId="0" borderId="0" xfId="0" applyNumberFormat="1" applyAlignment="1">
      <alignment vertical="center" wrapText="1"/>
    </xf>
    <xf numFmtId="164" fontId="0" fillId="2" borderId="0" xfId="0" quotePrefix="1" applyNumberFormat="1" applyFill="1"/>
    <xf numFmtId="18" fontId="0" fillId="2" borderId="0" xfId="0" quotePrefix="1" applyNumberFormat="1" applyFill="1"/>
    <xf numFmtId="0" fontId="0" fillId="2" borderId="0" xfId="0" applyFill="1" applyAlignment="1">
      <alignment vertical="center" wrapText="1"/>
    </xf>
    <xf numFmtId="0" fontId="3" fillId="0" borderId="0" xfId="0" applyFont="1" applyAlignment="1">
      <alignment vertical="center"/>
    </xf>
    <xf numFmtId="14" fontId="0" fillId="2" borderId="0" xfId="0" quotePrefix="1" applyNumberFormat="1" applyFill="1"/>
    <xf numFmtId="18" fontId="0" fillId="3" borderId="0" xfId="0" quotePrefix="1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Relationship Id="rId35" Type="http://schemas.openxmlformats.org/officeDocument/2006/relationships/customXml" Target="../customXml/item4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Thayne@2024" TargetMode="External"/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Manoj@2024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mailto:PIP@gmail.com" TargetMode="Externa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3" sqref="B3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6</v>
      </c>
      <c r="B1" t="s">
        <v>7</v>
      </c>
    </row>
    <row r="2" spans="1:2" x14ac:dyDescent="0.25">
      <c r="A2" s="6" t="s">
        <v>205</v>
      </c>
      <c r="B2" s="1" t="s">
        <v>335</v>
      </c>
    </row>
    <row r="3" spans="1:2" x14ac:dyDescent="0.25">
      <c r="A3" s="6" t="s">
        <v>203</v>
      </c>
      <c r="B3" s="1" t="s">
        <v>204</v>
      </c>
    </row>
    <row r="4" spans="1:2" x14ac:dyDescent="0.25">
      <c r="A4" t="s">
        <v>206</v>
      </c>
      <c r="B4" t="s">
        <v>207</v>
      </c>
    </row>
    <row r="6" spans="1:2" x14ac:dyDescent="0.25">
      <c r="B6" s="1" t="s">
        <v>335</v>
      </c>
    </row>
  </sheetData>
  <hyperlinks>
    <hyperlink ref="B3" r:id="rId1" xr:uid="{F1C2164F-C336-4351-B74C-C58A605D7635}"/>
    <hyperlink ref="B6" r:id="rId2" xr:uid="{BC785DAB-B542-4C25-BE03-C3C98AFBFAAA}"/>
    <hyperlink ref="B4" r:id="rId3" xr:uid="{F36B60ED-7A12-4300-A318-ECC72E93F7B0}"/>
    <hyperlink ref="B2" r:id="rId4" xr:uid="{ADBE0B7A-AAC5-4103-BE54-0C9F69BB136D}"/>
  </hyperlinks>
  <pageMargins left="0.7" right="0.7" top="0.75" bottom="0.75" header="0.3" footer="0.3"/>
  <pageSetup orientation="portrait" r:id="rId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8200B-D516-43D7-89EF-613AA5124170}">
  <dimension ref="A1:L9"/>
  <sheetViews>
    <sheetView workbookViewId="0"/>
  </sheetViews>
  <sheetFormatPr defaultRowHeight="15" x14ac:dyDescent="0.25"/>
  <cols>
    <col min="1" max="1" width="16.42578125" customWidth="1"/>
    <col min="2" max="2" width="14.42578125" customWidth="1"/>
    <col min="3" max="3" width="17.5703125" customWidth="1"/>
    <col min="4" max="4" width="15.5703125" customWidth="1"/>
    <col min="5" max="5" width="18.42578125" customWidth="1"/>
    <col min="6" max="6" width="18" customWidth="1"/>
    <col min="7" max="7" width="11.5703125" customWidth="1"/>
    <col min="8" max="8" width="14.5703125" customWidth="1"/>
    <col min="11" max="11" width="11.5703125" bestFit="1" customWidth="1"/>
  </cols>
  <sheetData>
    <row r="1" spans="1:12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14</v>
      </c>
      <c r="H1" t="s">
        <v>15</v>
      </c>
      <c r="I1" t="s">
        <v>17</v>
      </c>
      <c r="J1" t="s">
        <v>29</v>
      </c>
      <c r="K1" t="s">
        <v>69</v>
      </c>
      <c r="L1" t="s">
        <v>16</v>
      </c>
    </row>
    <row r="2" spans="1:12" x14ac:dyDescent="0.25">
      <c r="A2" s="9" t="s">
        <v>191</v>
      </c>
      <c r="B2" t="s">
        <v>187</v>
      </c>
      <c r="C2" t="s">
        <v>18</v>
      </c>
      <c r="D2" t="s">
        <v>120</v>
      </c>
      <c r="E2" s="9" t="s">
        <v>186</v>
      </c>
      <c r="F2" t="s">
        <v>30</v>
      </c>
      <c r="G2" t="s">
        <v>30</v>
      </c>
      <c r="H2" s="9" t="s">
        <v>182</v>
      </c>
      <c r="I2">
        <v>11255255</v>
      </c>
      <c r="J2">
        <v>22547545</v>
      </c>
      <c r="K2">
        <v>9890098900</v>
      </c>
      <c r="L2" s="1" t="s">
        <v>183</v>
      </c>
    </row>
    <row r="3" spans="1:12" x14ac:dyDescent="0.25">
      <c r="A3" s="9"/>
      <c r="E3" s="9"/>
      <c r="H3" s="9"/>
      <c r="L3" s="1"/>
    </row>
    <row r="4" spans="1:12" x14ac:dyDescent="0.25">
      <c r="A4" s="9"/>
      <c r="E4" s="9"/>
      <c r="H4" s="9"/>
      <c r="L4" s="1"/>
    </row>
    <row r="5" spans="1:12" x14ac:dyDescent="0.25">
      <c r="A5" s="9"/>
      <c r="E5" s="9"/>
      <c r="H5" s="9"/>
      <c r="L5" s="1"/>
    </row>
    <row r="6" spans="1:12" x14ac:dyDescent="0.25">
      <c r="A6" s="9"/>
      <c r="E6" s="9"/>
      <c r="H6" s="9"/>
      <c r="L6" s="1"/>
    </row>
    <row r="7" spans="1:12" x14ac:dyDescent="0.25">
      <c r="A7" s="9"/>
      <c r="E7" s="9"/>
      <c r="H7" s="9"/>
      <c r="L7" s="1"/>
    </row>
    <row r="8" spans="1:12" x14ac:dyDescent="0.25">
      <c r="A8" s="9"/>
      <c r="E8" s="9"/>
      <c r="H8" s="9"/>
      <c r="L8" s="1"/>
    </row>
    <row r="9" spans="1:12" x14ac:dyDescent="0.25">
      <c r="A9" s="9"/>
      <c r="E9" s="9"/>
      <c r="H9" s="9"/>
      <c r="L9" s="1"/>
    </row>
  </sheetData>
  <hyperlinks>
    <hyperlink ref="L2" r:id="rId1" xr:uid="{708F958F-53F4-4DEC-BE3F-33F36062ADD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F2D31-C637-4166-A38E-6AD890012D6C}">
  <dimension ref="A1:T9"/>
  <sheetViews>
    <sheetView topLeftCell="K1" workbookViewId="0">
      <selection activeCell="P1" sqref="P1"/>
    </sheetView>
  </sheetViews>
  <sheetFormatPr defaultRowHeight="15" x14ac:dyDescent="0.25"/>
  <cols>
    <col min="1" max="1" width="25" bestFit="1" customWidth="1"/>
    <col min="2" max="2" width="25.85546875" bestFit="1" customWidth="1"/>
    <col min="3" max="3" width="16.42578125" bestFit="1" customWidth="1"/>
    <col min="4" max="4" width="12.42578125" bestFit="1" customWidth="1"/>
    <col min="5" max="5" width="16.7109375" bestFit="1" customWidth="1"/>
    <col min="6" max="6" width="24.5703125" bestFit="1" customWidth="1"/>
    <col min="7" max="7" width="14.7109375" bestFit="1" customWidth="1"/>
    <col min="8" max="8" width="19" bestFit="1" customWidth="1"/>
    <col min="9" max="9" width="17.7109375" bestFit="1" customWidth="1"/>
    <col min="10" max="10" width="28.28515625" bestFit="1" customWidth="1"/>
    <col min="11" max="11" width="15.85546875" bestFit="1" customWidth="1"/>
    <col min="12" max="12" width="17.5703125" bestFit="1" customWidth="1"/>
    <col min="13" max="13" width="13.42578125" bestFit="1" customWidth="1"/>
    <col min="14" max="14" width="18.42578125" bestFit="1" customWidth="1"/>
    <col min="15" max="15" width="11.42578125" bestFit="1" customWidth="1"/>
    <col min="16" max="16" width="33" bestFit="1" customWidth="1"/>
    <col min="17" max="17" width="27.140625" bestFit="1" customWidth="1"/>
    <col min="18" max="18" width="10.5703125" bestFit="1" customWidth="1"/>
    <col min="19" max="19" width="21.42578125" bestFit="1" customWidth="1"/>
    <col min="20" max="20" width="18.42578125" bestFit="1" customWidth="1"/>
  </cols>
  <sheetData>
    <row r="1" spans="1:20" x14ac:dyDescent="0.25">
      <c r="A1" t="s">
        <v>149</v>
      </c>
      <c r="B1" t="s">
        <v>150</v>
      </c>
      <c r="C1" t="s">
        <v>151</v>
      </c>
      <c r="D1" t="s">
        <v>152</v>
      </c>
      <c r="E1" s="3" t="s">
        <v>153</v>
      </c>
      <c r="F1" t="s">
        <v>154</v>
      </c>
      <c r="G1" s="3" t="s">
        <v>155</v>
      </c>
      <c r="H1" s="3" t="s">
        <v>156</v>
      </c>
      <c r="I1" t="s">
        <v>157</v>
      </c>
      <c r="J1" t="s">
        <v>158</v>
      </c>
      <c r="K1" s="10" t="s">
        <v>159</v>
      </c>
      <c r="L1" s="10" t="s">
        <v>243</v>
      </c>
      <c r="M1" s="3" t="s">
        <v>160</v>
      </c>
      <c r="N1" t="s">
        <v>161</v>
      </c>
      <c r="O1" s="3" t="s">
        <v>162</v>
      </c>
      <c r="P1" t="s">
        <v>240</v>
      </c>
      <c r="Q1" t="s">
        <v>163</v>
      </c>
      <c r="R1" s="3" t="s">
        <v>164</v>
      </c>
      <c r="S1" t="s">
        <v>165</v>
      </c>
      <c r="T1" t="s">
        <v>166</v>
      </c>
    </row>
    <row r="2" spans="1:20" ht="15" customHeight="1" x14ac:dyDescent="0.25">
      <c r="A2" s="11" t="s">
        <v>167</v>
      </c>
      <c r="B2" s="11" t="s">
        <v>168</v>
      </c>
      <c r="C2" s="11" t="s">
        <v>167</v>
      </c>
      <c r="D2" s="12" t="s">
        <v>241</v>
      </c>
      <c r="E2" s="14" t="s">
        <v>184</v>
      </c>
      <c r="F2" s="6" t="s">
        <v>169</v>
      </c>
      <c r="G2" t="s">
        <v>185</v>
      </c>
      <c r="I2" s="6" t="s">
        <v>170</v>
      </c>
      <c r="J2" s="6" t="s">
        <v>171</v>
      </c>
      <c r="K2" s="6" t="s">
        <v>239</v>
      </c>
      <c r="L2" s="6" t="s">
        <v>209</v>
      </c>
      <c r="N2" s="6" t="s">
        <v>173</v>
      </c>
      <c r="P2" s="6" t="s">
        <v>174</v>
      </c>
      <c r="Q2" s="6" t="str">
        <f>LOWER(P2)</f>
        <v>male</v>
      </c>
      <c r="S2" s="6" t="s">
        <v>175</v>
      </c>
      <c r="T2" s="13" t="s">
        <v>242</v>
      </c>
    </row>
    <row r="3" spans="1:20" x14ac:dyDescent="0.25">
      <c r="C3" s="11"/>
      <c r="D3" s="12"/>
      <c r="E3" s="14"/>
      <c r="F3" s="6"/>
      <c r="I3" s="6"/>
      <c r="J3" s="6"/>
      <c r="K3" s="6"/>
      <c r="L3" s="6"/>
      <c r="N3" s="6"/>
      <c r="P3" s="6"/>
      <c r="R3" s="6"/>
      <c r="S3" s="13"/>
    </row>
    <row r="4" spans="1:20" x14ac:dyDescent="0.25">
      <c r="C4" s="11"/>
      <c r="D4" s="12"/>
      <c r="E4" s="14"/>
      <c r="F4" s="6"/>
      <c r="I4" s="6"/>
      <c r="J4" s="6"/>
      <c r="K4" s="6"/>
      <c r="L4" s="6"/>
      <c r="N4" s="6"/>
      <c r="P4" s="6"/>
      <c r="R4" s="6"/>
      <c r="S4" s="13"/>
    </row>
    <row r="5" spans="1:20" x14ac:dyDescent="0.25">
      <c r="C5" s="11"/>
      <c r="D5" s="12"/>
      <c r="E5" s="14"/>
      <c r="F5" s="6"/>
      <c r="I5" s="6"/>
      <c r="J5" s="6"/>
      <c r="K5" s="6"/>
      <c r="L5" s="6"/>
      <c r="N5" s="6"/>
      <c r="P5" s="6"/>
      <c r="R5" s="6"/>
      <c r="S5" s="13"/>
    </row>
    <row r="6" spans="1:20" x14ac:dyDescent="0.25">
      <c r="C6" s="11"/>
      <c r="D6" s="12"/>
      <c r="E6" s="14"/>
      <c r="F6" s="6"/>
      <c r="I6" s="6"/>
      <c r="J6" s="6"/>
      <c r="K6" s="6"/>
      <c r="L6" s="6"/>
      <c r="N6" s="6"/>
      <c r="P6" s="6"/>
      <c r="R6" s="6"/>
      <c r="S6" s="13"/>
    </row>
    <row r="7" spans="1:20" x14ac:dyDescent="0.25">
      <c r="C7" s="11"/>
      <c r="D7" s="12"/>
      <c r="E7" s="14"/>
      <c r="F7" s="6"/>
      <c r="I7" s="6"/>
      <c r="J7" s="6"/>
      <c r="K7" s="6"/>
      <c r="L7" s="6"/>
      <c r="N7" s="6"/>
      <c r="P7" s="6"/>
      <c r="R7" s="6"/>
      <c r="S7" s="13"/>
    </row>
    <row r="8" spans="1:20" x14ac:dyDescent="0.25">
      <c r="C8" s="11"/>
      <c r="D8" s="12"/>
      <c r="E8" s="14"/>
      <c r="F8" s="6"/>
      <c r="I8" s="6"/>
      <c r="J8" s="6"/>
      <c r="K8" s="6"/>
      <c r="L8" s="6"/>
      <c r="N8" s="6"/>
      <c r="P8" s="6"/>
      <c r="R8" s="6"/>
      <c r="S8" s="13"/>
    </row>
    <row r="9" spans="1:20" x14ac:dyDescent="0.25">
      <c r="C9" s="11"/>
      <c r="D9" s="12"/>
      <c r="E9" s="14"/>
      <c r="F9" s="6"/>
      <c r="I9" s="6"/>
      <c r="J9" s="6"/>
      <c r="K9" s="6"/>
      <c r="L9" s="6"/>
      <c r="N9" s="6"/>
      <c r="P9" s="6"/>
      <c r="R9" s="6"/>
      <c r="S9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0C31A-8620-4C90-BC60-52F328107A84}">
  <dimension ref="A1:I2"/>
  <sheetViews>
    <sheetView workbookViewId="0">
      <selection activeCell="B2" sqref="B2"/>
    </sheetView>
  </sheetViews>
  <sheetFormatPr defaultRowHeight="15" x14ac:dyDescent="0.25"/>
  <cols>
    <col min="1" max="1" width="20.5703125" bestFit="1" customWidth="1"/>
    <col min="2" max="2" width="37.42578125" bestFit="1" customWidth="1"/>
    <col min="3" max="3" width="22" bestFit="1" customWidth="1"/>
    <col min="4" max="4" width="11.5703125" bestFit="1" customWidth="1"/>
    <col min="5" max="5" width="11" bestFit="1" customWidth="1"/>
    <col min="6" max="6" width="8.5703125" bestFit="1" customWidth="1"/>
    <col min="7" max="7" width="13.5703125" bestFit="1" customWidth="1"/>
    <col min="8" max="8" width="12.5703125" bestFit="1" customWidth="1"/>
    <col min="9" max="9" width="15.5703125" bestFit="1" customWidth="1"/>
  </cols>
  <sheetData>
    <row r="1" spans="1:9" x14ac:dyDescent="0.25">
      <c r="A1" t="s">
        <v>176</v>
      </c>
      <c r="B1" t="s">
        <v>177</v>
      </c>
      <c r="C1" t="s">
        <v>16</v>
      </c>
      <c r="D1" t="s">
        <v>69</v>
      </c>
      <c r="E1" t="s">
        <v>15</v>
      </c>
      <c r="F1" t="s">
        <v>72</v>
      </c>
      <c r="G1" t="s">
        <v>4</v>
      </c>
      <c r="H1" t="s">
        <v>5</v>
      </c>
      <c r="I1" t="s">
        <v>73</v>
      </c>
    </row>
    <row r="2" spans="1:9" ht="16.5" customHeight="1" x14ac:dyDescent="0.25">
      <c r="A2" t="s">
        <v>178</v>
      </c>
      <c r="B2" t="s">
        <v>133</v>
      </c>
      <c r="C2" s="1" t="s">
        <v>179</v>
      </c>
      <c r="D2">
        <v>9800652518</v>
      </c>
      <c r="E2">
        <v>9854148754</v>
      </c>
      <c r="F2" t="s">
        <v>128</v>
      </c>
      <c r="G2" t="s">
        <v>180</v>
      </c>
      <c r="H2" t="s">
        <v>181</v>
      </c>
      <c r="I2" s="6" t="s">
        <v>131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B6C6E-BBB1-482D-BAEA-81327AF1E072}">
  <dimension ref="A1:K2"/>
  <sheetViews>
    <sheetView workbookViewId="0">
      <selection activeCell="K2" sqref="K2"/>
    </sheetView>
  </sheetViews>
  <sheetFormatPr defaultRowHeight="15" x14ac:dyDescent="0.25"/>
  <cols>
    <col min="11" max="11" width="13.42578125" bestFit="1" customWidth="1"/>
  </cols>
  <sheetData>
    <row r="1" spans="1:11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</row>
    <row r="2" spans="1:11" x14ac:dyDescent="0.25">
      <c r="A2" t="s">
        <v>128</v>
      </c>
      <c r="B2" t="s">
        <v>143</v>
      </c>
      <c r="C2" t="s">
        <v>144</v>
      </c>
      <c r="D2" t="s">
        <v>145</v>
      </c>
      <c r="E2" t="s">
        <v>146</v>
      </c>
      <c r="F2" t="s">
        <v>147</v>
      </c>
      <c r="J2" t="s">
        <v>148</v>
      </c>
      <c r="K2" t="s">
        <v>321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955EC-5F36-42E9-B0EF-544230137556}">
  <sheetPr>
    <tabColor rgb="FFFFFF00"/>
  </sheetPr>
  <dimension ref="A1:V7"/>
  <sheetViews>
    <sheetView workbookViewId="0">
      <selection activeCell="E2" sqref="E2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9" bestFit="1" customWidth="1"/>
    <col min="4" max="4" width="16" bestFit="1" customWidth="1"/>
    <col min="5" max="5" width="14.570312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4.710937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29/07/2025</v>
      </c>
      <c r="B2" t="str">
        <f ca="1">TEXT(TODAY(),"dd/mm/yyyy")</f>
        <v>29/07/2025</v>
      </c>
      <c r="C2" t="str">
        <f>TEXT(E2, "hh:mm:ss")</f>
        <v>10:30:00</v>
      </c>
      <c r="D2" s="21" t="s">
        <v>358</v>
      </c>
      <c r="E2" s="22" t="s">
        <v>359</v>
      </c>
      <c r="F2" t="s">
        <v>237</v>
      </c>
      <c r="G2" t="s">
        <v>211</v>
      </c>
      <c r="H2">
        <v>10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10:45:00</v>
      </c>
      <c r="U2" t="s">
        <v>228</v>
      </c>
      <c r="V2" t="s">
        <v>337</v>
      </c>
    </row>
    <row r="7" spans="1:22" x14ac:dyDescent="0.25">
      <c r="A7" s="14"/>
      <c r="B7" s="14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040C7-1568-4DA4-AA3C-394C117D52AF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7" max="7" width="8.85546875" bestFit="1" customWidth="1"/>
    <col min="8" max="8" width="8.140625" bestFit="1" customWidth="1"/>
    <col min="9" max="9" width="30.28515625" bestFit="1" customWidth="1"/>
    <col min="10" max="10" width="21.42578125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x14ac:dyDescent="0.25">
      <c r="A2" t="str">
        <f ca="1">TEXT(TODAY(),"dd/mm/yyyy")</f>
        <v>29/07/2025</v>
      </c>
      <c r="B2" s="16" t="str">
        <f>TEXT(C2, "hh:mm:ss")</f>
        <v>09:00:00</v>
      </c>
      <c r="C2" s="22" t="s">
        <v>350</v>
      </c>
      <c r="D2" t="s">
        <v>237</v>
      </c>
      <c r="E2" t="s">
        <v>211</v>
      </c>
      <c r="F2">
        <v>15</v>
      </c>
      <c r="G2" t="str">
        <f>LOWER(H2)</f>
        <v>new</v>
      </c>
      <c r="H2" t="s">
        <v>231</v>
      </c>
      <c r="I2" t="s">
        <v>210</v>
      </c>
      <c r="J2" t="s">
        <v>260</v>
      </c>
      <c r="L2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09:15:00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B8DD9-819C-4A64-9E2E-4645141DF4A7}">
  <sheetPr>
    <tabColor rgb="FFFFFF00"/>
  </sheetPr>
  <dimension ref="A1:T2"/>
  <sheetViews>
    <sheetView workbookViewId="0">
      <selection activeCell="C2" sqref="C2"/>
    </sheetView>
  </sheetViews>
  <sheetFormatPr defaultRowHeight="15" x14ac:dyDescent="0.25"/>
  <cols>
    <col min="1" max="1" width="11" bestFit="1" customWidth="1"/>
    <col min="2" max="2" width="14.7109375" customWidth="1"/>
    <col min="3" max="3" width="14.5703125" bestFit="1" customWidth="1"/>
    <col min="4" max="4" width="10.140625" bestFit="1" customWidth="1"/>
    <col min="5" max="5" width="16.85546875" bestFit="1" customWidth="1"/>
    <col min="6" max="6" width="12.42578125" bestFit="1" customWidth="1"/>
    <col min="8" max="8" width="9.7109375" customWidth="1"/>
    <col min="9" max="9" width="30.28515625" bestFit="1" customWidth="1"/>
    <col min="10" max="10" width="14.7109375" bestFit="1" customWidth="1"/>
    <col min="11" max="11" width="10" bestFit="1" customWidth="1"/>
    <col min="12" max="12" width="15.85546875" bestFit="1" customWidth="1"/>
    <col min="13" max="13" width="28.140625" bestFit="1" customWidth="1"/>
    <col min="14" max="14" width="16.85546875" bestFit="1" customWidth="1"/>
    <col min="15" max="15" width="54.140625" bestFit="1" customWidth="1"/>
    <col min="16" max="16" width="18.7109375" bestFit="1" customWidth="1"/>
    <col min="17" max="17" width="16.42578125" bestFit="1" customWidth="1"/>
    <col min="18" max="19" width="13.5703125" bestFit="1" customWidth="1"/>
    <col min="20" max="20" width="21" bestFit="1" customWidth="1"/>
  </cols>
  <sheetData>
    <row r="1" spans="1:20" x14ac:dyDescent="0.25">
      <c r="A1" t="s">
        <v>226</v>
      </c>
      <c r="B1" t="s">
        <v>225</v>
      </c>
      <c r="C1" t="s">
        <v>230</v>
      </c>
      <c r="D1" t="s">
        <v>224</v>
      </c>
      <c r="E1" t="s">
        <v>223</v>
      </c>
      <c r="F1" t="s">
        <v>222</v>
      </c>
      <c r="G1" t="s">
        <v>221</v>
      </c>
      <c r="H1" t="s">
        <v>238</v>
      </c>
      <c r="I1" t="s">
        <v>220</v>
      </c>
      <c r="J1" t="s">
        <v>219</v>
      </c>
      <c r="K1" t="s">
        <v>218</v>
      </c>
      <c r="L1" t="s">
        <v>217</v>
      </c>
      <c r="M1" t="s">
        <v>232</v>
      </c>
      <c r="N1" t="s">
        <v>216</v>
      </c>
      <c r="O1" t="s">
        <v>215</v>
      </c>
      <c r="P1" t="s">
        <v>214</v>
      </c>
      <c r="Q1" t="s">
        <v>213</v>
      </c>
      <c r="R1" t="s">
        <v>212</v>
      </c>
      <c r="S1" t="s">
        <v>227</v>
      </c>
      <c r="T1" t="s">
        <v>229</v>
      </c>
    </row>
    <row r="2" spans="1:20" ht="30" x14ac:dyDescent="0.25">
      <c r="A2" t="str">
        <f ca="1">TEXT(TODAY(),"dd/mm/yyyy")</f>
        <v>29/07/2025</v>
      </c>
      <c r="B2" s="16" t="str">
        <f>TEXT(C2, "hh:mm:ss")</f>
        <v>11:30:00</v>
      </c>
      <c r="C2" s="22" t="s">
        <v>355</v>
      </c>
      <c r="D2" s="6" t="s">
        <v>351</v>
      </c>
      <c r="E2" t="s">
        <v>211</v>
      </c>
      <c r="F2">
        <v>15</v>
      </c>
      <c r="G2" t="str">
        <f>LOWER(H2)</f>
        <v>emergency</v>
      </c>
      <c r="H2" s="6" t="s">
        <v>284</v>
      </c>
      <c r="I2" t="s">
        <v>210</v>
      </c>
      <c r="J2" t="s">
        <v>260</v>
      </c>
      <c r="K2">
        <v>1</v>
      </c>
      <c r="L2" s="6" t="s">
        <v>239</v>
      </c>
      <c r="M2" t="s">
        <v>233</v>
      </c>
      <c r="N2">
        <v>15</v>
      </c>
      <c r="O2" t="s">
        <v>208</v>
      </c>
      <c r="P2" t="s">
        <v>173</v>
      </c>
      <c r="Q2" t="s">
        <v>113</v>
      </c>
      <c r="R2" s="15" t="str">
        <f>TEXT(B2+(15/1440), "hh:mm:ss")</f>
        <v>11:45:00</v>
      </c>
      <c r="S2" t="s">
        <v>228</v>
      </c>
      <c r="T2" t="s">
        <v>337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B2FF7-CA21-475C-81F3-09D6A47B274A}">
  <sheetPr>
    <tabColor rgb="FFFFFF00"/>
  </sheetPr>
  <dimension ref="A1:V8"/>
  <sheetViews>
    <sheetView workbookViewId="0">
      <selection activeCell="O7" sqref="O7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3.140625" customWidth="1"/>
    <col min="4" max="4" width="14.5703125" bestFit="1" customWidth="1"/>
    <col min="5" max="5" width="29.85546875" bestFit="1" customWidth="1"/>
    <col min="6" max="6" width="10.140625" bestFit="1" customWidth="1"/>
    <col min="7" max="7" width="16.85546875" bestFit="1" customWidth="1"/>
    <col min="8" max="8" width="12.42578125" bestFit="1" customWidth="1"/>
    <col min="9" max="9" width="8.85546875" bestFit="1" customWidth="1"/>
    <col min="10" max="10" width="8.140625" bestFit="1" customWidth="1"/>
    <col min="11" max="11" width="30.28515625" bestFit="1" customWidth="1"/>
    <col min="12" max="12" width="16.42578125" bestFit="1" customWidth="1"/>
    <col min="13" max="13" width="10" bestFit="1" customWidth="1"/>
    <col min="14" max="14" width="15.85546875" bestFit="1" customWidth="1"/>
    <col min="15" max="15" width="28.140625" bestFit="1" customWidth="1"/>
    <col min="16" max="16" width="16.85546875" bestFit="1" customWidth="1"/>
    <col min="17" max="17" width="54.140625" bestFit="1" customWidth="1"/>
    <col min="18" max="18" width="18.7109375" bestFit="1" customWidth="1"/>
    <col min="19" max="19" width="16.42578125" bestFit="1" customWidth="1"/>
    <col min="20" max="21" width="13.5703125" bestFit="1" customWidth="1"/>
    <col min="22" max="22" width="21" bestFit="1" customWidth="1"/>
  </cols>
  <sheetData>
    <row r="1" spans="1:22" x14ac:dyDescent="0.25">
      <c r="A1" t="s">
        <v>226</v>
      </c>
      <c r="B1" t="s">
        <v>234</v>
      </c>
      <c r="C1" t="s">
        <v>225</v>
      </c>
      <c r="D1" t="s">
        <v>230</v>
      </c>
      <c r="E1" t="s">
        <v>322</v>
      </c>
      <c r="F1" t="s">
        <v>224</v>
      </c>
      <c r="G1" t="s">
        <v>223</v>
      </c>
      <c r="H1" t="s">
        <v>222</v>
      </c>
      <c r="I1" t="s">
        <v>221</v>
      </c>
      <c r="J1" t="s">
        <v>238</v>
      </c>
      <c r="K1" t="s">
        <v>220</v>
      </c>
      <c r="L1" t="s">
        <v>219</v>
      </c>
      <c r="M1" t="s">
        <v>218</v>
      </c>
      <c r="N1" t="s">
        <v>217</v>
      </c>
      <c r="O1" t="s">
        <v>232</v>
      </c>
      <c r="P1" t="s">
        <v>216</v>
      </c>
      <c r="Q1" t="s">
        <v>215</v>
      </c>
      <c r="R1" t="s">
        <v>214</v>
      </c>
      <c r="S1" t="s">
        <v>213</v>
      </c>
      <c r="T1" t="s">
        <v>212</v>
      </c>
      <c r="U1" t="s">
        <v>227</v>
      </c>
      <c r="V1" t="s">
        <v>229</v>
      </c>
    </row>
    <row r="2" spans="1:22" x14ac:dyDescent="0.25">
      <c r="A2" t="str">
        <f ca="1">TEXT(TODAY(),"dd/mm/yyyy")</f>
        <v>29/07/2025</v>
      </c>
      <c r="B2" s="9" t="s">
        <v>236</v>
      </c>
      <c r="C2" s="16" t="str">
        <f>TEXT(D2, "hh:mm:ss")</f>
        <v>09:00:00</v>
      </c>
      <c r="D2" s="26" t="s">
        <v>350</v>
      </c>
      <c r="E2" s="26" t="s">
        <v>350</v>
      </c>
      <c r="F2" t="s">
        <v>237</v>
      </c>
      <c r="G2" t="s">
        <v>211</v>
      </c>
      <c r="H2">
        <v>15</v>
      </c>
      <c r="I2" t="str">
        <f>LOWER(J2)</f>
        <v>new</v>
      </c>
      <c r="J2" t="s">
        <v>231</v>
      </c>
      <c r="K2" t="s">
        <v>210</v>
      </c>
      <c r="L2" t="s">
        <v>260</v>
      </c>
      <c r="M2">
        <v>1</v>
      </c>
      <c r="N2" t="s">
        <v>239</v>
      </c>
      <c r="O2" t="s">
        <v>233</v>
      </c>
      <c r="P2">
        <v>15</v>
      </c>
      <c r="Q2" t="s">
        <v>208</v>
      </c>
      <c r="R2" t="s">
        <v>173</v>
      </c>
      <c r="S2" t="s">
        <v>113</v>
      </c>
      <c r="T2" s="15" t="str">
        <f>TEXT(C2+(15/1440), "hh:mm:ss")</f>
        <v>09:15:00</v>
      </c>
      <c r="U2" t="s">
        <v>228</v>
      </c>
      <c r="V2" t="s">
        <v>337</v>
      </c>
    </row>
    <row r="4" spans="1:22" x14ac:dyDescent="0.25">
      <c r="E4" s="9"/>
    </row>
    <row r="8" spans="1:22" x14ac:dyDescent="0.25">
      <c r="G8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FD86D-78FA-4E94-B1A5-0A87631A6EDC}">
  <sheetPr>
    <tabColor rgb="FFFFFF00"/>
  </sheetPr>
  <dimension ref="A1:N2"/>
  <sheetViews>
    <sheetView workbookViewId="0">
      <selection activeCell="E2" sqref="E2"/>
    </sheetView>
  </sheetViews>
  <sheetFormatPr defaultRowHeight="15" x14ac:dyDescent="0.25"/>
  <cols>
    <col min="1" max="1" width="22.7109375" bestFit="1" customWidth="1"/>
    <col min="2" max="2" width="26" bestFit="1" customWidth="1"/>
    <col min="3" max="3" width="22.85546875" bestFit="1" customWidth="1"/>
    <col min="4" max="4" width="23.5703125" bestFit="1" customWidth="1"/>
    <col min="5" max="5" width="11" bestFit="1" customWidth="1"/>
    <col min="6" max="6" width="20.28515625" bestFit="1" customWidth="1"/>
    <col min="7" max="7" width="26.85546875" bestFit="1" customWidth="1"/>
    <col min="8" max="8" width="26.28515625" bestFit="1" customWidth="1"/>
    <col min="9" max="9" width="30.28515625" bestFit="1" customWidth="1"/>
    <col min="10" max="10" width="16.85546875" bestFit="1" customWidth="1"/>
    <col min="11" max="11" width="17" bestFit="1" customWidth="1"/>
    <col min="12" max="12" width="14.85546875" bestFit="1" customWidth="1"/>
    <col min="13" max="13" width="18.7109375" bestFit="1" customWidth="1"/>
    <col min="14" max="14" width="21.5703125" bestFit="1" customWidth="1"/>
  </cols>
  <sheetData>
    <row r="1" spans="1:14" x14ac:dyDescent="0.25">
      <c r="A1" t="s">
        <v>244</v>
      </c>
      <c r="B1" t="s">
        <v>245</v>
      </c>
      <c r="C1" t="s">
        <v>246</v>
      </c>
      <c r="D1" t="s">
        <v>261</v>
      </c>
      <c r="E1" t="s">
        <v>247</v>
      </c>
      <c r="F1" t="s">
        <v>248</v>
      </c>
      <c r="G1" t="s">
        <v>249</v>
      </c>
      <c r="H1" t="s">
        <v>250</v>
      </c>
      <c r="I1" t="s">
        <v>251</v>
      </c>
      <c r="J1" t="s">
        <v>252</v>
      </c>
      <c r="K1" t="s">
        <v>253</v>
      </c>
      <c r="L1" t="s">
        <v>254</v>
      </c>
      <c r="M1" t="s">
        <v>255</v>
      </c>
      <c r="N1" t="s">
        <v>256</v>
      </c>
    </row>
    <row r="2" spans="1:14" x14ac:dyDescent="0.25">
      <c r="A2" t="s">
        <v>239</v>
      </c>
      <c r="B2" t="s">
        <v>260</v>
      </c>
      <c r="C2" t="str">
        <f>LOWER(SUBSTITUTE(D2," ",""))</f>
        <v>provisionalappointment</v>
      </c>
      <c r="D2" t="s">
        <v>262</v>
      </c>
      <c r="E2" s="25" t="s">
        <v>323</v>
      </c>
      <c r="F2" t="s">
        <v>257</v>
      </c>
      <c r="G2" s="25" t="s">
        <v>324</v>
      </c>
      <c r="H2" s="25" t="s">
        <v>325</v>
      </c>
      <c r="I2" t="s">
        <v>210</v>
      </c>
      <c r="J2" t="s">
        <v>211</v>
      </c>
      <c r="K2" t="s">
        <v>258</v>
      </c>
      <c r="L2" t="s">
        <v>206</v>
      </c>
      <c r="M2" t="s">
        <v>259</v>
      </c>
      <c r="N2" t="s">
        <v>172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F92A2-2E4B-4F30-9D7A-98B798A4AB1A}">
  <sheetPr>
    <tabColor rgb="FFFFFF00"/>
  </sheetPr>
  <dimension ref="A1:W2"/>
  <sheetViews>
    <sheetView workbookViewId="0">
      <selection activeCell="F2" sqref="F2"/>
    </sheetView>
  </sheetViews>
  <sheetFormatPr defaultRowHeight="15" x14ac:dyDescent="0.25"/>
  <cols>
    <col min="1" max="1" width="10.42578125" customWidth="1"/>
    <col min="2" max="2" width="15.140625" bestFit="1" customWidth="1"/>
    <col min="3" max="3" width="13.28515625" customWidth="1"/>
    <col min="4" max="4" width="15.28515625" bestFit="1" customWidth="1"/>
    <col min="5" max="5" width="13.85546875" bestFit="1" customWidth="1"/>
    <col min="6" max="6" width="19.42578125" bestFit="1" customWidth="1"/>
    <col min="7" max="7" width="9.5703125" bestFit="1" customWidth="1"/>
    <col min="8" max="8" width="16.140625" bestFit="1" customWidth="1"/>
    <col min="9" max="9" width="11.85546875" bestFit="1" customWidth="1"/>
    <col min="10" max="10" width="8.42578125" bestFit="1" customWidth="1"/>
    <col min="11" max="11" width="12" customWidth="1"/>
    <col min="12" max="12" width="28.85546875" bestFit="1" customWidth="1"/>
    <col min="13" max="13" width="14" bestFit="1" customWidth="1"/>
    <col min="14" max="14" width="9.5703125" bestFit="1" customWidth="1"/>
    <col min="15" max="15" width="13.85546875" bestFit="1" customWidth="1"/>
    <col min="16" max="16" width="26.85546875" bestFit="1" customWidth="1"/>
    <col min="17" max="17" width="16.140625" bestFit="1" customWidth="1"/>
    <col min="18" max="18" width="51.5703125" bestFit="1" customWidth="1"/>
    <col min="19" max="19" width="17.85546875" bestFit="1" customWidth="1"/>
    <col min="20" max="20" width="15.5703125" bestFit="1" customWidth="1"/>
    <col min="21" max="22" width="12.85546875" bestFit="1" customWidth="1"/>
    <col min="23" max="23" width="20" bestFit="1" customWidth="1"/>
  </cols>
  <sheetData>
    <row r="1" spans="1:23" x14ac:dyDescent="0.25">
      <c r="A1" t="s">
        <v>226</v>
      </c>
      <c r="B1" t="s">
        <v>234</v>
      </c>
      <c r="C1" t="s">
        <v>225</v>
      </c>
      <c r="D1" t="s">
        <v>235</v>
      </c>
      <c r="E1" t="s">
        <v>230</v>
      </c>
      <c r="F1" t="s">
        <v>320</v>
      </c>
      <c r="G1" t="s">
        <v>224</v>
      </c>
      <c r="H1" t="s">
        <v>223</v>
      </c>
      <c r="I1" t="s">
        <v>222</v>
      </c>
      <c r="J1" t="s">
        <v>221</v>
      </c>
      <c r="K1" t="s">
        <v>238</v>
      </c>
      <c r="L1" t="s">
        <v>220</v>
      </c>
      <c r="M1" t="s">
        <v>219</v>
      </c>
      <c r="N1" t="s">
        <v>218</v>
      </c>
      <c r="O1" t="s">
        <v>217</v>
      </c>
      <c r="P1" t="s">
        <v>232</v>
      </c>
      <c r="Q1" t="s">
        <v>216</v>
      </c>
      <c r="R1" t="s">
        <v>215</v>
      </c>
      <c r="S1" t="s">
        <v>214</v>
      </c>
      <c r="T1" t="s">
        <v>213</v>
      </c>
      <c r="U1" t="s">
        <v>212</v>
      </c>
      <c r="V1" t="s">
        <v>227</v>
      </c>
      <c r="W1" t="s">
        <v>229</v>
      </c>
    </row>
    <row r="2" spans="1:23" x14ac:dyDescent="0.25">
      <c r="A2" t="str">
        <f ca="1">TEXT(TODAY(),"dd/mm/yyyy")</f>
        <v>29/07/2025</v>
      </c>
      <c r="B2" s="9" t="str">
        <f ca="1">TEXT(TODAY(),"dd/mm/yyyy")</f>
        <v>29/07/2025</v>
      </c>
      <c r="C2" s="16" t="str">
        <f>TEXT(E2, "hh:mm:ss")</f>
        <v>11:45:00</v>
      </c>
      <c r="D2" s="16" t="str">
        <f>TEXT(F2, "hh:mm:ss")</f>
        <v>15:15:00</v>
      </c>
      <c r="E2" s="22" t="s">
        <v>356</v>
      </c>
      <c r="F2" s="22" t="s">
        <v>357</v>
      </c>
      <c r="G2" t="s">
        <v>237</v>
      </c>
      <c r="H2" t="s">
        <v>211</v>
      </c>
      <c r="I2">
        <v>15</v>
      </c>
      <c r="J2" t="str">
        <f>LOWER(K2)</f>
        <v>new</v>
      </c>
      <c r="K2" t="s">
        <v>231</v>
      </c>
      <c r="L2" t="s">
        <v>210</v>
      </c>
      <c r="M2" t="s">
        <v>260</v>
      </c>
      <c r="N2">
        <v>1</v>
      </c>
      <c r="O2" t="s">
        <v>172</v>
      </c>
      <c r="P2" t="s">
        <v>233</v>
      </c>
      <c r="Q2">
        <v>15</v>
      </c>
      <c r="R2" t="s">
        <v>208</v>
      </c>
      <c r="S2" t="s">
        <v>173</v>
      </c>
      <c r="T2" t="s">
        <v>113</v>
      </c>
      <c r="U2" s="15" t="str">
        <f>TEXT(C2+(15/1440), "hh:mm:ss")</f>
        <v>12:00:00</v>
      </c>
      <c r="V2" t="s">
        <v>228</v>
      </c>
      <c r="W2" t="s">
        <v>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F0A85D-BF9E-4195-B308-46228FB58B18}">
  <sheetPr>
    <tabColor rgb="FFFFFF00"/>
  </sheetPr>
  <dimension ref="A1:AV6"/>
  <sheetViews>
    <sheetView tabSelected="1" zoomScale="85" zoomScaleNormal="85" workbookViewId="0">
      <selection activeCell="F2" sqref="F2"/>
    </sheetView>
  </sheetViews>
  <sheetFormatPr defaultColWidth="9.42578125" defaultRowHeight="15" x14ac:dyDescent="0.25"/>
  <cols>
    <col min="1" max="1" width="18.42578125" style="2" bestFit="1" customWidth="1"/>
    <col min="2" max="2" width="14.5703125" style="2" bestFit="1" customWidth="1"/>
    <col min="3" max="3" width="10.85546875" style="2" bestFit="1" customWidth="1"/>
    <col min="4" max="4" width="12.140625" style="2" bestFit="1" customWidth="1"/>
    <col min="5" max="5" width="7.7109375" style="2" bestFit="1" customWidth="1"/>
    <col min="6" max="6" width="12.5703125" style="2" bestFit="1" customWidth="1"/>
    <col min="7" max="7" width="11.85546875" style="2" bestFit="1" customWidth="1"/>
    <col min="8" max="8" width="7.28515625" style="2" bestFit="1" customWidth="1"/>
    <col min="9" max="9" width="10.7109375" style="2" bestFit="1" customWidth="1"/>
    <col min="10" max="10" width="16.5703125" style="2" bestFit="1" customWidth="1"/>
    <col min="11" max="11" width="15.85546875" style="2" bestFit="1" customWidth="1"/>
    <col min="12" max="12" width="13.85546875" style="2" bestFit="1" customWidth="1"/>
    <col min="13" max="13" width="18.85546875" style="2" bestFit="1" customWidth="1"/>
    <col min="14" max="14" width="8.140625" style="2" bestFit="1" customWidth="1"/>
    <col min="15" max="15" width="9.5703125" style="2" bestFit="1" customWidth="1"/>
    <col min="16" max="17" width="16.5703125" style="2" bestFit="1" customWidth="1"/>
    <col min="18" max="18" width="15.42578125" style="2" bestFit="1" customWidth="1"/>
    <col min="19" max="19" width="10.7109375" style="2" bestFit="1" customWidth="1"/>
    <col min="20" max="20" width="19.85546875" style="2" bestFit="1" customWidth="1"/>
    <col min="21" max="21" width="15.140625" style="2" bestFit="1" customWidth="1"/>
    <col min="22" max="22" width="24.85546875" style="2" bestFit="1" customWidth="1"/>
    <col min="23" max="23" width="21.140625" style="2" bestFit="1" customWidth="1"/>
    <col min="24" max="24" width="24.5703125" style="2" bestFit="1" customWidth="1"/>
    <col min="25" max="25" width="20.7109375" style="2" bestFit="1" customWidth="1"/>
    <col min="26" max="26" width="12" style="2" bestFit="1" customWidth="1"/>
    <col min="27" max="27" width="11.85546875" style="2" bestFit="1" customWidth="1"/>
    <col min="28" max="28" width="21.5703125" style="2" bestFit="1" customWidth="1"/>
    <col min="29" max="29" width="23.5703125" style="2" bestFit="1" customWidth="1"/>
    <col min="30" max="30" width="20.5703125" style="2" bestFit="1" customWidth="1"/>
    <col min="31" max="31" width="7.140625" style="2" bestFit="1" customWidth="1"/>
    <col min="32" max="32" width="14.42578125" style="2" bestFit="1" customWidth="1"/>
    <col min="33" max="33" width="8.28515625" style="2" bestFit="1" customWidth="1"/>
    <col min="34" max="34" width="16.140625" style="2" bestFit="1" customWidth="1"/>
    <col min="35" max="35" width="18.85546875" style="2" bestFit="1" customWidth="1"/>
    <col min="36" max="36" width="18.140625" style="2" bestFit="1" customWidth="1"/>
    <col min="37" max="37" width="11.5703125" style="2" bestFit="1" customWidth="1"/>
    <col min="38" max="38" width="28.42578125" style="2" bestFit="1" customWidth="1"/>
    <col min="39" max="39" width="13.42578125" style="2" bestFit="1" customWidth="1"/>
    <col min="40" max="40" width="11.85546875" style="2" bestFit="1" customWidth="1"/>
    <col min="41" max="41" width="15.42578125" bestFit="1" customWidth="1"/>
    <col min="42" max="42" width="11.5703125" style="2" bestFit="1" customWidth="1"/>
    <col min="43" max="43" width="18.140625" style="2" bestFit="1" customWidth="1"/>
    <col min="44" max="44" width="16.5703125" style="2" bestFit="1" customWidth="1"/>
    <col min="45" max="45" width="15.5703125" style="2" bestFit="1" customWidth="1"/>
    <col min="46" max="46" width="30.5703125" style="2" bestFit="1" customWidth="1"/>
    <col min="47" max="47" width="27.5703125" style="2" bestFit="1" customWidth="1"/>
    <col min="48" max="48" width="16.85546875" style="2" bestFit="1" customWidth="1"/>
    <col min="49" max="16384" width="9.42578125" style="2"/>
  </cols>
  <sheetData>
    <row r="1" spans="1:48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124</v>
      </c>
      <c r="W1" t="s">
        <v>38</v>
      </c>
      <c r="X1" t="s">
        <v>125</v>
      </c>
      <c r="Y1" t="s">
        <v>39</v>
      </c>
      <c r="Z1" t="s">
        <v>37</v>
      </c>
      <c r="AA1" t="s">
        <v>53</v>
      </c>
      <c r="AB1" t="s">
        <v>54</v>
      </c>
      <c r="AC1" t="s">
        <v>55</v>
      </c>
      <c r="AD1" t="s">
        <v>56</v>
      </c>
      <c r="AE1" t="s">
        <v>57</v>
      </c>
      <c r="AF1" t="s">
        <v>58</v>
      </c>
      <c r="AG1" t="s">
        <v>59</v>
      </c>
      <c r="AH1" t="s">
        <v>60</v>
      </c>
      <c r="AI1" t="s">
        <v>40</v>
      </c>
      <c r="AJ1" t="s">
        <v>44</v>
      </c>
      <c r="AK1" t="s">
        <v>61</v>
      </c>
      <c r="AL1" t="s">
        <v>62</v>
      </c>
      <c r="AM1" t="s">
        <v>45</v>
      </c>
      <c r="AN1" t="s">
        <v>63</v>
      </c>
      <c r="AO1" t="s">
        <v>127</v>
      </c>
      <c r="AP1" t="s">
        <v>64</v>
      </c>
      <c r="AQ1" t="s">
        <v>65</v>
      </c>
      <c r="AR1" t="s">
        <v>66</v>
      </c>
      <c r="AS1" t="s">
        <v>67</v>
      </c>
      <c r="AT1" t="s">
        <v>68</v>
      </c>
      <c r="AU1" t="s">
        <v>41</v>
      </c>
      <c r="AV1" t="s">
        <v>42</v>
      </c>
    </row>
    <row r="2" spans="1:48" ht="30" x14ac:dyDescent="0.25">
      <c r="B2" s="23" t="s">
        <v>354</v>
      </c>
      <c r="E2" s="6" t="s">
        <v>128</v>
      </c>
      <c r="F2" s="23" t="s">
        <v>360</v>
      </c>
      <c r="G2" s="6" t="s">
        <v>349</v>
      </c>
      <c r="H2" s="6" t="s">
        <v>109</v>
      </c>
      <c r="I2" s="7" t="s">
        <v>336</v>
      </c>
      <c r="J2" s="2" t="s">
        <v>110</v>
      </c>
      <c r="K2" s="2" t="s">
        <v>111</v>
      </c>
      <c r="L2" s="2" t="s">
        <v>112</v>
      </c>
      <c r="M2" s="6" t="s">
        <v>192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 s="6" t="s">
        <v>126</v>
      </c>
      <c r="W2" s="2">
        <v>0</v>
      </c>
      <c r="X2" s="6" t="s">
        <v>126</v>
      </c>
      <c r="Y2" s="2">
        <v>0</v>
      </c>
      <c r="Z2" s="6" t="s">
        <v>118</v>
      </c>
      <c r="AB2" s="8" t="s">
        <v>119</v>
      </c>
      <c r="AI2" s="6" t="s">
        <v>30</v>
      </c>
      <c r="AJ2" s="6" t="s">
        <v>109</v>
      </c>
      <c r="AM2" s="6" t="s">
        <v>111</v>
      </c>
      <c r="AO2" t="s">
        <v>126</v>
      </c>
      <c r="AQ2" s="6" t="s">
        <v>120</v>
      </c>
      <c r="AR2" s="2" t="s">
        <v>18</v>
      </c>
      <c r="AU2" s="6" t="s">
        <v>121</v>
      </c>
      <c r="AV2" s="6" t="s">
        <v>122</v>
      </c>
    </row>
    <row r="3" spans="1:48" x14ac:dyDescent="0.25">
      <c r="B3" s="6"/>
      <c r="E3" s="6"/>
      <c r="F3" s="6"/>
      <c r="G3" s="6"/>
      <c r="H3" s="6"/>
      <c r="I3" s="7"/>
      <c r="M3" s="6"/>
      <c r="P3" s="6"/>
      <c r="S3" s="6"/>
      <c r="U3" s="6"/>
      <c r="V3" s="6"/>
      <c r="X3" s="6"/>
      <c r="Z3" s="6"/>
      <c r="AB3" s="8"/>
      <c r="AI3" s="6"/>
      <c r="AJ3" s="6"/>
      <c r="AM3" s="6"/>
      <c r="AQ3" s="6"/>
      <c r="AU3" s="6"/>
      <c r="AV3" s="6"/>
    </row>
    <row r="4" spans="1:48" x14ac:dyDescent="0.25">
      <c r="B4" s="23"/>
      <c r="E4" s="6"/>
      <c r="F4" s="23"/>
      <c r="G4" s="6"/>
      <c r="H4" s="6"/>
      <c r="I4" s="7"/>
      <c r="M4" s="6"/>
      <c r="P4" s="6"/>
      <c r="S4" s="6"/>
      <c r="U4" s="6"/>
      <c r="V4" s="6"/>
      <c r="X4" s="6"/>
      <c r="Z4" s="6"/>
      <c r="AB4" s="8"/>
      <c r="AI4" s="6"/>
      <c r="AJ4" s="6"/>
      <c r="AM4" s="6"/>
      <c r="AQ4" s="6"/>
      <c r="AU4" s="6"/>
      <c r="AV4" s="6"/>
    </row>
    <row r="5" spans="1:48" x14ac:dyDescent="0.25">
      <c r="B5" s="6"/>
      <c r="E5" s="6"/>
      <c r="F5" s="6"/>
      <c r="G5" s="6"/>
      <c r="H5" s="6"/>
      <c r="I5" s="7"/>
      <c r="M5" s="6"/>
      <c r="P5" s="6"/>
      <c r="S5" s="6"/>
      <c r="U5" s="6"/>
      <c r="V5" s="6"/>
      <c r="X5" s="6"/>
      <c r="Z5" s="6"/>
      <c r="AB5" s="8"/>
      <c r="AI5" s="6"/>
      <c r="AJ5" s="6"/>
      <c r="AM5" s="6"/>
      <c r="AQ5" s="6"/>
      <c r="AU5" s="6"/>
      <c r="AV5" s="6"/>
    </row>
    <row r="6" spans="1:48" x14ac:dyDescent="0.25">
      <c r="B6" s="6"/>
      <c r="E6" s="6"/>
      <c r="F6" s="6"/>
      <c r="G6" s="6"/>
      <c r="H6" s="6"/>
      <c r="I6" s="7"/>
      <c r="M6" s="6"/>
      <c r="P6" s="6"/>
      <c r="S6" s="6"/>
      <c r="U6" s="6"/>
      <c r="V6" s="6"/>
      <c r="X6" s="6"/>
      <c r="Z6" s="6"/>
      <c r="AB6" s="8"/>
      <c r="AI6" s="6"/>
      <c r="AJ6" s="6"/>
      <c r="AM6" s="6"/>
      <c r="AQ6" s="6"/>
      <c r="AU6" s="6"/>
      <c r="AV6" s="6"/>
    </row>
  </sheetData>
  <phoneticPr fontId="2" type="noConversion"/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B9033-6602-453E-9517-9DC646320D9C}">
  <dimension ref="A1:AH2"/>
  <sheetViews>
    <sheetView topLeftCell="P1" workbookViewId="0">
      <selection activeCell="W13" sqref="W13"/>
    </sheetView>
  </sheetViews>
  <sheetFormatPr defaultRowHeight="15" x14ac:dyDescent="0.25"/>
  <cols>
    <col min="1" max="1" width="15" bestFit="1" customWidth="1"/>
    <col min="2" max="2" width="14.140625" bestFit="1" customWidth="1"/>
    <col min="3" max="3" width="6.28515625" bestFit="1" customWidth="1"/>
    <col min="4" max="4" width="9.85546875" bestFit="1" customWidth="1"/>
    <col min="5" max="5" width="9.5703125" bestFit="1" customWidth="1"/>
    <col min="6" max="6" width="9.85546875" bestFit="1" customWidth="1"/>
    <col min="7" max="7" width="17.5703125" bestFit="1" customWidth="1"/>
    <col min="8" max="8" width="9.5703125" bestFit="1" customWidth="1"/>
    <col min="9" max="9" width="9.140625" bestFit="1" customWidth="1"/>
    <col min="10" max="10" width="10.42578125" bestFit="1" customWidth="1"/>
    <col min="11" max="11" width="10" bestFit="1" customWidth="1"/>
    <col min="12" max="12" width="9.5703125" bestFit="1" customWidth="1"/>
    <col min="13" max="13" width="16.140625" bestFit="1" customWidth="1"/>
    <col min="14" max="14" width="11.85546875" bestFit="1" customWidth="1"/>
    <col min="15" max="15" width="10.42578125" bestFit="1" customWidth="1"/>
    <col min="16" max="16" width="28.85546875" bestFit="1" customWidth="1"/>
    <col min="17" max="17" width="15.5703125" bestFit="1" customWidth="1"/>
    <col min="18" max="18" width="14.5703125" bestFit="1" customWidth="1"/>
    <col min="19" max="19" width="16.140625" bestFit="1" customWidth="1"/>
    <col min="20" max="20" width="14.5703125" bestFit="1" customWidth="1"/>
    <col min="21" max="21" width="9.5703125" bestFit="1" customWidth="1"/>
    <col min="22" max="22" width="13.85546875" bestFit="1" customWidth="1"/>
    <col min="23" max="23" width="10.5703125" bestFit="1" customWidth="1"/>
    <col min="24" max="24" width="14.5703125" customWidth="1"/>
    <col min="25" max="25" width="16.140625" bestFit="1" customWidth="1"/>
    <col min="26" max="26" width="51.5703125" bestFit="1" customWidth="1"/>
    <col min="27" max="27" width="22.85546875" bestFit="1" customWidth="1"/>
    <col min="28" max="28" width="19.7109375" bestFit="1" customWidth="1"/>
    <col min="29" max="29" width="15.85546875" bestFit="1" customWidth="1"/>
    <col min="30" max="30" width="17.85546875" bestFit="1" customWidth="1"/>
    <col min="31" max="31" width="15.5703125" bestFit="1" customWidth="1"/>
    <col min="32" max="32" width="14.85546875" bestFit="1" customWidth="1"/>
    <col min="33" max="33" width="15.5703125" bestFit="1" customWidth="1"/>
    <col min="34" max="34" width="12.85546875" bestFit="1" customWidth="1"/>
  </cols>
  <sheetData>
    <row r="1" spans="1:34" x14ac:dyDescent="0.25">
      <c r="A1" t="s">
        <v>263</v>
      </c>
      <c r="B1" t="s">
        <v>264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226</v>
      </c>
      <c r="K1" t="s">
        <v>225</v>
      </c>
      <c r="L1" t="s">
        <v>224</v>
      </c>
      <c r="M1" t="s">
        <v>223</v>
      </c>
      <c r="N1" t="s">
        <v>222</v>
      </c>
      <c r="O1" t="s">
        <v>221</v>
      </c>
      <c r="P1" t="s">
        <v>220</v>
      </c>
      <c r="Q1" t="s">
        <v>219</v>
      </c>
      <c r="R1" t="s">
        <v>274</v>
      </c>
      <c r="S1" t="s">
        <v>275</v>
      </c>
      <c r="T1" t="s">
        <v>276</v>
      </c>
      <c r="U1" t="s">
        <v>218</v>
      </c>
      <c r="V1" t="s">
        <v>217</v>
      </c>
      <c r="W1" t="s">
        <v>277</v>
      </c>
      <c r="X1" t="s">
        <v>278</v>
      </c>
      <c r="Y1" t="s">
        <v>216</v>
      </c>
      <c r="Z1" t="s">
        <v>215</v>
      </c>
      <c r="AA1" t="s">
        <v>279</v>
      </c>
      <c r="AB1" t="s">
        <v>280</v>
      </c>
      <c r="AC1" t="s">
        <v>281</v>
      </c>
      <c r="AD1" t="s">
        <v>214</v>
      </c>
      <c r="AE1" t="s">
        <v>282</v>
      </c>
      <c r="AF1" t="s">
        <v>283</v>
      </c>
      <c r="AG1" t="s">
        <v>213</v>
      </c>
      <c r="AH1" t="s">
        <v>212</v>
      </c>
    </row>
    <row r="2" spans="1:34" x14ac:dyDescent="0.25">
      <c r="A2" s="11" t="s">
        <v>266</v>
      </c>
      <c r="B2" s="11" t="s">
        <v>265</v>
      </c>
      <c r="C2">
        <v>8067</v>
      </c>
      <c r="D2">
        <v>786871</v>
      </c>
      <c r="E2">
        <v>24507</v>
      </c>
      <c r="F2">
        <v>4</v>
      </c>
      <c r="G2">
        <v>1522</v>
      </c>
      <c r="H2">
        <v>10696</v>
      </c>
      <c r="I2">
        <v>84</v>
      </c>
      <c r="J2" s="11" t="s">
        <v>266</v>
      </c>
      <c r="K2" s="18" t="s">
        <v>298</v>
      </c>
      <c r="L2" t="s">
        <v>237</v>
      </c>
      <c r="M2" t="s">
        <v>211</v>
      </c>
      <c r="N2">
        <v>5</v>
      </c>
      <c r="O2" t="s">
        <v>284</v>
      </c>
      <c r="P2" t="s">
        <v>210</v>
      </c>
      <c r="Q2" t="s">
        <v>209</v>
      </c>
      <c r="R2" t="s">
        <v>203</v>
      </c>
      <c r="S2" t="s">
        <v>258</v>
      </c>
      <c r="T2" s="19" t="s">
        <v>266</v>
      </c>
      <c r="U2">
        <v>1</v>
      </c>
      <c r="V2" t="s">
        <v>172</v>
      </c>
      <c r="W2" t="s">
        <v>109</v>
      </c>
      <c r="X2" s="19" t="s">
        <v>266</v>
      </c>
      <c r="Y2">
        <v>5</v>
      </c>
      <c r="Z2" t="s">
        <v>208</v>
      </c>
      <c r="AA2">
        <v>6857</v>
      </c>
      <c r="AB2">
        <v>6903</v>
      </c>
      <c r="AC2">
        <v>6910</v>
      </c>
      <c r="AD2" t="s">
        <v>173</v>
      </c>
      <c r="AE2" s="17" t="str">
        <f ca="1">TEXT(TODAY(),"dd/mm/yyyy")</f>
        <v>29/07/2025</v>
      </c>
      <c r="AF2" t="str">
        <f>loginDetails!A4</f>
        <v>thayne.auto</v>
      </c>
      <c r="AG2" t="s">
        <v>113</v>
      </c>
      <c r="AH2" s="18" t="s">
        <v>299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05BDA-289F-40BE-A61F-8F8BFCCB8B67}">
  <dimension ref="A1:K2"/>
  <sheetViews>
    <sheetView workbookViewId="0">
      <selection activeCell="H4" sqref="H4"/>
    </sheetView>
  </sheetViews>
  <sheetFormatPr defaultRowHeight="15" x14ac:dyDescent="0.25"/>
  <cols>
    <col min="1" max="1" width="9.140625" customWidth="1"/>
    <col min="2" max="2" width="15.85546875" bestFit="1" customWidth="1"/>
    <col min="3" max="3" width="8.140625" bestFit="1" customWidth="1"/>
    <col min="4" max="4" width="7.85546875" bestFit="1" customWidth="1"/>
    <col min="5" max="5" width="8.42578125" bestFit="1" customWidth="1"/>
    <col min="6" max="6" width="21.28515625" bestFit="1" customWidth="1"/>
    <col min="7" max="7" width="13.140625" bestFit="1" customWidth="1"/>
    <col min="8" max="8" width="12.5703125" bestFit="1" customWidth="1"/>
    <col min="9" max="9" width="15" bestFit="1" customWidth="1"/>
    <col min="10" max="10" width="20.7109375" bestFit="1" customWidth="1"/>
    <col min="11" max="11" width="21.140625" bestFit="1" customWidth="1"/>
    <col min="12" max="12" width="12.85546875" bestFit="1" customWidth="1"/>
  </cols>
  <sheetData>
    <row r="1" spans="1:11" x14ac:dyDescent="0.25">
      <c r="A1" t="s">
        <v>285</v>
      </c>
      <c r="B1" t="s">
        <v>286</v>
      </c>
      <c r="C1" t="s">
        <v>287</v>
      </c>
      <c r="D1" t="s">
        <v>288</v>
      </c>
      <c r="E1" t="s">
        <v>289</v>
      </c>
      <c r="F1" t="s">
        <v>290</v>
      </c>
      <c r="G1" t="s">
        <v>291</v>
      </c>
      <c r="H1" t="s">
        <v>292</v>
      </c>
      <c r="I1" t="s">
        <v>293</v>
      </c>
      <c r="J1" t="s">
        <v>313</v>
      </c>
      <c r="K1" t="s">
        <v>294</v>
      </c>
    </row>
    <row r="2" spans="1:11" x14ac:dyDescent="0.25">
      <c r="A2" t="s">
        <v>295</v>
      </c>
      <c r="B2" t="s">
        <v>258</v>
      </c>
      <c r="C2" s="18" t="s">
        <v>317</v>
      </c>
      <c r="D2" s="18" t="s">
        <v>326</v>
      </c>
      <c r="E2" t="s">
        <v>297</v>
      </c>
      <c r="F2" t="s">
        <v>260</v>
      </c>
      <c r="G2" s="11" t="s">
        <v>338</v>
      </c>
      <c r="H2" s="11" t="s">
        <v>339</v>
      </c>
      <c r="I2" t="str">
        <f>LOWER(J2)</f>
        <v>available</v>
      </c>
      <c r="J2" t="s">
        <v>314</v>
      </c>
      <c r="K2" t="s">
        <v>300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FCC32-3D23-4292-BD19-17442810C2D9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5.8554687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338</v>
      </c>
      <c r="C2" s="18" t="s">
        <v>317</v>
      </c>
      <c r="D2" s="11" t="s">
        <v>340</v>
      </c>
      <c r="E2" s="18" t="s">
        <v>330</v>
      </c>
      <c r="F2" t="str">
        <f>LOWER(G2)</f>
        <v>available</v>
      </c>
      <c r="G2" t="s">
        <v>314</v>
      </c>
      <c r="H2" t="s">
        <v>107</v>
      </c>
      <c r="I2" t="s">
        <v>258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E442B-A8A4-40F5-B6AF-E144F21296FE}">
  <dimension ref="A1:I2"/>
  <sheetViews>
    <sheetView workbookViewId="0">
      <selection activeCell="D5" sqref="D5"/>
    </sheetView>
  </sheetViews>
  <sheetFormatPr defaultRowHeight="15" x14ac:dyDescent="0.25"/>
  <cols>
    <col min="1" max="1" width="21.85546875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341</v>
      </c>
      <c r="C2" s="18" t="s">
        <v>331</v>
      </c>
      <c r="D2" s="11" t="s">
        <v>342</v>
      </c>
      <c r="E2" s="18" t="s">
        <v>241</v>
      </c>
      <c r="F2" t="str">
        <f>LOWER(G2)</f>
        <v>available</v>
      </c>
      <c r="G2" t="s">
        <v>314</v>
      </c>
      <c r="H2" t="s">
        <v>316</v>
      </c>
      <c r="I2" t="s">
        <v>258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841FE-64A3-438C-8AFF-F5F2C2E3F2E6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343</v>
      </c>
      <c r="C2" s="18" t="s">
        <v>328</v>
      </c>
      <c r="D2" s="11" t="s">
        <v>344</v>
      </c>
      <c r="E2" s="18" t="s">
        <v>327</v>
      </c>
      <c r="F2" t="str">
        <f>LOWER(G2)</f>
        <v>available</v>
      </c>
      <c r="G2" t="s">
        <v>314</v>
      </c>
      <c r="H2" t="s">
        <v>318</v>
      </c>
      <c r="I2" t="s">
        <v>258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98D36-8664-4F04-A88B-58D05CA28274}">
  <dimension ref="A1:I2"/>
  <sheetViews>
    <sheetView workbookViewId="0">
      <selection activeCell="D7" sqref="D7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345</v>
      </c>
      <c r="C2" s="18" t="s">
        <v>329</v>
      </c>
      <c r="D2" s="11" t="s">
        <v>346</v>
      </c>
      <c r="E2" s="18" t="s">
        <v>332</v>
      </c>
      <c r="F2" t="str">
        <f>LOWER(G2)</f>
        <v>available</v>
      </c>
      <c r="G2" t="s">
        <v>314</v>
      </c>
      <c r="H2" t="s">
        <v>319</v>
      </c>
      <c r="I2" t="s">
        <v>258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2EC26-2794-4A8E-A6C7-ABB1390438EB}">
  <dimension ref="A1:I2"/>
  <sheetViews>
    <sheetView workbookViewId="0">
      <selection activeCell="D5" sqref="D5"/>
    </sheetView>
  </sheetViews>
  <sheetFormatPr defaultRowHeight="15" x14ac:dyDescent="0.25"/>
  <cols>
    <col min="1" max="1" width="21.85546875" bestFit="1" customWidth="1"/>
    <col min="2" max="2" width="13.42578125" bestFit="1" customWidth="1"/>
    <col min="3" max="3" width="13.5703125" bestFit="1" customWidth="1"/>
    <col min="4" max="4" width="12.85546875" bestFit="1" customWidth="1"/>
    <col min="5" max="5" width="13.140625" bestFit="1" customWidth="1"/>
    <col min="6" max="6" width="15.42578125" bestFit="1" customWidth="1"/>
    <col min="7" max="7" width="21.140625" bestFit="1" customWidth="1"/>
    <col min="8" max="8" width="17.28515625" bestFit="1" customWidth="1"/>
    <col min="9" max="9" width="16.42578125" bestFit="1" customWidth="1"/>
  </cols>
  <sheetData>
    <row r="1" spans="1:9" x14ac:dyDescent="0.25">
      <c r="A1" t="s">
        <v>301</v>
      </c>
      <c r="B1" t="s">
        <v>302</v>
      </c>
      <c r="C1" t="s">
        <v>303</v>
      </c>
      <c r="D1" t="s">
        <v>304</v>
      </c>
      <c r="E1" t="s">
        <v>305</v>
      </c>
      <c r="F1" t="s">
        <v>306</v>
      </c>
      <c r="G1" t="s">
        <v>315</v>
      </c>
      <c r="H1" t="s">
        <v>307</v>
      </c>
      <c r="I1" t="s">
        <v>308</v>
      </c>
    </row>
    <row r="2" spans="1:9" x14ac:dyDescent="0.25">
      <c r="A2" t="s">
        <v>311</v>
      </c>
      <c r="B2" s="11" t="s">
        <v>347</v>
      </c>
      <c r="C2" s="18" t="s">
        <v>333</v>
      </c>
      <c r="D2" s="11" t="s">
        <v>348</v>
      </c>
      <c r="E2" s="18" t="s">
        <v>334</v>
      </c>
      <c r="F2" t="str">
        <f>LOWER(G2)</f>
        <v>available</v>
      </c>
      <c r="G2" t="s">
        <v>314</v>
      </c>
      <c r="H2" t="s">
        <v>312</v>
      </c>
      <c r="I2" t="s">
        <v>258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FD17B8-477A-4B39-BFF6-FCFDF8DDCAFD}">
  <dimension ref="A1:E2"/>
  <sheetViews>
    <sheetView workbookViewId="0">
      <selection activeCell="E6" sqref="E6"/>
    </sheetView>
  </sheetViews>
  <sheetFormatPr defaultRowHeight="15" x14ac:dyDescent="0.25"/>
  <cols>
    <col min="1" max="1" width="15.85546875" customWidth="1"/>
    <col min="2" max="2" width="16.42578125" bestFit="1" customWidth="1"/>
    <col min="3" max="3" width="12.7109375" bestFit="1" customWidth="1"/>
    <col min="4" max="4" width="14.5703125" bestFit="1" customWidth="1"/>
    <col min="5" max="5" width="12.85546875" bestFit="1" customWidth="1"/>
  </cols>
  <sheetData>
    <row r="1" spans="1:5" x14ac:dyDescent="0.25">
      <c r="A1" t="s">
        <v>286</v>
      </c>
      <c r="B1" t="s">
        <v>308</v>
      </c>
      <c r="C1" t="s">
        <v>309</v>
      </c>
      <c r="D1" t="s">
        <v>310</v>
      </c>
      <c r="E1" t="s">
        <v>304</v>
      </c>
    </row>
    <row r="2" spans="1:5" x14ac:dyDescent="0.25">
      <c r="A2" s="6" t="s">
        <v>296</v>
      </c>
      <c r="B2" s="6" t="s">
        <v>296</v>
      </c>
      <c r="C2" s="20" t="str">
        <f ca="1">TEXT(TODAY(),"dd/mm/yyyy")</f>
        <v>29/07/2025</v>
      </c>
      <c r="D2" s="6" t="str">
        <f>loginDetails!A4</f>
        <v>thayne.auto</v>
      </c>
      <c r="E2" s="9" t="s">
        <v>339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63BE-0933-440E-905E-1D893EA554E2}">
  <dimension ref="A1:AU2"/>
  <sheetViews>
    <sheetView workbookViewId="0">
      <selection activeCell="F2" sqref="F2"/>
    </sheetView>
  </sheetViews>
  <sheetFormatPr defaultRowHeight="15" x14ac:dyDescent="0.25"/>
  <cols>
    <col min="1" max="1" width="17.5703125" customWidth="1"/>
    <col min="2" max="2" width="13.5703125" customWidth="1"/>
    <col min="3" max="3" width="13.42578125" customWidth="1"/>
    <col min="4" max="4" width="10.5703125" customWidth="1"/>
    <col min="5" max="6" width="12.42578125" customWidth="1"/>
    <col min="7" max="7" width="13.42578125" customWidth="1"/>
    <col min="10" max="10" width="13.42578125" customWidth="1"/>
    <col min="11" max="11" width="12" customWidth="1"/>
    <col min="23" max="24" width="22.5703125" customWidth="1"/>
    <col min="40" max="40" width="16.42578125" customWidth="1"/>
    <col min="42" max="42" width="13.42578125" customWidth="1"/>
    <col min="46" max="46" width="14.5703125" customWidth="1"/>
  </cols>
  <sheetData>
    <row r="1" spans="1:47" s="2" customFormat="1" x14ac:dyDescent="0.25">
      <c r="A1" t="s">
        <v>46</v>
      </c>
      <c r="B1" t="s">
        <v>26</v>
      </c>
      <c r="C1" t="s">
        <v>47</v>
      </c>
      <c r="D1" t="s">
        <v>48</v>
      </c>
      <c r="E1" t="s">
        <v>32</v>
      </c>
      <c r="F1" t="s">
        <v>0</v>
      </c>
      <c r="G1" t="s">
        <v>20</v>
      </c>
      <c r="H1" t="s">
        <v>2</v>
      </c>
      <c r="I1" t="s">
        <v>3</v>
      </c>
      <c r="J1" t="s">
        <v>21</v>
      </c>
      <c r="K1" t="s">
        <v>36</v>
      </c>
      <c r="L1" t="s">
        <v>22</v>
      </c>
      <c r="M1" t="s">
        <v>43</v>
      </c>
      <c r="N1" t="s">
        <v>23</v>
      </c>
      <c r="O1" t="s">
        <v>49</v>
      </c>
      <c r="P1" t="s">
        <v>50</v>
      </c>
      <c r="Q1" t="s">
        <v>51</v>
      </c>
      <c r="R1" t="s">
        <v>24</v>
      </c>
      <c r="S1" t="s">
        <v>25</v>
      </c>
      <c r="T1" t="s">
        <v>52</v>
      </c>
      <c r="U1" t="s">
        <v>8</v>
      </c>
      <c r="V1" t="s">
        <v>38</v>
      </c>
      <c r="W1" t="s">
        <v>39</v>
      </c>
      <c r="X1" t="s">
        <v>125</v>
      </c>
      <c r="Y1" t="s">
        <v>37</v>
      </c>
      <c r="Z1" t="s">
        <v>53</v>
      </c>
      <c r="AA1" t="s">
        <v>54</v>
      </c>
      <c r="AB1" t="s">
        <v>55</v>
      </c>
      <c r="AC1" t="s">
        <v>56</v>
      </c>
      <c r="AD1" t="s">
        <v>57</v>
      </c>
      <c r="AE1" t="s">
        <v>58</v>
      </c>
      <c r="AF1" t="s">
        <v>59</v>
      </c>
      <c r="AG1" t="s">
        <v>60</v>
      </c>
      <c r="AH1" t="s">
        <v>40</v>
      </c>
      <c r="AI1" t="s">
        <v>44</v>
      </c>
      <c r="AJ1" t="s">
        <v>61</v>
      </c>
      <c r="AK1" t="s">
        <v>62</v>
      </c>
      <c r="AL1" t="s">
        <v>45</v>
      </c>
      <c r="AM1" t="s">
        <v>63</v>
      </c>
      <c r="AN1" t="s">
        <v>127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41</v>
      </c>
      <c r="AU1" t="s">
        <v>42</v>
      </c>
    </row>
    <row r="2" spans="1:47" ht="45" x14ac:dyDescent="0.25">
      <c r="B2" s="6" t="s">
        <v>123</v>
      </c>
      <c r="E2" s="6" t="s">
        <v>108</v>
      </c>
      <c r="F2" s="6" t="str">
        <f>addPatient!F2</f>
        <v>APPALQ</v>
      </c>
      <c r="G2" s="6" t="str">
        <f>addPatient!G2</f>
        <v>Riomed</v>
      </c>
      <c r="H2" s="6" t="str">
        <f>addPatient!H2</f>
        <v>M</v>
      </c>
      <c r="I2" s="7" t="str">
        <f>addPatient!I2</f>
        <v>22/09/2023</v>
      </c>
      <c r="J2" s="2" t="s">
        <v>110</v>
      </c>
      <c r="K2" s="2" t="s">
        <v>111</v>
      </c>
      <c r="L2" s="2" t="s">
        <v>112</v>
      </c>
      <c r="M2" s="6" t="s">
        <v>115</v>
      </c>
      <c r="N2" s="2" t="s">
        <v>113</v>
      </c>
      <c r="P2" s="6" t="s">
        <v>18</v>
      </c>
      <c r="R2" s="2" t="s">
        <v>114</v>
      </c>
      <c r="S2" s="6" t="s">
        <v>116</v>
      </c>
      <c r="U2" s="6" t="s">
        <v>117</v>
      </c>
      <c r="V2">
        <v>0</v>
      </c>
      <c r="W2">
        <v>0</v>
      </c>
      <c r="X2" t="s">
        <v>133</v>
      </c>
      <c r="Y2" s="6" t="s">
        <v>118</v>
      </c>
      <c r="AA2" s="8" t="s">
        <v>119</v>
      </c>
      <c r="AH2" s="6" t="s">
        <v>30</v>
      </c>
      <c r="AI2" s="6" t="s">
        <v>109</v>
      </c>
      <c r="AL2" s="6" t="s">
        <v>111</v>
      </c>
      <c r="AN2" t="s">
        <v>126</v>
      </c>
      <c r="AO2">
        <v>0</v>
      </c>
      <c r="AP2" s="6" t="s">
        <v>120</v>
      </c>
      <c r="AQ2" s="2" t="s">
        <v>18</v>
      </c>
      <c r="AT2" s="6" t="s">
        <v>121</v>
      </c>
      <c r="AU2" s="6" t="s">
        <v>122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E982D-27CB-44F0-BAD5-33CF9D2DFB59}">
  <dimension ref="A1:J9"/>
  <sheetViews>
    <sheetView workbookViewId="0">
      <selection activeCell="J2" sqref="J2"/>
    </sheetView>
  </sheetViews>
  <sheetFormatPr defaultRowHeight="15" x14ac:dyDescent="0.25"/>
  <cols>
    <col min="1" max="1" width="14.42578125" customWidth="1"/>
    <col min="2" max="2" width="15.42578125" customWidth="1"/>
    <col min="3" max="3" width="11.42578125" customWidth="1"/>
    <col min="4" max="4" width="12.42578125" customWidth="1"/>
    <col min="5" max="6" width="13.5703125" customWidth="1"/>
    <col min="7" max="7" width="12.42578125" customWidth="1"/>
    <col min="8" max="8" width="11.5703125" customWidth="1"/>
    <col min="9" max="9" width="15.5703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35</v>
      </c>
      <c r="F1" t="s">
        <v>34</v>
      </c>
      <c r="G1" s="2" t="s">
        <v>33</v>
      </c>
      <c r="H1" s="2" t="s">
        <v>32</v>
      </c>
      <c r="I1" s="2" t="s">
        <v>8</v>
      </c>
      <c r="J1" t="s">
        <v>16</v>
      </c>
    </row>
    <row r="2" spans="1:10" x14ac:dyDescent="0.25">
      <c r="A2" s="6" t="str">
        <f>addPatient!F2</f>
        <v>APPALQ</v>
      </c>
      <c r="B2" s="6" t="str">
        <f>addPatient!G2</f>
        <v>Riomed</v>
      </c>
      <c r="C2" s="6" t="str">
        <f>addPatient!H2</f>
        <v>M</v>
      </c>
      <c r="D2" s="7" t="str">
        <f>addPatient!I2</f>
        <v>22/09/2023</v>
      </c>
      <c r="E2" s="6">
        <v>8962845424</v>
      </c>
      <c r="F2" s="6" t="s">
        <v>142</v>
      </c>
      <c r="G2" s="6" t="s">
        <v>30</v>
      </c>
      <c r="H2" s="6" t="s">
        <v>108</v>
      </c>
      <c r="I2" s="6" t="s">
        <v>117</v>
      </c>
      <c r="J2" t="str">
        <f>CONCATENATE(A2,".",B2,"@Gmail.com")</f>
        <v>APPALQ.Riomed@Gmail.com</v>
      </c>
    </row>
    <row r="3" spans="1:10" x14ac:dyDescent="0.25">
      <c r="A3" s="6"/>
      <c r="B3" s="6"/>
      <c r="C3" s="6"/>
      <c r="D3" s="7"/>
      <c r="E3" s="6"/>
      <c r="F3" s="6"/>
      <c r="G3" s="6"/>
      <c r="H3" s="6"/>
      <c r="I3" s="6"/>
    </row>
    <row r="4" spans="1:10" x14ac:dyDescent="0.25">
      <c r="A4" s="6"/>
      <c r="B4" s="6"/>
      <c r="C4" s="6"/>
      <c r="D4" s="7"/>
      <c r="E4" s="6"/>
      <c r="F4" s="6"/>
      <c r="G4" s="6"/>
      <c r="H4" s="6"/>
      <c r="I4" s="6"/>
    </row>
    <row r="5" spans="1:10" x14ac:dyDescent="0.25">
      <c r="A5" s="6"/>
      <c r="B5" s="6"/>
      <c r="C5" s="6"/>
      <c r="D5" s="7"/>
      <c r="E5" s="6"/>
      <c r="F5" s="6"/>
      <c r="G5" s="6"/>
      <c r="H5" s="6"/>
      <c r="I5" s="6"/>
    </row>
    <row r="6" spans="1:10" x14ac:dyDescent="0.25">
      <c r="A6" s="6"/>
      <c r="B6" s="6"/>
      <c r="C6" s="6"/>
      <c r="D6" s="7"/>
      <c r="E6" s="6"/>
      <c r="F6" s="6"/>
      <c r="G6" s="6"/>
      <c r="H6" s="6"/>
      <c r="I6" s="6"/>
    </row>
    <row r="7" spans="1:10" x14ac:dyDescent="0.25">
      <c r="A7" s="6"/>
      <c r="B7" s="6"/>
      <c r="C7" s="6"/>
      <c r="D7" s="7"/>
      <c r="E7" s="6"/>
      <c r="F7" s="6"/>
      <c r="G7" s="6"/>
      <c r="H7" s="6"/>
      <c r="I7" s="6"/>
    </row>
    <row r="8" spans="1:10" x14ac:dyDescent="0.25">
      <c r="A8" s="6"/>
      <c r="B8" s="6"/>
      <c r="C8" s="6"/>
      <c r="D8" s="7"/>
      <c r="E8" s="6"/>
      <c r="F8" s="6"/>
      <c r="G8" s="6"/>
      <c r="H8" s="6"/>
      <c r="I8" s="6"/>
    </row>
    <row r="9" spans="1:10" x14ac:dyDescent="0.25">
      <c r="A9" s="6"/>
      <c r="B9" s="6"/>
      <c r="C9" s="6"/>
      <c r="D9" s="7"/>
      <c r="E9" s="6"/>
      <c r="F9" s="6"/>
      <c r="G9" s="6"/>
      <c r="H9" s="6"/>
      <c r="I9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34AE-1F26-46D3-86C7-4473CEDF38FD}">
  <dimension ref="A1:O9"/>
  <sheetViews>
    <sheetView topLeftCell="F1" workbookViewId="0">
      <selection activeCell="J17" sqref="J17"/>
    </sheetView>
  </sheetViews>
  <sheetFormatPr defaultRowHeight="15" x14ac:dyDescent="0.25"/>
  <cols>
    <col min="1" max="1" width="15.42578125" customWidth="1"/>
    <col min="2" max="3" width="14.42578125" customWidth="1"/>
    <col min="4" max="5" width="16.5703125" customWidth="1"/>
    <col min="6" max="6" width="16" customWidth="1"/>
    <col min="7" max="7" width="12.5703125" customWidth="1"/>
    <col min="8" max="8" width="13.42578125" customWidth="1"/>
    <col min="9" max="9" width="19" customWidth="1"/>
    <col min="10" max="10" width="12.5703125" customWidth="1"/>
    <col min="11" max="11" width="15.5703125" customWidth="1"/>
    <col min="12" max="12" width="15.42578125" customWidth="1"/>
    <col min="13" max="13" width="12.5703125" customWidth="1"/>
    <col min="14" max="14" width="11.5703125" customWidth="1"/>
  </cols>
  <sheetData>
    <row r="1" spans="1:1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O1" t="s">
        <v>19</v>
      </c>
    </row>
    <row r="2" spans="1:15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8888888800</v>
      </c>
      <c r="H2">
        <v>9762713710</v>
      </c>
      <c r="I2" t="str">
        <f>CONCATENATE(B2,".",C2,"@gmail.com")</f>
        <v>Mumbai.SaiCapital@gmail.com</v>
      </c>
      <c r="J2" s="3">
        <v>8181808080</v>
      </c>
      <c r="K2" s="3">
        <v>666999</v>
      </c>
      <c r="L2" s="3">
        <v>91</v>
      </c>
      <c r="M2" s="3">
        <v>54215</v>
      </c>
      <c r="N2" s="3">
        <v>91</v>
      </c>
      <c r="O2" t="s">
        <v>194</v>
      </c>
    </row>
    <row r="3" spans="1:15" x14ac:dyDescent="0.25">
      <c r="G3" s="3"/>
      <c r="J3" s="3"/>
      <c r="K3" s="3"/>
      <c r="L3" s="3"/>
      <c r="M3" s="3"/>
      <c r="N3" s="3"/>
    </row>
    <row r="4" spans="1:15" x14ac:dyDescent="0.25">
      <c r="G4" s="3"/>
      <c r="J4" s="3"/>
      <c r="K4" s="3"/>
      <c r="L4" s="3"/>
      <c r="M4" s="3"/>
      <c r="N4" s="3"/>
    </row>
    <row r="5" spans="1:15" x14ac:dyDescent="0.25">
      <c r="G5" s="3"/>
      <c r="J5" s="3"/>
      <c r="K5" s="3"/>
      <c r="L5" s="3"/>
      <c r="M5" s="3"/>
      <c r="N5" s="3"/>
    </row>
    <row r="6" spans="1:15" x14ac:dyDescent="0.25">
      <c r="G6" s="3"/>
      <c r="J6" s="3"/>
      <c r="K6" s="3"/>
      <c r="L6" s="3"/>
      <c r="M6" s="3"/>
      <c r="N6" s="3"/>
    </row>
    <row r="7" spans="1:15" x14ac:dyDescent="0.25">
      <c r="G7" s="3"/>
      <c r="J7" s="3"/>
      <c r="K7" s="3"/>
      <c r="L7" s="3"/>
      <c r="M7" s="3"/>
      <c r="N7" s="3"/>
    </row>
    <row r="8" spans="1:15" x14ac:dyDescent="0.25">
      <c r="G8" s="3"/>
      <c r="J8" s="3"/>
      <c r="K8" s="3"/>
      <c r="L8" s="3"/>
      <c r="M8" s="3"/>
      <c r="N8" s="3"/>
    </row>
    <row r="9" spans="1:15" x14ac:dyDescent="0.25">
      <c r="G9" s="3"/>
      <c r="J9" s="3"/>
      <c r="K9" s="3"/>
      <c r="L9" s="3"/>
      <c r="M9" s="3"/>
      <c r="N9" s="3"/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F611B-C6D9-4700-BED5-C8001268DCF7}">
  <dimension ref="A1:N9"/>
  <sheetViews>
    <sheetView workbookViewId="0">
      <selection activeCell="D7" sqref="D7"/>
    </sheetView>
  </sheetViews>
  <sheetFormatPr defaultRowHeight="15" x14ac:dyDescent="0.25"/>
  <cols>
    <col min="1" max="1" width="15.5703125" customWidth="1"/>
    <col min="2" max="3" width="14.42578125" customWidth="1"/>
    <col min="4" max="4" width="14" customWidth="1"/>
    <col min="5" max="8" width="14.42578125" customWidth="1"/>
    <col min="9" max="9" width="23.42578125" customWidth="1"/>
    <col min="10" max="11" width="14.42578125" customWidth="1"/>
    <col min="12" max="12" width="21" customWidth="1"/>
    <col min="13" max="13" width="10.5703125" customWidth="1"/>
    <col min="14" max="14" width="16.5703125" customWidth="1"/>
  </cols>
  <sheetData>
    <row r="1" spans="1:14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27</v>
      </c>
      <c r="M1" t="s">
        <v>28</v>
      </c>
      <c r="N1" t="s">
        <v>19</v>
      </c>
    </row>
    <row r="2" spans="1:14" x14ac:dyDescent="0.25">
      <c r="A2" t="s">
        <v>139</v>
      </c>
      <c r="B2" t="s">
        <v>141</v>
      </c>
      <c r="C2" t="s">
        <v>140</v>
      </c>
      <c r="D2" t="s">
        <v>120</v>
      </c>
      <c r="E2" t="s">
        <v>31</v>
      </c>
      <c r="F2" t="s">
        <v>30</v>
      </c>
      <c r="G2" s="3">
        <v>7700770077</v>
      </c>
      <c r="H2">
        <v>9762713710</v>
      </c>
      <c r="I2" s="4" t="str">
        <f>CONCATENATE(B2,".",C2,"@gmail.com")</f>
        <v>Mumbai.SaiCapital@gmail.com</v>
      </c>
      <c r="J2" s="3">
        <v>112233</v>
      </c>
      <c r="K2" s="3">
        <v>9890098900</v>
      </c>
      <c r="L2" s="5">
        <v>91</v>
      </c>
      <c r="M2" s="3">
        <v>542152</v>
      </c>
      <c r="N2" t="s">
        <v>193</v>
      </c>
    </row>
    <row r="3" spans="1:14" x14ac:dyDescent="0.25">
      <c r="G3" s="3"/>
      <c r="I3" s="4"/>
      <c r="J3" s="3"/>
      <c r="K3" s="3"/>
      <c r="L3" s="5"/>
      <c r="M3" s="3"/>
    </row>
    <row r="4" spans="1:14" x14ac:dyDescent="0.25">
      <c r="G4" s="3"/>
      <c r="I4" s="4"/>
      <c r="J4" s="3"/>
      <c r="K4" s="3"/>
      <c r="L4" s="5"/>
      <c r="M4" s="3"/>
    </row>
    <row r="5" spans="1:14" x14ac:dyDescent="0.25">
      <c r="G5" s="3"/>
      <c r="I5" s="4"/>
      <c r="J5" s="3"/>
      <c r="K5" s="3"/>
      <c r="L5" s="5"/>
      <c r="M5" s="3"/>
    </row>
    <row r="6" spans="1:14" x14ac:dyDescent="0.25">
      <c r="G6" s="3"/>
      <c r="I6" s="4"/>
      <c r="J6" s="3"/>
      <c r="K6" s="3"/>
      <c r="L6" s="5"/>
      <c r="M6" s="3"/>
    </row>
    <row r="7" spans="1:14" x14ac:dyDescent="0.25">
      <c r="G7" s="3"/>
      <c r="I7" s="4"/>
      <c r="J7" s="3"/>
      <c r="K7" s="3"/>
      <c r="L7" s="5"/>
      <c r="M7" s="3"/>
    </row>
    <row r="8" spans="1:14" x14ac:dyDescent="0.25">
      <c r="G8" s="3"/>
      <c r="I8" s="4"/>
      <c r="J8" s="3"/>
      <c r="K8" s="3"/>
      <c r="L8" s="5"/>
      <c r="M8" s="3"/>
    </row>
    <row r="9" spans="1:14" x14ac:dyDescent="0.25">
      <c r="G9" s="3"/>
      <c r="I9" s="4"/>
      <c r="J9" s="3"/>
      <c r="K9" s="3"/>
      <c r="L9" s="5"/>
      <c r="M9" s="3"/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1DAA9-84F9-4C02-808E-1D98E79EAD60}">
  <dimension ref="A1:AJ9"/>
  <sheetViews>
    <sheetView topLeftCell="J1" workbookViewId="0">
      <selection activeCell="U5" sqref="U5"/>
    </sheetView>
  </sheetViews>
  <sheetFormatPr defaultRowHeight="15" x14ac:dyDescent="0.25"/>
  <cols>
    <col min="1" max="1" width="11.5703125" customWidth="1"/>
    <col min="2" max="2" width="14" customWidth="1"/>
    <col min="3" max="3" width="16.42578125" customWidth="1"/>
    <col min="4" max="6" width="19.42578125" customWidth="1"/>
    <col min="7" max="7" width="15.42578125" customWidth="1"/>
    <col min="8" max="8" width="23.85546875" customWidth="1"/>
    <col min="9" max="9" width="11" customWidth="1"/>
    <col min="10" max="11" width="27.5703125" customWidth="1"/>
    <col min="16" max="16" width="10.5703125" bestFit="1" customWidth="1"/>
    <col min="17" max="17" width="14.5703125" bestFit="1" customWidth="1"/>
    <col min="18" max="18" width="20.5703125" bestFit="1" customWidth="1"/>
    <col min="19" max="19" width="18.5703125" bestFit="1" customWidth="1"/>
    <col min="20" max="20" width="21.5703125" bestFit="1" customWidth="1"/>
    <col min="21" max="21" width="21.5703125" customWidth="1"/>
    <col min="22" max="22" width="23" bestFit="1" customWidth="1"/>
    <col min="23" max="24" width="22.42578125" customWidth="1"/>
    <col min="25" max="26" width="17.5703125" bestFit="1" customWidth="1"/>
    <col min="27" max="27" width="16.5703125" customWidth="1"/>
    <col min="28" max="28" width="16.5703125" bestFit="1" customWidth="1"/>
    <col min="30" max="31" width="35.5703125" customWidth="1"/>
    <col min="32" max="33" width="27.42578125" customWidth="1"/>
  </cols>
  <sheetData>
    <row r="1" spans="1:36" x14ac:dyDescent="0.25">
      <c r="A1" t="s">
        <v>72</v>
      </c>
      <c r="B1" t="s">
        <v>4</v>
      </c>
      <c r="C1" t="s">
        <v>5</v>
      </c>
      <c r="D1" t="s">
        <v>73</v>
      </c>
      <c r="E1" t="s">
        <v>74</v>
      </c>
      <c r="F1" t="s">
        <v>198</v>
      </c>
      <c r="G1" t="s">
        <v>74</v>
      </c>
      <c r="H1" t="s">
        <v>75</v>
      </c>
      <c r="I1" t="s">
        <v>132</v>
      </c>
      <c r="J1" t="s">
        <v>76</v>
      </c>
      <c r="K1" t="s">
        <v>132</v>
      </c>
      <c r="L1" t="s">
        <v>77</v>
      </c>
      <c r="M1" t="s">
        <v>78</v>
      </c>
      <c r="N1" t="s">
        <v>79</v>
      </c>
      <c r="O1" t="s">
        <v>80</v>
      </c>
      <c r="P1" t="s">
        <v>81</v>
      </c>
      <c r="Q1" t="s">
        <v>82</v>
      </c>
      <c r="R1" t="s">
        <v>83</v>
      </c>
      <c r="S1" t="s">
        <v>84</v>
      </c>
      <c r="T1" t="s">
        <v>85</v>
      </c>
      <c r="U1" t="s">
        <v>352</v>
      </c>
      <c r="V1" t="s">
        <v>136</v>
      </c>
      <c r="W1" t="s">
        <v>86</v>
      </c>
      <c r="X1" t="s">
        <v>136</v>
      </c>
      <c r="Y1" t="s">
        <v>87</v>
      </c>
      <c r="Z1" t="s">
        <v>138</v>
      </c>
      <c r="AA1" t="s">
        <v>88</v>
      </c>
      <c r="AB1" t="s">
        <v>89</v>
      </c>
      <c r="AC1" t="s">
        <v>90</v>
      </c>
      <c r="AD1" t="s">
        <v>91</v>
      </c>
      <c r="AE1" t="s">
        <v>200</v>
      </c>
      <c r="AF1" t="s">
        <v>92</v>
      </c>
      <c r="AG1" t="s">
        <v>199</v>
      </c>
      <c r="AH1" t="s">
        <v>93</v>
      </c>
      <c r="AI1" t="s">
        <v>94</v>
      </c>
      <c r="AJ1" t="s">
        <v>95</v>
      </c>
    </row>
    <row r="2" spans="1:36" x14ac:dyDescent="0.25">
      <c r="A2" t="s">
        <v>128</v>
      </c>
      <c r="B2" t="s">
        <v>129</v>
      </c>
      <c r="C2" t="s">
        <v>130</v>
      </c>
      <c r="D2" t="s">
        <v>131</v>
      </c>
      <c r="E2">
        <v>1</v>
      </c>
      <c r="F2" t="s">
        <v>133</v>
      </c>
      <c r="G2">
        <v>0</v>
      </c>
      <c r="H2" t="s">
        <v>107</v>
      </c>
      <c r="I2" t="s">
        <v>133</v>
      </c>
      <c r="J2">
        <v>1</v>
      </c>
      <c r="K2" t="s">
        <v>133</v>
      </c>
      <c r="N2" t="s">
        <v>134</v>
      </c>
      <c r="O2" t="s">
        <v>109</v>
      </c>
      <c r="P2" s="9" t="s">
        <v>135</v>
      </c>
      <c r="S2" t="s">
        <v>201</v>
      </c>
      <c r="T2" s="9" t="s">
        <v>202</v>
      </c>
      <c r="U2" s="9" t="s">
        <v>353</v>
      </c>
      <c r="V2" t="s">
        <v>133</v>
      </c>
      <c r="W2">
        <v>1</v>
      </c>
      <c r="X2" t="s">
        <v>133</v>
      </c>
      <c r="Z2" t="s">
        <v>111</v>
      </c>
      <c r="AA2">
        <v>6882</v>
      </c>
      <c r="AD2">
        <v>0</v>
      </c>
      <c r="AE2" t="s">
        <v>126</v>
      </c>
      <c r="AF2">
        <v>0</v>
      </c>
      <c r="AG2" t="s">
        <v>126</v>
      </c>
      <c r="AI2" t="s">
        <v>137</v>
      </c>
    </row>
    <row r="3" spans="1:36" x14ac:dyDescent="0.25">
      <c r="P3" s="9"/>
      <c r="T3" s="9"/>
      <c r="U3" s="9"/>
    </row>
    <row r="4" spans="1:36" x14ac:dyDescent="0.25">
      <c r="P4" s="9"/>
      <c r="T4" s="9"/>
      <c r="U4" s="9"/>
    </row>
    <row r="5" spans="1:36" x14ac:dyDescent="0.25">
      <c r="P5" s="9"/>
      <c r="T5" s="9"/>
      <c r="U5" s="9"/>
    </row>
    <row r="6" spans="1:36" x14ac:dyDescent="0.25">
      <c r="P6" s="9"/>
      <c r="T6" s="9"/>
      <c r="U6" s="9"/>
    </row>
    <row r="7" spans="1:36" x14ac:dyDescent="0.25">
      <c r="P7" s="9"/>
      <c r="T7" s="9"/>
      <c r="U7" s="9"/>
    </row>
    <row r="8" spans="1:36" x14ac:dyDescent="0.25">
      <c r="P8" s="9"/>
      <c r="T8" s="9"/>
      <c r="U8" s="9"/>
    </row>
    <row r="9" spans="1:36" x14ac:dyDescent="0.25">
      <c r="P9" s="9"/>
      <c r="T9" s="9"/>
      <c r="U9" s="9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30DDD-DC89-4311-A967-D98606D66625}">
  <dimension ref="A1:R9"/>
  <sheetViews>
    <sheetView workbookViewId="0">
      <selection activeCell="A3" sqref="A3:XFD9"/>
    </sheetView>
  </sheetViews>
  <sheetFormatPr defaultRowHeight="15" x14ac:dyDescent="0.25"/>
  <cols>
    <col min="1" max="1" width="13.42578125" bestFit="1" customWidth="1"/>
    <col min="7" max="7" width="11" bestFit="1" customWidth="1"/>
    <col min="8" max="8" width="11.5703125" bestFit="1" customWidth="1"/>
    <col min="9" max="9" width="10.42578125" bestFit="1" customWidth="1"/>
    <col min="10" max="10" width="10" bestFit="1" customWidth="1"/>
    <col min="11" max="11" width="16.5703125" bestFit="1" customWidth="1"/>
  </cols>
  <sheetData>
    <row r="1" spans="1:18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  <c r="H1" t="s">
        <v>69</v>
      </c>
      <c r="I1" t="s">
        <v>16</v>
      </c>
      <c r="J1" t="s">
        <v>17</v>
      </c>
      <c r="K1" t="s">
        <v>29</v>
      </c>
      <c r="L1" t="s">
        <v>70</v>
      </c>
      <c r="M1" t="s">
        <v>71</v>
      </c>
      <c r="O1" t="s">
        <v>27</v>
      </c>
      <c r="P1" t="s">
        <v>28</v>
      </c>
      <c r="R1" t="s">
        <v>19</v>
      </c>
    </row>
    <row r="2" spans="1:18" ht="30" x14ac:dyDescent="0.25">
      <c r="A2" s="6" t="s">
        <v>195</v>
      </c>
      <c r="B2" s="6" t="s">
        <v>18</v>
      </c>
      <c r="C2" s="6" t="s">
        <v>196</v>
      </c>
      <c r="D2" s="6" t="s">
        <v>30</v>
      </c>
      <c r="E2" s="6" t="s">
        <v>197</v>
      </c>
      <c r="F2" s="6" t="s">
        <v>30</v>
      </c>
      <c r="G2" s="6">
        <v>9854148754</v>
      </c>
      <c r="H2" s="6">
        <v>9890098900</v>
      </c>
      <c r="I2" s="6" t="s">
        <v>183</v>
      </c>
      <c r="J2" s="6">
        <v>985421547</v>
      </c>
      <c r="K2" s="6">
        <v>22547545</v>
      </c>
    </row>
    <row r="3" spans="1:18" x14ac:dyDescent="0.25">
      <c r="A3" s="6"/>
      <c r="B3" s="6"/>
      <c r="C3" s="6"/>
      <c r="D3" s="6"/>
      <c r="E3" s="6"/>
      <c r="F3" s="6"/>
      <c r="G3" s="6"/>
      <c r="H3" s="6"/>
      <c r="I3" s="6"/>
      <c r="J3" s="6"/>
      <c r="K3" s="6"/>
    </row>
    <row r="4" spans="1:18" x14ac:dyDescent="0.25">
      <c r="A4" s="6"/>
      <c r="B4" s="6"/>
      <c r="C4" s="6"/>
      <c r="D4" s="6"/>
      <c r="E4" s="6"/>
      <c r="F4" s="6"/>
      <c r="G4" s="6"/>
      <c r="H4" s="6"/>
      <c r="I4" s="6"/>
      <c r="J4" s="6"/>
      <c r="K4" s="6"/>
    </row>
    <row r="5" spans="1:18" x14ac:dyDescent="0.25">
      <c r="A5" s="6"/>
      <c r="B5" s="6"/>
      <c r="C5" s="6"/>
      <c r="D5" s="6"/>
      <c r="E5" s="6"/>
      <c r="F5" s="6"/>
      <c r="G5" s="6"/>
      <c r="H5" s="6"/>
      <c r="I5" s="6"/>
      <c r="J5" s="6"/>
      <c r="K5" s="6"/>
    </row>
    <row r="6" spans="1:18" x14ac:dyDescent="0.25">
      <c r="A6" s="6"/>
      <c r="B6" s="6"/>
      <c r="C6" s="6"/>
      <c r="D6" s="6"/>
      <c r="E6" s="6"/>
      <c r="F6" s="6"/>
      <c r="G6" s="6"/>
      <c r="H6" s="6"/>
      <c r="I6" s="6"/>
      <c r="J6" s="6"/>
      <c r="K6" s="6"/>
    </row>
    <row r="7" spans="1:18" x14ac:dyDescent="0.25">
      <c r="A7" s="6"/>
      <c r="B7" s="6"/>
      <c r="C7" s="6"/>
      <c r="D7" s="6"/>
      <c r="E7" s="6"/>
      <c r="F7" s="6"/>
      <c r="G7" s="6"/>
      <c r="H7" s="6"/>
      <c r="I7" s="6"/>
      <c r="J7" s="6"/>
      <c r="K7" s="6"/>
    </row>
    <row r="8" spans="1:18" x14ac:dyDescent="0.25">
      <c r="A8" s="6"/>
      <c r="B8" s="6"/>
      <c r="C8" s="6"/>
      <c r="D8" s="6"/>
      <c r="E8" s="6"/>
      <c r="F8" s="6"/>
      <c r="G8" s="6"/>
      <c r="H8" s="6"/>
      <c r="I8" s="6"/>
      <c r="J8" s="6"/>
      <c r="K8" s="6"/>
    </row>
    <row r="9" spans="1:18" x14ac:dyDescent="0.25">
      <c r="A9" s="6"/>
      <c r="B9" s="6"/>
      <c r="C9" s="6"/>
      <c r="D9" s="6"/>
      <c r="E9" s="6"/>
      <c r="F9" s="6"/>
      <c r="G9" s="6"/>
      <c r="H9" s="6"/>
      <c r="I9" s="6"/>
      <c r="J9" s="6"/>
      <c r="K9" s="6"/>
    </row>
  </sheetData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FCE3-ED92-425B-8C9D-8118C11F682A}">
  <dimension ref="A1:H2"/>
  <sheetViews>
    <sheetView workbookViewId="0">
      <selection activeCell="D12" sqref="D12"/>
    </sheetView>
  </sheetViews>
  <sheetFormatPr defaultRowHeight="15" x14ac:dyDescent="0.25"/>
  <cols>
    <col min="1" max="1" width="15.5703125" customWidth="1"/>
    <col min="2" max="2" width="12.42578125" customWidth="1"/>
    <col min="3" max="3" width="15" bestFit="1" customWidth="1"/>
    <col min="4" max="4" width="13.42578125" bestFit="1" customWidth="1"/>
    <col min="5" max="5" width="17.5703125" customWidth="1"/>
    <col min="6" max="6" width="16" customWidth="1"/>
    <col min="7" max="7" width="14.42578125" bestFit="1" customWidth="1"/>
    <col min="8" max="8" width="13.5703125" customWidth="1"/>
  </cols>
  <sheetData>
    <row r="1" spans="1:8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103</v>
      </c>
      <c r="G1" t="s">
        <v>105</v>
      </c>
      <c r="H1" t="s">
        <v>106</v>
      </c>
    </row>
    <row r="2" spans="1:8" x14ac:dyDescent="0.25">
      <c r="A2" t="s">
        <v>128</v>
      </c>
      <c r="B2" t="s">
        <v>143</v>
      </c>
      <c r="C2" t="s">
        <v>188</v>
      </c>
      <c r="D2" t="s">
        <v>189</v>
      </c>
      <c r="E2" t="s">
        <v>146</v>
      </c>
      <c r="F2" t="s">
        <v>147</v>
      </c>
      <c r="G2" t="s">
        <v>148</v>
      </c>
      <c r="H2" t="s">
        <v>190</v>
      </c>
    </row>
  </sheetData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Props1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customXml/itemProps2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loginDetails</vt:lpstr>
      <vt:lpstr>addPatient</vt:lpstr>
      <vt:lpstr>editPatient</vt:lpstr>
      <vt:lpstr>patientIdentifier</vt:lpstr>
      <vt:lpstr>tempAddress</vt:lpstr>
      <vt:lpstr>permanentAddress</vt:lpstr>
      <vt:lpstr>pip</vt:lpstr>
      <vt:lpstr>pipAddress</vt:lpstr>
      <vt:lpstr>addGP</vt:lpstr>
      <vt:lpstr>gpAddress</vt:lpstr>
      <vt:lpstr>AddReferral</vt:lpstr>
      <vt:lpstr>ConfirmExistingDetails</vt:lpstr>
      <vt:lpstr>SPaddGP</vt:lpstr>
      <vt:lpstr>addEditAppointments</vt:lpstr>
      <vt:lpstr>bookNewAppointments</vt:lpstr>
      <vt:lpstr>CancelBookAppointment</vt:lpstr>
      <vt:lpstr>nextAvailAppointments</vt:lpstr>
      <vt:lpstr>prvAppointments</vt:lpstr>
      <vt:lpstr>rescheduleAppointments</vt:lpstr>
      <vt:lpstr>serviceAppointments</vt:lpstr>
      <vt:lpstr>appRooms</vt:lpstr>
      <vt:lpstr>appRoomSchedule1</vt:lpstr>
      <vt:lpstr>appRoomSchedule2</vt:lpstr>
      <vt:lpstr>appRoomSchedule3</vt:lpstr>
      <vt:lpstr>appRoomSchedule4</vt:lpstr>
      <vt:lpstr>appRoomSchedule5</vt:lpstr>
      <vt:lpstr>appRoomRemoved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2025-07-29T16:49:50Z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