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7DC0AB30-2D20-4F3D-9E79-BBA081A69267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  <sheet name="AddMedication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<sst xmlns="http://schemas.openxmlformats.org/spreadsheetml/2006/main" count="764" uniqueCount="314">
  <si>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</si>
  <si>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</si>
  <si>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</si>
  <si>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</si>
  <si>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</si>
  <si>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</si>
  <si>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</si>
  <si>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</si>
  <si>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</si>
  <si>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</si>
  <si>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</si>
  <si>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</si>
  <si>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</si>
  <si>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</si>
  <si>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</si>
  <si>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</si>
  <si>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</si>
  <si>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</si>
  <si>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</si>
  <si>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</si>
  <si>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</si>
  <si>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</si>
  <si>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</si>
  <si>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</si>
  <si>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</si>
  <si>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</si>
  <si>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</si>
  <si>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</si>
  <si>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</si>
  <si>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</si>
  <si>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</si>
  <si>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</si>
  <si>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</si>
  <si>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</si>
  <si>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</si>
  <si>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</si>
  <si>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</si>
  <si>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</si>
  <si>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</si>
  <si>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</si>
  <si>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</si>
  <si>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</si>
  <si>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</si>
  <si>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</si>
  <si>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</si>
  <si>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</si>
  <si>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</si>
  <si>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</si>
  <si>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</si>
  <si>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</si>
  <si>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</si>
  <si>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</si>
  <si>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</si>
  <si>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</si>
  <si>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</si>
  <si>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</si>
  <si>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</si>
  <si>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</si>
  <si>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</si>
  <si>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</si>
  <si>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</si>
  <si>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</si>
  <si>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</si>
  <si>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</si>
  <si>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</si>
  <si>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</si>
  <si>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</si>
  <si>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</si>
  <si>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</si>
  <si>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</si>
  <si>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</si>
  <si>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</si>
  <si>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</si>
  <si>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</si>
  <si>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</si>
  <si>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</si>
  <si>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</si>
  <si>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</si>
  <si>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</si>
  <si>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</si>
  <si>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</si>
  <si>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</si>
  <si>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</si>
  <si>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</si>
  <si>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</si>
  <si>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</si>
  <si>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</si>
  <si>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</si>
  <si>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</si>
  <si>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</si>
  <si>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</si>
  <si>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</si>
  <si>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</si>
  <si>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</si>
  <si>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</si>
  <si>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</si>
  <si>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</si>
  <si>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</si>
  <si>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</si>
  <si>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</si>
  <si>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</si>
  <si>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</si>
  <si>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</si>
  <si>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</si>
  <si>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</si>
  <si>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</si>
  <si>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</si>
  <si>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</si>
  <si>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</si>
  <si>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</si>
  <si>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</si>
  <si>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</si>
  <si>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</si>
  <si>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</si>
  <si>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</si>
  <si>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</si>
  <si>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</si>
  <si>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</si>
  <si>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</si>
  <si>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</si>
  <si>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</si>
  <si>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</si>
  <si>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</si>
  <si>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</si>
  <si>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</si>
  <si>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</si>
  <si>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</si>
  <si>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</si>
  <si>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</si>
  <si>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</si>
  <si>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</si>
  <si>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</si>
  <si>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</si>
  <si>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</si>
  <si>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</si>
  <si>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</si>
  <si>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</si>
  <si>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</si>
  <si>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</si>
  <si>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</si>
  <si>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</si>
  <si>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</si>
  <si>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</si>
  <si>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</si>
  <si>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</si>
  <si>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</si>
  <si>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</si>
  <si>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</si>
  <si>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</si>
  <si>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</si>
  <si>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</si>
  <si>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</si>
  <si>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</si>
  <si>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</si>
  <si>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</si>
  <si>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</si>
  <si>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</si>
  <si>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</si>
  <si>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</si>
  <si>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</si>
  <si>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</si>
  <si>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</si>
  <si>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</si>
  <si>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</si>
  <si>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</si>
  <si>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</si>
  <si>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</si>
  <si>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</si>
  <si>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</si>
  <si>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</si>
  <si>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</si>
  <si>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</si>
  <si>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</si>
  <si>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</si>
  <si>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</si>
  <si>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</si>
  <si>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</si>
  <si>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</si>
  <si>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</si>
  <si>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</si>
  <si>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</si>
  <si>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</si>
  <si>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</si>
  <si>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</si>
  <si>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</si>
  <si>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</si>
  <si>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</si>
  <si>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</si>
  <si>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</si>
  <si>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</si>
  <si>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</si>
  <si>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</si>
  <si>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</si>
  <si>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</si>
  <si>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</si>
  <si>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</si>
  <si>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</si>
  <si>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</si>
  <si>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</si>
  <si>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</si>
  <si>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</si>
  <si>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</si>
  <si>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</si>
  <si>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</si>
  <si>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</si>
  <si>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</si>
  <si>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</si>
  <si>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</si>
  <si>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</si>
  <si>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</si>
  <si>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</si>
  <si>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</si>
  <si>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</si>
  <si>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</si>
  <si>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</si>
  <si>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</si>
  <si>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</si>
  <si>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</si>
  <si>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</si>
  <si>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</si>
  <si>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</si>
  <si>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</si>
  <si>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</si>
  <si>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</si>
  <si>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</si>
  <si>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</si>
  <si>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</si>
  <si>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</si>
  <si>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</si>
  <si>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</si>
  <si>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</si>
  <si>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</si>
  <si>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</si>
  <si>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</si>
  <si>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</si>
  <si>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</si>
  <si>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</si>
  <si>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</si>
  <si>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</si>
  <si>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</si>
  <si>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</si>
  <si>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</si>
  <si>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</si>
  <si>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</si>
  <si>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</si>
  <si>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</si>
  <si>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</si>
  <si>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</si>
  <si>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</si>
  <si>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</si>
  <si>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</si>
  <si>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</si>
  <si>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</si>
  <si>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</si>
  <si>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</si>
  <si>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</si>
  <si>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</si>
  <si>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</si>
  <si>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</si>
  <si>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AutoHospSP117</t>
  </si>
  <si>
    <t>IDF007</t>
  </si>
  <si>
    <t>Andrew</t>
  </si>
  <si>
    <t>pacr_category</t>
  </si>
  <si>
    <t>pacr_que_name</t>
  </si>
  <si>
    <t>medi_dose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</si>
  <si>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</si>
  <si>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</si>
  <si>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</si>
  <si>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</si>
  <si>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</si>
  <si>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</si>
  <si>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</si>
  <si>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</si>
  <si>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</si>
  <si>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</si>
  <si>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</si>
  <si>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</si>
  <si>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</si>
  <si>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</si>
  <si>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</si>
  <si>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</si>
  <si>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</si>
  <si>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</si>
  <si>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</si>
  <si>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</si>
  <si>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</si>
  <si>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</si>
  <si>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</si>
  <si>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</si>
  <si>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Medication</t>
  </si>
  <si>
    <t>2</t>
  </si>
  <si>
    <t>12 Hours</t>
  </si>
  <si>
    <t>Oral</t>
  </si>
  <si>
    <t>Left</t>
  </si>
  <si>
    <t>current</t>
  </si>
  <si>
    <t>GP</t>
  </si>
  <si>
    <t>Cardio Location</t>
  </si>
  <si>
    <t>Added notes for testing</t>
  </si>
  <si>
    <t>Dose completed</t>
  </si>
  <si>
    <t>Drowsiness</t>
  </si>
  <si>
    <t>10</t>
  </si>
  <si>
    <t>Administrator</t>
  </si>
  <si>
    <t>PGD</t>
  </si>
  <si>
    <t>Tab</t>
  </si>
  <si>
    <t>3</t>
  </si>
  <si>
    <t>Adherent</t>
  </si>
  <si>
    <t>5</t>
  </si>
  <si>
    <t>Venlafaxine</t>
  </si>
  <si>
    <t>14/05/2025</t>
  </si>
  <si>
    <t>19/05/2025</t>
  </si>
  <si>
    <t>Pharmacy</t>
  </si>
  <si>
    <t>Paracetamol 500mg / Ibuprofen 200mg tablets</t>
  </si>
  <si>
    <t>Sixteen</t>
  </si>
  <si>
    <t>Pha016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</si>
</sst>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667593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242</v>
      </c>
      <c r="B2" s="1" t="s">
        <v>258</v>
      </c>
    </row>
    <row r="3" spans="1:2" x14ac:dyDescent="0.25">
      <c r="A3" t="s">
        <v>243</v>
      </c>
      <c r="B3" s="1" t="s">
        <v>244</v>
      </c>
    </row>
    <row r="4" spans="1:2" x14ac:dyDescent="0.25">
      <c r="A4" s="6" t="s">
        <v>240</v>
      </c>
      <c r="B4" t="s">
        <v>241</v>
      </c>
    </row>
    <row r="5" spans="1:2" x14ac:dyDescent="0.25">
      <c r="A5" s="6" t="s">
        <v>242</v>
      </c>
      <c r="B5" t="s">
        <v>241</v>
      </c>
    </row>
    <row r="6" spans="1:2" x14ac:dyDescent="0.25">
      <c r="A6" t="s">
        <v>245</v>
      </c>
      <c r="B6" t="s">
        <v>246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68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30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250</v>
      </c>
      <c r="M1" s="3" t="s">
        <v>165</v>
      </c>
      <c r="N1" t="s">
        <v>166</v>
      </c>
      <c r="O1" s="3" t="s">
        <v>167</v>
      </c>
      <c r="P1" t="s">
        <v>252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253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249</v>
      </c>
      <c r="L2" s="6" t="s">
        <v>251</v>
      </c>
      <c r="N2" s="6" t="s">
        <v>177</v>
      </c>
      <c r="P2" s="6" t="s">
        <v>178</v>
      </c>
      <c r="Q2" s="6" t="s">
        <v>254</v>
      </c>
      <c r="S2" s="6" t="s">
        <v>179</v>
      </c>
      <c r="T2" s="15" t="s">
        <v>255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68</v>
      </c>
      <c r="E1" t="s">
        <v>15</v>
      </c>
      <c r="F1" t="s">
        <v>71</v>
      </c>
      <c r="G1" t="s">
        <v>4</v>
      </c>
      <c r="H1" t="s">
        <v>5</v>
      </c>
      <c r="I1" t="s">
        <v>72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68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4" sqref="F4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s="2" customFormat="1" ht="45" x14ac:dyDescent="0.25">
      <c r="B2" s="6" t="s">
        <v>259</v>
      </c>
      <c r="C2" s="2" t="s">
        <v>227</v>
      </c>
      <c r="D2" s="2" t="s">
        <v>260</v>
      </c>
      <c r="E2" s="6" t="s">
        <v>109</v>
      </c>
      <c r="F2" s="6" t="s">
        <v>261</v>
      </c>
      <c r="G2" s="6" t="s">
        <v>110</v>
      </c>
      <c r="H2" s="6" t="s">
        <v>111</v>
      </c>
      <c r="I2" s="7" t="s">
        <v>226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228</v>
      </c>
      <c r="B2" t="s">
        <v>18</v>
      </c>
      <c r="C2" t="s">
        <v>229</v>
      </c>
      <c r="D2" t="s">
        <v>122</v>
      </c>
      <c r="E2" s="9" t="s">
        <v>230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36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39</v>
      </c>
      <c r="AH1" t="s">
        <v>43</v>
      </c>
      <c r="AI1" t="s">
        <v>60</v>
      </c>
      <c r="AJ1" t="s">
        <v>61</v>
      </c>
      <c r="AK1" t="s">
        <v>44</v>
      </c>
      <c r="AL1" t="s">
        <v>62</v>
      </c>
      <c r="AM1" t="s">
        <v>129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40</v>
      </c>
      <c r="AT1" t="s">
        <v>41</v>
      </c>
    </row>
    <row r="2" spans="1:46" ht="45" x14ac:dyDescent="0.25">
      <c r="B2" s="6" t="str">
        <f>SPaddPatient!B2</f>
        <v>AutoHospSP117</v>
      </c>
      <c r="E2" s="6" t="s">
        <v>109</v>
      </c>
      <c r="F2" s="6" t="str">
        <f>SPaddPatient!F2</f>
        <v>Andrew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SPaddPatient!F2</f>
        <v>Andrew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190</v>
      </c>
      <c r="G2" s="6" t="s">
        <v>30</v>
      </c>
      <c r="H2" s="6" t="s">
        <v>109</v>
      </c>
      <c r="I2" s="6" t="str">
        <f>SPaddPatient!U2</f>
        <v>Martin</v>
      </c>
      <c r="J2" t="str">
        <f>CONCATENATE(A2,".",B2,"@Gmail.com")</f>
        <v>Andrew.Jones@Gmail.com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106</v>
      </c>
      <c r="N2" s="5">
        <v>91</v>
      </c>
      <c r="O2" s="3">
        <v>542152</v>
      </c>
      <c r="P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106</v>
      </c>
      <c r="N2" s="3">
        <v>91</v>
      </c>
      <c r="O2" s="3">
        <v>54215</v>
      </c>
      <c r="P2" s="3">
        <v>91</v>
      </c>
      <c r="Q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B2" sqref="B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ht="30" x14ac:dyDescent="0.25">
      <c r="B2" s="11" t="s">
        <v>313</v>
      </c>
      <c r="E2" s="6" t="s">
        <v>109</v>
      </c>
      <c r="F2" s="11" t="s">
        <v>312</v>
      </c>
      <c r="G2" s="6" t="s">
        <v>310</v>
      </c>
      <c r="H2" s="6" t="s">
        <v>111</v>
      </c>
      <c r="I2" s="7" t="s">
        <v>247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45816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71</v>
      </c>
      <c r="B1" t="s">
        <v>4</v>
      </c>
      <c r="C1" t="s">
        <v>5</v>
      </c>
      <c r="D1" t="s">
        <v>72</v>
      </c>
      <c r="E1" t="s">
        <v>134</v>
      </c>
      <c r="F1" t="s">
        <v>73</v>
      </c>
      <c r="G1" t="s">
        <v>74</v>
      </c>
      <c r="H1" t="s">
        <v>135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139</v>
      </c>
      <c r="T1" t="s">
        <v>85</v>
      </c>
      <c r="U1" t="s">
        <v>86</v>
      </c>
      <c r="V1" t="s">
        <v>141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D1" t="s">
        <v>92</v>
      </c>
      <c r="AF1" t="s">
        <v>93</v>
      </c>
      <c r="AG1" t="s">
        <v>94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108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68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H13" sqref="H13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t="str">
        <f>addPatient!B2</f>
        <v>Pha016</v>
      </c>
      <c r="B2" s="9" t="s">
        <v>248</v>
      </c>
      <c r="C2" s="9" t="s">
        <v>257</v>
      </c>
      <c r="D2" t="s">
        <v>204</v>
      </c>
      <c r="E2" t="s">
        <v>205</v>
      </c>
      <c r="F2" s="6" t="str">
        <f>addPatient!F2</f>
        <v>Sixteen</v>
      </c>
      <c r="G2" s="6" t="str">
        <f>addPatient!G2</f>
        <v>Pharmacy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239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71C9-9913-4E0C-87DD-270375D3E580}">
  <dimension ref="A1:AB5"/>
  <sheetViews>
    <sheetView workbookViewId="0">
      <selection activeCell="E13" sqref="E13"/>
    </sheetView>
  </sheetViews>
  <sheetFormatPr defaultRowHeight="15" x14ac:dyDescent="0.25"/>
  <cols>
    <col min="1" max="1" width="13.42578125" bestFit="1" customWidth="1"/>
    <col min="2" max="2" width="20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4.28515625" bestFit="1" customWidth="1"/>
    <col min="8" max="8" width="13.28515625" bestFit="1" customWidth="1"/>
    <col min="9" max="9" width="15.7109375" bestFit="1" customWidth="1"/>
    <col min="10" max="10" width="15.5703125" bestFit="1" customWidth="1"/>
    <col min="11" max="11" width="11" bestFit="1" customWidth="1"/>
    <col min="12" max="12" width="8.85546875" bestFit="1" customWidth="1"/>
    <col min="13" max="13" width="15.85546875" bestFit="1" customWidth="1"/>
    <col min="14" max="14" width="19.42578125" bestFit="1" customWidth="1"/>
    <col min="15" max="15" width="18" bestFit="1" customWidth="1"/>
    <col min="16" max="16" width="22.28515625" bestFit="1" customWidth="1"/>
    <col min="17" max="17" width="29.28515625" bestFit="1" customWidth="1"/>
    <col min="18" max="18" width="11.140625" bestFit="1" customWidth="1"/>
    <col min="19" max="19" width="19.42578125" bestFit="1" customWidth="1"/>
    <col min="20" max="20" width="10.7109375" bestFit="1" customWidth="1"/>
    <col min="21" max="21" width="33.85546875" bestFit="1" customWidth="1"/>
    <col min="22" max="22" width="27" bestFit="1" customWidth="1"/>
    <col min="23" max="23" width="18.140625" bestFit="1" customWidth="1"/>
    <col min="24" max="24" width="24.5703125" bestFit="1" customWidth="1"/>
    <col min="25" max="25" width="18.140625" bestFit="1" customWidth="1"/>
    <col min="26" max="26" width="22.28515625" bestFit="1" customWidth="1"/>
    <col min="27" max="27" width="24.5703125" bestFit="1" customWidth="1"/>
    <col min="28" max="28" width="24.85546875" bestFit="1" customWidth="1"/>
  </cols>
  <sheetData>
    <row r="1" spans="1:28" x14ac:dyDescent="0.25">
      <c r="A1" t="s">
        <v>262</v>
      </c>
      <c r="B1" t="s">
        <v>263</v>
      </c>
      <c r="C1" t="s">
        <v>264</v>
      </c>
      <c r="D1" t="s">
        <v>265</v>
      </c>
      <c r="E1" t="s">
        <v>266</v>
      </c>
      <c r="F1" t="s">
        <v>267</v>
      </c>
      <c r="G1" t="s">
        <v>268</v>
      </c>
      <c r="H1" t="s">
        <v>269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277</v>
      </c>
      <c r="Q1" t="s">
        <v>278</v>
      </c>
      <c r="R1" t="s">
        <v>279</v>
      </c>
      <c r="S1" t="s">
        <v>280</v>
      </c>
      <c r="T1" t="s">
        <v>281</v>
      </c>
      <c r="U1" t="s">
        <v>282</v>
      </c>
      <c r="V1" t="s">
        <v>283</v>
      </c>
      <c r="W1" t="s">
        <v>284</v>
      </c>
      <c r="X1" t="s">
        <v>285</v>
      </c>
      <c r="Y1" t="s">
        <v>286</v>
      </c>
      <c r="Z1" t="s">
        <v>287</v>
      </c>
      <c r="AA1" t="s">
        <v>285</v>
      </c>
      <c r="AB1" s="17" t="s">
        <v>288</v>
      </c>
    </row>
    <row r="2" spans="1:28" x14ac:dyDescent="0.25">
      <c r="A2" t="s">
        <v>289</v>
      </c>
      <c r="B2" t="s">
        <v>311</v>
      </c>
      <c r="C2" s="9" t="s">
        <v>290</v>
      </c>
      <c r="D2" t="s">
        <v>291</v>
      </c>
      <c r="E2" t="s">
        <v>292</v>
      </c>
      <c r="F2" t="s">
        <v>292</v>
      </c>
      <c r="G2" s="9" t="s">
        <v>290</v>
      </c>
      <c r="H2" s="9" t="s">
        <v>293</v>
      </c>
      <c r="I2" s="13" t="s">
        <v>308</v>
      </c>
      <c r="J2" s="13" t="s">
        <v>309</v>
      </c>
      <c r="K2" t="s">
        <v>294</v>
      </c>
      <c r="N2" t="s">
        <v>295</v>
      </c>
      <c r="O2" t="s">
        <v>296</v>
      </c>
      <c r="P2" t="s">
        <v>297</v>
      </c>
      <c r="Q2" t="s">
        <v>298</v>
      </c>
      <c r="R2" t="s">
        <v>299</v>
      </c>
      <c r="S2" t="s">
        <v>136</v>
      </c>
      <c r="T2" s="9" t="s">
        <v>300</v>
      </c>
      <c r="U2" s="9" t="s">
        <v>290</v>
      </c>
      <c r="V2" t="s">
        <v>301</v>
      </c>
      <c r="W2" t="s">
        <v>302</v>
      </c>
      <c r="X2" s="9" t="s">
        <v>306</v>
      </c>
      <c r="Y2" t="s">
        <v>303</v>
      </c>
      <c r="Z2" s="9" t="s">
        <v>304</v>
      </c>
      <c r="AB2" t="s">
        <v>305</v>
      </c>
    </row>
    <row r="5" spans="1:28" x14ac:dyDescent="0.25">
      <c r="B5" t="s">
        <v>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127</v>
      </c>
      <c r="Y1" t="s">
        <v>36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39</v>
      </c>
      <c r="AI1" t="s">
        <v>43</v>
      </c>
      <c r="AJ1" t="s">
        <v>60</v>
      </c>
      <c r="AK1" t="s">
        <v>61</v>
      </c>
      <c r="AL1" t="s">
        <v>44</v>
      </c>
      <c r="AM1" t="s">
        <v>62</v>
      </c>
      <c r="AN1" t="s">
        <v>129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40</v>
      </c>
      <c r="AU1" t="s">
        <v>41</v>
      </c>
    </row>
    <row r="2" spans="1:47" ht="45" x14ac:dyDescent="0.25">
      <c r="B2" s="6" t="s">
        <v>125</v>
      </c>
      <c r="E2" s="6" t="s">
        <v>109</v>
      </c>
      <c r="F2" s="6" t="str">
        <f>addPatient!F2</f>
        <v>Sixteen</v>
      </c>
      <c r="G2" s="6" t="str">
        <f>addPatient!G2</f>
        <v>Pharmacy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addPatient!F2</f>
        <v>Sixteen</v>
      </c>
      <c r="B2" s="6" t="str">
        <f>addPatient!G2</f>
        <v>Pharmacy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109</v>
      </c>
      <c r="I2" s="6" t="s">
        <v>119</v>
      </c>
      <c r="J2" t="str">
        <f>CONCATENATE(A2,".",B2,"@Gmail.com")</f>
        <v>Sixteen.Pharmacy@Gmail.com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M2" sqref="M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E2" sqref="E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I9"/>
  <sheetViews>
    <sheetView workbookViewId="0">
      <selection activeCell="H2" sqref="H2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3" bestFit="1" customWidth="1"/>
    <col min="22" max="23" width="22.42578125" customWidth="1"/>
    <col min="24" max="25" width="17.5703125" bestFit="1" customWidth="1"/>
    <col min="26" max="26" width="16.5703125" customWidth="1"/>
    <col min="27" max="27" width="16.5703125" bestFit="1" customWidth="1"/>
    <col min="29" max="30" width="35.5703125" customWidth="1"/>
    <col min="31" max="32" width="27.42578125" customWidth="1"/>
  </cols>
  <sheetData>
    <row r="1" spans="1:35" x14ac:dyDescent="0.25">
      <c r="A1" t="s">
        <v>71</v>
      </c>
      <c r="B1" t="s">
        <v>4</v>
      </c>
      <c r="C1" t="s">
        <v>5</v>
      </c>
      <c r="D1" t="s">
        <v>72</v>
      </c>
      <c r="E1" t="s">
        <v>73</v>
      </c>
      <c r="F1" t="s">
        <v>234</v>
      </c>
      <c r="G1" t="s">
        <v>73</v>
      </c>
      <c r="H1" t="s">
        <v>74</v>
      </c>
      <c r="I1" t="s">
        <v>135</v>
      </c>
      <c r="J1" t="s">
        <v>75</v>
      </c>
      <c r="K1" t="s">
        <v>135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84</v>
      </c>
      <c r="U1" t="s">
        <v>139</v>
      </c>
      <c r="V1" t="s">
        <v>85</v>
      </c>
      <c r="W1" t="s">
        <v>139</v>
      </c>
      <c r="X1" t="s">
        <v>86</v>
      </c>
      <c r="Y1" t="s">
        <v>141</v>
      </c>
      <c r="Z1" t="s">
        <v>87</v>
      </c>
      <c r="AA1" t="s">
        <v>88</v>
      </c>
      <c r="AB1" t="s">
        <v>89</v>
      </c>
      <c r="AC1" t="s">
        <v>90</v>
      </c>
      <c r="AD1" t="s">
        <v>236</v>
      </c>
      <c r="AE1" t="s">
        <v>91</v>
      </c>
      <c r="AF1" t="s">
        <v>235</v>
      </c>
      <c r="AG1" t="s">
        <v>92</v>
      </c>
      <c r="AH1" t="s">
        <v>93</v>
      </c>
      <c r="AI1" t="s">
        <v>94</v>
      </c>
    </row>
    <row r="2" spans="1:35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108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237</v>
      </c>
      <c r="T2" s="9" t="s">
        <v>238</v>
      </c>
      <c r="U2" t="s">
        <v>136</v>
      </c>
      <c r="V2">
        <v>1</v>
      </c>
      <c r="W2" t="s">
        <v>136</v>
      </c>
      <c r="Y2" t="s">
        <v>113</v>
      </c>
      <c r="Z2">
        <v>6882</v>
      </c>
      <c r="AC2">
        <v>0</v>
      </c>
      <c r="AD2" t="s">
        <v>128</v>
      </c>
      <c r="AE2">
        <v>0</v>
      </c>
      <c r="AF2" t="s">
        <v>128</v>
      </c>
      <c r="AH2" t="s">
        <v>140</v>
      </c>
    </row>
    <row r="3" spans="1:35" x14ac:dyDescent="0.25">
      <c r="P3" s="9"/>
      <c r="T3" s="9"/>
    </row>
    <row r="4" spans="1:35" x14ac:dyDescent="0.25">
      <c r="P4" s="9"/>
      <c r="T4" s="9"/>
    </row>
    <row r="5" spans="1:35" x14ac:dyDescent="0.25">
      <c r="P5" s="9"/>
      <c r="T5" s="9"/>
    </row>
    <row r="6" spans="1:35" x14ac:dyDescent="0.25">
      <c r="P6" s="9"/>
      <c r="T6" s="9"/>
    </row>
    <row r="7" spans="1:35" x14ac:dyDescent="0.25">
      <c r="P7" s="9"/>
      <c r="T7" s="9"/>
    </row>
    <row r="8" spans="1:35" x14ac:dyDescent="0.25">
      <c r="P8" s="9"/>
      <c r="T8" s="9"/>
    </row>
    <row r="9" spans="1:35" x14ac:dyDescent="0.25">
      <c r="P9" s="9"/>
      <c r="T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231</v>
      </c>
      <c r="B2" s="6" t="s">
        <v>18</v>
      </c>
      <c r="C2" s="6" t="s">
        <v>232</v>
      </c>
      <c r="D2" s="6" t="s">
        <v>30</v>
      </c>
      <c r="E2" s="6" t="s">
        <v>233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102</v>
      </c>
      <c r="G1" t="s">
        <v>104</v>
      </c>
      <c r="H1" t="s">
        <v>105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  <vt:lpstr>AddMedication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2025-06-08T04:38:53Z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