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18" documentId="11_4E1D2B1C6D4938104007B9B1506F3DE2EE6383AB" xr6:coauthVersionLast="47" xr6:coauthVersionMax="47" xr10:uidLastSave="{3E4F249E-1ACB-439A-85AB-DCDC43EEA4B9}"/>
  <bookViews>
    <workbookView xWindow="-120" yWindow="-120" windowWidth="20730" windowHeight="11160" xr2:uid="{00000000-000D-0000-FFFF-FFFF00000000}"/>
  </bookViews>
  <sheets>
    <sheet name="Dados e sensibilidade s e g" sheetId="1" r:id="rId1"/>
    <sheet name="IO" sheetId="2" r:id="rId2"/>
    <sheet name="sensibilidade h " sheetId="3" r:id="rId3"/>
    <sheet name="Perturbaçao" sheetId="4" r:id="rId4"/>
    <sheet name="Incerteza g" sheetId="5" r:id="rId5"/>
    <sheet name="Incerteza h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Y388C9IiOdxe1oYlb4jLF8NBzAbl7D8utiD22zefaRM="/>
    </ext>
  </extLst>
</workbook>
</file>

<file path=xl/calcChain.xml><?xml version="1.0" encoding="utf-8"?>
<calcChain xmlns="http://schemas.openxmlformats.org/spreadsheetml/2006/main">
  <c r="R67" i="6" l="1"/>
  <c r="R68" i="6" s="1"/>
  <c r="R69" i="6" s="1"/>
  <c r="R70" i="6" s="1"/>
  <c r="S63" i="6"/>
  <c r="S64" i="6" s="1"/>
  <c r="S65" i="6" s="1"/>
  <c r="S66" i="6" s="1"/>
  <c r="S67" i="6" s="1"/>
  <c r="S68" i="6" s="1"/>
  <c r="S69" i="6" s="1"/>
  <c r="S70" i="6" s="1"/>
  <c r="R59" i="6"/>
  <c r="R60" i="6" s="1"/>
  <c r="R61" i="6" s="1"/>
  <c r="R62" i="6" s="1"/>
  <c r="S55" i="6"/>
  <c r="S56" i="6" s="1"/>
  <c r="S57" i="6" s="1"/>
  <c r="S58" i="6" s="1"/>
  <c r="S59" i="6" s="1"/>
  <c r="S60" i="6" s="1"/>
  <c r="S61" i="6" s="1"/>
  <c r="S62" i="6" s="1"/>
  <c r="R55" i="6"/>
  <c r="R51" i="6"/>
  <c r="R52" i="6" s="1"/>
  <c r="R53" i="6" s="1"/>
  <c r="R54" i="6" s="1"/>
  <c r="S47" i="6"/>
  <c r="S48" i="6" s="1"/>
  <c r="S49" i="6" s="1"/>
  <c r="S50" i="6" s="1"/>
  <c r="S51" i="6" s="1"/>
  <c r="S52" i="6" s="1"/>
  <c r="S53" i="6" s="1"/>
  <c r="S54" i="6" s="1"/>
  <c r="R43" i="6"/>
  <c r="R44" i="6" s="1"/>
  <c r="R45" i="6" s="1"/>
  <c r="R46" i="6" s="1"/>
  <c r="S39" i="6"/>
  <c r="S40" i="6" s="1"/>
  <c r="S41" i="6" s="1"/>
  <c r="S42" i="6" s="1"/>
  <c r="S43" i="6" s="1"/>
  <c r="S44" i="6" s="1"/>
  <c r="S45" i="6" s="1"/>
  <c r="S46" i="6" s="1"/>
  <c r="R39" i="6"/>
  <c r="S34" i="6"/>
  <c r="S35" i="6" s="1"/>
  <c r="S36" i="6" s="1"/>
  <c r="S37" i="6" s="1"/>
  <c r="S38" i="6" s="1"/>
  <c r="F34" i="6"/>
  <c r="H32" i="6"/>
  <c r="S31" i="6"/>
  <c r="S32" i="6" s="1"/>
  <c r="S33" i="6" s="1"/>
  <c r="H31" i="6"/>
  <c r="F31" i="6"/>
  <c r="F35" i="6" s="1"/>
  <c r="F28" i="6"/>
  <c r="R27" i="6"/>
  <c r="R35" i="6" s="1"/>
  <c r="R36" i="6" s="1"/>
  <c r="R37" i="6" s="1"/>
  <c r="R38" i="6" s="1"/>
  <c r="F26" i="6"/>
  <c r="F30" i="6" s="1"/>
  <c r="F25" i="6"/>
  <c r="F29" i="6" s="1"/>
  <c r="H24" i="6"/>
  <c r="F24" i="6"/>
  <c r="S23" i="6"/>
  <c r="S24" i="6" s="1"/>
  <c r="S25" i="6" s="1"/>
  <c r="S26" i="6" s="1"/>
  <c r="S27" i="6" s="1"/>
  <c r="S28" i="6" s="1"/>
  <c r="S29" i="6" s="1"/>
  <c r="S30" i="6" s="1"/>
  <c r="R23" i="6"/>
  <c r="R31" i="6" s="1"/>
  <c r="R32" i="6" s="1"/>
  <c r="R33" i="6" s="1"/>
  <c r="R34" i="6" s="1"/>
  <c r="H23" i="6"/>
  <c r="F23" i="6"/>
  <c r="F27" i="6" s="1"/>
  <c r="S17" i="6"/>
  <c r="S18" i="6" s="1"/>
  <c r="S19" i="6" s="1"/>
  <c r="S20" i="6" s="1"/>
  <c r="S21" i="6" s="1"/>
  <c r="S22" i="6" s="1"/>
  <c r="F17" i="6"/>
  <c r="S15" i="6"/>
  <c r="S16" i="6" s="1"/>
  <c r="R15" i="6"/>
  <c r="R16" i="6" s="1"/>
  <c r="R17" i="6" s="1"/>
  <c r="R18" i="6" s="1"/>
  <c r="H15" i="6"/>
  <c r="H16" i="6" s="1"/>
  <c r="AA14" i="6"/>
  <c r="F14" i="6"/>
  <c r="AA13" i="6"/>
  <c r="AC13" i="6" s="1"/>
  <c r="F13" i="6"/>
  <c r="AA12" i="6"/>
  <c r="AC11" i="6"/>
  <c r="AA11" i="6"/>
  <c r="R11" i="6"/>
  <c r="R19" i="6" s="1"/>
  <c r="R20" i="6" s="1"/>
  <c r="R21" i="6" s="1"/>
  <c r="R22" i="6" s="1"/>
  <c r="AA10" i="6"/>
  <c r="F10" i="6"/>
  <c r="AA9" i="6"/>
  <c r="F9" i="6"/>
  <c r="AA8" i="6"/>
  <c r="R8" i="6"/>
  <c r="R9" i="6" s="1"/>
  <c r="R10" i="6" s="1"/>
  <c r="H8" i="6"/>
  <c r="F8" i="6"/>
  <c r="F12" i="6" s="1"/>
  <c r="AC7" i="6"/>
  <c r="AA7" i="6"/>
  <c r="S7" i="6"/>
  <c r="S8" i="6" s="1"/>
  <c r="S9" i="6" s="1"/>
  <c r="S10" i="6" s="1"/>
  <c r="S11" i="6" s="1"/>
  <c r="S12" i="6" s="1"/>
  <c r="S13" i="6" s="1"/>
  <c r="S14" i="6" s="1"/>
  <c r="R7" i="6"/>
  <c r="H7" i="6"/>
  <c r="F7" i="6"/>
  <c r="F11" i="6" s="1"/>
  <c r="O16" i="5"/>
  <c r="N15" i="5"/>
  <c r="N16" i="5" s="1"/>
  <c r="N17" i="5" s="1"/>
  <c r="N14" i="5"/>
  <c r="O13" i="5"/>
  <c r="O17" i="5" s="1"/>
  <c r="K13" i="5"/>
  <c r="K17" i="5" s="1"/>
  <c r="O12" i="5"/>
  <c r="K12" i="5"/>
  <c r="K16" i="5" s="1"/>
  <c r="O11" i="5"/>
  <c r="O15" i="5" s="1"/>
  <c r="K11" i="5"/>
  <c r="K15" i="5" s="1"/>
  <c r="J11" i="5"/>
  <c r="L11" i="5" s="1"/>
  <c r="M11" i="5" s="1"/>
  <c r="O10" i="5"/>
  <c r="O14" i="5" s="1"/>
  <c r="N10" i="5"/>
  <c r="N11" i="5" s="1"/>
  <c r="N12" i="5" s="1"/>
  <c r="N13" i="5" s="1"/>
  <c r="K10" i="5"/>
  <c r="K14" i="5" s="1"/>
  <c r="J10" i="5"/>
  <c r="L10" i="5" s="1"/>
  <c r="M10" i="5" s="1"/>
  <c r="AG8" i="5"/>
  <c r="AG9" i="5" s="1"/>
  <c r="O8" i="5"/>
  <c r="N8" i="5"/>
  <c r="N9" i="5" s="1"/>
  <c r="O7" i="5"/>
  <c r="K7" i="5"/>
  <c r="AG6" i="5"/>
  <c r="AG7" i="5" s="1"/>
  <c r="T6" i="5"/>
  <c r="V6" i="5" s="1"/>
  <c r="Z2" i="5" s="1"/>
  <c r="O6" i="5"/>
  <c r="N6" i="5"/>
  <c r="N7" i="5" s="1"/>
  <c r="J6" i="5"/>
  <c r="J7" i="5" s="1"/>
  <c r="AG5" i="5"/>
  <c r="O5" i="5"/>
  <c r="O9" i="5" s="1"/>
  <c r="K5" i="5"/>
  <c r="K9" i="5" s="1"/>
  <c r="AG4" i="5"/>
  <c r="O4" i="5"/>
  <c r="N4" i="5"/>
  <c r="N5" i="5" s="1"/>
  <c r="K4" i="5"/>
  <c r="K8" i="5" s="1"/>
  <c r="J4" i="5"/>
  <c r="T3" i="5"/>
  <c r="V3" i="5" s="1"/>
  <c r="O3" i="5"/>
  <c r="N3" i="5"/>
  <c r="M3" i="5"/>
  <c r="P3" i="5" s="1"/>
  <c r="K3" i="5"/>
  <c r="J3" i="5"/>
  <c r="L3" i="5" s="1"/>
  <c r="AG2" i="5"/>
  <c r="AG3" i="5" s="1"/>
  <c r="T2" i="5"/>
  <c r="V2" i="5" s="1"/>
  <c r="P2" i="5"/>
  <c r="O2" i="5"/>
  <c r="N2" i="5"/>
  <c r="L2" i="5"/>
  <c r="M2" i="5" s="1"/>
  <c r="K2" i="5"/>
  <c r="K6" i="5" s="1"/>
  <c r="L6" i="5" s="1"/>
  <c r="M6" i="5" s="1"/>
  <c r="P6" i="5" s="1"/>
  <c r="J2" i="5"/>
  <c r="G20" i="3"/>
  <c r="G19" i="3"/>
  <c r="AB18" i="3"/>
  <c r="AB17" i="3"/>
  <c r="AB16" i="3"/>
  <c r="G16" i="3"/>
  <c r="AB15" i="3"/>
  <c r="G15" i="3"/>
  <c r="AB14" i="3"/>
  <c r="AB13" i="3"/>
  <c r="G13" i="3"/>
  <c r="AB12" i="3"/>
  <c r="G12" i="3"/>
  <c r="AB11" i="3"/>
  <c r="AB10" i="3"/>
  <c r="AB9" i="3"/>
  <c r="G9" i="3"/>
  <c r="G25" i="3" s="1"/>
  <c r="AB8" i="3"/>
  <c r="G8" i="3"/>
  <c r="G24" i="3" s="1"/>
  <c r="AB7" i="3"/>
  <c r="G7" i="3"/>
  <c r="G23" i="3" s="1"/>
  <c r="AB6" i="3"/>
  <c r="G6" i="3"/>
  <c r="AB5" i="3"/>
  <c r="G5" i="3"/>
  <c r="G21" i="3" s="1"/>
  <c r="AB4" i="3"/>
  <c r="G4" i="3"/>
  <c r="AB3" i="3"/>
  <c r="G3" i="3"/>
  <c r="G11" i="3" s="1"/>
  <c r="G2" i="3"/>
  <c r="C7" i="2"/>
  <c r="C15" i="2" s="1"/>
  <c r="E4" i="2"/>
  <c r="C8" i="2" s="1"/>
  <c r="C16" i="2" s="1"/>
  <c r="E3" i="2"/>
  <c r="B7" i="2" s="1"/>
  <c r="B15" i="2" s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B16" i="1" a="1"/>
  <c r="C17" i="1" l="1"/>
  <c r="B16" i="1"/>
  <c r="C16" i="1"/>
  <c r="B17" i="1"/>
  <c r="G29" i="3"/>
  <c r="G22" i="3"/>
  <c r="G14" i="3"/>
  <c r="G18" i="3"/>
  <c r="G10" i="3"/>
  <c r="G27" i="3"/>
  <c r="T7" i="5"/>
  <c r="V7" i="5" s="1"/>
  <c r="J15" i="5"/>
  <c r="L15" i="5" s="1"/>
  <c r="M15" i="5" s="1"/>
  <c r="P15" i="5" s="1"/>
  <c r="L7" i="5"/>
  <c r="M7" i="5" s="1"/>
  <c r="P7" i="5" s="1"/>
  <c r="F18" i="6"/>
  <c r="F21" i="6"/>
  <c r="G28" i="3"/>
  <c r="F15" i="6"/>
  <c r="H25" i="6"/>
  <c r="G31" i="3"/>
  <c r="G33" i="3"/>
  <c r="G17" i="3"/>
  <c r="B8" i="2"/>
  <c r="B16" i="2" s="1"/>
  <c r="G32" i="3"/>
  <c r="J5" i="5"/>
  <c r="T4" i="5"/>
  <c r="V4" i="5" s="1"/>
  <c r="L4" i="5"/>
  <c r="M4" i="5" s="1"/>
  <c r="P4" i="5" s="1"/>
  <c r="AC9" i="6"/>
  <c r="Z3" i="5"/>
  <c r="J8" i="5"/>
  <c r="P10" i="5"/>
  <c r="Y2" i="5" s="1"/>
  <c r="Z8" i="5" s="1"/>
  <c r="P11" i="5"/>
  <c r="Y3" i="5" s="1"/>
  <c r="Z9" i="5" s="1"/>
  <c r="J12" i="5"/>
  <c r="L12" i="5" s="1"/>
  <c r="M12" i="5" s="1"/>
  <c r="P12" i="5" s="1"/>
  <c r="H17" i="6"/>
  <c r="R24" i="6"/>
  <c r="R25" i="6" s="1"/>
  <c r="R26" i="6" s="1"/>
  <c r="F32" i="6"/>
  <c r="R47" i="6"/>
  <c r="R48" i="6" s="1"/>
  <c r="R49" i="6" s="1"/>
  <c r="R50" i="6" s="1"/>
  <c r="R40" i="6"/>
  <c r="R41" i="6" s="1"/>
  <c r="R42" i="6" s="1"/>
  <c r="R63" i="6"/>
  <c r="R64" i="6" s="1"/>
  <c r="R65" i="6" s="1"/>
  <c r="R66" i="6" s="1"/>
  <c r="R56" i="6"/>
  <c r="R57" i="6" s="1"/>
  <c r="R58" i="6" s="1"/>
  <c r="J14" i="5"/>
  <c r="L14" i="5" s="1"/>
  <c r="M14" i="5" s="1"/>
  <c r="P14" i="5" s="1"/>
  <c r="H9" i="6"/>
  <c r="F38" i="6"/>
  <c r="R12" i="6"/>
  <c r="R13" i="6" s="1"/>
  <c r="R14" i="6" s="1"/>
  <c r="F16" i="6"/>
  <c r="H33" i="6"/>
  <c r="F33" i="6"/>
  <c r="R28" i="6"/>
  <c r="R29" i="6" s="1"/>
  <c r="R30" i="6" s="1"/>
  <c r="F20" i="6" l="1"/>
  <c r="H18" i="6"/>
  <c r="H26" i="6"/>
  <c r="G30" i="3"/>
  <c r="AF3" i="5"/>
  <c r="AF5" i="5" s="1"/>
  <c r="I5" i="1"/>
  <c r="F37" i="6"/>
  <c r="H34" i="6"/>
  <c r="F36" i="6"/>
  <c r="T8" i="5"/>
  <c r="V8" i="5" s="1"/>
  <c r="J9" i="5"/>
  <c r="L8" i="5"/>
  <c r="M8" i="5" s="1"/>
  <c r="P8" i="5" s="1"/>
  <c r="J16" i="5"/>
  <c r="L16" i="5" s="1"/>
  <c r="M16" i="5" s="1"/>
  <c r="P16" i="5" s="1"/>
  <c r="Y4" i="5"/>
  <c r="Z10" i="5" s="1"/>
  <c r="I8" i="1"/>
  <c r="AF6" i="5"/>
  <c r="AF8" i="5" s="1"/>
  <c r="H10" i="6"/>
  <c r="Z4" i="5"/>
  <c r="F22" i="6"/>
  <c r="AF2" i="5"/>
  <c r="AF4" i="5" s="1"/>
  <c r="G13" i="1" a="1"/>
  <c r="I4" i="1"/>
  <c r="B19" i="1" a="1"/>
  <c r="I6" i="1"/>
  <c r="J13" i="5"/>
  <c r="L13" i="5" s="1"/>
  <c r="M13" i="5" s="1"/>
  <c r="P13" i="5" s="1"/>
  <c r="T5" i="5"/>
  <c r="V5" i="5" s="1"/>
  <c r="L5" i="5"/>
  <c r="M5" i="5" s="1"/>
  <c r="P5" i="5" s="1"/>
  <c r="F19" i="6"/>
  <c r="G26" i="3"/>
  <c r="AF7" i="5"/>
  <c r="AF9" i="5" s="1"/>
  <c r="I11" i="1"/>
  <c r="I9" i="1"/>
  <c r="J17" i="5" l="1"/>
  <c r="L17" i="5" s="1"/>
  <c r="M17" i="5" s="1"/>
  <c r="P17" i="5" s="1"/>
  <c r="T9" i="5"/>
  <c r="V9" i="5" s="1"/>
  <c r="L9" i="5"/>
  <c r="M9" i="5" s="1"/>
  <c r="P9" i="5" s="1"/>
  <c r="Y5" i="5" s="1"/>
  <c r="Z11" i="5" s="1"/>
  <c r="I7" i="1"/>
  <c r="B20" i="1"/>
  <c r="B19" i="1"/>
  <c r="H11" i="6"/>
  <c r="H35" i="6"/>
  <c r="H19" i="6"/>
  <c r="Z5" i="5"/>
  <c r="H27" i="6"/>
  <c r="G15" i="1"/>
  <c r="G16" i="1"/>
  <c r="G14" i="1"/>
  <c r="H16" i="1"/>
  <c r="H14" i="1"/>
  <c r="G13" i="1"/>
  <c r="H15" i="1"/>
  <c r="H13" i="1"/>
  <c r="I10" i="1"/>
  <c r="G25" i="6" l="1"/>
  <c r="H20" i="3"/>
  <c r="I29" i="1"/>
  <c r="G8" i="6"/>
  <c r="I20" i="1"/>
  <c r="H3" i="3"/>
  <c r="H28" i="6"/>
  <c r="E7" i="6"/>
  <c r="T15" i="3"/>
  <c r="U15" i="3" s="1"/>
  <c r="AE2" i="5"/>
  <c r="T12" i="3"/>
  <c r="U12" i="3" s="1"/>
  <c r="T7" i="3"/>
  <c r="U7" i="3" s="1"/>
  <c r="F2" i="3"/>
  <c r="T36" i="1"/>
  <c r="V36" i="1" s="1"/>
  <c r="B29" i="1"/>
  <c r="J8" i="1"/>
  <c r="J4" i="1"/>
  <c r="B31" i="1"/>
  <c r="T29" i="1"/>
  <c r="V29" i="1" s="1"/>
  <c r="T27" i="1"/>
  <c r="V27" i="1" s="1"/>
  <c r="T22" i="1"/>
  <c r="V22" i="1" s="1"/>
  <c r="T16" i="3"/>
  <c r="U16" i="3" s="1"/>
  <c r="T11" i="3"/>
  <c r="U11" i="3" s="1"/>
  <c r="T8" i="3"/>
  <c r="U8" i="3" s="1"/>
  <c r="T37" i="1"/>
  <c r="V37" i="1" s="1"/>
  <c r="T30" i="1"/>
  <c r="V30" i="1" s="1"/>
  <c r="B22" i="1" a="1"/>
  <c r="T21" i="1"/>
  <c r="V21" i="1" s="1"/>
  <c r="T4" i="3"/>
  <c r="U4" i="3" s="1"/>
  <c r="T43" i="1"/>
  <c r="V43" i="1" s="1"/>
  <c r="T38" i="1"/>
  <c r="V38" i="1" s="1"/>
  <c r="T46" i="1"/>
  <c r="V46" i="1" s="1"/>
  <c r="T44" i="1"/>
  <c r="V44" i="1" s="1"/>
  <c r="T35" i="1"/>
  <c r="V35" i="1" s="1"/>
  <c r="T19" i="1"/>
  <c r="V19" i="1" s="1"/>
  <c r="T3" i="3"/>
  <c r="U3" i="3" s="1"/>
  <c r="B28" i="1"/>
  <c r="T20" i="1"/>
  <c r="V20" i="1" s="1"/>
  <c r="J19" i="1"/>
  <c r="T45" i="1"/>
  <c r="V45" i="1" s="1"/>
  <c r="B30" i="1"/>
  <c r="T28" i="1"/>
  <c r="V28" i="1" s="1"/>
  <c r="G10" i="6"/>
  <c r="I22" i="1"/>
  <c r="H5" i="3"/>
  <c r="H36" i="6"/>
  <c r="E15" i="6"/>
  <c r="AE4" i="5"/>
  <c r="T18" i="3"/>
  <c r="U18" i="3" s="1"/>
  <c r="E31" i="6"/>
  <c r="T9" i="3"/>
  <c r="U9" i="3" s="1"/>
  <c r="T49" i="1"/>
  <c r="V49" i="1" s="1"/>
  <c r="T48" i="1"/>
  <c r="V48" i="1" s="1"/>
  <c r="T47" i="1"/>
  <c r="V47" i="1" s="1"/>
  <c r="T40" i="1"/>
  <c r="V40" i="1" s="1"/>
  <c r="T33" i="1"/>
  <c r="V33" i="1" s="1"/>
  <c r="T24" i="1"/>
  <c r="V24" i="1" s="1"/>
  <c r="T14" i="3"/>
  <c r="U14" i="3" s="1"/>
  <c r="T31" i="1"/>
  <c r="V31" i="1" s="1"/>
  <c r="T26" i="1"/>
  <c r="V26" i="1" s="1"/>
  <c r="J10" i="1"/>
  <c r="K10" i="1" s="1"/>
  <c r="O5" i="1" s="1"/>
  <c r="J6" i="1"/>
  <c r="T17" i="3"/>
  <c r="U17" i="3" s="1"/>
  <c r="T5" i="3"/>
  <c r="U5" i="3" s="1"/>
  <c r="T50" i="1"/>
  <c r="V50" i="1" s="1"/>
  <c r="T42" i="1"/>
  <c r="V42" i="1" s="1"/>
  <c r="T41" i="1"/>
  <c r="V41" i="1" s="1"/>
  <c r="C31" i="1"/>
  <c r="D31" i="1" s="1"/>
  <c r="T10" i="3"/>
  <c r="U10" i="3" s="1"/>
  <c r="T34" i="1"/>
  <c r="V34" i="1" s="1"/>
  <c r="T32" i="1"/>
  <c r="V32" i="1" s="1"/>
  <c r="J31" i="1"/>
  <c r="J32" i="1" s="1"/>
  <c r="J33" i="1" s="1"/>
  <c r="J34" i="1" s="1"/>
  <c r="C30" i="1"/>
  <c r="D30" i="1" s="1"/>
  <c r="C28" i="1"/>
  <c r="T13" i="3"/>
  <c r="U13" i="3" s="1"/>
  <c r="F10" i="3"/>
  <c r="T25" i="1"/>
  <c r="V25" i="1" s="1"/>
  <c r="T23" i="1"/>
  <c r="V23" i="1" s="1"/>
  <c r="C29" i="1"/>
  <c r="D29" i="1" s="1"/>
  <c r="J23" i="1"/>
  <c r="T6" i="3"/>
  <c r="U6" i="3" s="1"/>
  <c r="T39" i="1"/>
  <c r="V39" i="1" s="1"/>
  <c r="J11" i="1"/>
  <c r="K11" i="1" s="1"/>
  <c r="O9" i="1" s="1"/>
  <c r="G7" i="6"/>
  <c r="I19" i="1"/>
  <c r="H2" i="3"/>
  <c r="G24" i="6"/>
  <c r="H19" i="3"/>
  <c r="I28" i="1"/>
  <c r="G9" i="6"/>
  <c r="H4" i="3"/>
  <c r="I21" i="1"/>
  <c r="G23" i="6"/>
  <c r="H18" i="3"/>
  <c r="I27" i="1"/>
  <c r="G26" i="6"/>
  <c r="H21" i="3"/>
  <c r="I30" i="1"/>
  <c r="H20" i="6"/>
  <c r="H12" i="6"/>
  <c r="K19" i="1" l="1"/>
  <c r="M19" i="1" s="1"/>
  <c r="H25" i="3"/>
  <c r="I21" i="3"/>
  <c r="I32" i="1"/>
  <c r="K32" i="1" s="1"/>
  <c r="N24" i="1" s="1"/>
  <c r="H37" i="6"/>
  <c r="J27" i="1"/>
  <c r="J28" i="1" s="1"/>
  <c r="J29" i="1" s="1"/>
  <c r="J30" i="1" s="1"/>
  <c r="K30" i="1" s="1"/>
  <c r="M32" i="1" s="1"/>
  <c r="J20" i="1"/>
  <c r="J21" i="1" s="1"/>
  <c r="J22" i="1" s="1"/>
  <c r="B23" i="1"/>
  <c r="B25" i="1"/>
  <c r="B22" i="1"/>
  <c r="B24" i="1"/>
  <c r="G12" i="6"/>
  <c r="J8" i="6"/>
  <c r="H13" i="6"/>
  <c r="G27" i="6"/>
  <c r="J23" i="6"/>
  <c r="G30" i="6"/>
  <c r="J26" i="6"/>
  <c r="H23" i="3"/>
  <c r="I19" i="3"/>
  <c r="G11" i="6"/>
  <c r="J7" i="6"/>
  <c r="J24" i="1"/>
  <c r="K23" i="1"/>
  <c r="N19" i="1" s="1"/>
  <c r="F26" i="3"/>
  <c r="F11" i="3"/>
  <c r="F12" i="3" s="1"/>
  <c r="F13" i="3" s="1"/>
  <c r="F14" i="3" s="1"/>
  <c r="AE8" i="5"/>
  <c r="AH8" i="5" s="1"/>
  <c r="AE5" i="5"/>
  <c r="AH4" i="5"/>
  <c r="H9" i="3"/>
  <c r="I5" i="3"/>
  <c r="H13" i="3"/>
  <c r="I13" i="3" s="1"/>
  <c r="AE6" i="5"/>
  <c r="AH6" i="5" s="1"/>
  <c r="AH2" i="5"/>
  <c r="AE3" i="5"/>
  <c r="H29" i="6"/>
  <c r="I33" i="1"/>
  <c r="K33" i="1" s="1"/>
  <c r="N28" i="1" s="1"/>
  <c r="K29" i="1"/>
  <c r="M28" i="1" s="1"/>
  <c r="I31" i="1"/>
  <c r="K31" i="1" s="1"/>
  <c r="N20" i="1" s="1"/>
  <c r="H8" i="3"/>
  <c r="H12" i="3"/>
  <c r="I12" i="3" s="1"/>
  <c r="I4" i="3"/>
  <c r="G28" i="6"/>
  <c r="J24" i="6"/>
  <c r="Q15" i="6"/>
  <c r="I15" i="6"/>
  <c r="E16" i="6"/>
  <c r="K22" i="1"/>
  <c r="M31" i="1" s="1"/>
  <c r="J42" i="1" a="1"/>
  <c r="J5" i="1"/>
  <c r="K5" i="1" s="1"/>
  <c r="N8" i="1" s="1"/>
  <c r="K4" i="1"/>
  <c r="N4" i="1" s="1"/>
  <c r="F18" i="3"/>
  <c r="F3" i="3"/>
  <c r="F4" i="3" s="1"/>
  <c r="F5" i="3" s="1"/>
  <c r="F6" i="3" s="1"/>
  <c r="H7" i="3"/>
  <c r="I3" i="3"/>
  <c r="H11" i="3"/>
  <c r="I11" i="3" s="1"/>
  <c r="H24" i="3"/>
  <c r="I20" i="3"/>
  <c r="H21" i="6"/>
  <c r="I34" i="1"/>
  <c r="K34" i="1" s="1"/>
  <c r="N32" i="1" s="1"/>
  <c r="H22" i="3"/>
  <c r="I18" i="3"/>
  <c r="G13" i="6"/>
  <c r="J9" i="6"/>
  <c r="H6" i="3"/>
  <c r="H10" i="3"/>
  <c r="I10" i="3" s="1"/>
  <c r="I2" i="3"/>
  <c r="J2" i="3" s="1"/>
  <c r="L2" i="3" s="1"/>
  <c r="D28" i="1"/>
  <c r="K42" i="1" a="1"/>
  <c r="J7" i="1"/>
  <c r="K7" i="1" s="1"/>
  <c r="O8" i="1" s="1"/>
  <c r="K6" i="1"/>
  <c r="O4" i="1" s="1"/>
  <c r="I31" i="6"/>
  <c r="E32" i="6"/>
  <c r="G14" i="6"/>
  <c r="J10" i="6"/>
  <c r="J9" i="1"/>
  <c r="K9" i="1" s="1"/>
  <c r="N9" i="1" s="1"/>
  <c r="K8" i="1"/>
  <c r="N5" i="1" s="1"/>
  <c r="Q7" i="6"/>
  <c r="I7" i="6"/>
  <c r="K7" i="6" s="1"/>
  <c r="E23" i="6"/>
  <c r="E8" i="6"/>
  <c r="K20" i="1"/>
  <c r="M23" i="1" s="1"/>
  <c r="G29" i="6"/>
  <c r="J25" i="6"/>
  <c r="J10" i="3" l="1"/>
  <c r="M2" i="3" s="1"/>
  <c r="K27" i="1"/>
  <c r="M20" i="1" s="1"/>
  <c r="Q23" i="6"/>
  <c r="T7" i="6"/>
  <c r="Q8" i="6"/>
  <c r="G33" i="6"/>
  <c r="J29" i="6"/>
  <c r="G17" i="6"/>
  <c r="J13" i="6"/>
  <c r="H28" i="3"/>
  <c r="I24" i="3"/>
  <c r="F7" i="3"/>
  <c r="F8" i="3" s="1"/>
  <c r="F9" i="3" s="1"/>
  <c r="H30" i="6"/>
  <c r="AH5" i="5"/>
  <c r="AE9" i="5"/>
  <c r="AH9" i="5" s="1"/>
  <c r="F27" i="3"/>
  <c r="F28" i="3" s="1"/>
  <c r="F29" i="3" s="1"/>
  <c r="F30" i="3" s="1"/>
  <c r="G15" i="6"/>
  <c r="J11" i="6"/>
  <c r="Y11" i="6"/>
  <c r="AA15" i="3"/>
  <c r="AC15" i="3" s="1"/>
  <c r="AA7" i="3"/>
  <c r="AC7" i="3" s="1"/>
  <c r="AA16" i="3"/>
  <c r="AC16" i="3" s="1"/>
  <c r="AA8" i="3"/>
  <c r="AC8" i="3" s="1"/>
  <c r="G18" i="6"/>
  <c r="J14" i="6"/>
  <c r="J43" i="1"/>
  <c r="J42" i="1"/>
  <c r="Q16" i="6"/>
  <c r="T15" i="6"/>
  <c r="Q31" i="6"/>
  <c r="AH3" i="5"/>
  <c r="AE7" i="5"/>
  <c r="AH7" i="5" s="1"/>
  <c r="G34" i="6"/>
  <c r="J30" i="6"/>
  <c r="H14" i="6"/>
  <c r="AA4" i="3"/>
  <c r="AC4" i="3" s="1"/>
  <c r="AA12" i="3"/>
  <c r="AC12" i="3" s="1"/>
  <c r="Y7" i="6"/>
  <c r="AA3" i="3"/>
  <c r="AC3" i="3" s="1"/>
  <c r="B42" i="1" a="1"/>
  <c r="AA11" i="3"/>
  <c r="AC11" i="3" s="1"/>
  <c r="K28" i="1"/>
  <c r="M24" i="1" s="1"/>
  <c r="K42" i="1"/>
  <c r="K43" i="1"/>
  <c r="H26" i="3"/>
  <c r="I22" i="3"/>
  <c r="F19" i="3"/>
  <c r="F20" i="3" s="1"/>
  <c r="F21" i="3" s="1"/>
  <c r="F22" i="3" s="1"/>
  <c r="J18" i="3"/>
  <c r="L3" i="3" s="1"/>
  <c r="H16" i="3"/>
  <c r="I16" i="3" s="1"/>
  <c r="I8" i="3"/>
  <c r="H17" i="3"/>
  <c r="I17" i="3" s="1"/>
  <c r="I9" i="3"/>
  <c r="F15" i="3"/>
  <c r="F16" i="3" s="1"/>
  <c r="F17" i="3" s="1"/>
  <c r="J25" i="1"/>
  <c r="K24" i="1"/>
  <c r="N23" i="1" s="1"/>
  <c r="H27" i="3"/>
  <c r="I23" i="3"/>
  <c r="Y13" i="6"/>
  <c r="AA17" i="3"/>
  <c r="AC17" i="3" s="1"/>
  <c r="AA10" i="3"/>
  <c r="AC10" i="3" s="1"/>
  <c r="AA18" i="3"/>
  <c r="AC18" i="3" s="1"/>
  <c r="AA9" i="3"/>
  <c r="AC9" i="3" s="1"/>
  <c r="H22" i="6"/>
  <c r="I8" i="6"/>
  <c r="K8" i="6" s="1"/>
  <c r="E9" i="6"/>
  <c r="I32" i="6"/>
  <c r="E33" i="6"/>
  <c r="H14" i="3"/>
  <c r="I14" i="3" s="1"/>
  <c r="I6" i="3"/>
  <c r="E24" i="6"/>
  <c r="I23" i="6"/>
  <c r="K23" i="6" s="1"/>
  <c r="H15" i="3"/>
  <c r="I15" i="3" s="1"/>
  <c r="I7" i="3"/>
  <c r="E17" i="6"/>
  <c r="I16" i="6"/>
  <c r="G32" i="6"/>
  <c r="J28" i="6"/>
  <c r="K21" i="1"/>
  <c r="M27" i="1" s="1"/>
  <c r="G31" i="6"/>
  <c r="J27" i="6"/>
  <c r="G16" i="6"/>
  <c r="J12" i="6"/>
  <c r="Y9" i="6"/>
  <c r="AA14" i="3"/>
  <c r="AC14" i="3" s="1"/>
  <c r="AA13" i="3"/>
  <c r="AC13" i="3" s="1"/>
  <c r="AA6" i="3"/>
  <c r="AC6" i="3" s="1"/>
  <c r="AA5" i="3"/>
  <c r="AC5" i="3" s="1"/>
  <c r="H38" i="6"/>
  <c r="H29" i="3"/>
  <c r="I25" i="3"/>
  <c r="J14" i="3" l="1"/>
  <c r="M7" i="3" s="1"/>
  <c r="J6" i="3"/>
  <c r="L7" i="3" s="1"/>
  <c r="B43" i="1"/>
  <c r="B46" i="1" s="1"/>
  <c r="B49" i="1" s="1"/>
  <c r="B42" i="1"/>
  <c r="B45" i="1" s="1"/>
  <c r="B48" i="1" s="1"/>
  <c r="G38" i="6"/>
  <c r="J38" i="6" s="1"/>
  <c r="J34" i="6"/>
  <c r="G19" i="6"/>
  <c r="J19" i="6" s="1"/>
  <c r="J15" i="6"/>
  <c r="K15" i="6" s="1"/>
  <c r="G37" i="6"/>
  <c r="J37" i="6" s="1"/>
  <c r="J33" i="6"/>
  <c r="G36" i="6"/>
  <c r="J36" i="6" s="1"/>
  <c r="J32" i="6"/>
  <c r="K32" i="6" s="1"/>
  <c r="I9" i="6"/>
  <c r="K9" i="6" s="1"/>
  <c r="E10" i="6"/>
  <c r="Y14" i="6"/>
  <c r="Z14" i="6" s="1"/>
  <c r="AB14" i="6" s="1"/>
  <c r="Z13" i="6"/>
  <c r="AB13" i="6" s="1"/>
  <c r="J26" i="1"/>
  <c r="K26" i="1" s="1"/>
  <c r="N31" i="1" s="1"/>
  <c r="K25" i="1"/>
  <c r="N27" i="1" s="1"/>
  <c r="J22" i="3"/>
  <c r="L8" i="3" s="1"/>
  <c r="F23" i="3"/>
  <c r="F24" i="3" s="1"/>
  <c r="F25" i="3" s="1"/>
  <c r="Q17" i="6"/>
  <c r="T16" i="6"/>
  <c r="G22" i="6"/>
  <c r="J22" i="6" s="1"/>
  <c r="J18" i="6"/>
  <c r="G21" i="6"/>
  <c r="J21" i="6" s="1"/>
  <c r="J17" i="6"/>
  <c r="Q9" i="6"/>
  <c r="T8" i="6"/>
  <c r="G20" i="6"/>
  <c r="J20" i="6" s="1"/>
  <c r="J16" i="6"/>
  <c r="K16" i="6"/>
  <c r="Y8" i="6"/>
  <c r="Z8" i="6" s="1"/>
  <c r="AB8" i="6" s="1"/>
  <c r="Z7" i="6"/>
  <c r="AB7" i="6" s="1"/>
  <c r="Y12" i="6"/>
  <c r="Z12" i="6" s="1"/>
  <c r="AB12" i="6" s="1"/>
  <c r="Z11" i="6"/>
  <c r="AB11" i="6" s="1"/>
  <c r="F31" i="3"/>
  <c r="F32" i="3" s="1"/>
  <c r="F33" i="3" s="1"/>
  <c r="I24" i="6"/>
  <c r="K24" i="6" s="1"/>
  <c r="E25" i="6"/>
  <c r="Y10" i="6"/>
  <c r="Z10" i="6" s="1"/>
  <c r="AB10" i="6" s="1"/>
  <c r="Z9" i="6"/>
  <c r="AB9" i="6" s="1"/>
  <c r="G35" i="6"/>
  <c r="J35" i="6" s="1"/>
  <c r="J31" i="6"/>
  <c r="K31" i="6" s="1"/>
  <c r="H33" i="3"/>
  <c r="I33" i="3" s="1"/>
  <c r="I29" i="3"/>
  <c r="I17" i="6"/>
  <c r="K17" i="6" s="1"/>
  <c r="E18" i="6"/>
  <c r="E34" i="6"/>
  <c r="I33" i="6"/>
  <c r="K33" i="6" s="1"/>
  <c r="H31" i="3"/>
  <c r="I31" i="3" s="1"/>
  <c r="I27" i="3"/>
  <c r="H30" i="3"/>
  <c r="I30" i="3" s="1"/>
  <c r="J30" i="3" s="1"/>
  <c r="M8" i="3" s="1"/>
  <c r="I26" i="3"/>
  <c r="T31" i="6"/>
  <c r="Q63" i="6"/>
  <c r="Q47" i="6"/>
  <c r="Q32" i="6"/>
  <c r="H32" i="3"/>
  <c r="I32" i="3" s="1"/>
  <c r="I28" i="3"/>
  <c r="T23" i="6"/>
  <c r="Q24" i="6"/>
  <c r="Q55" i="6"/>
  <c r="Q39" i="6"/>
  <c r="T39" i="6" l="1"/>
  <c r="Q40" i="6"/>
  <c r="T55" i="6"/>
  <c r="Q56" i="6"/>
  <c r="Q25" i="6"/>
  <c r="T24" i="6"/>
  <c r="Q33" i="6"/>
  <c r="T32" i="6"/>
  <c r="J26" i="3"/>
  <c r="M3" i="3" s="1"/>
  <c r="E11" i="6"/>
  <c r="I10" i="6"/>
  <c r="K10" i="6" s="1"/>
  <c r="L7" i="6" s="1"/>
  <c r="Q48" i="6"/>
  <c r="T47" i="6"/>
  <c r="I34" i="6"/>
  <c r="K34" i="6" s="1"/>
  <c r="E35" i="6"/>
  <c r="Q18" i="6"/>
  <c r="T17" i="6"/>
  <c r="Q64" i="6"/>
  <c r="T63" i="6"/>
  <c r="L15" i="6"/>
  <c r="I18" i="6"/>
  <c r="K18" i="6" s="1"/>
  <c r="E19" i="6"/>
  <c r="L31" i="6"/>
  <c r="E26" i="6"/>
  <c r="I25" i="6"/>
  <c r="K25" i="6" s="1"/>
  <c r="Q10" i="6"/>
  <c r="T9" i="6"/>
  <c r="Q49" i="6" l="1"/>
  <c r="T48" i="6"/>
  <c r="Q11" i="6"/>
  <c r="T10" i="6"/>
  <c r="U7" i="6" s="1"/>
  <c r="E20" i="6"/>
  <c r="I19" i="6"/>
  <c r="K19" i="6" s="1"/>
  <c r="Q57" i="6"/>
  <c r="T56" i="6"/>
  <c r="I26" i="6"/>
  <c r="K26" i="6" s="1"/>
  <c r="E27" i="6"/>
  <c r="I11" i="6"/>
  <c r="K11" i="6" s="1"/>
  <c r="E12" i="6"/>
  <c r="Q41" i="6"/>
  <c r="T40" i="6"/>
  <c r="Q26" i="6"/>
  <c r="T25" i="6"/>
  <c r="Q19" i="6"/>
  <c r="T18" i="6"/>
  <c r="U15" i="6" s="1"/>
  <c r="E36" i="6"/>
  <c r="I35" i="6"/>
  <c r="K35" i="6" s="1"/>
  <c r="L23" i="6"/>
  <c r="Q65" i="6"/>
  <c r="T64" i="6"/>
  <c r="Q34" i="6"/>
  <c r="T33" i="6"/>
  <c r="Q66" i="6" l="1"/>
  <c r="T65" i="6"/>
  <c r="T41" i="6"/>
  <c r="Q42" i="6"/>
  <c r="E28" i="6"/>
  <c r="I27" i="6"/>
  <c r="K27" i="6" s="1"/>
  <c r="Q27" i="6"/>
  <c r="T26" i="6"/>
  <c r="U23" i="6" s="1"/>
  <c r="E13" i="6"/>
  <c r="I12" i="6"/>
  <c r="K12" i="6" s="1"/>
  <c r="I20" i="6"/>
  <c r="K20" i="6" s="1"/>
  <c r="E21" i="6"/>
  <c r="Q50" i="6"/>
  <c r="T49" i="6"/>
  <c r="Q35" i="6"/>
  <c r="T34" i="6"/>
  <c r="U31" i="6" s="1"/>
  <c r="Q20" i="6"/>
  <c r="T19" i="6"/>
  <c r="I36" i="6"/>
  <c r="K36" i="6" s="1"/>
  <c r="E37" i="6"/>
  <c r="T57" i="6"/>
  <c r="Q58" i="6"/>
  <c r="T11" i="6"/>
  <c r="Q12" i="6"/>
  <c r="I37" i="6" l="1"/>
  <c r="K37" i="6" s="1"/>
  <c r="E38" i="6"/>
  <c r="I38" i="6" s="1"/>
  <c r="K38" i="6" s="1"/>
  <c r="Q21" i="6"/>
  <c r="T20" i="6"/>
  <c r="Q51" i="6"/>
  <c r="T50" i="6"/>
  <c r="E14" i="6"/>
  <c r="I14" i="6" s="1"/>
  <c r="K14" i="6" s="1"/>
  <c r="I13" i="6"/>
  <c r="K13" i="6" s="1"/>
  <c r="L11" i="6" s="1"/>
  <c r="Q13" i="6"/>
  <c r="T12" i="6"/>
  <c r="I21" i="6"/>
  <c r="K21" i="6" s="1"/>
  <c r="E22" i="6"/>
  <c r="I22" i="6" s="1"/>
  <c r="K22" i="6" s="1"/>
  <c r="Q36" i="6"/>
  <c r="T35" i="6"/>
  <c r="Q28" i="6"/>
  <c r="T27" i="6"/>
  <c r="I28" i="6"/>
  <c r="K28" i="6" s="1"/>
  <c r="E29" i="6"/>
  <c r="Q59" i="6"/>
  <c r="T58" i="6"/>
  <c r="U55" i="6" s="1"/>
  <c r="U47" i="6"/>
  <c r="Q43" i="6"/>
  <c r="T42" i="6"/>
  <c r="U39" i="6" s="1"/>
  <c r="Q67" i="6"/>
  <c r="T66" i="6"/>
  <c r="U63" i="6" s="1"/>
  <c r="L19" i="6" l="1"/>
  <c r="L35" i="6"/>
  <c r="Q14" i="6"/>
  <c r="T14" i="6" s="1"/>
  <c r="T13" i="6"/>
  <c r="T21" i="6"/>
  <c r="Q22" i="6"/>
  <c r="T22" i="6" s="1"/>
  <c r="Q44" i="6"/>
  <c r="T43" i="6"/>
  <c r="Q60" i="6"/>
  <c r="T59" i="6"/>
  <c r="Q29" i="6"/>
  <c r="T28" i="6"/>
  <c r="I29" i="6"/>
  <c r="K29" i="6" s="1"/>
  <c r="E30" i="6"/>
  <c r="I30" i="6" s="1"/>
  <c r="K30" i="6" s="1"/>
  <c r="T51" i="6"/>
  <c r="Q52" i="6"/>
  <c r="T67" i="6"/>
  <c r="Q68" i="6"/>
  <c r="T36" i="6"/>
  <c r="Q37" i="6"/>
  <c r="L27" i="6" l="1"/>
  <c r="U11" i="6"/>
  <c r="Q30" i="6"/>
  <c r="T30" i="6" s="1"/>
  <c r="T29" i="6"/>
  <c r="U27" i="6" s="1"/>
  <c r="Q45" i="6"/>
  <c r="T44" i="6"/>
  <c r="T68" i="6"/>
  <c r="Q69" i="6"/>
  <c r="Q38" i="6"/>
  <c r="T38" i="6" s="1"/>
  <c r="T37" i="6"/>
  <c r="U35" i="6" s="1"/>
  <c r="T52" i="6"/>
  <c r="Q53" i="6"/>
  <c r="Q61" i="6"/>
  <c r="T60" i="6"/>
  <c r="U19" i="6"/>
  <c r="T69" i="6" l="1"/>
  <c r="Q70" i="6"/>
  <c r="T70" i="6" s="1"/>
  <c r="Q46" i="6"/>
  <c r="T46" i="6" s="1"/>
  <c r="T45" i="6"/>
  <c r="U43" i="6" s="1"/>
  <c r="Q62" i="6"/>
  <c r="T62" i="6" s="1"/>
  <c r="T61" i="6"/>
  <c r="U59" i="6" s="1"/>
  <c r="T53" i="6"/>
  <c r="Q54" i="6"/>
  <c r="T54" i="6" s="1"/>
  <c r="U51" i="6" l="1"/>
  <c r="U67" i="6"/>
</calcChain>
</file>

<file path=xl/sharedStrings.xml><?xml version="1.0" encoding="utf-8"?>
<sst xmlns="http://schemas.openxmlformats.org/spreadsheetml/2006/main" count="183" uniqueCount="116">
  <si>
    <t>Exercício</t>
  </si>
  <si>
    <t>1)</t>
  </si>
  <si>
    <t>Produção de soja</t>
  </si>
  <si>
    <t>Produção de biodiesel</t>
  </si>
  <si>
    <t>i</t>
  </si>
  <si>
    <t>j</t>
  </si>
  <si>
    <t>k</t>
  </si>
  <si>
    <r>
      <rPr>
        <b/>
        <sz val="11"/>
        <color theme="1"/>
        <rFont val="Calibri"/>
        <family val="2"/>
      </rPr>
      <t>-(A</t>
    </r>
    <r>
      <rPr>
        <b/>
        <vertAlign val="superscript"/>
        <sz val="11"/>
        <color theme="1"/>
        <rFont val="Calibri"/>
        <family val="2"/>
      </rPr>
      <t>-1</t>
    </r>
    <r>
      <rPr>
        <b/>
        <sz val="11"/>
        <color theme="1"/>
        <rFont val="Calibri"/>
        <family val="2"/>
      </rPr>
      <t>)</t>
    </r>
    <r>
      <rPr>
        <b/>
        <vertAlign val="subscript"/>
        <sz val="11"/>
        <color theme="1"/>
        <rFont val="Calibri"/>
        <family val="2"/>
      </rPr>
      <t>ki</t>
    </r>
  </si>
  <si>
    <r>
      <rPr>
        <b/>
        <sz val="11"/>
        <color theme="1"/>
        <rFont val="Calibri"/>
        <family val="2"/>
      </rPr>
      <t>s</t>
    </r>
    <r>
      <rPr>
        <b/>
        <vertAlign val="subscript"/>
        <sz val="11"/>
        <color theme="1"/>
        <rFont val="Calibri"/>
        <family val="2"/>
      </rPr>
      <t>j</t>
    </r>
  </si>
  <si>
    <r>
      <rPr>
        <b/>
        <sz val="11"/>
        <color theme="1"/>
        <rFont val="Calibri"/>
        <family val="2"/>
      </rPr>
      <t>s</t>
    </r>
    <r>
      <rPr>
        <b/>
        <vertAlign val="subscript"/>
        <sz val="11"/>
        <color theme="1"/>
        <rFont val="Calibri"/>
        <family val="2"/>
      </rPr>
      <t>k</t>
    </r>
    <r>
      <rPr>
        <b/>
        <sz val="11"/>
        <color theme="1"/>
        <rFont val="Calibri"/>
        <family val="2"/>
      </rPr>
      <t>/a</t>
    </r>
  </si>
  <si>
    <r>
      <rPr>
        <b/>
        <sz val="11"/>
        <color theme="1"/>
        <rFont val="Calibri"/>
        <family val="2"/>
      </rPr>
      <t>a</t>
    </r>
    <r>
      <rPr>
        <b/>
        <vertAlign val="subscript"/>
        <sz val="11"/>
        <color theme="1"/>
        <rFont val="Calibri"/>
        <family val="2"/>
      </rPr>
      <t>ij</t>
    </r>
  </si>
  <si>
    <t>s1/aij</t>
  </si>
  <si>
    <t>kg de soja</t>
  </si>
  <si>
    <t>kg de biodiesel de soja</t>
  </si>
  <si>
    <r>
      <rPr>
        <sz val="11"/>
        <color theme="1"/>
        <rFont val="Calibri"/>
        <family val="2"/>
      </rPr>
      <t>kg de SO</t>
    </r>
    <r>
      <rPr>
        <vertAlign val="subscript"/>
        <sz val="11"/>
        <color theme="1"/>
        <rFont val="Calibri"/>
        <family val="2"/>
      </rPr>
      <t>2</t>
    </r>
  </si>
  <si>
    <t>s2/aij</t>
  </si>
  <si>
    <r>
      <rPr>
        <sz val="11"/>
        <color theme="1"/>
        <rFont val="Calibri"/>
        <family val="2"/>
      </rPr>
      <t>kg de NO</t>
    </r>
    <r>
      <rPr>
        <vertAlign val="subscript"/>
        <sz val="11"/>
        <color theme="1"/>
        <rFont val="Calibri"/>
        <family val="2"/>
      </rPr>
      <t>2</t>
    </r>
  </si>
  <si>
    <r>
      <rPr>
        <sz val="11"/>
        <color theme="1"/>
        <rFont val="Calibri"/>
        <family val="2"/>
      </rPr>
      <t>kg de CH</t>
    </r>
    <r>
      <rPr>
        <vertAlign val="subscript"/>
        <sz val="11"/>
        <color theme="1"/>
        <rFont val="Calibri"/>
        <family val="2"/>
      </rPr>
      <t>4</t>
    </r>
  </si>
  <si>
    <r>
      <rPr>
        <sz val="11"/>
        <color theme="1"/>
        <rFont val="Calibri"/>
        <family val="2"/>
      </rPr>
      <t>kg de CO</t>
    </r>
    <r>
      <rPr>
        <vertAlign val="subscript"/>
        <sz val="11"/>
        <color theme="1"/>
        <rFont val="Calibri"/>
        <family val="2"/>
      </rPr>
      <t>2</t>
    </r>
  </si>
  <si>
    <t>2)</t>
  </si>
  <si>
    <t>f</t>
  </si>
  <si>
    <r>
      <rPr>
        <sz val="11"/>
        <color theme="1"/>
        <rFont val="Calibri"/>
        <family val="2"/>
      </rPr>
      <t>B.A</t>
    </r>
    <r>
      <rPr>
        <vertAlign val="superscript"/>
        <sz val="11"/>
        <color theme="1"/>
        <rFont val="Calibri"/>
        <family val="2"/>
      </rPr>
      <t>-1</t>
    </r>
  </si>
  <si>
    <r>
      <rPr>
        <sz val="11"/>
        <color theme="1"/>
        <rFont val="Calibri"/>
        <family val="2"/>
      </rPr>
      <t>A</t>
    </r>
    <r>
      <rPr>
        <vertAlign val="superscript"/>
        <sz val="11"/>
        <color theme="1"/>
        <rFont val="Calibri"/>
        <family val="2"/>
      </rPr>
      <t>-1</t>
    </r>
  </si>
  <si>
    <t>gk/bij</t>
  </si>
  <si>
    <r>
      <rPr>
        <b/>
        <sz val="11"/>
        <color theme="1"/>
        <rFont val="Calibri"/>
        <family val="2"/>
      </rPr>
      <t>-lambda</t>
    </r>
    <r>
      <rPr>
        <b/>
        <vertAlign val="subscript"/>
        <sz val="11"/>
        <color theme="1"/>
        <rFont val="Calibri"/>
        <family val="2"/>
      </rPr>
      <t>ki</t>
    </r>
  </si>
  <si>
    <r>
      <rPr>
        <b/>
        <sz val="11"/>
        <color theme="1"/>
        <rFont val="Calibri"/>
        <family val="2"/>
      </rPr>
      <t>s</t>
    </r>
    <r>
      <rPr>
        <b/>
        <vertAlign val="subscript"/>
        <sz val="11"/>
        <color theme="1"/>
        <rFont val="Calibri"/>
        <family val="2"/>
      </rPr>
      <t>j</t>
    </r>
  </si>
  <si>
    <r>
      <rPr>
        <b/>
        <sz val="11"/>
        <color theme="1"/>
        <rFont val="Calibri"/>
        <family val="2"/>
      </rPr>
      <t>g</t>
    </r>
    <r>
      <rPr>
        <b/>
        <vertAlign val="subscript"/>
        <sz val="11"/>
        <color theme="1"/>
        <rFont val="Calibri"/>
        <family val="2"/>
      </rPr>
      <t>k</t>
    </r>
    <r>
      <rPr>
        <b/>
        <sz val="11"/>
        <color theme="1"/>
        <rFont val="Calibri"/>
        <family val="2"/>
      </rPr>
      <t>/a</t>
    </r>
  </si>
  <si>
    <r>
      <rPr>
        <b/>
        <sz val="11"/>
        <color theme="1"/>
        <rFont val="Calibri"/>
        <family val="2"/>
      </rPr>
      <t>g</t>
    </r>
    <r>
      <rPr>
        <b/>
        <vertAlign val="subscript"/>
        <sz val="11"/>
        <color theme="1"/>
        <rFont val="Calibri"/>
        <family val="2"/>
      </rPr>
      <t>1</t>
    </r>
    <r>
      <rPr>
        <b/>
        <sz val="11"/>
        <color theme="1"/>
        <rFont val="Calibri"/>
        <family val="2"/>
      </rPr>
      <t>/a</t>
    </r>
    <r>
      <rPr>
        <b/>
        <vertAlign val="subscript"/>
        <sz val="11"/>
        <color theme="1"/>
        <rFont val="Calibri"/>
        <family val="2"/>
      </rPr>
      <t>ij</t>
    </r>
  </si>
  <si>
    <t>sj</t>
  </si>
  <si>
    <t>deltaik</t>
  </si>
  <si>
    <t>sj x deltaik</t>
  </si>
  <si>
    <t>s</t>
  </si>
  <si>
    <t>g</t>
  </si>
  <si>
    <r>
      <rPr>
        <sz val="11"/>
        <color theme="1"/>
        <rFont val="Calibri"/>
        <family val="2"/>
      </rPr>
      <t>kg de SO</t>
    </r>
    <r>
      <rPr>
        <vertAlign val="subscript"/>
        <sz val="11"/>
        <color theme="1"/>
        <rFont val="Calibri"/>
        <family val="2"/>
      </rPr>
      <t>2</t>
    </r>
  </si>
  <si>
    <r>
      <rPr>
        <b/>
        <sz val="11"/>
        <color theme="1"/>
        <rFont val="Calibri"/>
        <family val="2"/>
      </rPr>
      <t>g</t>
    </r>
    <r>
      <rPr>
        <b/>
        <vertAlign val="subscript"/>
        <sz val="11"/>
        <color theme="1"/>
        <rFont val="Calibri"/>
        <family val="2"/>
      </rPr>
      <t>2</t>
    </r>
    <r>
      <rPr>
        <b/>
        <sz val="11"/>
        <color theme="1"/>
        <rFont val="Calibri"/>
        <family val="2"/>
      </rPr>
      <t>/a</t>
    </r>
    <r>
      <rPr>
        <b/>
        <vertAlign val="subscript"/>
        <sz val="11"/>
        <color theme="1"/>
        <rFont val="Calibri"/>
        <family val="2"/>
      </rPr>
      <t>ij</t>
    </r>
  </si>
  <si>
    <r>
      <rPr>
        <sz val="11"/>
        <color theme="1"/>
        <rFont val="Calibri"/>
        <family val="2"/>
      </rPr>
      <t>kg de NO</t>
    </r>
    <r>
      <rPr>
        <vertAlign val="subscript"/>
        <sz val="11"/>
        <color theme="1"/>
        <rFont val="Calibri"/>
        <family val="2"/>
      </rPr>
      <t>2</t>
    </r>
  </si>
  <si>
    <r>
      <rPr>
        <sz val="11"/>
        <color theme="1"/>
        <rFont val="Calibri"/>
        <family val="2"/>
      </rPr>
      <t>kg de CH</t>
    </r>
    <r>
      <rPr>
        <vertAlign val="subscript"/>
        <sz val="11"/>
        <color theme="1"/>
        <rFont val="Calibri"/>
        <family val="2"/>
      </rPr>
      <t>4</t>
    </r>
  </si>
  <si>
    <r>
      <rPr>
        <sz val="11"/>
        <color theme="1"/>
        <rFont val="Calibri"/>
        <family val="2"/>
      </rPr>
      <t>kg de CO</t>
    </r>
    <r>
      <rPr>
        <vertAlign val="subscript"/>
        <sz val="11"/>
        <color theme="1"/>
        <rFont val="Calibri"/>
        <family val="2"/>
      </rPr>
      <t>2</t>
    </r>
  </si>
  <si>
    <r>
      <rPr>
        <b/>
        <sz val="11"/>
        <color theme="1"/>
        <rFont val="Calibri"/>
        <family val="2"/>
      </rPr>
      <t>g</t>
    </r>
    <r>
      <rPr>
        <b/>
        <vertAlign val="subscript"/>
        <sz val="11"/>
        <color theme="1"/>
        <rFont val="Calibri"/>
        <family val="2"/>
      </rPr>
      <t>3</t>
    </r>
    <r>
      <rPr>
        <b/>
        <sz val="11"/>
        <color theme="1"/>
        <rFont val="Calibri"/>
        <family val="2"/>
      </rPr>
      <t>/a</t>
    </r>
    <r>
      <rPr>
        <b/>
        <vertAlign val="subscript"/>
        <sz val="11"/>
        <color theme="1"/>
        <rFont val="Calibri"/>
        <family val="2"/>
      </rPr>
      <t>ij</t>
    </r>
  </si>
  <si>
    <t>G</t>
  </si>
  <si>
    <r>
      <rPr>
        <b/>
        <sz val="11"/>
        <color theme="1"/>
        <rFont val="Calibri"/>
        <family val="2"/>
      </rPr>
      <t>g</t>
    </r>
    <r>
      <rPr>
        <b/>
        <vertAlign val="subscript"/>
        <sz val="11"/>
        <color theme="1"/>
        <rFont val="Calibri"/>
        <family val="2"/>
      </rPr>
      <t>4</t>
    </r>
    <r>
      <rPr>
        <b/>
        <sz val="11"/>
        <color theme="1"/>
        <rFont val="Calibri"/>
        <family val="2"/>
      </rPr>
      <t>/a</t>
    </r>
    <r>
      <rPr>
        <b/>
        <vertAlign val="subscript"/>
        <sz val="11"/>
        <color theme="1"/>
        <rFont val="Calibri"/>
        <family val="2"/>
      </rPr>
      <t>ij</t>
    </r>
  </si>
  <si>
    <t>3)</t>
  </si>
  <si>
    <t>Q</t>
  </si>
  <si>
    <t>kg de SO2/kg de fe</t>
  </si>
  <si>
    <t>kg de NO2</t>
  </si>
  <si>
    <t>kg de CH4</t>
  </si>
  <si>
    <t>kg de CO2</t>
  </si>
  <si>
    <t>hponto</t>
  </si>
  <si>
    <t>w</t>
  </si>
  <si>
    <t>kg eq. SO2 de acidificação</t>
  </si>
  <si>
    <t>kg eq. CO2 de mudanças climáticas</t>
  </si>
  <si>
    <t>h</t>
  </si>
  <si>
    <t>H</t>
  </si>
  <si>
    <t>htil</t>
  </si>
  <si>
    <t>pt</t>
  </si>
  <si>
    <t>4)</t>
  </si>
  <si>
    <t>Z</t>
  </si>
  <si>
    <t>y</t>
  </si>
  <si>
    <t>x</t>
  </si>
  <si>
    <t>Ztil</t>
  </si>
  <si>
    <t>I</t>
  </si>
  <si>
    <t>I - Ztil</t>
  </si>
  <si>
    <t>Sensibilidade do h</t>
  </si>
  <si>
    <t>l</t>
  </si>
  <si>
    <t>-sj</t>
  </si>
  <si>
    <t>qkl</t>
  </si>
  <si>
    <t>lambdali</t>
  </si>
  <si>
    <t>coluna F x coluna G</t>
  </si>
  <si>
    <t>hk/aij</t>
  </si>
  <si>
    <t>h1/aij</t>
  </si>
  <si>
    <t>hk/bij</t>
  </si>
  <si>
    <t>hk/qij</t>
  </si>
  <si>
    <t>qki</t>
  </si>
  <si>
    <t>qki x sj</t>
  </si>
  <si>
    <t>gj</t>
  </si>
  <si>
    <t>gj x deltaik</t>
  </si>
  <si>
    <t>h2/aij</t>
  </si>
  <si>
    <t>var</t>
  </si>
  <si>
    <t>lambdaki</t>
  </si>
  <si>
    <t>𝑠𝑗.𝜆𝑘𝑖</t>
  </si>
  <si>
    <t>(𝑠𝑗𝜆𝑘𝑖)^2</t>
  </si>
  <si>
    <t>var(aij)</t>
  </si>
  <si>
    <t>var(bkj)</t>
  </si>
  <si>
    <t>(𝑠𝑗𝜆𝑘𝑖)^2.var(𝑎𝑖𝑗)</t>
  </si>
  <si>
    <t>sjˆ2</t>
  </si>
  <si>
    <t>var(𝑏𝑘𝑗)</t>
  </si>
  <si>
    <t>(𝑠𝑗)^2.var(𝑏𝑘𝑗)</t>
  </si>
  <si>
    <t>∑𝑖,𝑗(𝑠𝑗𝜆𝑘𝑖)^2var(𝑎𝑖𝑗)</t>
  </si>
  <si>
    <t>∑𝑗(𝑠𝑗)^2var(𝑏𝑘𝑗)</t>
  </si>
  <si>
    <t>aki-1)ˆ2</t>
  </si>
  <si>
    <t>J * K * L</t>
  </si>
  <si>
    <r>
      <rPr>
        <sz val="11"/>
        <color theme="1"/>
        <rFont val="Calibri, Arial"/>
      </rPr>
      <t>kg de SO</t>
    </r>
    <r>
      <rPr>
        <vertAlign val="subscript"/>
        <sz val="11"/>
        <color theme="1"/>
        <rFont val="Calibri"/>
        <family val="2"/>
      </rPr>
      <t>2</t>
    </r>
  </si>
  <si>
    <r>
      <rPr>
        <sz val="11"/>
        <color theme="1"/>
        <rFont val="Calibri, Arial"/>
      </rPr>
      <t>kg de NO</t>
    </r>
    <r>
      <rPr>
        <vertAlign val="subscript"/>
        <sz val="11"/>
        <color theme="1"/>
        <rFont val="Calibri"/>
        <family val="2"/>
      </rPr>
      <t>2</t>
    </r>
  </si>
  <si>
    <r>
      <rPr>
        <sz val="11"/>
        <color theme="1"/>
        <rFont val="Calibri, Arial"/>
      </rPr>
      <t>kg de CH</t>
    </r>
    <r>
      <rPr>
        <vertAlign val="subscript"/>
        <sz val="11"/>
        <color theme="1"/>
        <rFont val="Calibri"/>
        <family val="2"/>
      </rPr>
      <t>4</t>
    </r>
  </si>
  <si>
    <t>var(gk)</t>
  </si>
  <si>
    <r>
      <rPr>
        <sz val="11"/>
        <color theme="1"/>
        <rFont val="Calibri, Arial"/>
      </rPr>
      <t>kg de CO</t>
    </r>
    <r>
      <rPr>
        <vertAlign val="subscript"/>
        <sz val="11"/>
        <color theme="1"/>
        <rFont val="Calibri"/>
        <family val="2"/>
      </rPr>
      <t>2</t>
    </r>
  </si>
  <si>
    <t>kg de SO2</t>
  </si>
  <si>
    <t>var(𝑔𝑘)=∑𝑖,𝑗(𝑠𝑗𝜆𝑘𝑖)2var(𝑎𝑖𝑗)+∑𝑗(𝑠𝑗)2var(𝑏𝑘𝑗)</t>
  </si>
  <si>
    <t>B.A-1</t>
  </si>
  <si>
    <t>varQ</t>
  </si>
  <si>
    <t>varhponto</t>
  </si>
  <si>
    <t>varw</t>
  </si>
  <si>
    <t>∑i,j(sj∑lqklλli)2var(aij)+∑i,j(sjqki)2var(bij)+∑j(gj)2var(qkj)</t>
  </si>
  <si>
    <t>hk1</t>
  </si>
  <si>
    <t>∑i,j(sj∑lqklλli)2var(aij)</t>
  </si>
  <si>
    <t>hk2</t>
  </si>
  <si>
    <t>∑i,j(sjqki)2var(bij)</t>
  </si>
  <si>
    <t>∑j(gj)2var(qkj)</t>
  </si>
  <si>
    <t>sj^2</t>
  </si>
  <si>
    <t>(qkl x lambdali) ^ 2</t>
  </si>
  <si>
    <t>sj^2 x (qkl x lambdali) ^ 2 x var(aij)</t>
  </si>
  <si>
    <t>var(bij)</t>
  </si>
  <si>
    <t>(sjqki)2var(bij)</t>
  </si>
  <si>
    <t xml:space="preserve">gj^2 </t>
  </si>
  <si>
    <t>var(qkj)</t>
  </si>
  <si>
    <t>(gj)2var(qkj)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</si>
</sst>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00"/>
    <numFmt numFmtId="165" formatCode="0.000000000000E+00"/>
    <numFmt numFmtId="166" formatCode="0.0"/>
    <numFmt numFmtId="167" formatCode="0.00000000"/>
  </numFmts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1F1F1F"/>
      <name val="&quot;Google Sans&quot;"/>
    </font>
    <font>
      <sz val="14"/>
      <color rgb="FF222222"/>
      <name val="Merriweather"/>
    </font>
    <font>
      <b/>
      <sz val="9"/>
      <color rgb="FF1F1F1F"/>
      <name val="&quot;Google Sans&quot;"/>
    </font>
    <font>
      <sz val="9"/>
      <color rgb="FF1F1F1F"/>
      <name val="&quot;Google Sans&quot;"/>
    </font>
    <font>
      <b/>
      <vertAlign val="superscript"/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theme="1"/>
      <name val="Calibri, Arial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1" fontId="1" fillId="0" borderId="0" xfId="0" applyNumberFormat="1" applyFont="1"/>
    <xf numFmtId="11" fontId="4" fillId="0" borderId="0" xfId="0" applyNumberFormat="1" applyFont="1"/>
    <xf numFmtId="11" fontId="3" fillId="2" borderId="1" xfId="0" applyNumberFormat="1" applyFont="1" applyFill="1" applyBorder="1"/>
    <xf numFmtId="0" fontId="5" fillId="0" borderId="0" xfId="0" applyFont="1"/>
    <xf numFmtId="0" fontId="3" fillId="2" borderId="1" xfId="0" applyFont="1" applyFill="1" applyBorder="1"/>
    <xf numFmtId="0" fontId="1" fillId="4" borderId="0" xfId="0" applyFont="1" applyFill="1"/>
    <xf numFmtId="11" fontId="3" fillId="4" borderId="0" xfId="0" applyNumberFormat="1" applyFont="1" applyFill="1"/>
    <xf numFmtId="11" fontId="1" fillId="4" borderId="0" xfId="0" applyNumberFormat="1" applyFont="1" applyFill="1"/>
    <xf numFmtId="11" fontId="2" fillId="0" borderId="0" xfId="0" applyNumberFormat="1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1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5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11" fontId="6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9" fillId="5" borderId="0" xfId="0" applyFont="1" applyFill="1"/>
    <xf numFmtId="11" fontId="3" fillId="0" borderId="0" xfId="0" applyNumberFormat="1" applyFont="1" applyAlignment="1">
      <alignment horizontal="right"/>
    </xf>
    <xf numFmtId="0" fontId="10" fillId="5" borderId="0" xfId="0" applyFont="1" applyFill="1" applyAlignment="1">
      <alignment horizontal="left"/>
    </xf>
    <xf numFmtId="11" fontId="7" fillId="0" borderId="0" xfId="0" applyNumberFormat="1" applyFont="1" applyAlignment="1">
      <alignment horizontal="center"/>
    </xf>
    <xf numFmtId="11" fontId="5" fillId="0" borderId="0" xfId="0" applyNumberFormat="1" applyFont="1"/>
    <xf numFmtId="0" fontId="11" fillId="5" borderId="0" xfId="0" applyFont="1" applyFill="1"/>
    <xf numFmtId="166" fontId="1" fillId="0" borderId="0" xfId="0" applyNumberFormat="1" applyFont="1"/>
    <xf numFmtId="167" fontId="1" fillId="0" borderId="0" xfId="0" applyNumberFormat="1" applyFont="1"/>
    <xf numFmtId="167" fontId="3" fillId="3" borderId="1" xfId="0" applyNumberFormat="1" applyFont="1" applyFill="1" applyBorder="1"/>
    <xf numFmtId="167" fontId="0" fillId="0" borderId="0" xfId="0" applyNumberFormat="1"/>
    <xf numFmtId="167" fontId="2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104775</xdr:colOff>
      <xdr:row>12</xdr:row>
      <xdr:rowOff>190500</xdr:rowOff>
    </xdr:from>
    <xdr:ext cx="4010025" cy="2057400"/>
    <xdr:grpSp>
      <xdr:nvGrpSpPr>
        <xdr:cNvPr id="2" name="Shape 2" title="Desenh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7078325" y="2514600"/>
          <a:ext cx="4010025" cy="2057400"/>
          <a:chOff x="122700" y="429475"/>
          <a:chExt cx="5531950" cy="2832425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CxnSpPr/>
        </xdr:nvCxnSpPr>
        <xdr:spPr>
          <a:xfrm>
            <a:off x="1278200" y="480600"/>
            <a:ext cx="0" cy="2781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4" name="Shape 4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CxnSpPr/>
        </xdr:nvCxnSpPr>
        <xdr:spPr>
          <a:xfrm rot="10800000" flipH="1">
            <a:off x="695350" y="3016675"/>
            <a:ext cx="4959300" cy="40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SpPr txBox="1"/>
        </xdr:nvSpPr>
        <xdr:spPr>
          <a:xfrm>
            <a:off x="122700" y="429475"/>
            <a:ext cx="1002000" cy="400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Impacto</a:t>
            </a: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/>
        </xdr:nvSpPr>
        <xdr:spPr>
          <a:xfrm>
            <a:off x="2883625" y="1523625"/>
            <a:ext cx="143100" cy="153300"/>
          </a:xfrm>
          <a:prstGeom prst="flowChartSummingJunction">
            <a:avLst/>
          </a:prstGeom>
          <a:solidFill>
            <a:srgbClr val="CFE2F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cxnSp macro="">
        <xdr:nvCxnSpPr>
          <xdr:cNvPr id="7" name="Shape 7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CxnSpPr/>
        </xdr:nvCxnSpPr>
        <xdr:spPr>
          <a:xfrm>
            <a:off x="2944975" y="1216850"/>
            <a:ext cx="10200" cy="7773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8" name="Shape 8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CxnSpPr/>
        </xdr:nvCxnSpPr>
        <xdr:spPr>
          <a:xfrm>
            <a:off x="2955200" y="1319100"/>
            <a:ext cx="10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9" name="Shape 9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CxnSpPr/>
        </xdr:nvCxnSpPr>
        <xdr:spPr>
          <a:xfrm>
            <a:off x="2873400" y="1973550"/>
            <a:ext cx="1842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CxnSpPr/>
        </xdr:nvCxnSpPr>
        <xdr:spPr>
          <a:xfrm>
            <a:off x="2904075" y="1216850"/>
            <a:ext cx="1431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</xdr:spPr>
      </xdr:cxnSp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CxnSpPr/>
        </xdr:nvCxnSpPr>
        <xdr:spPr>
          <a:xfrm>
            <a:off x="3792725" y="828200"/>
            <a:ext cx="10200" cy="1595400"/>
          </a:xfrm>
          <a:prstGeom prst="straightConnector1">
            <a:avLst/>
          </a:prstGeom>
          <a:noFill/>
          <a:ln w="9525" cap="flat" cmpd="sng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</xdr:spPr>
      </xdr:cxn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400-00000C000000}"/>
              </a:ext>
            </a:extLst>
          </xdr:cNvPr>
          <xdr:cNvSpPr/>
        </xdr:nvSpPr>
        <xdr:spPr>
          <a:xfrm>
            <a:off x="3726275" y="1509320"/>
            <a:ext cx="143100" cy="153300"/>
          </a:xfrm>
          <a:prstGeom prst="flowChartSummingJunction">
            <a:avLst/>
          </a:prstGeom>
          <a:solidFill>
            <a:srgbClr val="CFE2F3"/>
          </a:solidFill>
          <a:ln w="9525" cap="flat" cmpd="sng">
            <a:solidFill>
              <a:srgbClr val="FF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</xdr:grp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workbookViewId="0">
      <selection activeCell="C5" sqref="C5"/>
    </sheetView>
  </sheetViews>
  <sheetFormatPr defaultColWidth="14.42578125" defaultRowHeight="15" customHeight="1"/>
  <cols>
    <col min="1" max="1" width="20.28515625" customWidth="1"/>
    <col min="2" max="4" width="8.7109375" customWidth="1"/>
    <col min="5" max="5" width="1.7109375" customWidth="1"/>
    <col min="6" max="6" width="5.140625" customWidth="1"/>
    <col min="7" max="7" width="8.42578125" customWidth="1"/>
    <col min="8" max="8" width="9" customWidth="1"/>
    <col min="9" max="9" width="9.5703125" customWidth="1"/>
    <col min="10" max="10" width="8.7109375" customWidth="1"/>
    <col min="11" max="11" width="15.42578125" customWidth="1"/>
    <col min="12" max="12" width="8.7109375" customWidth="1"/>
    <col min="13" max="13" width="11.28515625" customWidth="1"/>
    <col min="14" max="14" width="15.5703125" customWidth="1"/>
    <col min="15" max="15" width="6.85546875" customWidth="1"/>
    <col min="16" max="16" width="8.7109375" customWidth="1"/>
    <col min="17" max="19" width="4.42578125" customWidth="1"/>
    <col min="20" max="52" width="8.7109375" customWidth="1"/>
  </cols>
  <sheetData>
    <row r="1" spans="1:16">
      <c r="A1" s="1" t="s">
        <v>0</v>
      </c>
    </row>
    <row r="3" spans="1:16" ht="18.75">
      <c r="A3" s="1" t="s">
        <v>1</v>
      </c>
      <c r="B3" s="1" t="s">
        <v>2</v>
      </c>
      <c r="C3" s="1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M3" s="2" t="s">
        <v>10</v>
      </c>
      <c r="N3" s="2" t="s">
        <v>11</v>
      </c>
    </row>
    <row r="4" spans="1:16">
      <c r="A4" s="1" t="s">
        <v>12</v>
      </c>
      <c r="B4" s="3">
        <v>1000</v>
      </c>
      <c r="C4" s="4">
        <v>-0.5</v>
      </c>
      <c r="F4" s="1">
        <v>1</v>
      </c>
      <c r="G4" s="1">
        <v>1</v>
      </c>
      <c r="H4" s="1">
        <v>1</v>
      </c>
      <c r="I4" s="5">
        <f t="shared" ref="I4:I5" si="0">-B16</f>
        <v>-1.0001000100010001E-3</v>
      </c>
      <c r="J4" s="1">
        <f>B19</f>
        <v>0.50005000500050001</v>
      </c>
      <c r="K4" s="6">
        <f t="shared" ref="K4:K11" si="1">I4*J4</f>
        <v>-5.0010001500200025E-4</v>
      </c>
      <c r="M4" s="1">
        <v>1000</v>
      </c>
      <c r="N4" s="5">
        <f>K4</f>
        <v>-5.0010001500200025E-4</v>
      </c>
      <c r="O4" s="5">
        <f>K6</f>
        <v>-1.0002000300040004</v>
      </c>
    </row>
    <row r="5" spans="1:16">
      <c r="A5" s="1" t="s">
        <v>13</v>
      </c>
      <c r="B5" s="3">
        <v>-0.2</v>
      </c>
      <c r="C5" s="1">
        <v>1</v>
      </c>
      <c r="F5" s="1">
        <v>1</v>
      </c>
      <c r="G5" s="1">
        <v>1</v>
      </c>
      <c r="H5" s="1">
        <v>2</v>
      </c>
      <c r="I5" s="5">
        <f t="shared" si="0"/>
        <v>-2.0002000200020003E-4</v>
      </c>
      <c r="J5" s="1">
        <f>J4</f>
        <v>0.50005000500050001</v>
      </c>
      <c r="K5" s="5">
        <f t="shared" si="1"/>
        <v>-1.0002000300040004E-4</v>
      </c>
      <c r="M5" s="1">
        <v>1000</v>
      </c>
      <c r="N5" s="5">
        <f>K8</f>
        <v>-2.5005000750100013E-4</v>
      </c>
      <c r="O5" s="5">
        <f>K10</f>
        <v>-0.50010001500200019</v>
      </c>
    </row>
    <row r="6" spans="1:16">
      <c r="F6" s="1">
        <v>1</v>
      </c>
      <c r="G6" s="1">
        <v>2</v>
      </c>
      <c r="H6" s="1">
        <v>1</v>
      </c>
      <c r="I6" s="5">
        <f>-B16</f>
        <v>-1.0001000100010001E-3</v>
      </c>
      <c r="J6" s="1">
        <f>B20</f>
        <v>1000.100010001</v>
      </c>
      <c r="K6" s="6">
        <f t="shared" si="1"/>
        <v>-1.0002000300040004</v>
      </c>
      <c r="M6" s="1">
        <v>-5</v>
      </c>
    </row>
    <row r="7" spans="1:16" ht="18">
      <c r="A7" s="1" t="s">
        <v>14</v>
      </c>
      <c r="B7" s="1">
        <v>0.04</v>
      </c>
      <c r="C7" s="1">
        <v>0.03</v>
      </c>
      <c r="F7" s="1">
        <v>1</v>
      </c>
      <c r="G7" s="1">
        <v>2</v>
      </c>
      <c r="H7" s="1">
        <v>2</v>
      </c>
      <c r="I7" s="5">
        <f>I5</f>
        <v>-2.0002000200020003E-4</v>
      </c>
      <c r="J7" s="1">
        <f>J6</f>
        <v>1000.100010001</v>
      </c>
      <c r="K7" s="6">
        <f t="shared" si="1"/>
        <v>-0.20004000600080007</v>
      </c>
      <c r="N7" s="2" t="s">
        <v>15</v>
      </c>
    </row>
    <row r="8" spans="1:16" ht="18">
      <c r="A8" s="1" t="s">
        <v>16</v>
      </c>
      <c r="B8" s="1">
        <v>6.5000000000000002E-2</v>
      </c>
      <c r="C8" s="1">
        <v>0.1</v>
      </c>
      <c r="F8" s="1">
        <v>2</v>
      </c>
      <c r="G8" s="1">
        <v>1</v>
      </c>
      <c r="H8" s="1">
        <v>1</v>
      </c>
      <c r="I8" s="5">
        <f t="shared" ref="I8:I9" si="2">-C16</f>
        <v>-5.0005000500050005E-4</v>
      </c>
      <c r="J8" s="1">
        <f>B19</f>
        <v>0.50005000500050001</v>
      </c>
      <c r="K8" s="6">
        <f t="shared" si="1"/>
        <v>-2.5005000750100013E-4</v>
      </c>
      <c r="M8" s="1">
        <v>-0.2</v>
      </c>
      <c r="N8" s="7">
        <f>K5</f>
        <v>-1.0002000300040004E-4</v>
      </c>
      <c r="O8" s="7">
        <f>K7</f>
        <v>-0.20004000600080007</v>
      </c>
    </row>
    <row r="9" spans="1:16" ht="18">
      <c r="A9" s="1" t="s">
        <v>17</v>
      </c>
      <c r="B9" s="1">
        <v>1.4999999999999999E-2</v>
      </c>
      <c r="C9" s="1">
        <v>0.02</v>
      </c>
      <c r="F9" s="1">
        <v>2</v>
      </c>
      <c r="G9" s="1">
        <v>1</v>
      </c>
      <c r="H9" s="1">
        <v>2</v>
      </c>
      <c r="I9" s="5">
        <f t="shared" si="2"/>
        <v>-1.000100010001</v>
      </c>
      <c r="J9" s="1">
        <f>J8</f>
        <v>0.50005000500050001</v>
      </c>
      <c r="K9" s="6">
        <f t="shared" si="1"/>
        <v>-0.50010001500200019</v>
      </c>
      <c r="M9" s="1">
        <v>1</v>
      </c>
      <c r="N9" s="7">
        <f>K9</f>
        <v>-0.50010001500200019</v>
      </c>
      <c r="O9" s="7">
        <f>K11</f>
        <v>-1000.2000300040003</v>
      </c>
    </row>
    <row r="10" spans="1:16" ht="18">
      <c r="A10" s="1" t="s">
        <v>18</v>
      </c>
      <c r="B10" s="1">
        <v>-500</v>
      </c>
      <c r="C10" s="1">
        <v>0.4</v>
      </c>
      <c r="F10" s="1">
        <v>2</v>
      </c>
      <c r="G10" s="1">
        <v>2</v>
      </c>
      <c r="H10" s="1">
        <v>1</v>
      </c>
      <c r="I10" s="5">
        <f>I8</f>
        <v>-5.0005000500050005E-4</v>
      </c>
      <c r="J10" s="1">
        <f>B20</f>
        <v>1000.100010001</v>
      </c>
      <c r="K10" s="6">
        <f t="shared" si="1"/>
        <v>-0.50010001500200019</v>
      </c>
    </row>
    <row r="11" spans="1:16">
      <c r="F11" s="1">
        <v>2</v>
      </c>
      <c r="G11" s="1">
        <v>2</v>
      </c>
      <c r="H11" s="1">
        <v>2</v>
      </c>
      <c r="I11" s="5">
        <f>-C17</f>
        <v>-1.000100010001</v>
      </c>
      <c r="J11" s="1">
        <f>B20</f>
        <v>1000.100010001</v>
      </c>
      <c r="K11" s="6">
        <f t="shared" si="1"/>
        <v>-1000.2000300040003</v>
      </c>
    </row>
    <row r="12" spans="1:16">
      <c r="A12" s="1" t="s">
        <v>19</v>
      </c>
    </row>
    <row r="13" spans="1:16" ht="17.25">
      <c r="A13" s="1" t="s">
        <v>20</v>
      </c>
      <c r="B13" s="1">
        <v>0</v>
      </c>
      <c r="F13" s="1" t="s">
        <v>21</v>
      </c>
      <c r="G13" s="5">
        <f t="array" ref="G13:H16">MMULT(B7:C10,B16:C17)</f>
        <v>4.6004600460046006E-5</v>
      </c>
      <c r="H13" s="5">
        <v>3.0023002300230018E-2</v>
      </c>
    </row>
    <row r="14" spans="1:16">
      <c r="B14" s="1">
        <v>1000</v>
      </c>
      <c r="G14" s="5">
        <v>8.5008500850085008E-5</v>
      </c>
      <c r="H14" s="5">
        <v>0.10004250425042503</v>
      </c>
    </row>
    <row r="15" spans="1:16">
      <c r="G15" s="5">
        <v>1.9001900190018999E-5</v>
      </c>
      <c r="H15" s="5">
        <v>2.0009500950095006E-2</v>
      </c>
    </row>
    <row r="16" spans="1:16" ht="17.25">
      <c r="A16" s="1" t="s">
        <v>22</v>
      </c>
      <c r="B16" s="5">
        <f t="array" ref="B16:C17">MINVERSE(B4:C5)</f>
        <v>1.0001000100010001E-3</v>
      </c>
      <c r="C16" s="5">
        <v>5.0005000500050005E-4</v>
      </c>
      <c r="G16" s="5">
        <v>-0.49996999699969991</v>
      </c>
      <c r="H16" s="5">
        <v>0.15001500150015001</v>
      </c>
      <c r="P16" s="8" t="s">
        <v>23</v>
      </c>
    </row>
    <row r="17" spans="1:22">
      <c r="B17" s="5">
        <v>2.0002000200020003E-4</v>
      </c>
      <c r="C17" s="5">
        <v>1.000100010001</v>
      </c>
      <c r="Q17" s="1">
        <v>4</v>
      </c>
      <c r="R17" s="1">
        <v>2</v>
      </c>
      <c r="S17" s="1">
        <v>4</v>
      </c>
    </row>
    <row r="18" spans="1:22" ht="18">
      <c r="F18" s="2" t="s">
        <v>4</v>
      </c>
      <c r="G18" s="2" t="s">
        <v>5</v>
      </c>
      <c r="H18" s="2" t="s">
        <v>6</v>
      </c>
      <c r="I18" s="2" t="s">
        <v>24</v>
      </c>
      <c r="J18" s="2" t="s">
        <v>25</v>
      </c>
      <c r="K18" s="2" t="s">
        <v>26</v>
      </c>
      <c r="M18" s="2" t="s">
        <v>27</v>
      </c>
      <c r="N18" s="2"/>
      <c r="Q18" s="2" t="s">
        <v>4</v>
      </c>
      <c r="R18" s="2" t="s">
        <v>5</v>
      </c>
      <c r="S18" s="2" t="s">
        <v>6</v>
      </c>
      <c r="T18" s="1" t="s">
        <v>28</v>
      </c>
      <c r="U18" s="1" t="s">
        <v>29</v>
      </c>
      <c r="V18" s="1" t="s">
        <v>30</v>
      </c>
    </row>
    <row r="19" spans="1:22">
      <c r="A19" s="1" t="s">
        <v>31</v>
      </c>
      <c r="B19" s="3">
        <f t="array" ref="B19:B20">MMULT(B16:C17,B13:B14)</f>
        <v>0.50005000500050001</v>
      </c>
      <c r="F19" s="1">
        <v>1</v>
      </c>
      <c r="G19" s="1">
        <v>1</v>
      </c>
      <c r="H19" s="9">
        <v>1</v>
      </c>
      <c r="I19" s="5">
        <f t="shared" ref="I19:I22" si="3">-G13</f>
        <v>-4.6004600460046006E-5</v>
      </c>
      <c r="J19" s="1">
        <f>B19</f>
        <v>0.50005000500050001</v>
      </c>
      <c r="K19" s="5">
        <f>I19*J19</f>
        <v>-2.3004600690092009E-5</v>
      </c>
      <c r="M19" s="37">
        <f>K19</f>
        <v>-2.3004600690092009E-5</v>
      </c>
      <c r="N19" s="37">
        <f>K23</f>
        <v>-4.6050651111157158E-2</v>
      </c>
      <c r="Q19" s="1">
        <v>1</v>
      </c>
      <c r="R19" s="1">
        <v>1</v>
      </c>
      <c r="S19" s="1">
        <v>1</v>
      </c>
      <c r="T19" s="1">
        <f t="shared" ref="T19:T22" si="4">$B$19</f>
        <v>0.50005000500050001</v>
      </c>
      <c r="U19" s="1">
        <f t="shared" ref="U19:U50" si="5">IF(Q19=S19,1,0)</f>
        <v>1</v>
      </c>
      <c r="V19" s="1">
        <f t="shared" ref="V19:V50" si="6">T19*U19</f>
        <v>0.50005000500050001</v>
      </c>
    </row>
    <row r="20" spans="1:22">
      <c r="B20" s="1">
        <v>1000.100010001</v>
      </c>
      <c r="F20" s="1">
        <v>1</v>
      </c>
      <c r="G20" s="1">
        <v>1</v>
      </c>
      <c r="H20" s="1">
        <v>2</v>
      </c>
      <c r="I20" s="5">
        <f t="shared" si="3"/>
        <v>-8.5008500850085008E-5</v>
      </c>
      <c r="J20" s="1">
        <f t="shared" ref="J20:J22" si="7">J19</f>
        <v>0.50005000500050001</v>
      </c>
      <c r="K20" s="5">
        <f t="shared" ref="K20:K34" si="8">I20*J20</f>
        <v>-4.2508501275170014E-5</v>
      </c>
      <c r="M20" s="37">
        <f>K27</f>
        <v>-1.5013002450360044E-2</v>
      </c>
      <c r="N20" s="38">
        <f>K31</f>
        <v>-30.026004900720086</v>
      </c>
      <c r="Q20" s="1">
        <v>1</v>
      </c>
      <c r="R20" s="1">
        <v>1</v>
      </c>
      <c r="S20" s="1">
        <v>2</v>
      </c>
      <c r="T20" s="1">
        <f t="shared" si="4"/>
        <v>0.50005000500050001</v>
      </c>
      <c r="U20" s="1">
        <f t="shared" si="5"/>
        <v>0</v>
      </c>
      <c r="V20" s="1">
        <f t="shared" si="6"/>
        <v>0</v>
      </c>
    </row>
    <row r="21" spans="1:22" ht="15.75" customHeight="1">
      <c r="F21" s="1">
        <v>1</v>
      </c>
      <c r="G21" s="1">
        <v>1</v>
      </c>
      <c r="H21" s="1">
        <v>3</v>
      </c>
      <c r="I21" s="5">
        <f t="shared" si="3"/>
        <v>-1.9001900190018999E-5</v>
      </c>
      <c r="J21" s="1">
        <f t="shared" si="7"/>
        <v>0.50005000500050001</v>
      </c>
      <c r="K21" s="5">
        <f t="shared" si="8"/>
        <v>-9.5019002850380027E-6</v>
      </c>
      <c r="Q21" s="1">
        <v>1</v>
      </c>
      <c r="R21" s="1">
        <v>1</v>
      </c>
      <c r="S21" s="1">
        <v>3</v>
      </c>
      <c r="T21" s="1">
        <f t="shared" si="4"/>
        <v>0.50005000500050001</v>
      </c>
      <c r="U21" s="1">
        <f t="shared" si="5"/>
        <v>0</v>
      </c>
      <c r="V21" s="1">
        <f t="shared" si="6"/>
        <v>0</v>
      </c>
    </row>
    <row r="22" spans="1:22" ht="15.75" customHeight="1">
      <c r="A22" s="10" t="s">
        <v>32</v>
      </c>
      <c r="B22" s="11">
        <f t="array" ref="B22:B25">MMULT(B7:C10,B19:B20)</f>
        <v>30.023002300230019</v>
      </c>
      <c r="C22" s="10" t="s">
        <v>33</v>
      </c>
      <c r="F22" s="1">
        <v>1</v>
      </c>
      <c r="G22" s="1">
        <v>1</v>
      </c>
      <c r="H22" s="1">
        <v>4</v>
      </c>
      <c r="I22" s="5">
        <f t="shared" si="3"/>
        <v>0.49996999699969991</v>
      </c>
      <c r="J22" s="1">
        <f t="shared" si="7"/>
        <v>0.50005000500050001</v>
      </c>
      <c r="K22" s="5">
        <f t="shared" si="8"/>
        <v>0.25000999949979991</v>
      </c>
      <c r="M22" s="2" t="s">
        <v>34</v>
      </c>
      <c r="Q22" s="1">
        <v>1</v>
      </c>
      <c r="R22" s="1">
        <v>1</v>
      </c>
      <c r="S22" s="1">
        <v>4</v>
      </c>
      <c r="T22" s="1">
        <f t="shared" si="4"/>
        <v>0.50005000500050001</v>
      </c>
      <c r="U22" s="1">
        <f t="shared" si="5"/>
        <v>0</v>
      </c>
      <c r="V22" s="1">
        <f t="shared" si="6"/>
        <v>0</v>
      </c>
    </row>
    <row r="23" spans="1:22" ht="15.75" customHeight="1">
      <c r="A23" s="10"/>
      <c r="B23" s="12">
        <v>100.04250425042504</v>
      </c>
      <c r="C23" s="10" t="s">
        <v>35</v>
      </c>
      <c r="F23" s="1">
        <v>1</v>
      </c>
      <c r="G23" s="1">
        <v>2</v>
      </c>
      <c r="H23" s="9">
        <v>1</v>
      </c>
      <c r="I23" s="5">
        <v>-4.6046046046046044E-5</v>
      </c>
      <c r="J23" s="5">
        <f>B20</f>
        <v>1000.100010001</v>
      </c>
      <c r="K23" s="5">
        <f t="shared" si="8"/>
        <v>-4.6050651111157158E-2</v>
      </c>
      <c r="M23" s="37">
        <f>K20</f>
        <v>-4.2508501275170014E-5</v>
      </c>
      <c r="N23" s="37">
        <f>K24</f>
        <v>-8.5093594444529547E-2</v>
      </c>
      <c r="Q23" s="1">
        <v>1</v>
      </c>
      <c r="R23" s="1">
        <v>2</v>
      </c>
      <c r="S23" s="1">
        <v>1</v>
      </c>
      <c r="T23" s="1">
        <f t="shared" ref="T23:T26" si="9">$B$20</f>
        <v>1000.100010001</v>
      </c>
      <c r="U23" s="1">
        <f t="shared" si="5"/>
        <v>1</v>
      </c>
      <c r="V23" s="1">
        <f t="shared" si="6"/>
        <v>1000.100010001</v>
      </c>
    </row>
    <row r="24" spans="1:22" ht="15.75" customHeight="1">
      <c r="A24" s="10"/>
      <c r="B24" s="12">
        <v>20.009500950095006</v>
      </c>
      <c r="C24" s="10" t="s">
        <v>36</v>
      </c>
      <c r="F24" s="1">
        <v>1</v>
      </c>
      <c r="G24" s="1">
        <v>2</v>
      </c>
      <c r="H24" s="1">
        <v>2</v>
      </c>
      <c r="I24" s="5">
        <v>-8.5085085085085098E-5</v>
      </c>
      <c r="J24" s="5">
        <f t="shared" ref="J24:J26" si="10">J23</f>
        <v>1000.100010001</v>
      </c>
      <c r="K24" s="5">
        <f t="shared" si="8"/>
        <v>-8.5093594444529547E-2</v>
      </c>
      <c r="M24" s="37">
        <f>K28</f>
        <v>-5.0026254750687581E-2</v>
      </c>
      <c r="N24" s="38">
        <f>K32</f>
        <v>-100.05250950137516</v>
      </c>
      <c r="Q24" s="1">
        <v>1</v>
      </c>
      <c r="R24" s="1">
        <v>2</v>
      </c>
      <c r="S24" s="1">
        <v>2</v>
      </c>
      <c r="T24" s="1">
        <f t="shared" si="9"/>
        <v>1000.100010001</v>
      </c>
      <c r="U24" s="1">
        <f t="shared" si="5"/>
        <v>0</v>
      </c>
      <c r="V24" s="1">
        <f t="shared" si="6"/>
        <v>0</v>
      </c>
    </row>
    <row r="25" spans="1:22" ht="15.75" customHeight="1">
      <c r="A25" s="10"/>
      <c r="B25" s="12">
        <v>150.01500150015002</v>
      </c>
      <c r="C25" s="10" t="s">
        <v>37</v>
      </c>
      <c r="F25" s="1">
        <v>1</v>
      </c>
      <c r="G25" s="1">
        <v>2</v>
      </c>
      <c r="H25" s="1">
        <v>3</v>
      </c>
      <c r="I25" s="5">
        <v>-1.9019019019019021E-5</v>
      </c>
      <c r="J25" s="5">
        <f t="shared" si="10"/>
        <v>1000.100010001</v>
      </c>
      <c r="K25" s="5">
        <f t="shared" si="8"/>
        <v>-1.9020921111130133E-2</v>
      </c>
      <c r="M25" s="39"/>
      <c r="N25" s="39"/>
      <c r="Q25" s="1">
        <v>1</v>
      </c>
      <c r="R25" s="1">
        <v>2</v>
      </c>
      <c r="S25" s="1">
        <v>3</v>
      </c>
      <c r="T25" s="1">
        <f t="shared" si="9"/>
        <v>1000.100010001</v>
      </c>
      <c r="U25" s="1">
        <f t="shared" si="5"/>
        <v>0</v>
      </c>
      <c r="V25" s="1">
        <f t="shared" si="6"/>
        <v>0</v>
      </c>
    </row>
    <row r="26" spans="1:22" ht="15.75" customHeight="1">
      <c r="F26" s="1">
        <v>1</v>
      </c>
      <c r="G26" s="1">
        <v>2</v>
      </c>
      <c r="H26" s="1">
        <v>4</v>
      </c>
      <c r="I26" s="5">
        <v>0.50042042042042045</v>
      </c>
      <c r="J26" s="5">
        <f t="shared" si="10"/>
        <v>1000.100010001</v>
      </c>
      <c r="K26" s="5">
        <f t="shared" si="8"/>
        <v>500.47046746716711</v>
      </c>
      <c r="M26" s="40" t="s">
        <v>38</v>
      </c>
      <c r="N26" s="39"/>
      <c r="Q26" s="1">
        <v>1</v>
      </c>
      <c r="R26" s="1">
        <v>2</v>
      </c>
      <c r="S26" s="1">
        <v>4</v>
      </c>
      <c r="T26" s="1">
        <f t="shared" si="9"/>
        <v>1000.100010001</v>
      </c>
      <c r="U26" s="1">
        <f t="shared" si="5"/>
        <v>0</v>
      </c>
      <c r="V26" s="1">
        <f t="shared" si="6"/>
        <v>0</v>
      </c>
    </row>
    <row r="27" spans="1:22" ht="15.75" customHeight="1">
      <c r="F27" s="1">
        <v>2</v>
      </c>
      <c r="G27" s="1">
        <v>1</v>
      </c>
      <c r="H27" s="9">
        <v>1</v>
      </c>
      <c r="I27" s="5">
        <f t="shared" ref="I27:I30" si="11">-H13</f>
        <v>-3.0023002300230018E-2</v>
      </c>
      <c r="J27" s="1">
        <f>J19</f>
        <v>0.50005000500050001</v>
      </c>
      <c r="K27" s="5">
        <f t="shared" si="8"/>
        <v>-1.5013002450360044E-2</v>
      </c>
      <c r="M27" s="37">
        <f>K21</f>
        <v>-9.5019002850380027E-6</v>
      </c>
      <c r="N27" s="37">
        <f>K25</f>
        <v>-1.9020921111130133E-2</v>
      </c>
      <c r="Q27" s="1">
        <v>2</v>
      </c>
      <c r="R27" s="1">
        <v>1</v>
      </c>
      <c r="S27" s="1">
        <v>1</v>
      </c>
      <c r="T27" s="1">
        <f t="shared" ref="T27:T30" si="12">$B$19</f>
        <v>0.50005000500050001</v>
      </c>
      <c r="U27" s="1">
        <f t="shared" si="5"/>
        <v>0</v>
      </c>
      <c r="V27" s="1">
        <f t="shared" si="6"/>
        <v>0</v>
      </c>
    </row>
    <row r="28" spans="1:22" ht="15.75" customHeight="1">
      <c r="A28" s="1" t="s">
        <v>39</v>
      </c>
      <c r="B28" s="5">
        <f t="shared" ref="B28:B31" si="13">B7*$B$19</f>
        <v>2.000200020002E-2</v>
      </c>
      <c r="C28" s="5">
        <f t="shared" ref="C28:C31" si="14">C7*$B$20</f>
        <v>30.003000300029999</v>
      </c>
      <c r="D28" s="12">
        <f t="shared" ref="D28:D31" si="15">C28+B28</f>
        <v>30.023002300230019</v>
      </c>
      <c r="F28" s="1">
        <v>2</v>
      </c>
      <c r="G28" s="1">
        <v>1</v>
      </c>
      <c r="H28" s="1">
        <v>2</v>
      </c>
      <c r="I28" s="5">
        <f t="shared" si="11"/>
        <v>-0.10004250425042503</v>
      </c>
      <c r="J28" s="1">
        <f t="shared" ref="J28:J30" si="16">J27</f>
        <v>0.50005000500050001</v>
      </c>
      <c r="K28" s="5">
        <f t="shared" si="8"/>
        <v>-5.0026254750687581E-2</v>
      </c>
      <c r="M28" s="37">
        <f>K29</f>
        <v>-1.0005751050152518E-2</v>
      </c>
      <c r="N28" s="38">
        <f>K33</f>
        <v>-20.011502100305034</v>
      </c>
      <c r="Q28" s="1">
        <v>2</v>
      </c>
      <c r="R28" s="1">
        <v>1</v>
      </c>
      <c r="S28" s="1">
        <v>2</v>
      </c>
      <c r="T28" s="1">
        <f t="shared" si="12"/>
        <v>0.50005000500050001</v>
      </c>
      <c r="U28" s="1">
        <f t="shared" si="5"/>
        <v>1</v>
      </c>
      <c r="V28" s="1">
        <f t="shared" si="6"/>
        <v>0.50005000500050001</v>
      </c>
    </row>
    <row r="29" spans="1:22" ht="15.75" customHeight="1">
      <c r="B29" s="5">
        <f t="shared" si="13"/>
        <v>3.2503250325032498E-2</v>
      </c>
      <c r="C29" s="5">
        <f t="shared" si="14"/>
        <v>100.0100010001</v>
      </c>
      <c r="D29" s="12">
        <f t="shared" si="15"/>
        <v>100.04250425042504</v>
      </c>
      <c r="F29" s="1">
        <v>2</v>
      </c>
      <c r="G29" s="1">
        <v>1</v>
      </c>
      <c r="H29" s="1">
        <v>3</v>
      </c>
      <c r="I29" s="5">
        <f t="shared" si="11"/>
        <v>-2.0009500950095006E-2</v>
      </c>
      <c r="J29" s="1">
        <f t="shared" si="16"/>
        <v>0.50005000500050001</v>
      </c>
      <c r="K29" s="5">
        <f t="shared" si="8"/>
        <v>-1.0005751050152518E-2</v>
      </c>
      <c r="M29" s="39"/>
      <c r="N29" s="39"/>
      <c r="Q29" s="1">
        <v>2</v>
      </c>
      <c r="R29" s="1">
        <v>1</v>
      </c>
      <c r="S29" s="1">
        <v>3</v>
      </c>
      <c r="T29" s="1">
        <f t="shared" si="12"/>
        <v>0.50005000500050001</v>
      </c>
      <c r="U29" s="1">
        <f t="shared" si="5"/>
        <v>0</v>
      </c>
      <c r="V29" s="1">
        <f t="shared" si="6"/>
        <v>0</v>
      </c>
    </row>
    <row r="30" spans="1:22" ht="15.75" customHeight="1">
      <c r="B30" s="5">
        <f t="shared" si="13"/>
        <v>7.5007500750074998E-3</v>
      </c>
      <c r="C30" s="5">
        <f t="shared" si="14"/>
        <v>20.002000200019999</v>
      </c>
      <c r="D30" s="12">
        <f t="shared" si="15"/>
        <v>20.009500950095006</v>
      </c>
      <c r="F30" s="1">
        <v>2</v>
      </c>
      <c r="G30" s="1">
        <v>1</v>
      </c>
      <c r="H30" s="1">
        <v>4</v>
      </c>
      <c r="I30" s="5">
        <f t="shared" si="11"/>
        <v>-0.15001500150015001</v>
      </c>
      <c r="J30" s="1">
        <f t="shared" si="16"/>
        <v>0.50005000500050001</v>
      </c>
      <c r="K30" s="5">
        <f t="shared" si="8"/>
        <v>-7.5015002250300028E-2</v>
      </c>
      <c r="M30" s="40" t="s">
        <v>40</v>
      </c>
      <c r="N30" s="39"/>
      <c r="Q30" s="1">
        <v>2</v>
      </c>
      <c r="R30" s="1">
        <v>1</v>
      </c>
      <c r="S30" s="1">
        <v>4</v>
      </c>
      <c r="T30" s="1">
        <f t="shared" si="12"/>
        <v>0.50005000500050001</v>
      </c>
      <c r="U30" s="1">
        <f t="shared" si="5"/>
        <v>0</v>
      </c>
      <c r="V30" s="1">
        <f t="shared" si="6"/>
        <v>0</v>
      </c>
    </row>
    <row r="31" spans="1:22" ht="15.75" customHeight="1">
      <c r="B31" s="5">
        <f t="shared" si="13"/>
        <v>-250.02500250025</v>
      </c>
      <c r="C31" s="5">
        <f t="shared" si="14"/>
        <v>400.04000400040002</v>
      </c>
      <c r="D31" s="12">
        <f t="shared" si="15"/>
        <v>150.01500150015002</v>
      </c>
      <c r="F31" s="1">
        <v>2</v>
      </c>
      <c r="G31" s="1">
        <v>2</v>
      </c>
      <c r="H31" s="9">
        <v>1</v>
      </c>
      <c r="I31" s="5">
        <f t="shared" ref="I31:I34" si="17">I27</f>
        <v>-3.0023002300230018E-2</v>
      </c>
      <c r="J31" s="1">
        <f>B20</f>
        <v>1000.100010001</v>
      </c>
      <c r="K31" s="5">
        <f t="shared" si="8"/>
        <v>-30.026004900720086</v>
      </c>
      <c r="M31" s="37">
        <f>K22</f>
        <v>0.25000999949979991</v>
      </c>
      <c r="N31" s="37">
        <f>K26</f>
        <v>500.47046746716711</v>
      </c>
      <c r="Q31" s="1">
        <v>2</v>
      </c>
      <c r="R31" s="1">
        <v>2</v>
      </c>
      <c r="S31" s="1">
        <v>1</v>
      </c>
      <c r="T31" s="1">
        <f t="shared" ref="T31:T34" si="18">$B$20</f>
        <v>1000.100010001</v>
      </c>
      <c r="U31" s="1">
        <f t="shared" si="5"/>
        <v>0</v>
      </c>
      <c r="V31" s="1">
        <f t="shared" si="6"/>
        <v>0</v>
      </c>
    </row>
    <row r="32" spans="1:22" ht="15.75" customHeight="1">
      <c r="F32" s="1">
        <v>2</v>
      </c>
      <c r="G32" s="1">
        <v>2</v>
      </c>
      <c r="H32" s="1">
        <v>2</v>
      </c>
      <c r="I32" s="5">
        <f t="shared" si="17"/>
        <v>-0.10004250425042503</v>
      </c>
      <c r="J32" s="1">
        <f t="shared" ref="J32:J34" si="19">J31</f>
        <v>1000.100010001</v>
      </c>
      <c r="K32" s="5">
        <f t="shared" si="8"/>
        <v>-100.05250950137516</v>
      </c>
      <c r="M32" s="37">
        <f>K30</f>
        <v>-7.5015002250300028E-2</v>
      </c>
      <c r="N32" s="38">
        <f>K34</f>
        <v>-150.03000450060006</v>
      </c>
      <c r="Q32" s="1">
        <v>2</v>
      </c>
      <c r="R32" s="1">
        <v>2</v>
      </c>
      <c r="S32" s="1">
        <v>2</v>
      </c>
      <c r="T32" s="1">
        <f t="shared" si="18"/>
        <v>1000.100010001</v>
      </c>
      <c r="U32" s="1">
        <f t="shared" si="5"/>
        <v>1</v>
      </c>
      <c r="V32" s="1">
        <f t="shared" si="6"/>
        <v>1000.100010001</v>
      </c>
    </row>
    <row r="33" spans="1:22" ht="15.75" customHeight="1">
      <c r="F33" s="1">
        <v>2</v>
      </c>
      <c r="G33" s="1">
        <v>2</v>
      </c>
      <c r="H33" s="1">
        <v>3</v>
      </c>
      <c r="I33" s="5">
        <f t="shared" si="17"/>
        <v>-2.0009500950095006E-2</v>
      </c>
      <c r="J33" s="1">
        <f t="shared" si="19"/>
        <v>1000.100010001</v>
      </c>
      <c r="K33" s="5">
        <f t="shared" si="8"/>
        <v>-20.011502100305034</v>
      </c>
      <c r="M33" s="39"/>
      <c r="N33" s="39"/>
      <c r="Q33" s="1">
        <v>2</v>
      </c>
      <c r="R33" s="1">
        <v>2</v>
      </c>
      <c r="S33" s="1">
        <v>3</v>
      </c>
      <c r="T33" s="1">
        <f t="shared" si="18"/>
        <v>1000.100010001</v>
      </c>
      <c r="U33" s="1">
        <f t="shared" si="5"/>
        <v>0</v>
      </c>
      <c r="V33" s="1">
        <f t="shared" si="6"/>
        <v>0</v>
      </c>
    </row>
    <row r="34" spans="1:22" ht="15.75" customHeight="1">
      <c r="F34" s="1">
        <v>2</v>
      </c>
      <c r="G34" s="1">
        <v>2</v>
      </c>
      <c r="H34" s="1">
        <v>4</v>
      </c>
      <c r="I34" s="5">
        <f t="shared" si="17"/>
        <v>-0.15001500150015001</v>
      </c>
      <c r="J34" s="1">
        <f t="shared" si="19"/>
        <v>1000.100010001</v>
      </c>
      <c r="K34" s="5">
        <f t="shared" si="8"/>
        <v>-150.03000450060006</v>
      </c>
      <c r="Q34" s="1">
        <v>2</v>
      </c>
      <c r="R34" s="1">
        <v>2</v>
      </c>
      <c r="S34" s="1">
        <v>4</v>
      </c>
      <c r="T34" s="1">
        <f t="shared" si="18"/>
        <v>1000.100010001</v>
      </c>
      <c r="U34" s="1">
        <f t="shared" si="5"/>
        <v>0</v>
      </c>
      <c r="V34" s="1">
        <f t="shared" si="6"/>
        <v>0</v>
      </c>
    </row>
    <row r="35" spans="1:22" ht="15.75" customHeight="1">
      <c r="Q35" s="1">
        <v>3</v>
      </c>
      <c r="R35" s="1">
        <v>1</v>
      </c>
      <c r="S35" s="1">
        <v>1</v>
      </c>
      <c r="T35" s="1">
        <f t="shared" ref="T35:T38" si="20">$B$19</f>
        <v>0.50005000500050001</v>
      </c>
      <c r="U35" s="1">
        <f t="shared" si="5"/>
        <v>0</v>
      </c>
      <c r="V35" s="1">
        <f t="shared" si="6"/>
        <v>0</v>
      </c>
    </row>
    <row r="36" spans="1:22" ht="15.75" customHeight="1">
      <c r="Q36" s="1">
        <v>3</v>
      </c>
      <c r="R36" s="1">
        <v>1</v>
      </c>
      <c r="S36" s="1">
        <v>2</v>
      </c>
      <c r="T36" s="1">
        <f t="shared" si="20"/>
        <v>0.50005000500050001</v>
      </c>
      <c r="U36" s="1">
        <f t="shared" si="5"/>
        <v>0</v>
      </c>
      <c r="V36" s="1">
        <f t="shared" si="6"/>
        <v>0</v>
      </c>
    </row>
    <row r="37" spans="1:22" ht="15.75" customHeight="1">
      <c r="A37" s="1" t="s">
        <v>41</v>
      </c>
      <c r="Q37" s="1">
        <v>3</v>
      </c>
      <c r="R37" s="1">
        <v>1</v>
      </c>
      <c r="S37" s="1">
        <v>3</v>
      </c>
      <c r="T37" s="1">
        <f t="shared" si="20"/>
        <v>0.50005000500050001</v>
      </c>
      <c r="U37" s="1">
        <f t="shared" si="5"/>
        <v>1</v>
      </c>
      <c r="V37" s="1">
        <f t="shared" si="6"/>
        <v>0.50005000500050001</v>
      </c>
    </row>
    <row r="38" spans="1:22" ht="15.75" customHeight="1">
      <c r="A38" s="1" t="s">
        <v>42</v>
      </c>
      <c r="B38" s="1" t="s">
        <v>43</v>
      </c>
      <c r="C38" s="1" t="s">
        <v>44</v>
      </c>
      <c r="D38" s="1" t="s">
        <v>45</v>
      </c>
      <c r="E38" s="1" t="s">
        <v>46</v>
      </c>
      <c r="G38" s="1" t="s">
        <v>47</v>
      </c>
      <c r="I38" s="1" t="s">
        <v>48</v>
      </c>
      <c r="Q38" s="1">
        <v>3</v>
      </c>
      <c r="R38" s="1">
        <v>1</v>
      </c>
      <c r="S38" s="1">
        <v>4</v>
      </c>
      <c r="T38" s="1">
        <f t="shared" si="20"/>
        <v>0.50005000500050001</v>
      </c>
      <c r="U38" s="1">
        <f t="shared" si="5"/>
        <v>0</v>
      </c>
      <c r="V38" s="1">
        <f t="shared" si="6"/>
        <v>0</v>
      </c>
    </row>
    <row r="39" spans="1:22" ht="15.75" customHeight="1">
      <c r="A39" s="1" t="s">
        <v>49</v>
      </c>
      <c r="B39" s="1">
        <v>1</v>
      </c>
      <c r="C39" s="1">
        <v>0.7</v>
      </c>
      <c r="D39" s="1">
        <v>0</v>
      </c>
      <c r="E39" s="1">
        <v>0</v>
      </c>
      <c r="G39" s="1">
        <v>1000</v>
      </c>
      <c r="I39" s="1">
        <v>0.3</v>
      </c>
      <c r="Q39" s="1">
        <v>3</v>
      </c>
      <c r="R39" s="1">
        <v>2</v>
      </c>
      <c r="S39" s="1">
        <v>1</v>
      </c>
      <c r="T39" s="1">
        <f t="shared" ref="T39:T42" si="21">$B$20</f>
        <v>1000.100010001</v>
      </c>
      <c r="U39" s="1">
        <f t="shared" si="5"/>
        <v>0</v>
      </c>
      <c r="V39" s="1">
        <f t="shared" si="6"/>
        <v>0</v>
      </c>
    </row>
    <row r="40" spans="1:22" ht="15.75" customHeight="1">
      <c r="A40" s="1" t="s">
        <v>50</v>
      </c>
      <c r="B40" s="1">
        <v>0</v>
      </c>
      <c r="C40" s="1">
        <v>0</v>
      </c>
      <c r="D40" s="1">
        <v>25</v>
      </c>
      <c r="E40" s="1">
        <v>1</v>
      </c>
      <c r="G40" s="1">
        <v>10000</v>
      </c>
      <c r="I40" s="1">
        <v>0.7</v>
      </c>
      <c r="Q40" s="1">
        <v>3</v>
      </c>
      <c r="R40" s="1">
        <v>2</v>
      </c>
      <c r="S40" s="1">
        <v>2</v>
      </c>
      <c r="T40" s="1">
        <f t="shared" si="21"/>
        <v>1000.100010001</v>
      </c>
      <c r="U40" s="1">
        <f t="shared" si="5"/>
        <v>0</v>
      </c>
      <c r="V40" s="1">
        <f t="shared" si="6"/>
        <v>0</v>
      </c>
    </row>
    <row r="41" spans="1:22" ht="15.75" customHeight="1">
      <c r="Q41" s="1">
        <v>3</v>
      </c>
      <c r="R41" s="1">
        <v>2</v>
      </c>
      <c r="S41" s="1">
        <v>3</v>
      </c>
      <c r="T41" s="1">
        <f t="shared" si="21"/>
        <v>1000.100010001</v>
      </c>
      <c r="U41" s="1">
        <f t="shared" si="5"/>
        <v>1</v>
      </c>
      <c r="V41" s="1">
        <f t="shared" si="6"/>
        <v>1000.100010001</v>
      </c>
    </row>
    <row r="42" spans="1:22" ht="15.75" customHeight="1">
      <c r="A42" s="1" t="s">
        <v>51</v>
      </c>
      <c r="B42" s="13">
        <f t="array" ref="B42:B43">MMULT(B39:E40,B22:B25)</f>
        <v>100.05275527552755</v>
      </c>
      <c r="C42" s="1" t="s">
        <v>49</v>
      </c>
      <c r="I42" s="1" t="s">
        <v>52</v>
      </c>
      <c r="J42" s="1">
        <f t="array" ref="J42:J43">MMULT(B39:E40,B28:B31)</f>
        <v>4.2754275427542746E-2</v>
      </c>
      <c r="K42" s="1">
        <f t="array" ref="K42:K43">MMULT(B39:E40,C28:C31)</f>
        <v>100.01000100009999</v>
      </c>
      <c r="Q42" s="1">
        <v>3</v>
      </c>
      <c r="R42" s="1">
        <v>2</v>
      </c>
      <c r="S42" s="1">
        <v>4</v>
      </c>
      <c r="T42" s="1">
        <f t="shared" si="21"/>
        <v>1000.100010001</v>
      </c>
      <c r="U42" s="1">
        <f t="shared" si="5"/>
        <v>0</v>
      </c>
      <c r="V42" s="1">
        <f t="shared" si="6"/>
        <v>0</v>
      </c>
    </row>
    <row r="43" spans="1:22" ht="15.75" customHeight="1">
      <c r="B43" s="5">
        <v>650.25252525252517</v>
      </c>
      <c r="C43" s="1" t="s">
        <v>50</v>
      </c>
      <c r="J43" s="1">
        <v>-249.83748374837481</v>
      </c>
      <c r="K43" s="1">
        <v>900.09000900089995</v>
      </c>
      <c r="Q43" s="1">
        <v>4</v>
      </c>
      <c r="R43" s="1">
        <v>1</v>
      </c>
      <c r="S43" s="1">
        <v>1</v>
      </c>
      <c r="T43" s="1">
        <f t="shared" ref="T43:T46" si="22">$B$19</f>
        <v>0.50005000500050001</v>
      </c>
      <c r="U43" s="1">
        <f t="shared" si="5"/>
        <v>0</v>
      </c>
      <c r="V43" s="1">
        <f t="shared" si="6"/>
        <v>0</v>
      </c>
    </row>
    <row r="44" spans="1:22" ht="15.75" customHeight="1">
      <c r="Q44" s="1">
        <v>4</v>
      </c>
      <c r="R44" s="1">
        <v>1</v>
      </c>
      <c r="S44" s="1">
        <v>2</v>
      </c>
      <c r="T44" s="1">
        <f t="shared" si="22"/>
        <v>0.50005000500050001</v>
      </c>
      <c r="U44" s="1">
        <f t="shared" si="5"/>
        <v>0</v>
      </c>
      <c r="V44" s="1">
        <f t="shared" si="6"/>
        <v>0</v>
      </c>
    </row>
    <row r="45" spans="1:22" ht="15.75" customHeight="1">
      <c r="A45" s="1" t="s">
        <v>53</v>
      </c>
      <c r="B45" s="5">
        <f t="shared" ref="B45:B46" si="23">B42/G39</f>
        <v>0.10005275527552754</v>
      </c>
      <c r="Q45" s="1">
        <v>4</v>
      </c>
      <c r="R45" s="1">
        <v>1</v>
      </c>
      <c r="S45" s="1">
        <v>3</v>
      </c>
      <c r="T45" s="1">
        <f t="shared" si="22"/>
        <v>0.50005000500050001</v>
      </c>
      <c r="U45" s="1">
        <f t="shared" si="5"/>
        <v>0</v>
      </c>
      <c r="V45" s="1">
        <f t="shared" si="6"/>
        <v>0</v>
      </c>
    </row>
    <row r="46" spans="1:22" ht="15.75" customHeight="1">
      <c r="B46" s="5">
        <f t="shared" si="23"/>
        <v>6.5025252525252514E-2</v>
      </c>
      <c r="Q46" s="1">
        <v>4</v>
      </c>
      <c r="R46" s="1">
        <v>1</v>
      </c>
      <c r="S46" s="1">
        <v>4</v>
      </c>
      <c r="T46" s="1">
        <f t="shared" si="22"/>
        <v>0.50005000500050001</v>
      </c>
      <c r="U46" s="1">
        <f t="shared" si="5"/>
        <v>1</v>
      </c>
      <c r="V46" s="1">
        <f t="shared" si="6"/>
        <v>0.50005000500050001</v>
      </c>
    </row>
    <row r="47" spans="1:22" ht="15.75" customHeight="1">
      <c r="Q47" s="1">
        <v>4</v>
      </c>
      <c r="R47" s="1">
        <v>2</v>
      </c>
      <c r="S47" s="1">
        <v>1</v>
      </c>
      <c r="T47" s="1">
        <f t="shared" ref="T47:T50" si="24">$B$20</f>
        <v>1000.100010001</v>
      </c>
      <c r="U47" s="1">
        <f t="shared" si="5"/>
        <v>0</v>
      </c>
      <c r="V47" s="1">
        <f t="shared" si="6"/>
        <v>0</v>
      </c>
    </row>
    <row r="48" spans="1:22" ht="15.75" customHeight="1">
      <c r="A48" s="1" t="s">
        <v>48</v>
      </c>
      <c r="B48" s="5">
        <f t="shared" ref="B48:B49" si="25">B45*I39</f>
        <v>3.0015826582658261E-2</v>
      </c>
      <c r="C48" s="1" t="s">
        <v>54</v>
      </c>
      <c r="Q48" s="1">
        <v>4</v>
      </c>
      <c r="R48" s="1">
        <v>2</v>
      </c>
      <c r="S48" s="1">
        <v>2</v>
      </c>
      <c r="T48" s="1">
        <f t="shared" si="24"/>
        <v>1000.100010001</v>
      </c>
      <c r="U48" s="1">
        <f t="shared" si="5"/>
        <v>0</v>
      </c>
      <c r="V48" s="1">
        <f t="shared" si="6"/>
        <v>0</v>
      </c>
    </row>
    <row r="49" spans="2:22" ht="15.75" customHeight="1">
      <c r="B49" s="5">
        <f t="shared" si="25"/>
        <v>4.5517676767676755E-2</v>
      </c>
      <c r="C49" s="1" t="s">
        <v>54</v>
      </c>
      <c r="Q49" s="1">
        <v>4</v>
      </c>
      <c r="R49" s="1">
        <v>2</v>
      </c>
      <c r="S49" s="1">
        <v>3</v>
      </c>
      <c r="T49" s="1">
        <f t="shared" si="24"/>
        <v>1000.100010001</v>
      </c>
      <c r="U49" s="1">
        <f t="shared" si="5"/>
        <v>0</v>
      </c>
      <c r="V49" s="1">
        <f t="shared" si="6"/>
        <v>0</v>
      </c>
    </row>
    <row r="50" spans="2:22" ht="15.75" customHeight="1">
      <c r="Q50" s="1">
        <v>4</v>
      </c>
      <c r="R50" s="1">
        <v>2</v>
      </c>
      <c r="S50" s="1">
        <v>4</v>
      </c>
      <c r="T50" s="1">
        <f t="shared" si="24"/>
        <v>1000.100010001</v>
      </c>
      <c r="U50" s="1">
        <f t="shared" si="5"/>
        <v>1</v>
      </c>
      <c r="V50" s="1">
        <f t="shared" si="6"/>
        <v>1000.100010001</v>
      </c>
    </row>
    <row r="51" spans="2:22" ht="15.75" customHeight="1"/>
    <row r="52" spans="2:22" ht="15.75" customHeight="1"/>
    <row r="53" spans="2:22" ht="15.75" customHeight="1"/>
    <row r="54" spans="2:22" ht="15.75" customHeight="1"/>
    <row r="55" spans="2:22" ht="15.75" customHeight="1"/>
    <row r="56" spans="2:22" ht="15.75" customHeight="1"/>
    <row r="57" spans="2:22" ht="15.75" customHeight="1"/>
    <row r="58" spans="2:22" ht="15.75" customHeight="1"/>
    <row r="59" spans="2:22" ht="15.75" customHeight="1"/>
    <row r="60" spans="2:22" ht="15.75" customHeight="1"/>
    <row r="61" spans="2:22" ht="15.75" customHeight="1"/>
    <row r="62" spans="2:22" ht="15.75" customHeight="1"/>
    <row r="63" spans="2:22" ht="15.75" customHeight="1"/>
    <row r="64" spans="2:2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00"/>
  <sheetViews>
    <sheetView workbookViewId="0"/>
  </sheetViews>
  <sheetFormatPr defaultColWidth="14.42578125" defaultRowHeight="15" customHeight="1"/>
  <cols>
    <col min="1" max="26" width="8.7109375" customWidth="1"/>
  </cols>
  <sheetData>
    <row r="2" spans="1:5">
      <c r="A2" s="1" t="s">
        <v>55</v>
      </c>
      <c r="B2" s="41" t="s">
        <v>56</v>
      </c>
      <c r="C2" s="42"/>
      <c r="D2" s="1" t="s">
        <v>57</v>
      </c>
      <c r="E2" s="1" t="s">
        <v>58</v>
      </c>
    </row>
    <row r="3" spans="1:5">
      <c r="B3" s="1">
        <v>5</v>
      </c>
      <c r="C3" s="1">
        <v>4</v>
      </c>
      <c r="D3" s="1">
        <v>2</v>
      </c>
      <c r="E3" s="1">
        <f t="shared" ref="E3:E4" si="0">SUM(B3:D3)</f>
        <v>11</v>
      </c>
    </row>
    <row r="4" spans="1:5">
      <c r="B4" s="1">
        <v>8</v>
      </c>
      <c r="C4" s="1">
        <v>3</v>
      </c>
      <c r="D4" s="1">
        <v>4</v>
      </c>
      <c r="E4" s="1">
        <f t="shared" si="0"/>
        <v>15</v>
      </c>
    </row>
    <row r="6" spans="1:5">
      <c r="B6" s="41" t="s">
        <v>59</v>
      </c>
      <c r="C6" s="42"/>
    </row>
    <row r="7" spans="1:5">
      <c r="B7" s="1">
        <f>B3/E3</f>
        <v>0.45454545454545453</v>
      </c>
      <c r="C7" s="1">
        <f>C3/E4</f>
        <v>0.26666666666666666</v>
      </c>
    </row>
    <row r="8" spans="1:5">
      <c r="B8" s="1">
        <f>B4/E3</f>
        <v>0.72727272727272729</v>
      </c>
      <c r="C8" s="1">
        <f>C3/E4</f>
        <v>0.26666666666666666</v>
      </c>
    </row>
    <row r="10" spans="1:5">
      <c r="B10" s="1" t="s">
        <v>60</v>
      </c>
    </row>
    <row r="11" spans="1:5">
      <c r="B11" s="1">
        <v>1</v>
      </c>
      <c r="C11" s="1">
        <v>0</v>
      </c>
    </row>
    <row r="12" spans="1:5">
      <c r="B12" s="1">
        <v>0</v>
      </c>
      <c r="C12" s="1">
        <v>1</v>
      </c>
    </row>
    <row r="14" spans="1:5">
      <c r="B14" s="1" t="s">
        <v>61</v>
      </c>
    </row>
    <row r="15" spans="1:5">
      <c r="B15" s="1">
        <f t="shared" ref="B15:C15" si="1">B11-B7</f>
        <v>0.54545454545454541</v>
      </c>
      <c r="C15" s="1">
        <f t="shared" si="1"/>
        <v>-0.26666666666666666</v>
      </c>
    </row>
    <row r="16" spans="1:5">
      <c r="B16" s="1">
        <f t="shared" ref="B16:C16" si="2">B12-B8</f>
        <v>-0.72727272727272729</v>
      </c>
      <c r="C16" s="1">
        <f t="shared" si="2"/>
        <v>0.73333333333333339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72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C2"/>
    <mergeCell ref="B6:C6"/>
  </mergeCells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33"/>
  <sheetViews>
    <sheetView workbookViewId="0">
      <selection activeCell="M8" sqref="M8"/>
    </sheetView>
  </sheetViews>
  <sheetFormatPr defaultColWidth="14.42578125" defaultRowHeight="15" customHeight="1"/>
  <cols>
    <col min="1" max="2" width="4.28515625" customWidth="1"/>
    <col min="3" max="3" width="5.140625" customWidth="1"/>
    <col min="4" max="4" width="5.5703125" customWidth="1"/>
    <col min="5" max="5" width="5.28515625" customWidth="1"/>
    <col min="6" max="6" width="10.42578125" customWidth="1"/>
    <col min="7" max="7" width="7.5703125" customWidth="1"/>
    <col min="9" max="9" width="23.140625" customWidth="1"/>
    <col min="15" max="15" width="7.85546875" customWidth="1"/>
    <col min="16" max="20" width="4.85546875" customWidth="1"/>
    <col min="22" max="22" width="8.85546875" customWidth="1"/>
    <col min="23" max="23" width="8" customWidth="1"/>
    <col min="24" max="26" width="3.5703125" customWidth="1"/>
    <col min="27" max="29" width="10.140625" customWidth="1"/>
  </cols>
  <sheetData>
    <row r="1" spans="1:29">
      <c r="A1" s="2" t="s">
        <v>62</v>
      </c>
      <c r="B1" s="14" t="s">
        <v>4</v>
      </c>
      <c r="C1" s="14" t="s">
        <v>5</v>
      </c>
      <c r="D1" s="14" t="s">
        <v>6</v>
      </c>
      <c r="E1" s="15" t="s">
        <v>63</v>
      </c>
      <c r="F1" s="15" t="s">
        <v>64</v>
      </c>
      <c r="G1" s="15" t="s">
        <v>65</v>
      </c>
      <c r="H1" s="15" t="s">
        <v>66</v>
      </c>
      <c r="I1" s="15" t="s">
        <v>67</v>
      </c>
      <c r="J1" s="15" t="s">
        <v>68</v>
      </c>
      <c r="L1" s="1" t="s">
        <v>69</v>
      </c>
      <c r="O1" s="8" t="s">
        <v>70</v>
      </c>
      <c r="P1" s="1">
        <v>4</v>
      </c>
      <c r="Q1" s="1">
        <v>2</v>
      </c>
      <c r="R1" s="1">
        <v>2</v>
      </c>
      <c r="W1" s="8" t="s">
        <v>71</v>
      </c>
      <c r="X1" s="1">
        <v>2</v>
      </c>
      <c r="Y1" s="1">
        <v>4</v>
      </c>
      <c r="Z1" s="1">
        <v>2</v>
      </c>
    </row>
    <row r="2" spans="1:29">
      <c r="B2" s="1">
        <v>1</v>
      </c>
      <c r="C2" s="1">
        <v>1</v>
      </c>
      <c r="D2" s="1">
        <v>1</v>
      </c>
      <c r="E2" s="1">
        <v>1</v>
      </c>
      <c r="F2" s="5">
        <f>-'Dados e sensibilidade s e g'!B19</f>
        <v>-0.50005000500050001</v>
      </c>
      <c r="G2" s="1">
        <f>'Dados e sensibilidade s e g'!B39</f>
        <v>1</v>
      </c>
      <c r="H2" s="5">
        <f>'Dados e sensibilidade s e g'!G13</f>
        <v>4.6004600460046006E-5</v>
      </c>
      <c r="I2" s="5">
        <f t="shared" ref="I2:I33" si="0">G2*H2</f>
        <v>4.6004600460046006E-5</v>
      </c>
      <c r="J2" s="5">
        <f>F2*SUM(I2:I5)</f>
        <v>-5.2760551582711021E-5</v>
      </c>
      <c r="L2" s="16">
        <f>J2</f>
        <v>-5.2760551582711021E-5</v>
      </c>
      <c r="M2" s="16">
        <f>J10</f>
        <v>-0.10552110316542203</v>
      </c>
      <c r="P2" s="15" t="s">
        <v>4</v>
      </c>
      <c r="Q2" s="15" t="s">
        <v>5</v>
      </c>
      <c r="R2" s="15" t="s">
        <v>6</v>
      </c>
      <c r="S2" s="8" t="s">
        <v>72</v>
      </c>
      <c r="T2" s="8" t="s">
        <v>28</v>
      </c>
      <c r="U2" s="8" t="s">
        <v>73</v>
      </c>
      <c r="X2" s="8" t="s">
        <v>4</v>
      </c>
      <c r="Y2" s="8" t="s">
        <v>5</v>
      </c>
      <c r="Z2" s="8" t="s">
        <v>6</v>
      </c>
      <c r="AA2" s="8" t="s">
        <v>74</v>
      </c>
      <c r="AB2" s="8" t="s">
        <v>29</v>
      </c>
      <c r="AC2" s="8" t="s">
        <v>75</v>
      </c>
    </row>
    <row r="3" spans="1:29">
      <c r="B3" s="1">
        <v>1</v>
      </c>
      <c r="C3" s="1">
        <v>1</v>
      </c>
      <c r="D3" s="1">
        <v>1</v>
      </c>
      <c r="E3" s="1">
        <v>2</v>
      </c>
      <c r="F3" s="5">
        <f t="shared" ref="F3:F9" si="1">F2</f>
        <v>-0.50005000500050001</v>
      </c>
      <c r="G3" s="1">
        <f>'Dados e sensibilidade s e g'!C39</f>
        <v>0.7</v>
      </c>
      <c r="H3" s="5">
        <f>'Dados e sensibilidade s e g'!G14</f>
        <v>8.5008500850085008E-5</v>
      </c>
      <c r="I3" s="5">
        <f t="shared" si="0"/>
        <v>5.9505950595059503E-5</v>
      </c>
      <c r="L3" s="16">
        <f>J18</f>
        <v>-5.003138077584135E-2</v>
      </c>
      <c r="M3" s="16">
        <f>J26</f>
        <v>-100.0627615516827</v>
      </c>
      <c r="P3" s="1">
        <v>1</v>
      </c>
      <c r="Q3" s="1">
        <v>1</v>
      </c>
      <c r="R3" s="1">
        <v>1</v>
      </c>
      <c r="S3" s="1">
        <v>1</v>
      </c>
      <c r="T3" s="1">
        <f>'Dados e sensibilidade s e g'!$B$19</f>
        <v>0.50005000500050001</v>
      </c>
      <c r="U3" s="1">
        <f t="shared" ref="U3:U18" si="2">S3*T3</f>
        <v>0.50005000500050001</v>
      </c>
      <c r="X3" s="1">
        <v>1</v>
      </c>
      <c r="Y3" s="1">
        <v>1</v>
      </c>
      <c r="Z3" s="1">
        <v>1</v>
      </c>
      <c r="AA3" s="5">
        <f>'Dados e sensibilidade s e g'!$B$22</f>
        <v>30.023002300230019</v>
      </c>
      <c r="AB3" s="1">
        <f t="shared" ref="AB3:AB18" si="3">IF(X3=Z3,1,0)</f>
        <v>1</v>
      </c>
      <c r="AC3" s="5">
        <f t="shared" ref="AC3:AC18" si="4">AA3*AB3</f>
        <v>30.023002300230019</v>
      </c>
    </row>
    <row r="4" spans="1:29">
      <c r="B4" s="1">
        <v>1</v>
      </c>
      <c r="C4" s="1">
        <v>1</v>
      </c>
      <c r="D4" s="1">
        <v>1</v>
      </c>
      <c r="E4" s="1">
        <v>3</v>
      </c>
      <c r="F4" s="5">
        <f t="shared" si="1"/>
        <v>-0.50005000500050001</v>
      </c>
      <c r="G4" s="1">
        <f>'Dados e sensibilidade s e g'!D39</f>
        <v>0</v>
      </c>
      <c r="H4" s="5">
        <f>'Dados e sensibilidade s e g'!G15</f>
        <v>1.9001900190018999E-5</v>
      </c>
      <c r="I4" s="5">
        <f t="shared" si="0"/>
        <v>0</v>
      </c>
      <c r="P4" s="1">
        <v>1</v>
      </c>
      <c r="Q4" s="1">
        <v>1</v>
      </c>
      <c r="R4" s="1">
        <v>2</v>
      </c>
      <c r="S4" s="1">
        <v>0</v>
      </c>
      <c r="T4" s="1">
        <f>'Dados e sensibilidade s e g'!$B$19</f>
        <v>0.50005000500050001</v>
      </c>
      <c r="U4" s="1">
        <f t="shared" si="2"/>
        <v>0</v>
      </c>
      <c r="X4" s="1">
        <v>1</v>
      </c>
      <c r="Y4" s="1">
        <v>1</v>
      </c>
      <c r="Z4" s="1">
        <v>2</v>
      </c>
      <c r="AA4" s="5">
        <f>'Dados e sensibilidade s e g'!$B$22</f>
        <v>30.023002300230019</v>
      </c>
      <c r="AB4" s="1">
        <f t="shared" si="3"/>
        <v>0</v>
      </c>
      <c r="AC4" s="5">
        <f t="shared" si="4"/>
        <v>0</v>
      </c>
    </row>
    <row r="5" spans="1:29">
      <c r="B5" s="1">
        <v>1</v>
      </c>
      <c r="C5" s="1">
        <v>1</v>
      </c>
      <c r="D5" s="1">
        <v>1</v>
      </c>
      <c r="E5" s="1">
        <v>4</v>
      </c>
      <c r="F5" s="5">
        <f t="shared" si="1"/>
        <v>-0.50005000500050001</v>
      </c>
      <c r="G5" s="1">
        <f>'Dados e sensibilidade s e g'!E39</f>
        <v>0</v>
      </c>
      <c r="H5" s="5">
        <f>'Dados e sensibilidade s e g'!G16</f>
        <v>-0.49996999699969991</v>
      </c>
      <c r="I5" s="5">
        <f t="shared" si="0"/>
        <v>0</v>
      </c>
      <c r="P5" s="1">
        <v>1</v>
      </c>
      <c r="Q5" s="1">
        <v>2</v>
      </c>
      <c r="R5" s="1">
        <v>1</v>
      </c>
      <c r="S5" s="1">
        <v>1</v>
      </c>
      <c r="T5" s="1">
        <f>'Dados e sensibilidade s e g'!$B$20</f>
        <v>1000.100010001</v>
      </c>
      <c r="U5" s="1">
        <f t="shared" si="2"/>
        <v>1000.100010001</v>
      </c>
      <c r="X5" s="1">
        <v>1</v>
      </c>
      <c r="Y5" s="1">
        <v>2</v>
      </c>
      <c r="Z5" s="1">
        <v>1</v>
      </c>
      <c r="AA5" s="5">
        <f>'Dados e sensibilidade s e g'!$B$23</f>
        <v>100.04250425042504</v>
      </c>
      <c r="AB5" s="1">
        <f t="shared" si="3"/>
        <v>1</v>
      </c>
      <c r="AC5" s="5">
        <f t="shared" si="4"/>
        <v>100.04250425042504</v>
      </c>
    </row>
    <row r="6" spans="1:29">
      <c r="B6" s="1">
        <v>1</v>
      </c>
      <c r="C6" s="1">
        <v>1</v>
      </c>
      <c r="D6" s="1">
        <v>2</v>
      </c>
      <c r="E6" s="1">
        <v>1</v>
      </c>
      <c r="F6" s="5">
        <f t="shared" si="1"/>
        <v>-0.50005000500050001</v>
      </c>
      <c r="G6" s="1">
        <f>'Dados e sensibilidade s e g'!B40</f>
        <v>0</v>
      </c>
      <c r="H6" s="5">
        <f t="shared" ref="H6:H9" si="5">H2</f>
        <v>4.6004600460046006E-5</v>
      </c>
      <c r="I6" s="5">
        <f t="shared" si="0"/>
        <v>0</v>
      </c>
      <c r="J6" s="5">
        <f>F6*SUM(I6:I9)</f>
        <v>0.24977245199267398</v>
      </c>
      <c r="L6" s="1" t="s">
        <v>76</v>
      </c>
      <c r="P6" s="1">
        <v>1</v>
      </c>
      <c r="Q6" s="1">
        <v>2</v>
      </c>
      <c r="R6" s="1">
        <v>2</v>
      </c>
      <c r="S6" s="1">
        <v>0</v>
      </c>
      <c r="T6" s="1">
        <f>'Dados e sensibilidade s e g'!$B$20</f>
        <v>1000.100010001</v>
      </c>
      <c r="U6" s="1">
        <f t="shared" si="2"/>
        <v>0</v>
      </c>
      <c r="X6" s="1">
        <v>1</v>
      </c>
      <c r="Y6" s="1">
        <v>2</v>
      </c>
      <c r="Z6" s="1">
        <v>2</v>
      </c>
      <c r="AA6" s="5">
        <f>'Dados e sensibilidade s e g'!$B$23</f>
        <v>100.04250425042504</v>
      </c>
      <c r="AB6" s="1">
        <f t="shared" si="3"/>
        <v>0</v>
      </c>
      <c r="AC6" s="5">
        <f t="shared" si="4"/>
        <v>0</v>
      </c>
    </row>
    <row r="7" spans="1:29">
      <c r="B7" s="1">
        <v>1</v>
      </c>
      <c r="C7" s="1">
        <v>1</v>
      </c>
      <c r="D7" s="1">
        <v>2</v>
      </c>
      <c r="E7" s="1">
        <v>2</v>
      </c>
      <c r="F7" s="5">
        <f t="shared" si="1"/>
        <v>-0.50005000500050001</v>
      </c>
      <c r="G7" s="1">
        <f>'Dados e sensibilidade s e g'!C40</f>
        <v>0</v>
      </c>
      <c r="H7" s="5">
        <f t="shared" si="5"/>
        <v>8.5008500850085008E-5</v>
      </c>
      <c r="I7" s="5">
        <f t="shared" si="0"/>
        <v>0</v>
      </c>
      <c r="L7" s="16">
        <f>J6</f>
        <v>0.24977245199267398</v>
      </c>
      <c r="M7" s="16">
        <f>J14</f>
        <v>499.5449039853479</v>
      </c>
      <c r="P7" s="1">
        <v>2</v>
      </c>
      <c r="Q7" s="1">
        <v>1</v>
      </c>
      <c r="R7" s="1">
        <v>1</v>
      </c>
      <c r="S7" s="1">
        <v>0.7</v>
      </c>
      <c r="T7" s="1">
        <f>'Dados e sensibilidade s e g'!$B$19</f>
        <v>0.50005000500050001</v>
      </c>
      <c r="U7" s="1">
        <f t="shared" si="2"/>
        <v>0.35003500350034999</v>
      </c>
      <c r="X7" s="1">
        <v>1</v>
      </c>
      <c r="Y7" s="1">
        <v>3</v>
      </c>
      <c r="Z7" s="1">
        <v>1</v>
      </c>
      <c r="AA7" s="5">
        <f>'Dados e sensibilidade s e g'!$B$24</f>
        <v>20.009500950095006</v>
      </c>
      <c r="AB7" s="1">
        <f t="shared" si="3"/>
        <v>1</v>
      </c>
      <c r="AC7" s="5">
        <f t="shared" si="4"/>
        <v>20.009500950095006</v>
      </c>
    </row>
    <row r="8" spans="1:29">
      <c r="B8" s="1">
        <v>1</v>
      </c>
      <c r="C8" s="1">
        <v>1</v>
      </c>
      <c r="D8" s="1">
        <v>2</v>
      </c>
      <c r="E8" s="1">
        <v>3</v>
      </c>
      <c r="F8" s="5">
        <f t="shared" si="1"/>
        <v>-0.50005000500050001</v>
      </c>
      <c r="G8" s="1">
        <f>'Dados e sensibilidade s e g'!D40</f>
        <v>25</v>
      </c>
      <c r="H8" s="5">
        <f t="shared" si="5"/>
        <v>1.9001900190018999E-5</v>
      </c>
      <c r="I8" s="5">
        <f t="shared" si="0"/>
        <v>4.7504750475047496E-4</v>
      </c>
      <c r="L8" s="16">
        <f>J22</f>
        <v>-0.32515877850411296</v>
      </c>
      <c r="M8" s="16">
        <f>J30</f>
        <v>-650.31755700822589</v>
      </c>
      <c r="P8" s="1">
        <v>2</v>
      </c>
      <c r="Q8" s="1">
        <v>1</v>
      </c>
      <c r="R8" s="1">
        <v>2</v>
      </c>
      <c r="S8" s="1">
        <v>0</v>
      </c>
      <c r="T8" s="1">
        <f>'Dados e sensibilidade s e g'!$B$19</f>
        <v>0.50005000500050001</v>
      </c>
      <c r="U8" s="1">
        <f t="shared" si="2"/>
        <v>0</v>
      </c>
      <c r="X8" s="1">
        <v>1</v>
      </c>
      <c r="Y8" s="1">
        <v>3</v>
      </c>
      <c r="Z8" s="1">
        <v>2</v>
      </c>
      <c r="AA8" s="5">
        <f>'Dados e sensibilidade s e g'!$B$24</f>
        <v>20.009500950095006</v>
      </c>
      <c r="AB8" s="1">
        <f t="shared" si="3"/>
        <v>0</v>
      </c>
      <c r="AC8" s="5">
        <f t="shared" si="4"/>
        <v>0</v>
      </c>
    </row>
    <row r="9" spans="1:29">
      <c r="B9" s="1">
        <v>1</v>
      </c>
      <c r="C9" s="1">
        <v>1</v>
      </c>
      <c r="D9" s="1">
        <v>2</v>
      </c>
      <c r="E9" s="1">
        <v>4</v>
      </c>
      <c r="F9" s="5">
        <f t="shared" si="1"/>
        <v>-0.50005000500050001</v>
      </c>
      <c r="G9" s="1">
        <f>'Dados e sensibilidade s e g'!E40</f>
        <v>1</v>
      </c>
      <c r="H9" s="5">
        <f t="shared" si="5"/>
        <v>-0.49996999699969991</v>
      </c>
      <c r="I9" s="5">
        <f t="shared" si="0"/>
        <v>-0.49996999699969991</v>
      </c>
      <c r="P9" s="1">
        <v>2</v>
      </c>
      <c r="Q9" s="1">
        <v>2</v>
      </c>
      <c r="R9" s="1">
        <v>1</v>
      </c>
      <c r="S9" s="1">
        <v>0.7</v>
      </c>
      <c r="T9" s="1">
        <f>'Dados e sensibilidade s e g'!$B$20</f>
        <v>1000.100010001</v>
      </c>
      <c r="U9" s="1">
        <f t="shared" si="2"/>
        <v>700.0700070007</v>
      </c>
      <c r="X9" s="1">
        <v>1</v>
      </c>
      <c r="Y9" s="1">
        <v>4</v>
      </c>
      <c r="Z9" s="1">
        <v>1</v>
      </c>
      <c r="AA9" s="5">
        <f>'Dados e sensibilidade s e g'!$B$25</f>
        <v>150.01500150015002</v>
      </c>
      <c r="AB9" s="1">
        <f t="shared" si="3"/>
        <v>1</v>
      </c>
      <c r="AC9" s="5">
        <f t="shared" si="4"/>
        <v>150.01500150015002</v>
      </c>
    </row>
    <row r="10" spans="1:29">
      <c r="B10" s="1">
        <v>1</v>
      </c>
      <c r="C10" s="1">
        <v>2</v>
      </c>
      <c r="D10" s="1">
        <v>1</v>
      </c>
      <c r="E10" s="1">
        <v>1</v>
      </c>
      <c r="F10" s="5">
        <f>-'Dados e sensibilidade s e g'!B20</f>
        <v>-1000.100010001</v>
      </c>
      <c r="G10" s="1">
        <f t="shared" ref="G10:H10" si="6">G2</f>
        <v>1</v>
      </c>
      <c r="H10" s="5">
        <f t="shared" si="6"/>
        <v>4.6004600460046006E-5</v>
      </c>
      <c r="I10" s="5">
        <f t="shared" si="0"/>
        <v>4.6004600460046006E-5</v>
      </c>
      <c r="J10" s="5">
        <f>F10*SUM(I10:I13)</f>
        <v>-0.10552110316542203</v>
      </c>
      <c r="P10" s="1">
        <v>2</v>
      </c>
      <c r="Q10" s="1">
        <v>2</v>
      </c>
      <c r="R10" s="1">
        <v>2</v>
      </c>
      <c r="S10" s="1">
        <v>0</v>
      </c>
      <c r="T10" s="1">
        <f>'Dados e sensibilidade s e g'!$B$20</f>
        <v>1000.100010001</v>
      </c>
      <c r="U10" s="1">
        <f t="shared" si="2"/>
        <v>0</v>
      </c>
      <c r="X10" s="1">
        <v>1</v>
      </c>
      <c r="Y10" s="1">
        <v>4</v>
      </c>
      <c r="Z10" s="1">
        <v>2</v>
      </c>
      <c r="AA10" s="5">
        <f>'Dados e sensibilidade s e g'!$B$25</f>
        <v>150.01500150015002</v>
      </c>
      <c r="AB10" s="1">
        <f t="shared" si="3"/>
        <v>0</v>
      </c>
      <c r="AC10" s="5">
        <f t="shared" si="4"/>
        <v>0</v>
      </c>
    </row>
    <row r="11" spans="1:29">
      <c r="B11" s="1">
        <v>1</v>
      </c>
      <c r="C11" s="1">
        <v>2</v>
      </c>
      <c r="D11" s="1">
        <v>1</v>
      </c>
      <c r="E11" s="1">
        <v>2</v>
      </c>
      <c r="F11" s="5">
        <f t="shared" ref="F11:F17" si="7">F10</f>
        <v>-1000.100010001</v>
      </c>
      <c r="G11" s="1">
        <f t="shared" ref="G11:H11" si="8">G3</f>
        <v>0.7</v>
      </c>
      <c r="H11" s="5">
        <f t="shared" si="8"/>
        <v>8.5008500850085008E-5</v>
      </c>
      <c r="I11" s="5">
        <f t="shared" si="0"/>
        <v>5.9505950595059503E-5</v>
      </c>
      <c r="P11" s="1">
        <v>3</v>
      </c>
      <c r="Q11" s="1">
        <v>1</v>
      </c>
      <c r="R11" s="1">
        <v>1</v>
      </c>
      <c r="S11" s="1">
        <v>0</v>
      </c>
      <c r="T11" s="1">
        <f>'Dados e sensibilidade s e g'!$B$19</f>
        <v>0.50005000500050001</v>
      </c>
      <c r="U11" s="1">
        <f t="shared" si="2"/>
        <v>0</v>
      </c>
      <c r="X11" s="1">
        <v>2</v>
      </c>
      <c r="Y11" s="1">
        <v>1</v>
      </c>
      <c r="Z11" s="1">
        <v>1</v>
      </c>
      <c r="AA11" s="5">
        <f>'Dados e sensibilidade s e g'!$B$22</f>
        <v>30.023002300230019</v>
      </c>
      <c r="AB11" s="1">
        <f t="shared" si="3"/>
        <v>0</v>
      </c>
      <c r="AC11" s="5">
        <f t="shared" si="4"/>
        <v>0</v>
      </c>
    </row>
    <row r="12" spans="1:29">
      <c r="B12" s="1">
        <v>1</v>
      </c>
      <c r="C12" s="1">
        <v>2</v>
      </c>
      <c r="D12" s="1">
        <v>1</v>
      </c>
      <c r="E12" s="1">
        <v>3</v>
      </c>
      <c r="F12" s="5">
        <f t="shared" si="7"/>
        <v>-1000.100010001</v>
      </c>
      <c r="G12" s="1">
        <f t="shared" ref="G12:H12" si="9">G4</f>
        <v>0</v>
      </c>
      <c r="H12" s="5">
        <f t="shared" si="9"/>
        <v>1.9001900190018999E-5</v>
      </c>
      <c r="I12" s="5">
        <f t="shared" si="0"/>
        <v>0</v>
      </c>
      <c r="P12" s="1">
        <v>3</v>
      </c>
      <c r="Q12" s="1">
        <v>1</v>
      </c>
      <c r="R12" s="1">
        <v>2</v>
      </c>
      <c r="S12" s="1">
        <v>25</v>
      </c>
      <c r="T12" s="1">
        <f>'Dados e sensibilidade s e g'!$B$19</f>
        <v>0.50005000500050001</v>
      </c>
      <c r="U12" s="1">
        <f t="shared" si="2"/>
        <v>12.501250125012501</v>
      </c>
      <c r="X12" s="1">
        <v>2</v>
      </c>
      <c r="Y12" s="1">
        <v>1</v>
      </c>
      <c r="Z12" s="1">
        <v>2</v>
      </c>
      <c r="AA12" s="5">
        <f>'Dados e sensibilidade s e g'!$B$22</f>
        <v>30.023002300230019</v>
      </c>
      <c r="AB12" s="1">
        <f t="shared" si="3"/>
        <v>1</v>
      </c>
      <c r="AC12" s="5">
        <f t="shared" si="4"/>
        <v>30.023002300230019</v>
      </c>
    </row>
    <row r="13" spans="1:29">
      <c r="B13" s="1">
        <v>1</v>
      </c>
      <c r="C13" s="1">
        <v>2</v>
      </c>
      <c r="D13" s="1">
        <v>1</v>
      </c>
      <c r="E13" s="1">
        <v>4</v>
      </c>
      <c r="F13" s="5">
        <f t="shared" si="7"/>
        <v>-1000.100010001</v>
      </c>
      <c r="G13" s="1">
        <f t="shared" ref="G13:H13" si="10">G5</f>
        <v>0</v>
      </c>
      <c r="H13" s="5">
        <f t="shared" si="10"/>
        <v>-0.49996999699969991</v>
      </c>
      <c r="I13" s="5">
        <f t="shared" si="0"/>
        <v>0</v>
      </c>
      <c r="P13" s="1">
        <v>3</v>
      </c>
      <c r="Q13" s="1">
        <v>2</v>
      </c>
      <c r="R13" s="1">
        <v>1</v>
      </c>
      <c r="S13" s="1">
        <v>0</v>
      </c>
      <c r="T13" s="1">
        <f>'Dados e sensibilidade s e g'!$B$20</f>
        <v>1000.100010001</v>
      </c>
      <c r="U13" s="1">
        <f t="shared" si="2"/>
        <v>0</v>
      </c>
      <c r="X13" s="1">
        <v>2</v>
      </c>
      <c r="Y13" s="1">
        <v>2</v>
      </c>
      <c r="Z13" s="1">
        <v>1</v>
      </c>
      <c r="AA13" s="5">
        <f>'Dados e sensibilidade s e g'!$B$23</f>
        <v>100.04250425042504</v>
      </c>
      <c r="AB13" s="1">
        <f t="shared" si="3"/>
        <v>0</v>
      </c>
      <c r="AC13" s="5">
        <f t="shared" si="4"/>
        <v>0</v>
      </c>
    </row>
    <row r="14" spans="1:29">
      <c r="B14" s="1">
        <v>1</v>
      </c>
      <c r="C14" s="1">
        <v>2</v>
      </c>
      <c r="D14" s="1">
        <v>2</v>
      </c>
      <c r="E14" s="1">
        <v>1</v>
      </c>
      <c r="F14" s="5">
        <f t="shared" si="7"/>
        <v>-1000.100010001</v>
      </c>
      <c r="G14" s="1">
        <f t="shared" ref="G14:H14" si="11">G6</f>
        <v>0</v>
      </c>
      <c r="H14" s="5">
        <f t="shared" si="11"/>
        <v>4.6004600460046006E-5</v>
      </c>
      <c r="I14" s="5">
        <f t="shared" si="0"/>
        <v>0</v>
      </c>
      <c r="J14" s="5">
        <f>F14*SUM(I14:I17)</f>
        <v>499.5449039853479</v>
      </c>
      <c r="P14" s="1">
        <v>3</v>
      </c>
      <c r="Q14" s="1">
        <v>2</v>
      </c>
      <c r="R14" s="1">
        <v>2</v>
      </c>
      <c r="S14" s="1">
        <v>25</v>
      </c>
      <c r="T14" s="1">
        <f>'Dados e sensibilidade s e g'!$B$20</f>
        <v>1000.100010001</v>
      </c>
      <c r="U14" s="1">
        <f t="shared" si="2"/>
        <v>25002.500250025001</v>
      </c>
      <c r="X14" s="1">
        <v>2</v>
      </c>
      <c r="Y14" s="1">
        <v>2</v>
      </c>
      <c r="Z14" s="1">
        <v>2</v>
      </c>
      <c r="AA14" s="5">
        <f>'Dados e sensibilidade s e g'!$B$23</f>
        <v>100.04250425042504</v>
      </c>
      <c r="AB14" s="1">
        <f t="shared" si="3"/>
        <v>1</v>
      </c>
      <c r="AC14" s="5">
        <f t="shared" si="4"/>
        <v>100.04250425042504</v>
      </c>
    </row>
    <row r="15" spans="1:29">
      <c r="B15" s="1">
        <v>1</v>
      </c>
      <c r="C15" s="1">
        <v>2</v>
      </c>
      <c r="D15" s="1">
        <v>2</v>
      </c>
      <c r="E15" s="1">
        <v>2</v>
      </c>
      <c r="F15" s="5">
        <f t="shared" si="7"/>
        <v>-1000.100010001</v>
      </c>
      <c r="G15" s="1">
        <f t="shared" ref="G15:H15" si="12">G7</f>
        <v>0</v>
      </c>
      <c r="H15" s="5">
        <f t="shared" si="12"/>
        <v>8.5008500850085008E-5</v>
      </c>
      <c r="I15" s="5">
        <f t="shared" si="0"/>
        <v>0</v>
      </c>
      <c r="P15" s="1">
        <v>4</v>
      </c>
      <c r="Q15" s="1">
        <v>1</v>
      </c>
      <c r="R15" s="1">
        <v>1</v>
      </c>
      <c r="S15" s="1">
        <v>0</v>
      </c>
      <c r="T15" s="1">
        <f>'Dados e sensibilidade s e g'!$B$19</f>
        <v>0.50005000500050001</v>
      </c>
      <c r="U15" s="1">
        <f t="shared" si="2"/>
        <v>0</v>
      </c>
      <c r="X15" s="1">
        <v>2</v>
      </c>
      <c r="Y15" s="1">
        <v>3</v>
      </c>
      <c r="Z15" s="1">
        <v>1</v>
      </c>
      <c r="AA15" s="5">
        <f>'Dados e sensibilidade s e g'!$B$24</f>
        <v>20.009500950095006</v>
      </c>
      <c r="AB15" s="1">
        <f t="shared" si="3"/>
        <v>0</v>
      </c>
      <c r="AC15" s="5">
        <f t="shared" si="4"/>
        <v>0</v>
      </c>
    </row>
    <row r="16" spans="1:29">
      <c r="B16" s="1">
        <v>1</v>
      </c>
      <c r="C16" s="1">
        <v>2</v>
      </c>
      <c r="D16" s="1">
        <v>2</v>
      </c>
      <c r="E16" s="1">
        <v>3</v>
      </c>
      <c r="F16" s="5">
        <f t="shared" si="7"/>
        <v>-1000.100010001</v>
      </c>
      <c r="G16" s="1">
        <f t="shared" ref="G16:H16" si="13">G8</f>
        <v>25</v>
      </c>
      <c r="H16" s="5">
        <f t="shared" si="13"/>
        <v>1.9001900190018999E-5</v>
      </c>
      <c r="I16" s="5">
        <f t="shared" si="0"/>
        <v>4.7504750475047496E-4</v>
      </c>
      <c r="P16" s="1">
        <v>4</v>
      </c>
      <c r="Q16" s="1">
        <v>1</v>
      </c>
      <c r="R16" s="1">
        <v>2</v>
      </c>
      <c r="S16" s="1">
        <v>1</v>
      </c>
      <c r="T16" s="1">
        <f>'Dados e sensibilidade s e g'!$B$19</f>
        <v>0.50005000500050001</v>
      </c>
      <c r="U16" s="1">
        <f t="shared" si="2"/>
        <v>0.50005000500050001</v>
      </c>
      <c r="X16" s="1">
        <v>2</v>
      </c>
      <c r="Y16" s="1">
        <v>3</v>
      </c>
      <c r="Z16" s="1">
        <v>2</v>
      </c>
      <c r="AA16" s="5">
        <f>'Dados e sensibilidade s e g'!$B$24</f>
        <v>20.009500950095006</v>
      </c>
      <c r="AB16" s="1">
        <f t="shared" si="3"/>
        <v>1</v>
      </c>
      <c r="AC16" s="5">
        <f t="shared" si="4"/>
        <v>20.009500950095006</v>
      </c>
    </row>
    <row r="17" spans="2:29">
      <c r="B17" s="1">
        <v>1</v>
      </c>
      <c r="C17" s="1">
        <v>2</v>
      </c>
      <c r="D17" s="1">
        <v>2</v>
      </c>
      <c r="E17" s="1">
        <v>4</v>
      </c>
      <c r="F17" s="5">
        <f t="shared" si="7"/>
        <v>-1000.100010001</v>
      </c>
      <c r="G17" s="1">
        <f t="shared" ref="G17:H17" si="14">G9</f>
        <v>1</v>
      </c>
      <c r="H17" s="5">
        <f t="shared" si="14"/>
        <v>-0.49996999699969991</v>
      </c>
      <c r="I17" s="5">
        <f t="shared" si="0"/>
        <v>-0.49996999699969991</v>
      </c>
      <c r="P17" s="1">
        <v>4</v>
      </c>
      <c r="Q17" s="1">
        <v>2</v>
      </c>
      <c r="R17" s="1">
        <v>1</v>
      </c>
      <c r="S17" s="1">
        <v>0</v>
      </c>
      <c r="T17" s="1">
        <f>'Dados e sensibilidade s e g'!$B$20</f>
        <v>1000.100010001</v>
      </c>
      <c r="U17" s="1">
        <f t="shared" si="2"/>
        <v>0</v>
      </c>
      <c r="X17" s="1">
        <v>2</v>
      </c>
      <c r="Y17" s="1">
        <v>4</v>
      </c>
      <c r="Z17" s="1">
        <v>1</v>
      </c>
      <c r="AA17" s="5">
        <f>'Dados e sensibilidade s e g'!$B$25</f>
        <v>150.01500150015002</v>
      </c>
      <c r="AB17" s="1">
        <f t="shared" si="3"/>
        <v>0</v>
      </c>
      <c r="AC17" s="5">
        <f t="shared" si="4"/>
        <v>0</v>
      </c>
    </row>
    <row r="18" spans="2:29">
      <c r="B18" s="1">
        <v>2</v>
      </c>
      <c r="C18" s="1">
        <v>1</v>
      </c>
      <c r="D18" s="1">
        <v>1</v>
      </c>
      <c r="E18" s="1">
        <v>1</v>
      </c>
      <c r="F18" s="5">
        <f t="shared" ref="F18:G18" si="15">F2</f>
        <v>-0.50005000500050001</v>
      </c>
      <c r="G18" s="1">
        <f t="shared" si="15"/>
        <v>1</v>
      </c>
      <c r="H18" s="5">
        <f>'Dados e sensibilidade s e g'!H13</f>
        <v>3.0023002300230018E-2</v>
      </c>
      <c r="I18" s="5">
        <f t="shared" si="0"/>
        <v>3.0023002300230018E-2</v>
      </c>
      <c r="J18" s="5">
        <f>F18*SUM(I18:I21)</f>
        <v>-5.003138077584135E-2</v>
      </c>
      <c r="P18" s="1">
        <v>4</v>
      </c>
      <c r="Q18" s="1">
        <v>2</v>
      </c>
      <c r="R18" s="1">
        <v>2</v>
      </c>
      <c r="S18" s="1">
        <v>1</v>
      </c>
      <c r="T18" s="1">
        <f>'Dados e sensibilidade s e g'!$B$20</f>
        <v>1000.100010001</v>
      </c>
      <c r="U18" s="1">
        <f t="shared" si="2"/>
        <v>1000.100010001</v>
      </c>
      <c r="X18" s="1">
        <v>2</v>
      </c>
      <c r="Y18" s="1">
        <v>4</v>
      </c>
      <c r="Z18" s="1">
        <v>2</v>
      </c>
      <c r="AA18" s="5">
        <f>'Dados e sensibilidade s e g'!$B$25</f>
        <v>150.01500150015002</v>
      </c>
      <c r="AB18" s="1">
        <f t="shared" si="3"/>
        <v>1</v>
      </c>
      <c r="AC18" s="5">
        <f t="shared" si="4"/>
        <v>150.01500150015002</v>
      </c>
    </row>
    <row r="19" spans="2:29">
      <c r="B19" s="1">
        <v>2</v>
      </c>
      <c r="C19" s="1">
        <v>1</v>
      </c>
      <c r="D19" s="1">
        <v>1</v>
      </c>
      <c r="E19" s="1">
        <v>2</v>
      </c>
      <c r="F19" s="5">
        <f t="shared" ref="F19:F25" si="16">F18</f>
        <v>-0.50005000500050001</v>
      </c>
      <c r="G19" s="1">
        <f t="shared" ref="G19:G25" si="17">G3</f>
        <v>0.7</v>
      </c>
      <c r="H19" s="5">
        <f>'Dados e sensibilidade s e g'!H14</f>
        <v>0.10004250425042503</v>
      </c>
      <c r="I19" s="5">
        <f t="shared" si="0"/>
        <v>7.0029752975297524E-2</v>
      </c>
    </row>
    <row r="20" spans="2:29">
      <c r="B20" s="1">
        <v>2</v>
      </c>
      <c r="C20" s="1">
        <v>1</v>
      </c>
      <c r="D20" s="1">
        <v>1</v>
      </c>
      <c r="E20" s="1">
        <v>3</v>
      </c>
      <c r="F20" s="5">
        <f t="shared" si="16"/>
        <v>-0.50005000500050001</v>
      </c>
      <c r="G20" s="1">
        <f t="shared" si="17"/>
        <v>0</v>
      </c>
      <c r="H20" s="5">
        <f>'Dados e sensibilidade s e g'!H15</f>
        <v>2.0009500950095006E-2</v>
      </c>
      <c r="I20" s="5">
        <f t="shared" si="0"/>
        <v>0</v>
      </c>
    </row>
    <row r="21" spans="2:29">
      <c r="B21" s="1">
        <v>2</v>
      </c>
      <c r="C21" s="1">
        <v>1</v>
      </c>
      <c r="D21" s="1">
        <v>1</v>
      </c>
      <c r="E21" s="1">
        <v>4</v>
      </c>
      <c r="F21" s="5">
        <f t="shared" si="16"/>
        <v>-0.50005000500050001</v>
      </c>
      <c r="G21" s="1">
        <f t="shared" si="17"/>
        <v>0</v>
      </c>
      <c r="H21" s="5">
        <f>'Dados e sensibilidade s e g'!H16</f>
        <v>0.15001500150015001</v>
      </c>
      <c r="I21" s="5">
        <f t="shared" si="0"/>
        <v>0</v>
      </c>
    </row>
    <row r="22" spans="2:29">
      <c r="B22" s="1">
        <v>2</v>
      </c>
      <c r="C22" s="1">
        <v>1</v>
      </c>
      <c r="D22" s="1">
        <v>2</v>
      </c>
      <c r="E22" s="1">
        <v>1</v>
      </c>
      <c r="F22" s="5">
        <f t="shared" si="16"/>
        <v>-0.50005000500050001</v>
      </c>
      <c r="G22" s="1">
        <f t="shared" si="17"/>
        <v>0</v>
      </c>
      <c r="H22" s="5">
        <f t="shared" ref="H22:H33" si="18">H18</f>
        <v>3.0023002300230018E-2</v>
      </c>
      <c r="I22" s="5">
        <f t="shared" si="0"/>
        <v>0</v>
      </c>
      <c r="J22" s="5">
        <f>F22*SUM(I22:I25)</f>
        <v>-0.32515877850411296</v>
      </c>
    </row>
    <row r="23" spans="2:29">
      <c r="B23" s="1">
        <v>2</v>
      </c>
      <c r="C23" s="1">
        <v>1</v>
      </c>
      <c r="D23" s="1">
        <v>2</v>
      </c>
      <c r="E23" s="1">
        <v>2</v>
      </c>
      <c r="F23" s="5">
        <f t="shared" si="16"/>
        <v>-0.50005000500050001</v>
      </c>
      <c r="G23" s="1">
        <f t="shared" si="17"/>
        <v>0</v>
      </c>
      <c r="H23" s="5">
        <f t="shared" si="18"/>
        <v>0.10004250425042503</v>
      </c>
      <c r="I23" s="5">
        <f t="shared" si="0"/>
        <v>0</v>
      </c>
    </row>
    <row r="24" spans="2:29">
      <c r="B24" s="1">
        <v>2</v>
      </c>
      <c r="C24" s="1">
        <v>1</v>
      </c>
      <c r="D24" s="1">
        <v>2</v>
      </c>
      <c r="E24" s="1">
        <v>3</v>
      </c>
      <c r="F24" s="5">
        <f t="shared" si="16"/>
        <v>-0.50005000500050001</v>
      </c>
      <c r="G24" s="1">
        <f t="shared" si="17"/>
        <v>25</v>
      </c>
      <c r="H24" s="5">
        <f t="shared" si="18"/>
        <v>2.0009500950095006E-2</v>
      </c>
      <c r="I24" s="5">
        <f t="shared" si="0"/>
        <v>0.50023752375237518</v>
      </c>
    </row>
    <row r="25" spans="2:29">
      <c r="B25" s="1">
        <v>2</v>
      </c>
      <c r="C25" s="1">
        <v>1</v>
      </c>
      <c r="D25" s="1">
        <v>2</v>
      </c>
      <c r="E25" s="1">
        <v>4</v>
      </c>
      <c r="F25" s="5">
        <f t="shared" si="16"/>
        <v>-0.50005000500050001</v>
      </c>
      <c r="G25" s="1">
        <f t="shared" si="17"/>
        <v>1</v>
      </c>
      <c r="H25" s="5">
        <f t="shared" si="18"/>
        <v>0.15001500150015001</v>
      </c>
      <c r="I25" s="5">
        <f t="shared" si="0"/>
        <v>0.15001500150015001</v>
      </c>
    </row>
    <row r="26" spans="2:29">
      <c r="B26" s="1">
        <v>2</v>
      </c>
      <c r="C26" s="1">
        <v>2</v>
      </c>
      <c r="D26" s="1">
        <v>1</v>
      </c>
      <c r="E26" s="1">
        <v>1</v>
      </c>
      <c r="F26" s="5">
        <f>F10</f>
        <v>-1000.100010001</v>
      </c>
      <c r="G26" s="1">
        <f t="shared" ref="G26:G33" si="19">G18</f>
        <v>1</v>
      </c>
      <c r="H26" s="5">
        <f t="shared" si="18"/>
        <v>3.0023002300230018E-2</v>
      </c>
      <c r="I26" s="5">
        <f t="shared" si="0"/>
        <v>3.0023002300230018E-2</v>
      </c>
      <c r="J26" s="5">
        <f>F26*SUM(I26:I29)</f>
        <v>-100.0627615516827</v>
      </c>
    </row>
    <row r="27" spans="2:29">
      <c r="B27" s="1">
        <v>2</v>
      </c>
      <c r="C27" s="1">
        <v>2</v>
      </c>
      <c r="D27" s="1">
        <v>1</v>
      </c>
      <c r="E27" s="1">
        <v>2</v>
      </c>
      <c r="F27" s="5">
        <f t="shared" ref="F27:F33" si="20">F26</f>
        <v>-1000.100010001</v>
      </c>
      <c r="G27" s="1">
        <f t="shared" si="19"/>
        <v>0.7</v>
      </c>
      <c r="H27" s="5">
        <f t="shared" si="18"/>
        <v>0.10004250425042503</v>
      </c>
      <c r="I27" s="5">
        <f t="shared" si="0"/>
        <v>7.0029752975297524E-2</v>
      </c>
    </row>
    <row r="28" spans="2:29">
      <c r="B28" s="1">
        <v>2</v>
      </c>
      <c r="C28" s="1">
        <v>2</v>
      </c>
      <c r="D28" s="1">
        <v>1</v>
      </c>
      <c r="E28" s="1">
        <v>3</v>
      </c>
      <c r="F28" s="5">
        <f t="shared" si="20"/>
        <v>-1000.100010001</v>
      </c>
      <c r="G28" s="1">
        <f t="shared" si="19"/>
        <v>0</v>
      </c>
      <c r="H28" s="5">
        <f t="shared" si="18"/>
        <v>2.0009500950095006E-2</v>
      </c>
      <c r="I28" s="5">
        <f t="shared" si="0"/>
        <v>0</v>
      </c>
    </row>
    <row r="29" spans="2:29">
      <c r="B29" s="1">
        <v>2</v>
      </c>
      <c r="C29" s="1">
        <v>2</v>
      </c>
      <c r="D29" s="1">
        <v>1</v>
      </c>
      <c r="E29" s="1">
        <v>4</v>
      </c>
      <c r="F29" s="5">
        <f t="shared" si="20"/>
        <v>-1000.100010001</v>
      </c>
      <c r="G29" s="1">
        <f t="shared" si="19"/>
        <v>0</v>
      </c>
      <c r="H29" s="5">
        <f t="shared" si="18"/>
        <v>0.15001500150015001</v>
      </c>
      <c r="I29" s="5">
        <f t="shared" si="0"/>
        <v>0</v>
      </c>
    </row>
    <row r="30" spans="2:29">
      <c r="B30" s="1">
        <v>2</v>
      </c>
      <c r="C30" s="1">
        <v>2</v>
      </c>
      <c r="D30" s="1">
        <v>2</v>
      </c>
      <c r="E30" s="1">
        <v>1</v>
      </c>
      <c r="F30" s="5">
        <f t="shared" si="20"/>
        <v>-1000.100010001</v>
      </c>
      <c r="G30" s="1">
        <f t="shared" si="19"/>
        <v>0</v>
      </c>
      <c r="H30" s="5">
        <f t="shared" si="18"/>
        <v>3.0023002300230018E-2</v>
      </c>
      <c r="I30" s="5">
        <f t="shared" si="0"/>
        <v>0</v>
      </c>
      <c r="J30" s="5">
        <f>F30*SUM(I30:I33)</f>
        <v>-650.31755700822589</v>
      </c>
    </row>
    <row r="31" spans="2:29">
      <c r="B31" s="1">
        <v>2</v>
      </c>
      <c r="C31" s="1">
        <v>2</v>
      </c>
      <c r="D31" s="1">
        <v>2</v>
      </c>
      <c r="E31" s="1">
        <v>2</v>
      </c>
      <c r="F31" s="5">
        <f t="shared" si="20"/>
        <v>-1000.100010001</v>
      </c>
      <c r="G31" s="1">
        <f t="shared" si="19"/>
        <v>0</v>
      </c>
      <c r="H31" s="5">
        <f t="shared" si="18"/>
        <v>0.10004250425042503</v>
      </c>
      <c r="I31" s="5">
        <f t="shared" si="0"/>
        <v>0</v>
      </c>
    </row>
    <row r="32" spans="2:29">
      <c r="B32" s="1">
        <v>2</v>
      </c>
      <c r="C32" s="1">
        <v>2</v>
      </c>
      <c r="D32" s="1">
        <v>2</v>
      </c>
      <c r="E32" s="1">
        <v>3</v>
      </c>
      <c r="F32" s="5">
        <f t="shared" si="20"/>
        <v>-1000.100010001</v>
      </c>
      <c r="G32" s="1">
        <f t="shared" si="19"/>
        <v>25</v>
      </c>
      <c r="H32" s="5">
        <f t="shared" si="18"/>
        <v>2.0009500950095006E-2</v>
      </c>
      <c r="I32" s="5">
        <f t="shared" si="0"/>
        <v>0.50023752375237518</v>
      </c>
    </row>
    <row r="33" spans="2:9">
      <c r="B33" s="1">
        <v>2</v>
      </c>
      <c r="C33" s="1">
        <v>2</v>
      </c>
      <c r="D33" s="1">
        <v>2</v>
      </c>
      <c r="E33" s="1">
        <v>4</v>
      </c>
      <c r="F33" s="5">
        <f t="shared" si="20"/>
        <v>-1000.100010001</v>
      </c>
      <c r="G33" s="1">
        <f t="shared" si="19"/>
        <v>1</v>
      </c>
      <c r="H33" s="5">
        <f t="shared" si="18"/>
        <v>0.15001500150015001</v>
      </c>
      <c r="I33" s="5">
        <f t="shared" si="0"/>
        <v>0.15001500150015001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H1000"/>
  <sheetViews>
    <sheetView workbookViewId="0"/>
  </sheetViews>
  <sheetFormatPr defaultColWidth="14.42578125" defaultRowHeight="15" customHeight="1"/>
  <cols>
    <col min="3" max="3" width="8.85546875" customWidth="1"/>
    <col min="5" max="5" width="10.140625" customWidth="1"/>
    <col min="7" max="9" width="6.140625" customWidth="1"/>
    <col min="10" max="10" width="8.85546875" customWidth="1"/>
    <col min="11" max="11" width="11.28515625" customWidth="1"/>
    <col min="12" max="12" width="11.140625" customWidth="1"/>
    <col min="13" max="13" width="11.85546875" customWidth="1"/>
    <col min="14" max="14" width="9.5703125" customWidth="1"/>
    <col min="15" max="15" width="10.7109375" customWidth="1"/>
    <col min="18" max="19" width="4.7109375" customWidth="1"/>
    <col min="24" max="24" width="4.5703125" customWidth="1"/>
  </cols>
  <sheetData>
    <row r="1" spans="1:34">
      <c r="A1" s="3" t="s">
        <v>1</v>
      </c>
      <c r="B1" s="3" t="s">
        <v>2</v>
      </c>
      <c r="C1" s="3" t="s">
        <v>77</v>
      </c>
      <c r="D1" s="3" t="s">
        <v>3</v>
      </c>
      <c r="E1" s="3" t="s">
        <v>77</v>
      </c>
      <c r="F1" s="17"/>
      <c r="G1" s="18" t="s">
        <v>4</v>
      </c>
      <c r="H1" s="18" t="s">
        <v>5</v>
      </c>
      <c r="I1" s="18" t="s">
        <v>6</v>
      </c>
      <c r="J1" s="19" t="s">
        <v>28</v>
      </c>
      <c r="K1" s="19" t="s">
        <v>78</v>
      </c>
      <c r="L1" s="19" t="s">
        <v>79</v>
      </c>
      <c r="M1" s="19" t="s">
        <v>80</v>
      </c>
      <c r="N1" s="19" t="s">
        <v>81</v>
      </c>
      <c r="O1" s="19" t="s">
        <v>82</v>
      </c>
      <c r="P1" s="19" t="s">
        <v>83</v>
      </c>
      <c r="Q1" s="20"/>
      <c r="R1" s="20" t="s">
        <v>5</v>
      </c>
      <c r="S1" s="20" t="s">
        <v>6</v>
      </c>
      <c r="T1" s="8" t="s">
        <v>84</v>
      </c>
      <c r="U1" s="20" t="s">
        <v>85</v>
      </c>
      <c r="V1" s="20" t="s">
        <v>86</v>
      </c>
      <c r="W1" s="17"/>
      <c r="X1" s="19" t="s">
        <v>6</v>
      </c>
      <c r="Y1" s="19" t="s">
        <v>87</v>
      </c>
      <c r="Z1" s="20" t="s">
        <v>88</v>
      </c>
      <c r="AA1" s="17"/>
      <c r="AB1" s="21" t="s">
        <v>4</v>
      </c>
      <c r="AC1" s="21" t="s">
        <v>5</v>
      </c>
      <c r="AD1" s="21" t="s">
        <v>6</v>
      </c>
      <c r="AE1" s="1" t="s">
        <v>84</v>
      </c>
      <c r="AF1" s="1" t="s">
        <v>89</v>
      </c>
      <c r="AG1" s="1" t="s">
        <v>81</v>
      </c>
      <c r="AH1" s="1" t="s">
        <v>90</v>
      </c>
    </row>
    <row r="2" spans="1:34">
      <c r="A2" s="3" t="s">
        <v>12</v>
      </c>
      <c r="B2" s="22">
        <v>1000</v>
      </c>
      <c r="C2" s="22">
        <v>1</v>
      </c>
      <c r="D2" s="23">
        <v>-5</v>
      </c>
      <c r="E2" s="22">
        <v>1.0009999999999999</v>
      </c>
      <c r="F2" s="17"/>
      <c r="G2" s="24">
        <v>1</v>
      </c>
      <c r="H2" s="24">
        <v>1</v>
      </c>
      <c r="I2" s="24">
        <v>1</v>
      </c>
      <c r="J2" s="25">
        <f>B17</f>
        <v>5.0050050050000001</v>
      </c>
      <c r="K2" s="26">
        <f t="shared" ref="K2:K5" si="0">B12</f>
        <v>4.6E-5</v>
      </c>
      <c r="L2" s="26">
        <f t="shared" ref="L2:L17" si="1">J2*K2</f>
        <v>2.3023023023000002E-4</v>
      </c>
      <c r="M2" s="26">
        <f t="shared" ref="M2:M17" si="2">L2^2</f>
        <v>5.3005958911758816E-8</v>
      </c>
      <c r="N2" s="25">
        <f>C2</f>
        <v>1</v>
      </c>
      <c r="O2" s="26">
        <f t="shared" ref="O2:O5" si="3">C5</f>
        <v>2</v>
      </c>
      <c r="P2" s="26">
        <f t="shared" ref="P2:P17" si="4">M2*N2</f>
        <v>5.3005958911758816E-8</v>
      </c>
      <c r="Q2" s="26"/>
      <c r="R2" s="27">
        <v>1</v>
      </c>
      <c r="S2" s="27">
        <v>1</v>
      </c>
      <c r="T2" s="26">
        <f t="shared" ref="T2:T9" si="5">J2^2</f>
        <v>25.050075100075052</v>
      </c>
      <c r="U2" s="26">
        <v>2</v>
      </c>
      <c r="V2" s="26">
        <f t="shared" ref="V2:V9" si="6">T2*U2</f>
        <v>50.100150200150104</v>
      </c>
      <c r="W2" s="17"/>
      <c r="X2" s="25">
        <v>1</v>
      </c>
      <c r="Y2" s="26">
        <f t="shared" ref="Y2:Y5" si="7">P2+P6+P10+P14</f>
        <v>913.89201731969786</v>
      </c>
      <c r="Z2" s="26">
        <f t="shared" ref="Z2:Z5" si="8">V2+V6</f>
        <v>2004056.108156204</v>
      </c>
      <c r="AA2" s="17"/>
      <c r="AB2" s="21">
        <v>1</v>
      </c>
      <c r="AC2" s="21">
        <v>1</v>
      </c>
      <c r="AD2" s="21">
        <v>1</v>
      </c>
      <c r="AE2" s="1">
        <f>'Dados e sensibilidade s e g'!B19*'Dados e sensibilidade s e g'!B19</f>
        <v>0.25005000750100009</v>
      </c>
      <c r="AF2" s="5">
        <f>'Dados e sensibilidade s e g'!B16*'Dados e sensibilidade s e g'!B16</f>
        <v>1.0002000300040006E-6</v>
      </c>
      <c r="AG2" s="1">
        <f>C3</f>
        <v>1.01</v>
      </c>
      <c r="AH2" s="5">
        <f t="shared" ref="AH2:AH9" si="9">AE2*AF2*AG2</f>
        <v>2.5260102525505087E-7</v>
      </c>
    </row>
    <row r="3" spans="1:34">
      <c r="A3" s="3" t="s">
        <v>13</v>
      </c>
      <c r="B3" s="22">
        <v>-0.2</v>
      </c>
      <c r="C3" s="22">
        <v>1.01</v>
      </c>
      <c r="D3" s="22">
        <v>1</v>
      </c>
      <c r="E3" s="22">
        <v>1</v>
      </c>
      <c r="F3" s="17"/>
      <c r="G3" s="24">
        <v>1</v>
      </c>
      <c r="H3" s="24">
        <v>1</v>
      </c>
      <c r="I3" s="24">
        <v>2</v>
      </c>
      <c r="J3" s="25">
        <f t="shared" ref="J3:J5" si="10">J2</f>
        <v>5.0050050050000001</v>
      </c>
      <c r="K3" s="26">
        <f t="shared" si="0"/>
        <v>8.5099999999999995E-5</v>
      </c>
      <c r="L3" s="26">
        <f t="shared" si="1"/>
        <v>4.2592592592549997E-4</v>
      </c>
      <c r="M3" s="26">
        <f t="shared" si="2"/>
        <v>1.8141289437549449E-7</v>
      </c>
      <c r="N3" s="25">
        <f t="shared" ref="N3:N5" si="11">N2</f>
        <v>1</v>
      </c>
      <c r="O3" s="26">
        <f t="shared" si="3"/>
        <v>2</v>
      </c>
      <c r="P3" s="26">
        <f t="shared" si="4"/>
        <v>1.8141289437549449E-7</v>
      </c>
      <c r="Q3" s="26"/>
      <c r="R3" s="27">
        <v>1</v>
      </c>
      <c r="S3" s="27">
        <v>2</v>
      </c>
      <c r="T3" s="26">
        <f t="shared" si="5"/>
        <v>25.050075100075052</v>
      </c>
      <c r="U3" s="26">
        <v>2</v>
      </c>
      <c r="V3" s="26">
        <f t="shared" si="6"/>
        <v>50.100150200150104</v>
      </c>
      <c r="W3" s="17"/>
      <c r="X3" s="25">
        <v>2</v>
      </c>
      <c r="Y3" s="26">
        <f t="shared" si="7"/>
        <v>10020.290309742237</v>
      </c>
      <c r="Z3" s="26">
        <f t="shared" si="8"/>
        <v>2004056.108156204</v>
      </c>
      <c r="AA3" s="17"/>
      <c r="AB3" s="21">
        <v>1</v>
      </c>
      <c r="AC3" s="21">
        <v>1</v>
      </c>
      <c r="AD3" s="21">
        <v>2</v>
      </c>
      <c r="AE3" s="1">
        <f>AE2</f>
        <v>0.25005000750100009</v>
      </c>
      <c r="AF3" s="5">
        <f>'Dados e sensibilidade s e g'!B17*'Dados e sensibilidade s e g'!B17</f>
        <v>4.000800120016002E-8</v>
      </c>
      <c r="AG3" s="1">
        <f>AG2</f>
        <v>1.01</v>
      </c>
      <c r="AH3" s="5">
        <f t="shared" si="9"/>
        <v>1.0104041010202034E-8</v>
      </c>
    </row>
    <row r="4" spans="1:34">
      <c r="A4" s="3"/>
      <c r="B4" s="3"/>
      <c r="C4" s="3"/>
      <c r="D4" s="3"/>
      <c r="E4" s="3"/>
      <c r="F4" s="17"/>
      <c r="G4" s="24">
        <v>1</v>
      </c>
      <c r="H4" s="24">
        <v>1</v>
      </c>
      <c r="I4" s="24">
        <v>3</v>
      </c>
      <c r="J4" s="25">
        <f t="shared" si="10"/>
        <v>5.0050050050000001</v>
      </c>
      <c r="K4" s="26">
        <f t="shared" si="0"/>
        <v>1.9000000000000001E-5</v>
      </c>
      <c r="L4" s="26">
        <f t="shared" si="1"/>
        <v>9.5095095095000014E-5</v>
      </c>
      <c r="M4" s="26">
        <f t="shared" si="2"/>
        <v>9.0430771111270964E-9</v>
      </c>
      <c r="N4" s="25">
        <f t="shared" si="11"/>
        <v>1</v>
      </c>
      <c r="O4" s="26">
        <f t="shared" si="3"/>
        <v>1.5</v>
      </c>
      <c r="P4" s="26">
        <f t="shared" si="4"/>
        <v>9.0430771111270964E-9</v>
      </c>
      <c r="Q4" s="26"/>
      <c r="R4" s="27">
        <v>1</v>
      </c>
      <c r="S4" s="27">
        <v>3</v>
      </c>
      <c r="T4" s="26">
        <f t="shared" si="5"/>
        <v>25.050075100075052</v>
      </c>
      <c r="U4" s="26">
        <v>1.5</v>
      </c>
      <c r="V4" s="26">
        <f t="shared" si="6"/>
        <v>37.57511265011258</v>
      </c>
      <c r="W4" s="17"/>
      <c r="X4" s="25">
        <v>3</v>
      </c>
      <c r="Y4" s="26">
        <f t="shared" si="7"/>
        <v>404.8298174267531</v>
      </c>
      <c r="Z4" s="26">
        <f t="shared" si="8"/>
        <v>1503042.0811171532</v>
      </c>
      <c r="AA4" s="17"/>
      <c r="AB4" s="21">
        <v>1</v>
      </c>
      <c r="AC4" s="21">
        <v>2</v>
      </c>
      <c r="AD4" s="21">
        <v>1</v>
      </c>
      <c r="AE4" s="1">
        <f>'Dados e sensibilidade s e g'!B20*'Dados e sensibilidade s e g'!B20</f>
        <v>1000200.0300040003</v>
      </c>
      <c r="AF4" s="5">
        <f t="shared" ref="AF4:AF5" si="12">AF2</f>
        <v>1.0002000300040006E-6</v>
      </c>
      <c r="AG4" s="1">
        <f>E3</f>
        <v>1</v>
      </c>
      <c r="AH4" s="5">
        <f t="shared" si="9"/>
        <v>1.0004001000200033</v>
      </c>
    </row>
    <row r="5" spans="1:34" ht="15" customHeight="1">
      <c r="A5" s="3" t="s">
        <v>91</v>
      </c>
      <c r="B5" s="22">
        <v>0.04</v>
      </c>
      <c r="C5" s="28">
        <v>2</v>
      </c>
      <c r="D5" s="22">
        <v>0.03</v>
      </c>
      <c r="E5" s="28">
        <v>2</v>
      </c>
      <c r="F5" s="17"/>
      <c r="G5" s="24">
        <v>1</v>
      </c>
      <c r="H5" s="24">
        <v>1</v>
      </c>
      <c r="I5" s="24">
        <v>4</v>
      </c>
      <c r="J5" s="25">
        <f t="shared" si="10"/>
        <v>5.0050050050000001</v>
      </c>
      <c r="K5" s="26">
        <f t="shared" si="0"/>
        <v>-0.5</v>
      </c>
      <c r="L5" s="26">
        <f t="shared" si="1"/>
        <v>-2.5025025025000001</v>
      </c>
      <c r="M5" s="26">
        <f t="shared" si="2"/>
        <v>6.262518775018763</v>
      </c>
      <c r="N5" s="25">
        <f t="shared" si="11"/>
        <v>1</v>
      </c>
      <c r="O5" s="26">
        <f t="shared" si="3"/>
        <v>3</v>
      </c>
      <c r="P5" s="26">
        <f t="shared" si="4"/>
        <v>6.262518775018763</v>
      </c>
      <c r="Q5" s="26"/>
      <c r="R5" s="27">
        <v>1</v>
      </c>
      <c r="S5" s="27">
        <v>4</v>
      </c>
      <c r="T5" s="26">
        <f t="shared" si="5"/>
        <v>25.050075100075052</v>
      </c>
      <c r="U5" s="26">
        <v>3</v>
      </c>
      <c r="V5" s="26">
        <f t="shared" si="6"/>
        <v>75.150225300225159</v>
      </c>
      <c r="W5" s="17"/>
      <c r="X5" s="25">
        <v>4</v>
      </c>
      <c r="Y5" s="26">
        <f t="shared" si="7"/>
        <v>4669702.337463269</v>
      </c>
      <c r="Z5" s="26">
        <f t="shared" si="8"/>
        <v>5010090.17024031</v>
      </c>
      <c r="AA5" s="17"/>
      <c r="AB5" s="21">
        <v>1</v>
      </c>
      <c r="AC5" s="21">
        <v>2</v>
      </c>
      <c r="AD5" s="21">
        <v>2</v>
      </c>
      <c r="AE5" s="1">
        <f>AE4</f>
        <v>1000200.0300040003</v>
      </c>
      <c r="AF5" s="5">
        <f t="shared" si="12"/>
        <v>4.000800120016002E-8</v>
      </c>
      <c r="AG5" s="1">
        <f>AG4</f>
        <v>1</v>
      </c>
      <c r="AH5" s="5">
        <f t="shared" si="9"/>
        <v>4.0016004000800132E-2</v>
      </c>
    </row>
    <row r="6" spans="1:34" ht="15" customHeight="1">
      <c r="A6" s="3" t="s">
        <v>92</v>
      </c>
      <c r="B6" s="22">
        <v>6.5000000000000002E-2</v>
      </c>
      <c r="C6" s="28">
        <v>2</v>
      </c>
      <c r="D6" s="22">
        <v>0.1</v>
      </c>
      <c r="E6" s="28">
        <v>2</v>
      </c>
      <c r="F6" s="17"/>
      <c r="G6" s="24">
        <v>1</v>
      </c>
      <c r="H6" s="24">
        <v>2</v>
      </c>
      <c r="I6" s="24">
        <v>1</v>
      </c>
      <c r="J6" s="25">
        <f>B18</f>
        <v>1001.001001</v>
      </c>
      <c r="K6" s="26">
        <f t="shared" ref="K6:K9" si="13">K2</f>
        <v>4.6E-5</v>
      </c>
      <c r="L6" s="26">
        <f t="shared" si="1"/>
        <v>4.6046046045999996E-2</v>
      </c>
      <c r="M6" s="26">
        <f t="shared" si="2"/>
        <v>2.1202383564703519E-3</v>
      </c>
      <c r="N6" s="25">
        <f>E2</f>
        <v>1.0009999999999999</v>
      </c>
      <c r="O6" s="26">
        <f t="shared" ref="O6:O8" si="14">E5</f>
        <v>2</v>
      </c>
      <c r="P6" s="26">
        <f t="shared" si="4"/>
        <v>2.1223585948268219E-3</v>
      </c>
      <c r="Q6" s="26"/>
      <c r="R6" s="27">
        <v>2</v>
      </c>
      <c r="S6" s="27">
        <v>1</v>
      </c>
      <c r="T6" s="26">
        <f t="shared" si="5"/>
        <v>1002003.004003002</v>
      </c>
      <c r="U6" s="26">
        <v>2</v>
      </c>
      <c r="V6" s="26">
        <f t="shared" si="6"/>
        <v>2004006.0080060039</v>
      </c>
      <c r="W6" s="17"/>
      <c r="X6" s="17"/>
      <c r="Y6" s="17"/>
      <c r="Z6" s="17"/>
      <c r="AA6" s="17"/>
      <c r="AB6" s="21">
        <v>2</v>
      </c>
      <c r="AC6" s="21">
        <v>1</v>
      </c>
      <c r="AD6" s="21">
        <v>1</v>
      </c>
      <c r="AE6" s="1">
        <f t="shared" ref="AE6:AE9" si="15">AE2</f>
        <v>0.25005000750100009</v>
      </c>
      <c r="AF6" s="5">
        <f>'Dados e sensibilidade s e g'!C16*'Dados e sensibilidade s e g'!C16</f>
        <v>2.5005000750100015E-7</v>
      </c>
      <c r="AG6" s="1">
        <f>C4</f>
        <v>0</v>
      </c>
      <c r="AH6" s="5">
        <f t="shared" si="9"/>
        <v>0</v>
      </c>
    </row>
    <row r="7" spans="1:34" ht="15" customHeight="1">
      <c r="A7" s="3" t="s">
        <v>93</v>
      </c>
      <c r="B7" s="22">
        <v>1.4999999999999999E-2</v>
      </c>
      <c r="C7" s="28">
        <v>1.5</v>
      </c>
      <c r="D7" s="22">
        <v>0.02</v>
      </c>
      <c r="E7" s="28">
        <v>1.5</v>
      </c>
      <c r="F7" s="17"/>
      <c r="G7" s="24">
        <v>1</v>
      </c>
      <c r="H7" s="24">
        <v>2</v>
      </c>
      <c r="I7" s="24">
        <v>2</v>
      </c>
      <c r="J7" s="25">
        <f t="shared" ref="J7:J9" si="16">J6</f>
        <v>1001.001001</v>
      </c>
      <c r="K7" s="26">
        <f t="shared" si="13"/>
        <v>8.5099999999999995E-5</v>
      </c>
      <c r="L7" s="26">
        <f t="shared" si="1"/>
        <v>8.5185185185099987E-2</v>
      </c>
      <c r="M7" s="26">
        <f t="shared" si="2"/>
        <v>7.2565157750197782E-3</v>
      </c>
      <c r="N7" s="25">
        <f t="shared" ref="N7:N9" si="17">N6</f>
        <v>1.0009999999999999</v>
      </c>
      <c r="O7" s="26">
        <f t="shared" si="14"/>
        <v>2</v>
      </c>
      <c r="P7" s="26">
        <f t="shared" si="4"/>
        <v>7.263772290794797E-3</v>
      </c>
      <c r="Q7" s="26"/>
      <c r="R7" s="27">
        <v>2</v>
      </c>
      <c r="S7" s="27">
        <v>2</v>
      </c>
      <c r="T7" s="26">
        <f t="shared" si="5"/>
        <v>1002003.004003002</v>
      </c>
      <c r="U7" s="26">
        <v>2</v>
      </c>
      <c r="V7" s="26">
        <f t="shared" si="6"/>
        <v>2004006.0080060039</v>
      </c>
      <c r="W7" s="17"/>
      <c r="X7" s="18" t="s">
        <v>32</v>
      </c>
      <c r="Y7" s="17"/>
      <c r="Z7" s="19" t="s">
        <v>94</v>
      </c>
      <c r="AB7" s="21">
        <v>2</v>
      </c>
      <c r="AC7" s="21">
        <v>1</v>
      </c>
      <c r="AD7" s="21">
        <v>2</v>
      </c>
      <c r="AE7" s="1">
        <f t="shared" si="15"/>
        <v>0.25005000750100009</v>
      </c>
      <c r="AF7" s="5">
        <f>'Dados e sensibilidade s e g'!C17*'Dados e sensibilidade s e g'!C17</f>
        <v>1.0002000300040004</v>
      </c>
      <c r="AG7" s="1">
        <f>AG6</f>
        <v>0</v>
      </c>
      <c r="AH7" s="5">
        <f t="shared" si="9"/>
        <v>0</v>
      </c>
    </row>
    <row r="8" spans="1:34" ht="15" customHeight="1">
      <c r="A8" s="3" t="s">
        <v>95</v>
      </c>
      <c r="B8" s="22">
        <v>-500</v>
      </c>
      <c r="C8" s="28">
        <v>3</v>
      </c>
      <c r="D8" s="22">
        <v>0.4</v>
      </c>
      <c r="E8" s="28">
        <v>5</v>
      </c>
      <c r="F8" s="17"/>
      <c r="G8" s="24">
        <v>1</v>
      </c>
      <c r="H8" s="24">
        <v>2</v>
      </c>
      <c r="I8" s="24">
        <v>3</v>
      </c>
      <c r="J8" s="25">
        <f t="shared" si="16"/>
        <v>1001.001001</v>
      </c>
      <c r="K8" s="26">
        <f t="shared" si="13"/>
        <v>1.9000000000000001E-5</v>
      </c>
      <c r="L8" s="26">
        <f t="shared" si="1"/>
        <v>1.9019019019000001E-2</v>
      </c>
      <c r="M8" s="26">
        <f t="shared" si="2"/>
        <v>3.6172308444508378E-4</v>
      </c>
      <c r="N8" s="25">
        <f t="shared" si="17"/>
        <v>1.0009999999999999</v>
      </c>
      <c r="O8" s="26">
        <f t="shared" si="14"/>
        <v>1.5</v>
      </c>
      <c r="P8" s="26">
        <f t="shared" si="4"/>
        <v>3.6208480752952885E-4</v>
      </c>
      <c r="Q8" s="26"/>
      <c r="R8" s="27">
        <v>2</v>
      </c>
      <c r="S8" s="27">
        <v>3</v>
      </c>
      <c r="T8" s="26">
        <f t="shared" si="5"/>
        <v>1002003.004003002</v>
      </c>
      <c r="U8" s="26">
        <v>1.5</v>
      </c>
      <c r="V8" s="26">
        <f t="shared" si="6"/>
        <v>1503004.506004503</v>
      </c>
      <c r="W8" s="17"/>
      <c r="X8" s="26">
        <v>30.2</v>
      </c>
      <c r="Y8" s="17" t="s">
        <v>96</v>
      </c>
      <c r="Z8" s="29">
        <f t="shared" ref="Z8:Z11" si="18">Y2+Z2</f>
        <v>2004970.0001735238</v>
      </c>
      <c r="AB8" s="21">
        <v>2</v>
      </c>
      <c r="AC8" s="21">
        <v>2</v>
      </c>
      <c r="AD8" s="21">
        <v>1</v>
      </c>
      <c r="AE8" s="1">
        <f t="shared" si="15"/>
        <v>1000200.0300040003</v>
      </c>
      <c r="AF8" s="5">
        <f t="shared" ref="AF8:AF9" si="19">AF6</f>
        <v>2.5005000750100015E-7</v>
      </c>
      <c r="AG8" s="1">
        <f>E4</f>
        <v>0</v>
      </c>
      <c r="AH8" s="5">
        <f t="shared" si="9"/>
        <v>0</v>
      </c>
    </row>
    <row r="9" spans="1:34">
      <c r="A9" s="17"/>
      <c r="B9" s="17"/>
      <c r="C9" s="17"/>
      <c r="D9" s="17"/>
      <c r="E9" s="17"/>
      <c r="F9" s="17"/>
      <c r="G9" s="24">
        <v>1</v>
      </c>
      <c r="H9" s="24">
        <v>2</v>
      </c>
      <c r="I9" s="24">
        <v>4</v>
      </c>
      <c r="J9" s="25">
        <f t="shared" si="16"/>
        <v>1001.001001</v>
      </c>
      <c r="K9" s="26">
        <f t="shared" si="13"/>
        <v>-0.5</v>
      </c>
      <c r="L9" s="26">
        <f t="shared" si="1"/>
        <v>-500.50050049999999</v>
      </c>
      <c r="M9" s="26">
        <f t="shared" si="2"/>
        <v>250500.75100075049</v>
      </c>
      <c r="N9" s="25">
        <f t="shared" si="17"/>
        <v>1.0009999999999999</v>
      </c>
      <c r="O9" s="26">
        <f>O5</f>
        <v>3</v>
      </c>
      <c r="P9" s="26">
        <f t="shared" si="4"/>
        <v>250751.2517517512</v>
      </c>
      <c r="Q9" s="26"/>
      <c r="R9" s="27">
        <v>2</v>
      </c>
      <c r="S9" s="27">
        <v>4</v>
      </c>
      <c r="T9" s="26">
        <f t="shared" si="5"/>
        <v>1002003.004003002</v>
      </c>
      <c r="U9" s="26">
        <v>5</v>
      </c>
      <c r="V9" s="26">
        <f t="shared" si="6"/>
        <v>5010015.0200150097</v>
      </c>
      <c r="W9" s="17"/>
      <c r="X9" s="26">
        <v>100</v>
      </c>
      <c r="Y9" s="17" t="s">
        <v>44</v>
      </c>
      <c r="Z9" s="29">
        <f t="shared" si="18"/>
        <v>2014076.3984659463</v>
      </c>
      <c r="AB9" s="21">
        <v>2</v>
      </c>
      <c r="AC9" s="21">
        <v>2</v>
      </c>
      <c r="AD9" s="21">
        <v>2</v>
      </c>
      <c r="AE9" s="1">
        <f t="shared" si="15"/>
        <v>1000200.0300040003</v>
      </c>
      <c r="AF9" s="5">
        <f t="shared" si="19"/>
        <v>1.0002000300040004</v>
      </c>
      <c r="AG9" s="1">
        <f>AG8</f>
        <v>0</v>
      </c>
      <c r="AH9" s="5">
        <f t="shared" si="9"/>
        <v>0</v>
      </c>
    </row>
    <row r="10" spans="1:34" ht="18">
      <c r="A10" s="30" t="s">
        <v>97</v>
      </c>
      <c r="B10" s="17"/>
      <c r="C10" s="17"/>
      <c r="D10" s="17"/>
      <c r="E10" s="17"/>
      <c r="F10" s="17"/>
      <c r="G10" s="24">
        <v>2</v>
      </c>
      <c r="H10" s="24">
        <v>1</v>
      </c>
      <c r="I10" s="24">
        <v>1</v>
      </c>
      <c r="J10" s="25">
        <f t="shared" ref="J10:J17" si="20">J2</f>
        <v>5.0050050050000001</v>
      </c>
      <c r="K10" s="26">
        <f t="shared" ref="K10:K13" si="21">C12</f>
        <v>3.0200000000000001E-2</v>
      </c>
      <c r="L10" s="26">
        <f t="shared" si="1"/>
        <v>0.151151151151</v>
      </c>
      <c r="M10" s="26">
        <f t="shared" si="2"/>
        <v>2.2846670494272449E-2</v>
      </c>
      <c r="N10" s="25">
        <f>C3</f>
        <v>1.01</v>
      </c>
      <c r="O10" s="26">
        <f t="shared" ref="O10:O13" si="22">E5</f>
        <v>2</v>
      </c>
      <c r="P10" s="26">
        <f t="shared" si="4"/>
        <v>2.3075137199215175E-2</v>
      </c>
      <c r="Q10" s="26"/>
      <c r="R10" s="26"/>
      <c r="S10" s="26"/>
      <c r="T10" s="26"/>
      <c r="U10" s="26"/>
      <c r="V10" s="26"/>
      <c r="W10" s="17"/>
      <c r="X10" s="26">
        <v>20.100000000000001</v>
      </c>
      <c r="Y10" s="17" t="s">
        <v>45</v>
      </c>
      <c r="Z10" s="29">
        <f t="shared" si="18"/>
        <v>1503446.91093458</v>
      </c>
    </row>
    <row r="11" spans="1:34">
      <c r="A11" s="17"/>
      <c r="B11" s="17"/>
      <c r="C11" s="17"/>
      <c r="D11" s="17"/>
      <c r="E11" s="17"/>
      <c r="F11" s="17"/>
      <c r="G11" s="24">
        <v>2</v>
      </c>
      <c r="H11" s="24">
        <v>1</v>
      </c>
      <c r="I11" s="24">
        <v>2</v>
      </c>
      <c r="J11" s="25">
        <f t="shared" si="20"/>
        <v>5.0050050050000001</v>
      </c>
      <c r="K11" s="26">
        <f t="shared" si="21"/>
        <v>0.1</v>
      </c>
      <c r="L11" s="26">
        <f t="shared" si="1"/>
        <v>0.50050050050000006</v>
      </c>
      <c r="M11" s="26">
        <f t="shared" si="2"/>
        <v>0.25050075100075053</v>
      </c>
      <c r="N11" s="25">
        <f t="shared" ref="N11:N13" si="23">N10</f>
        <v>1.01</v>
      </c>
      <c r="O11" s="26">
        <f t="shared" si="22"/>
        <v>2</v>
      </c>
      <c r="P11" s="26">
        <f t="shared" si="4"/>
        <v>0.25300575851075802</v>
      </c>
      <c r="Q11" s="26"/>
      <c r="R11" s="28"/>
      <c r="S11" s="28"/>
      <c r="U11" s="26"/>
      <c r="V11" s="26"/>
      <c r="W11" s="17"/>
      <c r="X11" s="26">
        <v>-2100</v>
      </c>
      <c r="Y11" s="17" t="s">
        <v>46</v>
      </c>
      <c r="Z11" s="29">
        <f t="shared" si="18"/>
        <v>9679792.50770358</v>
      </c>
    </row>
    <row r="12" spans="1:34">
      <c r="A12" s="3" t="s">
        <v>98</v>
      </c>
      <c r="B12" s="31">
        <v>4.6E-5</v>
      </c>
      <c r="C12" s="31">
        <v>3.0200000000000001E-2</v>
      </c>
      <c r="D12" s="17"/>
      <c r="E12" s="17"/>
      <c r="F12" s="17"/>
      <c r="G12" s="24">
        <v>2</v>
      </c>
      <c r="H12" s="24">
        <v>1</v>
      </c>
      <c r="I12" s="24">
        <v>3</v>
      </c>
      <c r="J12" s="25">
        <f t="shared" si="20"/>
        <v>5.0050050050000001</v>
      </c>
      <c r="K12" s="26">
        <f t="shared" si="21"/>
        <v>2.01E-2</v>
      </c>
      <c r="L12" s="26">
        <f t="shared" si="1"/>
        <v>0.1006006006005</v>
      </c>
      <c r="M12" s="26">
        <f t="shared" si="2"/>
        <v>1.012048084118132E-2</v>
      </c>
      <c r="N12" s="25">
        <f t="shared" si="23"/>
        <v>1.01</v>
      </c>
      <c r="O12" s="26">
        <f t="shared" si="22"/>
        <v>1.5</v>
      </c>
      <c r="P12" s="26">
        <f t="shared" si="4"/>
        <v>1.0221685649593134E-2</v>
      </c>
      <c r="Q12" s="26"/>
      <c r="R12" s="28"/>
      <c r="S12" s="28"/>
      <c r="U12" s="26"/>
      <c r="V12" s="26"/>
      <c r="W12" s="17"/>
      <c r="X12" s="17"/>
      <c r="Y12" s="17"/>
      <c r="Z12" s="17"/>
      <c r="AA12" s="17"/>
    </row>
    <row r="13" spans="1:34">
      <c r="A13" s="3"/>
      <c r="B13" s="31">
        <v>8.5099999999999995E-5</v>
      </c>
      <c r="C13" s="31">
        <v>0.1</v>
      </c>
      <c r="D13" s="17"/>
      <c r="E13" s="17"/>
      <c r="F13" s="17"/>
      <c r="G13" s="24">
        <v>2</v>
      </c>
      <c r="H13" s="24">
        <v>1</v>
      </c>
      <c r="I13" s="24">
        <v>4</v>
      </c>
      <c r="J13" s="25">
        <f t="shared" si="20"/>
        <v>5.0050050050000001</v>
      </c>
      <c r="K13" s="26">
        <f t="shared" si="21"/>
        <v>-2.1</v>
      </c>
      <c r="L13" s="26">
        <f t="shared" si="1"/>
        <v>-10.510510510500001</v>
      </c>
      <c r="M13" s="26">
        <f t="shared" si="2"/>
        <v>110.470831191331</v>
      </c>
      <c r="N13" s="25">
        <f t="shared" si="23"/>
        <v>1.01</v>
      </c>
      <c r="O13" s="26">
        <f t="shared" si="22"/>
        <v>5</v>
      </c>
      <c r="P13" s="26">
        <f t="shared" si="4"/>
        <v>111.57553950324431</v>
      </c>
      <c r="Q13" s="26"/>
      <c r="R13" s="28"/>
      <c r="S13" s="28"/>
      <c r="U13" s="26"/>
      <c r="V13" s="26"/>
      <c r="W13" s="17"/>
      <c r="X13" s="17"/>
      <c r="Y13" s="17"/>
      <c r="Z13" s="17"/>
      <c r="AA13" s="17"/>
    </row>
    <row r="14" spans="1:34">
      <c r="A14" s="3"/>
      <c r="B14" s="31">
        <v>1.9000000000000001E-5</v>
      </c>
      <c r="C14" s="31">
        <v>2.01E-2</v>
      </c>
      <c r="D14" s="17"/>
      <c r="E14" s="17"/>
      <c r="F14" s="17"/>
      <c r="G14" s="24">
        <v>2</v>
      </c>
      <c r="H14" s="24">
        <v>2</v>
      </c>
      <c r="I14" s="24">
        <v>1</v>
      </c>
      <c r="J14" s="25">
        <f t="shared" si="20"/>
        <v>1001.001001</v>
      </c>
      <c r="K14" s="26">
        <f t="shared" ref="K14:K17" si="24">K10</f>
        <v>3.0200000000000001E-2</v>
      </c>
      <c r="L14" s="26">
        <f t="shared" si="1"/>
        <v>30.2302302302</v>
      </c>
      <c r="M14" s="26">
        <f t="shared" si="2"/>
        <v>913.86681977089791</v>
      </c>
      <c r="N14" s="25">
        <f>E3</f>
        <v>1</v>
      </c>
      <c r="O14" s="26">
        <f t="shared" ref="O14:O17" si="25">O10</f>
        <v>2</v>
      </c>
      <c r="P14" s="26">
        <f t="shared" si="4"/>
        <v>913.86681977089791</v>
      </c>
      <c r="Q14" s="26"/>
      <c r="R14" s="28"/>
      <c r="S14" s="28"/>
      <c r="U14" s="26"/>
      <c r="V14" s="26"/>
      <c r="W14" s="17"/>
      <c r="X14" s="17"/>
      <c r="Y14" s="17"/>
      <c r="Z14" s="17"/>
      <c r="AA14" s="17"/>
    </row>
    <row r="15" spans="1:34">
      <c r="A15" s="3"/>
      <c r="B15" s="31">
        <v>-0.5</v>
      </c>
      <c r="C15" s="31">
        <v>-2.1</v>
      </c>
      <c r="D15" s="17"/>
      <c r="E15" s="17"/>
      <c r="F15" s="17"/>
      <c r="G15" s="24">
        <v>2</v>
      </c>
      <c r="H15" s="24">
        <v>2</v>
      </c>
      <c r="I15" s="24">
        <v>2</v>
      </c>
      <c r="J15" s="25">
        <f t="shared" si="20"/>
        <v>1001.001001</v>
      </c>
      <c r="K15" s="26">
        <f t="shared" si="24"/>
        <v>0.1</v>
      </c>
      <c r="L15" s="26">
        <f t="shared" si="1"/>
        <v>100.10010010000001</v>
      </c>
      <c r="M15" s="26">
        <f t="shared" si="2"/>
        <v>10020.030040030022</v>
      </c>
      <c r="N15" s="25">
        <f t="shared" ref="N15:N17" si="26">N14</f>
        <v>1</v>
      </c>
      <c r="O15" s="26">
        <f t="shared" si="25"/>
        <v>2</v>
      </c>
      <c r="P15" s="26">
        <f t="shared" si="4"/>
        <v>10020.030040030022</v>
      </c>
      <c r="Q15" s="26"/>
      <c r="R15" s="26"/>
      <c r="S15" s="26"/>
      <c r="T15" s="26"/>
      <c r="U15" s="26"/>
      <c r="V15" s="26"/>
      <c r="W15" s="17"/>
      <c r="X15" s="17"/>
      <c r="Y15" s="17"/>
      <c r="Z15" s="17"/>
      <c r="AA15" s="17"/>
    </row>
    <row r="16" spans="1:34">
      <c r="A16" s="17"/>
      <c r="B16" s="17"/>
      <c r="C16" s="17"/>
      <c r="D16" s="17"/>
      <c r="E16" s="17"/>
      <c r="F16" s="17"/>
      <c r="G16" s="24">
        <v>2</v>
      </c>
      <c r="H16" s="24">
        <v>2</v>
      </c>
      <c r="I16" s="24">
        <v>3</v>
      </c>
      <c r="J16" s="25">
        <f t="shared" si="20"/>
        <v>1001.001001</v>
      </c>
      <c r="K16" s="26">
        <f t="shared" si="24"/>
        <v>2.01E-2</v>
      </c>
      <c r="L16" s="26">
        <f t="shared" si="1"/>
        <v>20.120120120100001</v>
      </c>
      <c r="M16" s="26">
        <f t="shared" si="2"/>
        <v>404.81923364725287</v>
      </c>
      <c r="N16" s="25">
        <f t="shared" si="26"/>
        <v>1</v>
      </c>
      <c r="O16" s="26">
        <f t="shared" si="25"/>
        <v>1.5</v>
      </c>
      <c r="P16" s="26">
        <f t="shared" si="4"/>
        <v>404.81923364725287</v>
      </c>
      <c r="Q16" s="26"/>
      <c r="R16" s="26"/>
      <c r="S16" s="26"/>
      <c r="T16" s="26"/>
      <c r="U16" s="26"/>
      <c r="V16" s="26"/>
      <c r="W16" s="17"/>
      <c r="X16" s="17"/>
      <c r="Y16" s="17"/>
      <c r="Z16" s="17"/>
      <c r="AA16" s="17"/>
    </row>
    <row r="17" spans="1:27">
      <c r="A17" s="17" t="s">
        <v>31</v>
      </c>
      <c r="B17" s="25">
        <v>5.0050050050000001</v>
      </c>
      <c r="C17" s="17"/>
      <c r="D17" s="17"/>
      <c r="E17" s="17"/>
      <c r="F17" s="17"/>
      <c r="G17" s="24">
        <v>2</v>
      </c>
      <c r="H17" s="24">
        <v>2</v>
      </c>
      <c r="I17" s="24">
        <v>4</v>
      </c>
      <c r="J17" s="25">
        <f t="shared" si="20"/>
        <v>1001.001001</v>
      </c>
      <c r="K17" s="26">
        <f t="shared" si="24"/>
        <v>-2.1</v>
      </c>
      <c r="L17" s="26">
        <f t="shared" si="1"/>
        <v>-2102.1021021000001</v>
      </c>
      <c r="M17" s="26">
        <f t="shared" si="2"/>
        <v>4418833.2476532394</v>
      </c>
      <c r="N17" s="25">
        <f t="shared" si="26"/>
        <v>1</v>
      </c>
      <c r="O17" s="26">
        <f t="shared" si="25"/>
        <v>5</v>
      </c>
      <c r="P17" s="26">
        <f t="shared" si="4"/>
        <v>4418833.2476532394</v>
      </c>
      <c r="Q17" s="26"/>
      <c r="R17" s="26"/>
      <c r="S17" s="26"/>
      <c r="T17" s="26"/>
      <c r="U17" s="26"/>
      <c r="V17" s="26"/>
      <c r="W17" s="17"/>
      <c r="X17" s="17"/>
      <c r="Y17" s="17"/>
      <c r="Z17" s="17"/>
      <c r="AA17" s="17"/>
    </row>
    <row r="18" spans="1:27">
      <c r="A18" s="17"/>
      <c r="B18" s="25">
        <v>1001.001001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>
      <c r="G19" s="21"/>
      <c r="H19" s="21"/>
      <c r="I19" s="21"/>
    </row>
    <row r="20" spans="1:27">
      <c r="A20" s="1" t="s">
        <v>99</v>
      </c>
      <c r="B20" s="1" t="s">
        <v>43</v>
      </c>
      <c r="C20" s="1" t="s">
        <v>44</v>
      </c>
      <c r="D20" s="1" t="s">
        <v>45</v>
      </c>
      <c r="E20" s="1" t="s">
        <v>46</v>
      </c>
    </row>
    <row r="21" spans="1:27">
      <c r="A21" s="1" t="s">
        <v>49</v>
      </c>
      <c r="B21" s="1">
        <v>0</v>
      </c>
      <c r="C21" s="1">
        <v>1.8</v>
      </c>
      <c r="D21" s="1">
        <v>0</v>
      </c>
      <c r="E21" s="1">
        <v>0</v>
      </c>
      <c r="K21" s="5"/>
      <c r="M21" s="5"/>
    </row>
    <row r="22" spans="1:27">
      <c r="A22" s="1" t="s">
        <v>50</v>
      </c>
      <c r="B22" s="1">
        <v>0</v>
      </c>
      <c r="C22" s="1">
        <v>0</v>
      </c>
      <c r="D22" s="1">
        <v>2.5</v>
      </c>
      <c r="E22" s="1">
        <v>0</v>
      </c>
      <c r="K22" s="5"/>
      <c r="M22" s="5"/>
    </row>
    <row r="23" spans="1:27">
      <c r="G23" s="21"/>
      <c r="H23" s="21"/>
      <c r="I23" s="21"/>
      <c r="K23" s="5"/>
      <c r="M23" s="5"/>
    </row>
    <row r="24" spans="1:27">
      <c r="A24" s="1" t="s">
        <v>100</v>
      </c>
      <c r="G24" s="21"/>
      <c r="H24" s="21"/>
      <c r="I24" s="21"/>
      <c r="K24" s="5"/>
      <c r="M24" s="5"/>
    </row>
    <row r="25" spans="1:27">
      <c r="A25" s="1">
        <v>8</v>
      </c>
      <c r="G25" s="21"/>
      <c r="H25" s="21"/>
      <c r="I25" s="21"/>
      <c r="K25" s="5"/>
      <c r="M25" s="5"/>
    </row>
    <row r="26" spans="1:27">
      <c r="A26" s="1">
        <v>10</v>
      </c>
      <c r="G26" s="21"/>
      <c r="H26" s="21"/>
      <c r="I26" s="21"/>
      <c r="K26" s="5"/>
      <c r="M26" s="5"/>
    </row>
    <row r="27" spans="1:27">
      <c r="G27" s="21"/>
      <c r="H27" s="21"/>
      <c r="I27" s="21"/>
      <c r="K27" s="5"/>
      <c r="M27" s="5"/>
    </row>
    <row r="28" spans="1:27">
      <c r="A28" s="1" t="s">
        <v>101</v>
      </c>
      <c r="G28" s="21"/>
      <c r="H28" s="21"/>
      <c r="I28" s="21"/>
      <c r="K28" s="5"/>
      <c r="M28" s="5"/>
    </row>
    <row r="29" spans="1:27">
      <c r="A29" s="1">
        <v>1.2</v>
      </c>
      <c r="G29" s="21"/>
      <c r="H29" s="21"/>
      <c r="I29" s="21"/>
      <c r="K29" s="5"/>
      <c r="M29" s="5"/>
    </row>
    <row r="30" spans="1:27">
      <c r="A30" s="1">
        <v>1.5</v>
      </c>
      <c r="G30" s="21"/>
      <c r="H30" s="21"/>
      <c r="I30" s="21"/>
      <c r="K30" s="5"/>
      <c r="M30" s="5"/>
    </row>
    <row r="31" spans="1:27">
      <c r="G31" s="21"/>
      <c r="H31" s="21"/>
      <c r="I31" s="21"/>
      <c r="K31" s="5"/>
      <c r="M31" s="5"/>
    </row>
    <row r="32" spans="1:27">
      <c r="G32" s="21"/>
      <c r="H32" s="21"/>
      <c r="I32" s="21"/>
      <c r="K32" s="5"/>
      <c r="M32" s="5"/>
    </row>
    <row r="33" spans="7:13">
      <c r="G33" s="21"/>
      <c r="H33" s="21"/>
      <c r="I33" s="21"/>
      <c r="K33" s="5"/>
      <c r="M33" s="5"/>
    </row>
    <row r="34" spans="7:13">
      <c r="G34" s="21"/>
      <c r="H34" s="21"/>
      <c r="I34" s="21"/>
      <c r="K34" s="5"/>
      <c r="M34" s="5"/>
    </row>
    <row r="35" spans="7:13">
      <c r="G35" s="21"/>
      <c r="H35" s="21"/>
      <c r="I35" s="21"/>
      <c r="K35" s="5"/>
      <c r="M35" s="5"/>
    </row>
    <row r="36" spans="7:13">
      <c r="G36" s="21"/>
      <c r="H36" s="21"/>
      <c r="I36" s="21"/>
      <c r="K36" s="5"/>
      <c r="M36" s="5"/>
    </row>
    <row r="37" spans="7:13">
      <c r="G37" s="21"/>
      <c r="H37" s="21"/>
      <c r="I37" s="21"/>
    </row>
    <row r="38" spans="7:13">
      <c r="G38" s="21"/>
      <c r="H38" s="21"/>
      <c r="I38" s="21"/>
    </row>
    <row r="39" spans="7:13">
      <c r="G39" s="21"/>
      <c r="H39" s="21"/>
      <c r="I39" s="21"/>
    </row>
    <row r="40" spans="7:13">
      <c r="G40" s="21"/>
      <c r="H40" s="21"/>
      <c r="I40" s="21"/>
    </row>
    <row r="41" spans="7:13">
      <c r="G41" s="21"/>
      <c r="H41" s="21"/>
      <c r="I41" s="21"/>
    </row>
    <row r="42" spans="7:13">
      <c r="G42" s="21"/>
      <c r="H42" s="21"/>
      <c r="I42" s="21"/>
    </row>
    <row r="43" spans="7:13">
      <c r="G43" s="21"/>
      <c r="H43" s="21"/>
      <c r="I43" s="21"/>
    </row>
    <row r="44" spans="7:13">
      <c r="G44" s="21"/>
      <c r="H44" s="21"/>
      <c r="I44" s="21"/>
    </row>
    <row r="45" spans="7:13">
      <c r="G45" s="21"/>
      <c r="H45" s="21"/>
      <c r="I45" s="21"/>
    </row>
    <row r="46" spans="7:13">
      <c r="G46" s="21"/>
      <c r="H46" s="21"/>
      <c r="I46" s="21"/>
    </row>
    <row r="47" spans="7:13">
      <c r="G47" s="21"/>
      <c r="H47" s="21"/>
      <c r="I47" s="21"/>
    </row>
    <row r="48" spans="7:13">
      <c r="G48" s="21"/>
      <c r="H48" s="21"/>
      <c r="I48" s="21"/>
    </row>
    <row r="49" spans="7:9">
      <c r="G49" s="21"/>
      <c r="H49" s="21"/>
      <c r="I49" s="21"/>
    </row>
    <row r="50" spans="7:9">
      <c r="G50" s="21"/>
      <c r="H50" s="21"/>
      <c r="I50" s="21"/>
    </row>
    <row r="51" spans="7:9">
      <c r="G51" s="21"/>
      <c r="H51" s="21"/>
      <c r="I51" s="21"/>
    </row>
    <row r="52" spans="7:9">
      <c r="G52" s="21"/>
      <c r="H52" s="21"/>
      <c r="I52" s="21"/>
    </row>
    <row r="53" spans="7:9">
      <c r="G53" s="21"/>
      <c r="H53" s="21"/>
      <c r="I53" s="21"/>
    </row>
    <row r="54" spans="7:9">
      <c r="G54" s="21"/>
      <c r="H54" s="21"/>
      <c r="I54" s="21"/>
    </row>
    <row r="55" spans="7:9">
      <c r="G55" s="21"/>
      <c r="H55" s="21"/>
      <c r="I55" s="21"/>
    </row>
    <row r="56" spans="7:9">
      <c r="G56" s="21"/>
      <c r="H56" s="21"/>
      <c r="I56" s="21"/>
    </row>
    <row r="57" spans="7:9">
      <c r="G57" s="21"/>
      <c r="H57" s="21"/>
      <c r="I57" s="21"/>
    </row>
    <row r="58" spans="7:9">
      <c r="G58" s="21"/>
      <c r="H58" s="21"/>
      <c r="I58" s="21"/>
    </row>
    <row r="59" spans="7:9">
      <c r="G59" s="21"/>
      <c r="H59" s="21"/>
      <c r="I59" s="21"/>
    </row>
    <row r="60" spans="7:9">
      <c r="G60" s="21"/>
      <c r="H60" s="21"/>
      <c r="I60" s="21"/>
    </row>
    <row r="61" spans="7:9">
      <c r="G61" s="21"/>
      <c r="H61" s="21"/>
      <c r="I61" s="21"/>
    </row>
    <row r="62" spans="7:9">
      <c r="G62" s="21"/>
      <c r="H62" s="21"/>
      <c r="I62" s="21"/>
    </row>
    <row r="63" spans="7:9">
      <c r="G63" s="21"/>
      <c r="H63" s="21"/>
      <c r="I63" s="21"/>
    </row>
    <row r="64" spans="7:9">
      <c r="G64" s="21"/>
      <c r="H64" s="21"/>
      <c r="I64" s="21"/>
    </row>
    <row r="65" spans="7:9">
      <c r="G65" s="21"/>
      <c r="H65" s="21"/>
      <c r="I65" s="21"/>
    </row>
    <row r="66" spans="7:9">
      <c r="G66" s="21"/>
      <c r="H66" s="21"/>
      <c r="I66" s="21"/>
    </row>
    <row r="67" spans="7:9">
      <c r="G67" s="21"/>
      <c r="H67" s="21"/>
      <c r="I67" s="21"/>
    </row>
    <row r="68" spans="7:9">
      <c r="G68" s="21"/>
      <c r="H68" s="21"/>
      <c r="I68" s="21"/>
    </row>
    <row r="69" spans="7:9">
      <c r="G69" s="21"/>
      <c r="H69" s="21"/>
      <c r="I69" s="21"/>
    </row>
    <row r="70" spans="7:9">
      <c r="G70" s="21"/>
      <c r="H70" s="21"/>
      <c r="I70" s="21"/>
    </row>
    <row r="71" spans="7:9">
      <c r="G71" s="21"/>
      <c r="H71" s="21"/>
      <c r="I71" s="21"/>
    </row>
    <row r="72" spans="7:9">
      <c r="G72" s="21"/>
      <c r="H72" s="21"/>
      <c r="I72" s="21"/>
    </row>
    <row r="73" spans="7:9">
      <c r="G73" s="21"/>
      <c r="H73" s="21"/>
      <c r="I73" s="21"/>
    </row>
    <row r="74" spans="7:9">
      <c r="G74" s="21"/>
      <c r="H74" s="21"/>
      <c r="I74" s="21"/>
    </row>
    <row r="75" spans="7:9">
      <c r="G75" s="21"/>
      <c r="H75" s="21"/>
      <c r="I75" s="21"/>
    </row>
    <row r="76" spans="7:9">
      <c r="G76" s="21"/>
      <c r="H76" s="21"/>
      <c r="I76" s="21"/>
    </row>
    <row r="77" spans="7:9">
      <c r="G77" s="21"/>
      <c r="H77" s="21"/>
      <c r="I77" s="21"/>
    </row>
    <row r="78" spans="7:9">
      <c r="G78" s="21"/>
      <c r="H78" s="21"/>
      <c r="I78" s="21"/>
    </row>
    <row r="79" spans="7:9">
      <c r="G79" s="21"/>
      <c r="H79" s="21"/>
      <c r="I79" s="21"/>
    </row>
    <row r="80" spans="7:9">
      <c r="G80" s="21"/>
      <c r="H80" s="21"/>
      <c r="I80" s="21"/>
    </row>
    <row r="81" spans="7:9">
      <c r="G81" s="21"/>
      <c r="H81" s="21"/>
      <c r="I81" s="21"/>
    </row>
    <row r="82" spans="7:9">
      <c r="G82" s="21"/>
      <c r="H82" s="21"/>
      <c r="I82" s="21"/>
    </row>
    <row r="83" spans="7:9">
      <c r="G83" s="21"/>
      <c r="H83" s="21"/>
      <c r="I83" s="21"/>
    </row>
    <row r="84" spans="7:9">
      <c r="G84" s="21"/>
      <c r="H84" s="21"/>
      <c r="I84" s="21"/>
    </row>
    <row r="85" spans="7:9">
      <c r="G85" s="21"/>
      <c r="H85" s="21"/>
      <c r="I85" s="21"/>
    </row>
    <row r="86" spans="7:9">
      <c r="G86" s="21"/>
      <c r="H86" s="21"/>
      <c r="I86" s="21"/>
    </row>
    <row r="87" spans="7:9">
      <c r="G87" s="21"/>
      <c r="H87" s="21"/>
      <c r="I87" s="21"/>
    </row>
    <row r="88" spans="7:9">
      <c r="G88" s="21"/>
      <c r="H88" s="21"/>
      <c r="I88" s="21"/>
    </row>
    <row r="89" spans="7:9">
      <c r="G89" s="21"/>
      <c r="H89" s="21"/>
      <c r="I89" s="21"/>
    </row>
    <row r="90" spans="7:9">
      <c r="G90" s="21"/>
      <c r="H90" s="21"/>
      <c r="I90" s="21"/>
    </row>
    <row r="91" spans="7:9">
      <c r="G91" s="21"/>
      <c r="H91" s="21"/>
      <c r="I91" s="21"/>
    </row>
    <row r="92" spans="7:9">
      <c r="G92" s="21"/>
      <c r="H92" s="21"/>
      <c r="I92" s="21"/>
    </row>
    <row r="93" spans="7:9">
      <c r="G93" s="21"/>
      <c r="H93" s="21"/>
      <c r="I93" s="21"/>
    </row>
    <row r="94" spans="7:9">
      <c r="G94" s="21"/>
      <c r="H94" s="21"/>
      <c r="I94" s="21"/>
    </row>
    <row r="95" spans="7:9">
      <c r="G95" s="21"/>
      <c r="H95" s="21"/>
      <c r="I95" s="21"/>
    </row>
    <row r="96" spans="7:9">
      <c r="G96" s="21"/>
      <c r="H96" s="21"/>
      <c r="I96" s="21"/>
    </row>
    <row r="97" spans="7:9">
      <c r="G97" s="21"/>
      <c r="H97" s="21"/>
      <c r="I97" s="21"/>
    </row>
    <row r="98" spans="7:9">
      <c r="G98" s="21"/>
      <c r="H98" s="21"/>
      <c r="I98" s="21"/>
    </row>
    <row r="99" spans="7:9">
      <c r="G99" s="21"/>
      <c r="H99" s="21"/>
      <c r="I99" s="21"/>
    </row>
    <row r="100" spans="7:9">
      <c r="G100" s="21"/>
      <c r="H100" s="21"/>
      <c r="I100" s="21"/>
    </row>
    <row r="101" spans="7:9">
      <c r="G101" s="21"/>
      <c r="H101" s="21"/>
      <c r="I101" s="21"/>
    </row>
    <row r="102" spans="7:9">
      <c r="G102" s="21"/>
      <c r="H102" s="21"/>
      <c r="I102" s="21"/>
    </row>
    <row r="103" spans="7:9">
      <c r="G103" s="21"/>
      <c r="H103" s="21"/>
      <c r="I103" s="21"/>
    </row>
    <row r="104" spans="7:9">
      <c r="G104" s="21"/>
      <c r="H104" s="21"/>
      <c r="I104" s="21"/>
    </row>
    <row r="105" spans="7:9">
      <c r="G105" s="21"/>
      <c r="H105" s="21"/>
      <c r="I105" s="21"/>
    </row>
    <row r="106" spans="7:9">
      <c r="G106" s="21"/>
      <c r="H106" s="21"/>
      <c r="I106" s="21"/>
    </row>
    <row r="107" spans="7:9">
      <c r="G107" s="21"/>
      <c r="H107" s="21"/>
      <c r="I107" s="21"/>
    </row>
    <row r="108" spans="7:9">
      <c r="G108" s="21"/>
      <c r="H108" s="21"/>
      <c r="I108" s="21"/>
    </row>
    <row r="109" spans="7:9">
      <c r="G109" s="21"/>
      <c r="H109" s="21"/>
      <c r="I109" s="21"/>
    </row>
    <row r="110" spans="7:9">
      <c r="G110" s="21"/>
      <c r="H110" s="21"/>
      <c r="I110" s="21"/>
    </row>
    <row r="111" spans="7:9">
      <c r="G111" s="21"/>
      <c r="H111" s="21"/>
      <c r="I111" s="21"/>
    </row>
    <row r="112" spans="7:9">
      <c r="G112" s="21"/>
      <c r="H112" s="21"/>
      <c r="I112" s="21"/>
    </row>
    <row r="113" spans="7:9">
      <c r="G113" s="21"/>
      <c r="H113" s="21"/>
      <c r="I113" s="21"/>
    </row>
    <row r="114" spans="7:9">
      <c r="G114" s="21"/>
      <c r="H114" s="21"/>
      <c r="I114" s="21"/>
    </row>
    <row r="115" spans="7:9">
      <c r="G115" s="21"/>
      <c r="H115" s="21"/>
      <c r="I115" s="21"/>
    </row>
    <row r="116" spans="7:9">
      <c r="G116" s="21"/>
      <c r="H116" s="21"/>
      <c r="I116" s="21"/>
    </row>
    <row r="117" spans="7:9">
      <c r="G117" s="21"/>
      <c r="H117" s="21"/>
      <c r="I117" s="21"/>
    </row>
    <row r="118" spans="7:9">
      <c r="G118" s="21"/>
      <c r="H118" s="21"/>
      <c r="I118" s="21"/>
    </row>
    <row r="119" spans="7:9">
      <c r="G119" s="21"/>
      <c r="H119" s="21"/>
      <c r="I119" s="21"/>
    </row>
    <row r="120" spans="7:9">
      <c r="G120" s="21"/>
      <c r="H120" s="21"/>
      <c r="I120" s="21"/>
    </row>
    <row r="121" spans="7:9">
      <c r="G121" s="21"/>
      <c r="H121" s="21"/>
      <c r="I121" s="21"/>
    </row>
    <row r="122" spans="7:9">
      <c r="G122" s="21"/>
      <c r="H122" s="21"/>
      <c r="I122" s="21"/>
    </row>
    <row r="123" spans="7:9">
      <c r="G123" s="21"/>
      <c r="H123" s="21"/>
      <c r="I123" s="21"/>
    </row>
    <row r="124" spans="7:9">
      <c r="G124" s="21"/>
      <c r="H124" s="21"/>
      <c r="I124" s="21"/>
    </row>
    <row r="125" spans="7:9">
      <c r="G125" s="21"/>
      <c r="H125" s="21"/>
      <c r="I125" s="21"/>
    </row>
    <row r="126" spans="7:9">
      <c r="G126" s="21"/>
      <c r="H126" s="21"/>
      <c r="I126" s="21"/>
    </row>
    <row r="127" spans="7:9">
      <c r="G127" s="21"/>
      <c r="H127" s="21"/>
      <c r="I127" s="21"/>
    </row>
    <row r="128" spans="7:9">
      <c r="G128" s="21"/>
      <c r="H128" s="21"/>
      <c r="I128" s="21"/>
    </row>
    <row r="129" spans="7:9">
      <c r="G129" s="21"/>
      <c r="H129" s="21"/>
      <c r="I129" s="21"/>
    </row>
    <row r="130" spans="7:9">
      <c r="G130" s="21"/>
      <c r="H130" s="21"/>
      <c r="I130" s="21"/>
    </row>
    <row r="131" spans="7:9">
      <c r="G131" s="21"/>
      <c r="H131" s="21"/>
      <c r="I131" s="21"/>
    </row>
    <row r="132" spans="7:9">
      <c r="G132" s="21"/>
      <c r="H132" s="21"/>
      <c r="I132" s="21"/>
    </row>
    <row r="133" spans="7:9">
      <c r="G133" s="21"/>
      <c r="H133" s="21"/>
      <c r="I133" s="21"/>
    </row>
    <row r="134" spans="7:9">
      <c r="G134" s="21"/>
      <c r="H134" s="21"/>
      <c r="I134" s="21"/>
    </row>
    <row r="135" spans="7:9">
      <c r="G135" s="21"/>
      <c r="H135" s="21"/>
      <c r="I135" s="21"/>
    </row>
    <row r="136" spans="7:9">
      <c r="G136" s="21"/>
      <c r="H136" s="21"/>
      <c r="I136" s="21"/>
    </row>
    <row r="137" spans="7:9">
      <c r="G137" s="21"/>
      <c r="H137" s="21"/>
      <c r="I137" s="21"/>
    </row>
    <row r="138" spans="7:9">
      <c r="G138" s="21"/>
      <c r="H138" s="21"/>
      <c r="I138" s="21"/>
    </row>
    <row r="139" spans="7:9">
      <c r="G139" s="21"/>
      <c r="H139" s="21"/>
      <c r="I139" s="21"/>
    </row>
    <row r="140" spans="7:9">
      <c r="G140" s="21"/>
      <c r="H140" s="21"/>
      <c r="I140" s="21"/>
    </row>
    <row r="141" spans="7:9">
      <c r="G141" s="21"/>
      <c r="H141" s="21"/>
      <c r="I141" s="21"/>
    </row>
    <row r="142" spans="7:9">
      <c r="G142" s="21"/>
      <c r="H142" s="21"/>
      <c r="I142" s="21"/>
    </row>
    <row r="143" spans="7:9">
      <c r="G143" s="21"/>
      <c r="H143" s="21"/>
      <c r="I143" s="21"/>
    </row>
    <row r="144" spans="7:9">
      <c r="G144" s="21"/>
      <c r="H144" s="21"/>
      <c r="I144" s="21"/>
    </row>
    <row r="145" spans="7:9">
      <c r="G145" s="21"/>
      <c r="H145" s="21"/>
      <c r="I145" s="21"/>
    </row>
    <row r="146" spans="7:9">
      <c r="G146" s="21"/>
      <c r="H146" s="21"/>
      <c r="I146" s="21"/>
    </row>
    <row r="147" spans="7:9">
      <c r="G147" s="21"/>
      <c r="H147" s="21"/>
      <c r="I147" s="21"/>
    </row>
    <row r="148" spans="7:9">
      <c r="G148" s="21"/>
      <c r="H148" s="21"/>
      <c r="I148" s="21"/>
    </row>
    <row r="149" spans="7:9">
      <c r="G149" s="21"/>
      <c r="H149" s="21"/>
      <c r="I149" s="21"/>
    </row>
    <row r="150" spans="7:9">
      <c r="G150" s="21"/>
      <c r="H150" s="21"/>
      <c r="I150" s="21"/>
    </row>
    <row r="151" spans="7:9">
      <c r="G151" s="21"/>
      <c r="H151" s="21"/>
      <c r="I151" s="21"/>
    </row>
    <row r="152" spans="7:9">
      <c r="G152" s="21"/>
      <c r="H152" s="21"/>
      <c r="I152" s="21"/>
    </row>
    <row r="153" spans="7:9">
      <c r="G153" s="21"/>
      <c r="H153" s="21"/>
      <c r="I153" s="21"/>
    </row>
    <row r="154" spans="7:9">
      <c r="G154" s="21"/>
      <c r="H154" s="21"/>
      <c r="I154" s="21"/>
    </row>
    <row r="155" spans="7:9">
      <c r="G155" s="21"/>
      <c r="H155" s="21"/>
      <c r="I155" s="21"/>
    </row>
    <row r="156" spans="7:9">
      <c r="G156" s="21"/>
      <c r="H156" s="21"/>
      <c r="I156" s="21"/>
    </row>
    <row r="157" spans="7:9">
      <c r="G157" s="21"/>
      <c r="H157" s="21"/>
      <c r="I157" s="21"/>
    </row>
    <row r="158" spans="7:9">
      <c r="G158" s="21"/>
      <c r="H158" s="21"/>
      <c r="I158" s="21"/>
    </row>
    <row r="159" spans="7:9">
      <c r="G159" s="21"/>
      <c r="H159" s="21"/>
      <c r="I159" s="21"/>
    </row>
    <row r="160" spans="7:9">
      <c r="G160" s="21"/>
      <c r="H160" s="21"/>
      <c r="I160" s="21"/>
    </row>
    <row r="161" spans="7:9">
      <c r="G161" s="21"/>
      <c r="H161" s="21"/>
      <c r="I161" s="21"/>
    </row>
    <row r="162" spans="7:9">
      <c r="G162" s="21"/>
      <c r="H162" s="21"/>
      <c r="I162" s="21"/>
    </row>
    <row r="163" spans="7:9">
      <c r="G163" s="21"/>
      <c r="H163" s="21"/>
      <c r="I163" s="21"/>
    </row>
    <row r="164" spans="7:9">
      <c r="G164" s="21"/>
      <c r="H164" s="21"/>
      <c r="I164" s="21"/>
    </row>
    <row r="165" spans="7:9">
      <c r="G165" s="21"/>
      <c r="H165" s="21"/>
      <c r="I165" s="21"/>
    </row>
    <row r="166" spans="7:9">
      <c r="G166" s="21"/>
      <c r="H166" s="21"/>
      <c r="I166" s="21"/>
    </row>
    <row r="167" spans="7:9">
      <c r="G167" s="21"/>
      <c r="H167" s="21"/>
      <c r="I167" s="21"/>
    </row>
    <row r="168" spans="7:9">
      <c r="G168" s="21"/>
      <c r="H168" s="21"/>
      <c r="I168" s="21"/>
    </row>
    <row r="169" spans="7:9">
      <c r="G169" s="21"/>
      <c r="H169" s="21"/>
      <c r="I169" s="21"/>
    </row>
    <row r="170" spans="7:9">
      <c r="G170" s="21"/>
      <c r="H170" s="21"/>
      <c r="I170" s="21"/>
    </row>
    <row r="171" spans="7:9">
      <c r="G171" s="21"/>
      <c r="H171" s="21"/>
      <c r="I171" s="21"/>
    </row>
    <row r="172" spans="7:9">
      <c r="G172" s="21"/>
      <c r="H172" s="21"/>
      <c r="I172" s="21"/>
    </row>
    <row r="173" spans="7:9">
      <c r="G173" s="21"/>
      <c r="H173" s="21"/>
      <c r="I173" s="21"/>
    </row>
    <row r="174" spans="7:9">
      <c r="G174" s="21"/>
      <c r="H174" s="21"/>
      <c r="I174" s="21"/>
    </row>
    <row r="175" spans="7:9">
      <c r="G175" s="21"/>
      <c r="H175" s="21"/>
      <c r="I175" s="21"/>
    </row>
    <row r="176" spans="7:9">
      <c r="G176" s="21"/>
      <c r="H176" s="21"/>
      <c r="I176" s="21"/>
    </row>
    <row r="177" spans="7:9">
      <c r="G177" s="21"/>
      <c r="H177" s="21"/>
      <c r="I177" s="21"/>
    </row>
    <row r="178" spans="7:9">
      <c r="G178" s="21"/>
      <c r="H178" s="21"/>
      <c r="I178" s="21"/>
    </row>
    <row r="179" spans="7:9">
      <c r="G179" s="21"/>
      <c r="H179" s="21"/>
      <c r="I179" s="21"/>
    </row>
    <row r="180" spans="7:9">
      <c r="G180" s="21"/>
      <c r="H180" s="21"/>
      <c r="I180" s="21"/>
    </row>
    <row r="181" spans="7:9">
      <c r="G181" s="21"/>
      <c r="H181" s="21"/>
      <c r="I181" s="21"/>
    </row>
    <row r="182" spans="7:9">
      <c r="G182" s="21"/>
      <c r="H182" s="21"/>
      <c r="I182" s="21"/>
    </row>
    <row r="183" spans="7:9">
      <c r="G183" s="21"/>
      <c r="H183" s="21"/>
      <c r="I183" s="21"/>
    </row>
    <row r="184" spans="7:9">
      <c r="G184" s="21"/>
      <c r="H184" s="21"/>
      <c r="I184" s="21"/>
    </row>
    <row r="185" spans="7:9">
      <c r="G185" s="21"/>
      <c r="H185" s="21"/>
      <c r="I185" s="21"/>
    </row>
    <row r="186" spans="7:9">
      <c r="G186" s="21"/>
      <c r="H186" s="21"/>
      <c r="I186" s="21"/>
    </row>
    <row r="187" spans="7:9">
      <c r="G187" s="21"/>
      <c r="H187" s="21"/>
      <c r="I187" s="21"/>
    </row>
    <row r="188" spans="7:9">
      <c r="G188" s="21"/>
      <c r="H188" s="21"/>
      <c r="I188" s="21"/>
    </row>
    <row r="189" spans="7:9">
      <c r="G189" s="21"/>
      <c r="H189" s="21"/>
      <c r="I189" s="21"/>
    </row>
    <row r="190" spans="7:9">
      <c r="G190" s="21"/>
      <c r="H190" s="21"/>
      <c r="I190" s="21"/>
    </row>
    <row r="191" spans="7:9">
      <c r="G191" s="21"/>
      <c r="H191" s="21"/>
      <c r="I191" s="21"/>
    </row>
    <row r="192" spans="7:9">
      <c r="G192" s="21"/>
      <c r="H192" s="21"/>
      <c r="I192" s="21"/>
    </row>
    <row r="193" spans="7:9">
      <c r="G193" s="21"/>
      <c r="H193" s="21"/>
      <c r="I193" s="21"/>
    </row>
    <row r="194" spans="7:9">
      <c r="G194" s="21"/>
      <c r="H194" s="21"/>
      <c r="I194" s="21"/>
    </row>
    <row r="195" spans="7:9">
      <c r="G195" s="21"/>
      <c r="H195" s="21"/>
      <c r="I195" s="21"/>
    </row>
    <row r="196" spans="7:9">
      <c r="G196" s="21"/>
      <c r="H196" s="21"/>
      <c r="I196" s="21"/>
    </row>
    <row r="197" spans="7:9">
      <c r="G197" s="21"/>
      <c r="H197" s="21"/>
      <c r="I197" s="21"/>
    </row>
    <row r="198" spans="7:9">
      <c r="G198" s="21"/>
      <c r="H198" s="21"/>
      <c r="I198" s="21"/>
    </row>
    <row r="199" spans="7:9">
      <c r="G199" s="21"/>
      <c r="H199" s="21"/>
      <c r="I199" s="21"/>
    </row>
    <row r="200" spans="7:9">
      <c r="G200" s="21"/>
      <c r="H200" s="21"/>
      <c r="I200" s="21"/>
    </row>
    <row r="201" spans="7:9">
      <c r="G201" s="21"/>
      <c r="H201" s="21"/>
      <c r="I201" s="21"/>
    </row>
    <row r="202" spans="7:9">
      <c r="G202" s="21"/>
      <c r="H202" s="21"/>
      <c r="I202" s="21"/>
    </row>
    <row r="203" spans="7:9">
      <c r="G203" s="21"/>
      <c r="H203" s="21"/>
      <c r="I203" s="21"/>
    </row>
    <row r="204" spans="7:9">
      <c r="G204" s="21"/>
      <c r="H204" s="21"/>
      <c r="I204" s="21"/>
    </row>
    <row r="205" spans="7:9">
      <c r="G205" s="21"/>
      <c r="H205" s="21"/>
      <c r="I205" s="21"/>
    </row>
    <row r="206" spans="7:9">
      <c r="G206" s="21"/>
      <c r="H206" s="21"/>
      <c r="I206" s="21"/>
    </row>
    <row r="207" spans="7:9">
      <c r="G207" s="21"/>
      <c r="H207" s="21"/>
      <c r="I207" s="21"/>
    </row>
    <row r="208" spans="7:9">
      <c r="G208" s="21"/>
      <c r="H208" s="21"/>
      <c r="I208" s="21"/>
    </row>
    <row r="209" spans="7:9">
      <c r="G209" s="21"/>
      <c r="H209" s="21"/>
      <c r="I209" s="21"/>
    </row>
    <row r="210" spans="7:9">
      <c r="G210" s="21"/>
      <c r="H210" s="21"/>
      <c r="I210" s="21"/>
    </row>
    <row r="211" spans="7:9">
      <c r="G211" s="21"/>
      <c r="H211" s="21"/>
      <c r="I211" s="21"/>
    </row>
    <row r="212" spans="7:9">
      <c r="G212" s="21"/>
      <c r="H212" s="21"/>
      <c r="I212" s="21"/>
    </row>
    <row r="213" spans="7:9">
      <c r="G213" s="21"/>
      <c r="H213" s="21"/>
      <c r="I213" s="21"/>
    </row>
    <row r="214" spans="7:9">
      <c r="G214" s="21"/>
      <c r="H214" s="21"/>
      <c r="I214" s="21"/>
    </row>
    <row r="215" spans="7:9">
      <c r="G215" s="21"/>
      <c r="H215" s="21"/>
      <c r="I215" s="21"/>
    </row>
    <row r="216" spans="7:9">
      <c r="G216" s="21"/>
      <c r="H216" s="21"/>
      <c r="I216" s="21"/>
    </row>
    <row r="217" spans="7:9">
      <c r="G217" s="21"/>
      <c r="H217" s="21"/>
      <c r="I217" s="21"/>
    </row>
    <row r="218" spans="7:9">
      <c r="G218" s="21"/>
      <c r="H218" s="21"/>
      <c r="I218" s="21"/>
    </row>
    <row r="219" spans="7:9">
      <c r="G219" s="21"/>
      <c r="H219" s="21"/>
      <c r="I219" s="21"/>
    </row>
    <row r="220" spans="7:9">
      <c r="G220" s="21"/>
      <c r="H220" s="21"/>
      <c r="I220" s="21"/>
    </row>
    <row r="221" spans="7:9">
      <c r="G221" s="21"/>
      <c r="H221" s="21"/>
      <c r="I221" s="21"/>
    </row>
    <row r="222" spans="7:9">
      <c r="G222" s="21"/>
      <c r="H222" s="21"/>
      <c r="I222" s="21"/>
    </row>
    <row r="223" spans="7:9">
      <c r="G223" s="21"/>
      <c r="H223" s="21"/>
      <c r="I223" s="21"/>
    </row>
    <row r="224" spans="7:9">
      <c r="G224" s="21"/>
      <c r="H224" s="21"/>
      <c r="I224" s="21"/>
    </row>
    <row r="225" spans="7:9">
      <c r="G225" s="21"/>
      <c r="H225" s="21"/>
      <c r="I225" s="21"/>
    </row>
    <row r="226" spans="7:9">
      <c r="G226" s="21"/>
      <c r="H226" s="21"/>
      <c r="I226" s="21"/>
    </row>
    <row r="227" spans="7:9">
      <c r="G227" s="21"/>
      <c r="H227" s="21"/>
      <c r="I227" s="21"/>
    </row>
    <row r="228" spans="7:9">
      <c r="G228" s="21"/>
      <c r="H228" s="21"/>
      <c r="I228" s="21"/>
    </row>
    <row r="229" spans="7:9">
      <c r="G229" s="21"/>
      <c r="H229" s="21"/>
      <c r="I229" s="21"/>
    </row>
    <row r="230" spans="7:9">
      <c r="G230" s="21"/>
      <c r="H230" s="21"/>
      <c r="I230" s="21"/>
    </row>
    <row r="231" spans="7:9">
      <c r="G231" s="21"/>
      <c r="H231" s="21"/>
      <c r="I231" s="21"/>
    </row>
    <row r="232" spans="7:9">
      <c r="G232" s="21"/>
      <c r="H232" s="21"/>
      <c r="I232" s="21"/>
    </row>
    <row r="233" spans="7:9">
      <c r="G233" s="21"/>
      <c r="H233" s="21"/>
      <c r="I233" s="21"/>
    </row>
    <row r="234" spans="7:9">
      <c r="G234" s="21"/>
      <c r="H234" s="21"/>
      <c r="I234" s="21"/>
    </row>
    <row r="235" spans="7:9">
      <c r="G235" s="21"/>
      <c r="H235" s="21"/>
      <c r="I235" s="21"/>
    </row>
    <row r="236" spans="7:9">
      <c r="G236" s="21"/>
      <c r="H236" s="21"/>
      <c r="I236" s="21"/>
    </row>
    <row r="237" spans="7:9">
      <c r="G237" s="21"/>
      <c r="H237" s="21"/>
      <c r="I237" s="21"/>
    </row>
    <row r="238" spans="7:9">
      <c r="G238" s="21"/>
      <c r="H238" s="21"/>
      <c r="I238" s="21"/>
    </row>
    <row r="239" spans="7:9">
      <c r="G239" s="21"/>
      <c r="H239" s="21"/>
      <c r="I239" s="21"/>
    </row>
    <row r="240" spans="7:9">
      <c r="G240" s="21"/>
      <c r="H240" s="21"/>
      <c r="I240" s="21"/>
    </row>
    <row r="241" spans="7:9">
      <c r="G241" s="21"/>
      <c r="H241" s="21"/>
      <c r="I241" s="21"/>
    </row>
    <row r="242" spans="7:9">
      <c r="G242" s="21"/>
      <c r="H242" s="21"/>
      <c r="I242" s="21"/>
    </row>
    <row r="243" spans="7:9">
      <c r="G243" s="21"/>
      <c r="H243" s="21"/>
      <c r="I243" s="21"/>
    </row>
    <row r="244" spans="7:9">
      <c r="G244" s="21"/>
      <c r="H244" s="21"/>
      <c r="I244" s="21"/>
    </row>
    <row r="245" spans="7:9">
      <c r="G245" s="21"/>
      <c r="H245" s="21"/>
      <c r="I245" s="21"/>
    </row>
    <row r="246" spans="7:9">
      <c r="G246" s="21"/>
      <c r="H246" s="21"/>
      <c r="I246" s="21"/>
    </row>
    <row r="247" spans="7:9">
      <c r="G247" s="21"/>
      <c r="H247" s="21"/>
      <c r="I247" s="21"/>
    </row>
    <row r="248" spans="7:9">
      <c r="G248" s="21"/>
      <c r="H248" s="21"/>
      <c r="I248" s="21"/>
    </row>
    <row r="249" spans="7:9">
      <c r="G249" s="21"/>
      <c r="H249" s="21"/>
      <c r="I249" s="21"/>
    </row>
    <row r="250" spans="7:9">
      <c r="G250" s="21"/>
      <c r="H250" s="21"/>
      <c r="I250" s="21"/>
    </row>
    <row r="251" spans="7:9">
      <c r="G251" s="21"/>
      <c r="H251" s="21"/>
      <c r="I251" s="21"/>
    </row>
    <row r="252" spans="7:9">
      <c r="G252" s="21"/>
      <c r="H252" s="21"/>
      <c r="I252" s="21"/>
    </row>
    <row r="253" spans="7:9">
      <c r="G253" s="21"/>
      <c r="H253" s="21"/>
      <c r="I253" s="21"/>
    </row>
    <row r="254" spans="7:9">
      <c r="G254" s="21"/>
      <c r="H254" s="21"/>
      <c r="I254" s="21"/>
    </row>
    <row r="255" spans="7:9">
      <c r="G255" s="21"/>
      <c r="H255" s="21"/>
      <c r="I255" s="21"/>
    </row>
    <row r="256" spans="7:9">
      <c r="G256" s="21"/>
      <c r="H256" s="21"/>
      <c r="I256" s="21"/>
    </row>
    <row r="257" spans="7:9">
      <c r="G257" s="21"/>
      <c r="H257" s="21"/>
      <c r="I257" s="21"/>
    </row>
    <row r="258" spans="7:9">
      <c r="G258" s="21"/>
      <c r="H258" s="21"/>
      <c r="I258" s="21"/>
    </row>
    <row r="259" spans="7:9">
      <c r="G259" s="21"/>
      <c r="H259" s="21"/>
      <c r="I259" s="21"/>
    </row>
    <row r="260" spans="7:9">
      <c r="G260" s="21"/>
      <c r="H260" s="21"/>
      <c r="I260" s="21"/>
    </row>
    <row r="261" spans="7:9">
      <c r="G261" s="21"/>
      <c r="H261" s="21"/>
      <c r="I261" s="21"/>
    </row>
    <row r="262" spans="7:9">
      <c r="G262" s="21"/>
      <c r="H262" s="21"/>
      <c r="I262" s="21"/>
    </row>
    <row r="263" spans="7:9">
      <c r="G263" s="21"/>
      <c r="H263" s="21"/>
      <c r="I263" s="21"/>
    </row>
    <row r="264" spans="7:9">
      <c r="G264" s="21"/>
      <c r="H264" s="21"/>
      <c r="I264" s="21"/>
    </row>
    <row r="265" spans="7:9">
      <c r="G265" s="21"/>
      <c r="H265" s="21"/>
      <c r="I265" s="21"/>
    </row>
    <row r="266" spans="7:9">
      <c r="G266" s="21"/>
      <c r="H266" s="21"/>
      <c r="I266" s="21"/>
    </row>
    <row r="267" spans="7:9">
      <c r="G267" s="21"/>
      <c r="H267" s="21"/>
      <c r="I267" s="21"/>
    </row>
    <row r="268" spans="7:9">
      <c r="G268" s="21"/>
      <c r="H268" s="21"/>
      <c r="I268" s="21"/>
    </row>
    <row r="269" spans="7:9">
      <c r="G269" s="21"/>
      <c r="H269" s="21"/>
      <c r="I269" s="21"/>
    </row>
    <row r="270" spans="7:9">
      <c r="G270" s="21"/>
      <c r="H270" s="21"/>
      <c r="I270" s="21"/>
    </row>
    <row r="271" spans="7:9">
      <c r="G271" s="21"/>
      <c r="H271" s="21"/>
      <c r="I271" s="21"/>
    </row>
    <row r="272" spans="7:9">
      <c r="G272" s="21"/>
      <c r="H272" s="21"/>
      <c r="I272" s="21"/>
    </row>
    <row r="273" spans="7:9">
      <c r="G273" s="21"/>
      <c r="H273" s="21"/>
      <c r="I273" s="21"/>
    </row>
    <row r="274" spans="7:9">
      <c r="G274" s="21"/>
      <c r="H274" s="21"/>
      <c r="I274" s="21"/>
    </row>
    <row r="275" spans="7:9">
      <c r="G275" s="21"/>
      <c r="H275" s="21"/>
      <c r="I275" s="21"/>
    </row>
    <row r="276" spans="7:9">
      <c r="G276" s="21"/>
      <c r="H276" s="21"/>
      <c r="I276" s="21"/>
    </row>
    <row r="277" spans="7:9">
      <c r="G277" s="21"/>
      <c r="H277" s="21"/>
      <c r="I277" s="21"/>
    </row>
    <row r="278" spans="7:9">
      <c r="G278" s="21"/>
      <c r="H278" s="21"/>
      <c r="I278" s="21"/>
    </row>
    <row r="279" spans="7:9">
      <c r="G279" s="21"/>
      <c r="H279" s="21"/>
      <c r="I279" s="21"/>
    </row>
    <row r="280" spans="7:9">
      <c r="G280" s="21"/>
      <c r="H280" s="21"/>
      <c r="I280" s="21"/>
    </row>
    <row r="281" spans="7:9">
      <c r="G281" s="21"/>
      <c r="H281" s="21"/>
      <c r="I281" s="21"/>
    </row>
    <row r="282" spans="7:9">
      <c r="G282" s="21"/>
      <c r="H282" s="21"/>
      <c r="I282" s="21"/>
    </row>
    <row r="283" spans="7:9">
      <c r="G283" s="21"/>
      <c r="H283" s="21"/>
      <c r="I283" s="21"/>
    </row>
    <row r="284" spans="7:9">
      <c r="G284" s="21"/>
      <c r="H284" s="21"/>
      <c r="I284" s="21"/>
    </row>
    <row r="285" spans="7:9">
      <c r="G285" s="21"/>
      <c r="H285" s="21"/>
      <c r="I285" s="21"/>
    </row>
    <row r="286" spans="7:9">
      <c r="G286" s="21"/>
      <c r="H286" s="21"/>
      <c r="I286" s="21"/>
    </row>
    <row r="287" spans="7:9">
      <c r="G287" s="21"/>
      <c r="H287" s="21"/>
      <c r="I287" s="21"/>
    </row>
    <row r="288" spans="7:9">
      <c r="G288" s="21"/>
      <c r="H288" s="21"/>
      <c r="I288" s="21"/>
    </row>
    <row r="289" spans="7:9">
      <c r="G289" s="21"/>
      <c r="H289" s="21"/>
      <c r="I289" s="21"/>
    </row>
    <row r="290" spans="7:9">
      <c r="G290" s="21"/>
      <c r="H290" s="21"/>
      <c r="I290" s="21"/>
    </row>
    <row r="291" spans="7:9">
      <c r="G291" s="21"/>
      <c r="H291" s="21"/>
      <c r="I291" s="21"/>
    </row>
    <row r="292" spans="7:9">
      <c r="G292" s="21"/>
      <c r="H292" s="21"/>
      <c r="I292" s="21"/>
    </row>
    <row r="293" spans="7:9">
      <c r="G293" s="21"/>
      <c r="H293" s="21"/>
      <c r="I293" s="21"/>
    </row>
    <row r="294" spans="7:9">
      <c r="G294" s="21"/>
      <c r="H294" s="21"/>
      <c r="I294" s="21"/>
    </row>
    <row r="295" spans="7:9">
      <c r="G295" s="21"/>
      <c r="H295" s="21"/>
      <c r="I295" s="21"/>
    </row>
    <row r="296" spans="7:9">
      <c r="G296" s="21"/>
      <c r="H296" s="21"/>
      <c r="I296" s="21"/>
    </row>
    <row r="297" spans="7:9">
      <c r="G297" s="21"/>
      <c r="H297" s="21"/>
      <c r="I297" s="21"/>
    </row>
    <row r="298" spans="7:9">
      <c r="G298" s="21"/>
      <c r="H298" s="21"/>
      <c r="I298" s="21"/>
    </row>
    <row r="299" spans="7:9">
      <c r="G299" s="21"/>
      <c r="H299" s="21"/>
      <c r="I299" s="21"/>
    </row>
    <row r="300" spans="7:9">
      <c r="G300" s="21"/>
      <c r="H300" s="21"/>
      <c r="I300" s="21"/>
    </row>
    <row r="301" spans="7:9">
      <c r="G301" s="21"/>
      <c r="H301" s="21"/>
      <c r="I301" s="21"/>
    </row>
    <row r="302" spans="7:9">
      <c r="G302" s="21"/>
      <c r="H302" s="21"/>
      <c r="I302" s="21"/>
    </row>
    <row r="303" spans="7:9">
      <c r="G303" s="21"/>
      <c r="H303" s="21"/>
      <c r="I303" s="21"/>
    </row>
    <row r="304" spans="7:9">
      <c r="G304" s="21"/>
      <c r="H304" s="21"/>
      <c r="I304" s="21"/>
    </row>
    <row r="305" spans="7:9">
      <c r="G305" s="21"/>
      <c r="H305" s="21"/>
      <c r="I305" s="21"/>
    </row>
    <row r="306" spans="7:9">
      <c r="G306" s="21"/>
      <c r="H306" s="21"/>
      <c r="I306" s="21"/>
    </row>
    <row r="307" spans="7:9">
      <c r="G307" s="21"/>
      <c r="H307" s="21"/>
      <c r="I307" s="21"/>
    </row>
    <row r="308" spans="7:9">
      <c r="G308" s="21"/>
      <c r="H308" s="21"/>
      <c r="I308" s="21"/>
    </row>
    <row r="309" spans="7:9">
      <c r="G309" s="21"/>
      <c r="H309" s="21"/>
      <c r="I309" s="21"/>
    </row>
    <row r="310" spans="7:9">
      <c r="G310" s="21"/>
      <c r="H310" s="21"/>
      <c r="I310" s="21"/>
    </row>
    <row r="311" spans="7:9">
      <c r="G311" s="21"/>
      <c r="H311" s="21"/>
      <c r="I311" s="21"/>
    </row>
    <row r="312" spans="7:9">
      <c r="G312" s="21"/>
      <c r="H312" s="21"/>
      <c r="I312" s="21"/>
    </row>
    <row r="313" spans="7:9">
      <c r="G313" s="21"/>
      <c r="H313" s="21"/>
      <c r="I313" s="21"/>
    </row>
    <row r="314" spans="7:9">
      <c r="G314" s="21"/>
      <c r="H314" s="21"/>
      <c r="I314" s="21"/>
    </row>
    <row r="315" spans="7:9">
      <c r="G315" s="21"/>
      <c r="H315" s="21"/>
      <c r="I315" s="21"/>
    </row>
    <row r="316" spans="7:9">
      <c r="G316" s="21"/>
      <c r="H316" s="21"/>
      <c r="I316" s="21"/>
    </row>
    <row r="317" spans="7:9">
      <c r="G317" s="21"/>
      <c r="H317" s="21"/>
      <c r="I317" s="21"/>
    </row>
    <row r="318" spans="7:9">
      <c r="G318" s="21"/>
      <c r="H318" s="21"/>
      <c r="I318" s="21"/>
    </row>
    <row r="319" spans="7:9">
      <c r="G319" s="21"/>
      <c r="H319" s="21"/>
      <c r="I319" s="21"/>
    </row>
    <row r="320" spans="7:9">
      <c r="G320" s="21"/>
      <c r="H320" s="21"/>
      <c r="I320" s="21"/>
    </row>
    <row r="321" spans="7:9">
      <c r="G321" s="21"/>
      <c r="H321" s="21"/>
      <c r="I321" s="21"/>
    </row>
    <row r="322" spans="7:9">
      <c r="G322" s="21"/>
      <c r="H322" s="21"/>
      <c r="I322" s="21"/>
    </row>
    <row r="323" spans="7:9">
      <c r="G323" s="21"/>
      <c r="H323" s="21"/>
      <c r="I323" s="21"/>
    </row>
    <row r="324" spans="7:9">
      <c r="G324" s="21"/>
      <c r="H324" s="21"/>
      <c r="I324" s="21"/>
    </row>
    <row r="325" spans="7:9">
      <c r="G325" s="21"/>
      <c r="H325" s="21"/>
      <c r="I325" s="21"/>
    </row>
    <row r="326" spans="7:9">
      <c r="G326" s="21"/>
      <c r="H326" s="21"/>
      <c r="I326" s="21"/>
    </row>
    <row r="327" spans="7:9">
      <c r="G327" s="21"/>
      <c r="H327" s="21"/>
      <c r="I327" s="21"/>
    </row>
    <row r="328" spans="7:9">
      <c r="G328" s="21"/>
      <c r="H328" s="21"/>
      <c r="I328" s="21"/>
    </row>
    <row r="329" spans="7:9">
      <c r="G329" s="21"/>
      <c r="H329" s="21"/>
      <c r="I329" s="21"/>
    </row>
    <row r="330" spans="7:9">
      <c r="G330" s="21"/>
      <c r="H330" s="21"/>
      <c r="I330" s="21"/>
    </row>
    <row r="331" spans="7:9">
      <c r="G331" s="21"/>
      <c r="H331" s="21"/>
      <c r="I331" s="21"/>
    </row>
    <row r="332" spans="7:9">
      <c r="G332" s="21"/>
      <c r="H332" s="21"/>
      <c r="I332" s="21"/>
    </row>
    <row r="333" spans="7:9">
      <c r="G333" s="21"/>
      <c r="H333" s="21"/>
      <c r="I333" s="21"/>
    </row>
    <row r="334" spans="7:9">
      <c r="G334" s="21"/>
      <c r="H334" s="21"/>
      <c r="I334" s="21"/>
    </row>
    <row r="335" spans="7:9">
      <c r="G335" s="21"/>
      <c r="H335" s="21"/>
      <c r="I335" s="21"/>
    </row>
    <row r="336" spans="7:9">
      <c r="G336" s="21"/>
      <c r="H336" s="21"/>
      <c r="I336" s="21"/>
    </row>
    <row r="337" spans="7:9">
      <c r="G337" s="21"/>
      <c r="H337" s="21"/>
      <c r="I337" s="21"/>
    </row>
    <row r="338" spans="7:9">
      <c r="G338" s="21"/>
      <c r="H338" s="21"/>
      <c r="I338" s="21"/>
    </row>
    <row r="339" spans="7:9">
      <c r="G339" s="21"/>
      <c r="H339" s="21"/>
      <c r="I339" s="21"/>
    </row>
    <row r="340" spans="7:9">
      <c r="G340" s="21"/>
      <c r="H340" s="21"/>
      <c r="I340" s="21"/>
    </row>
    <row r="341" spans="7:9">
      <c r="G341" s="21"/>
      <c r="H341" s="21"/>
      <c r="I341" s="21"/>
    </row>
    <row r="342" spans="7:9">
      <c r="G342" s="21"/>
      <c r="H342" s="21"/>
      <c r="I342" s="21"/>
    </row>
    <row r="343" spans="7:9">
      <c r="G343" s="21"/>
      <c r="H343" s="21"/>
      <c r="I343" s="21"/>
    </row>
    <row r="344" spans="7:9">
      <c r="G344" s="21"/>
      <c r="H344" s="21"/>
      <c r="I344" s="21"/>
    </row>
    <row r="345" spans="7:9">
      <c r="G345" s="21"/>
      <c r="H345" s="21"/>
      <c r="I345" s="21"/>
    </row>
    <row r="346" spans="7:9">
      <c r="G346" s="21"/>
      <c r="H346" s="21"/>
      <c r="I346" s="21"/>
    </row>
    <row r="347" spans="7:9">
      <c r="G347" s="21"/>
      <c r="H347" s="21"/>
      <c r="I347" s="21"/>
    </row>
    <row r="348" spans="7:9">
      <c r="G348" s="21"/>
      <c r="H348" s="21"/>
      <c r="I348" s="21"/>
    </row>
    <row r="349" spans="7:9">
      <c r="G349" s="21"/>
      <c r="H349" s="21"/>
      <c r="I349" s="21"/>
    </row>
    <row r="350" spans="7:9">
      <c r="G350" s="21"/>
      <c r="H350" s="21"/>
      <c r="I350" s="21"/>
    </row>
    <row r="351" spans="7:9">
      <c r="G351" s="21"/>
      <c r="H351" s="21"/>
      <c r="I351" s="21"/>
    </row>
    <row r="352" spans="7:9">
      <c r="G352" s="21"/>
      <c r="H352" s="21"/>
      <c r="I352" s="21"/>
    </row>
    <row r="353" spans="7:9">
      <c r="G353" s="21"/>
      <c r="H353" s="21"/>
      <c r="I353" s="21"/>
    </row>
    <row r="354" spans="7:9">
      <c r="G354" s="21"/>
      <c r="H354" s="21"/>
      <c r="I354" s="21"/>
    </row>
    <row r="355" spans="7:9">
      <c r="G355" s="21"/>
      <c r="H355" s="21"/>
      <c r="I355" s="21"/>
    </row>
    <row r="356" spans="7:9">
      <c r="G356" s="21"/>
      <c r="H356" s="21"/>
      <c r="I356" s="21"/>
    </row>
    <row r="357" spans="7:9">
      <c r="G357" s="21"/>
      <c r="H357" s="21"/>
      <c r="I357" s="21"/>
    </row>
    <row r="358" spans="7:9">
      <c r="G358" s="21"/>
      <c r="H358" s="21"/>
      <c r="I358" s="21"/>
    </row>
    <row r="359" spans="7:9">
      <c r="G359" s="21"/>
      <c r="H359" s="21"/>
      <c r="I359" s="21"/>
    </row>
    <row r="360" spans="7:9">
      <c r="G360" s="21"/>
      <c r="H360" s="21"/>
      <c r="I360" s="21"/>
    </row>
    <row r="361" spans="7:9">
      <c r="G361" s="21"/>
      <c r="H361" s="21"/>
      <c r="I361" s="21"/>
    </row>
    <row r="362" spans="7:9">
      <c r="G362" s="21"/>
      <c r="H362" s="21"/>
      <c r="I362" s="21"/>
    </row>
    <row r="363" spans="7:9">
      <c r="G363" s="21"/>
      <c r="H363" s="21"/>
      <c r="I363" s="21"/>
    </row>
    <row r="364" spans="7:9">
      <c r="G364" s="21"/>
      <c r="H364" s="21"/>
      <c r="I364" s="21"/>
    </row>
    <row r="365" spans="7:9">
      <c r="G365" s="21"/>
      <c r="H365" s="21"/>
      <c r="I365" s="21"/>
    </row>
    <row r="366" spans="7:9">
      <c r="G366" s="21"/>
      <c r="H366" s="21"/>
      <c r="I366" s="21"/>
    </row>
    <row r="367" spans="7:9">
      <c r="G367" s="21"/>
      <c r="H367" s="21"/>
      <c r="I367" s="21"/>
    </row>
    <row r="368" spans="7:9">
      <c r="G368" s="21"/>
      <c r="H368" s="21"/>
      <c r="I368" s="21"/>
    </row>
    <row r="369" spans="7:9">
      <c r="G369" s="21"/>
      <c r="H369" s="21"/>
      <c r="I369" s="21"/>
    </row>
    <row r="370" spans="7:9">
      <c r="G370" s="21"/>
      <c r="H370" s="21"/>
      <c r="I370" s="21"/>
    </row>
    <row r="371" spans="7:9">
      <c r="G371" s="21"/>
      <c r="H371" s="21"/>
      <c r="I371" s="21"/>
    </row>
    <row r="372" spans="7:9">
      <c r="G372" s="21"/>
      <c r="H372" s="21"/>
      <c r="I372" s="21"/>
    </row>
    <row r="373" spans="7:9">
      <c r="G373" s="21"/>
      <c r="H373" s="21"/>
      <c r="I373" s="21"/>
    </row>
    <row r="374" spans="7:9">
      <c r="G374" s="21"/>
      <c r="H374" s="21"/>
      <c r="I374" s="21"/>
    </row>
    <row r="375" spans="7:9">
      <c r="G375" s="21"/>
      <c r="H375" s="21"/>
      <c r="I375" s="21"/>
    </row>
    <row r="376" spans="7:9">
      <c r="G376" s="21"/>
      <c r="H376" s="21"/>
      <c r="I376" s="21"/>
    </row>
    <row r="377" spans="7:9">
      <c r="G377" s="21"/>
      <c r="H377" s="21"/>
      <c r="I377" s="21"/>
    </row>
    <row r="378" spans="7:9">
      <c r="G378" s="21"/>
      <c r="H378" s="21"/>
      <c r="I378" s="21"/>
    </row>
    <row r="379" spans="7:9">
      <c r="G379" s="21"/>
      <c r="H379" s="21"/>
      <c r="I379" s="21"/>
    </row>
    <row r="380" spans="7:9">
      <c r="G380" s="21"/>
      <c r="H380" s="21"/>
      <c r="I380" s="21"/>
    </row>
    <row r="381" spans="7:9">
      <c r="G381" s="21"/>
      <c r="H381" s="21"/>
      <c r="I381" s="21"/>
    </row>
    <row r="382" spans="7:9">
      <c r="G382" s="21"/>
      <c r="H382" s="21"/>
      <c r="I382" s="21"/>
    </row>
    <row r="383" spans="7:9">
      <c r="G383" s="21"/>
      <c r="H383" s="21"/>
      <c r="I383" s="21"/>
    </row>
    <row r="384" spans="7:9">
      <c r="G384" s="21"/>
      <c r="H384" s="21"/>
      <c r="I384" s="21"/>
    </row>
    <row r="385" spans="7:9">
      <c r="G385" s="21"/>
      <c r="H385" s="21"/>
      <c r="I385" s="21"/>
    </row>
    <row r="386" spans="7:9">
      <c r="G386" s="21"/>
      <c r="H386" s="21"/>
      <c r="I386" s="21"/>
    </row>
    <row r="387" spans="7:9">
      <c r="G387" s="21"/>
      <c r="H387" s="21"/>
      <c r="I387" s="21"/>
    </row>
    <row r="388" spans="7:9">
      <c r="G388" s="21"/>
      <c r="H388" s="21"/>
      <c r="I388" s="21"/>
    </row>
    <row r="389" spans="7:9">
      <c r="G389" s="21"/>
      <c r="H389" s="21"/>
      <c r="I389" s="21"/>
    </row>
    <row r="390" spans="7:9">
      <c r="G390" s="21"/>
      <c r="H390" s="21"/>
      <c r="I390" s="21"/>
    </row>
    <row r="391" spans="7:9">
      <c r="G391" s="21"/>
      <c r="H391" s="21"/>
      <c r="I391" s="21"/>
    </row>
    <row r="392" spans="7:9">
      <c r="G392" s="21"/>
      <c r="H392" s="21"/>
      <c r="I392" s="21"/>
    </row>
    <row r="393" spans="7:9">
      <c r="G393" s="21"/>
      <c r="H393" s="21"/>
      <c r="I393" s="21"/>
    </row>
    <row r="394" spans="7:9">
      <c r="G394" s="21"/>
      <c r="H394" s="21"/>
      <c r="I394" s="21"/>
    </row>
    <row r="395" spans="7:9">
      <c r="G395" s="21"/>
      <c r="H395" s="21"/>
      <c r="I395" s="21"/>
    </row>
    <row r="396" spans="7:9">
      <c r="G396" s="21"/>
      <c r="H396" s="21"/>
      <c r="I396" s="21"/>
    </row>
    <row r="397" spans="7:9">
      <c r="G397" s="21"/>
      <c r="H397" s="21"/>
      <c r="I397" s="21"/>
    </row>
    <row r="398" spans="7:9">
      <c r="G398" s="21"/>
      <c r="H398" s="21"/>
      <c r="I398" s="21"/>
    </row>
    <row r="399" spans="7:9">
      <c r="G399" s="21"/>
      <c r="H399" s="21"/>
      <c r="I399" s="21"/>
    </row>
    <row r="400" spans="7:9">
      <c r="G400" s="21"/>
      <c r="H400" s="21"/>
      <c r="I400" s="21"/>
    </row>
    <row r="401" spans="7:9">
      <c r="G401" s="21"/>
      <c r="H401" s="21"/>
      <c r="I401" s="21"/>
    </row>
    <row r="402" spans="7:9">
      <c r="G402" s="21"/>
      <c r="H402" s="21"/>
      <c r="I402" s="21"/>
    </row>
    <row r="403" spans="7:9">
      <c r="G403" s="21"/>
      <c r="H403" s="21"/>
      <c r="I403" s="21"/>
    </row>
    <row r="404" spans="7:9">
      <c r="G404" s="21"/>
      <c r="H404" s="21"/>
      <c r="I404" s="21"/>
    </row>
    <row r="405" spans="7:9">
      <c r="G405" s="21"/>
      <c r="H405" s="21"/>
      <c r="I405" s="21"/>
    </row>
    <row r="406" spans="7:9">
      <c r="G406" s="21"/>
      <c r="H406" s="21"/>
      <c r="I406" s="21"/>
    </row>
    <row r="407" spans="7:9">
      <c r="G407" s="21"/>
      <c r="H407" s="21"/>
      <c r="I407" s="21"/>
    </row>
    <row r="408" spans="7:9">
      <c r="G408" s="21"/>
      <c r="H408" s="21"/>
      <c r="I408" s="21"/>
    </row>
    <row r="409" spans="7:9">
      <c r="G409" s="21"/>
      <c r="H409" s="21"/>
      <c r="I409" s="21"/>
    </row>
    <row r="410" spans="7:9">
      <c r="G410" s="21"/>
      <c r="H410" s="21"/>
      <c r="I410" s="21"/>
    </row>
    <row r="411" spans="7:9">
      <c r="G411" s="21"/>
      <c r="H411" s="21"/>
      <c r="I411" s="21"/>
    </row>
    <row r="412" spans="7:9">
      <c r="G412" s="21"/>
      <c r="H412" s="21"/>
      <c r="I412" s="21"/>
    </row>
    <row r="413" spans="7:9">
      <c r="G413" s="21"/>
      <c r="H413" s="21"/>
      <c r="I413" s="21"/>
    </row>
    <row r="414" spans="7:9">
      <c r="G414" s="21"/>
      <c r="H414" s="21"/>
      <c r="I414" s="21"/>
    </row>
    <row r="415" spans="7:9">
      <c r="G415" s="21"/>
      <c r="H415" s="21"/>
      <c r="I415" s="21"/>
    </row>
    <row r="416" spans="7:9">
      <c r="G416" s="21"/>
      <c r="H416" s="21"/>
      <c r="I416" s="21"/>
    </row>
    <row r="417" spans="7:9">
      <c r="G417" s="21"/>
      <c r="H417" s="21"/>
      <c r="I417" s="21"/>
    </row>
    <row r="418" spans="7:9">
      <c r="G418" s="21"/>
      <c r="H418" s="21"/>
      <c r="I418" s="21"/>
    </row>
    <row r="419" spans="7:9">
      <c r="G419" s="21"/>
      <c r="H419" s="21"/>
      <c r="I419" s="21"/>
    </row>
    <row r="420" spans="7:9">
      <c r="G420" s="21"/>
      <c r="H420" s="21"/>
      <c r="I420" s="21"/>
    </row>
    <row r="421" spans="7:9">
      <c r="G421" s="21"/>
      <c r="H421" s="21"/>
      <c r="I421" s="21"/>
    </row>
    <row r="422" spans="7:9">
      <c r="G422" s="21"/>
      <c r="H422" s="21"/>
      <c r="I422" s="21"/>
    </row>
    <row r="423" spans="7:9">
      <c r="G423" s="21"/>
      <c r="H423" s="21"/>
      <c r="I423" s="21"/>
    </row>
    <row r="424" spans="7:9">
      <c r="G424" s="21"/>
      <c r="H424" s="21"/>
      <c r="I424" s="21"/>
    </row>
    <row r="425" spans="7:9">
      <c r="G425" s="21"/>
      <c r="H425" s="21"/>
      <c r="I425" s="21"/>
    </row>
    <row r="426" spans="7:9">
      <c r="G426" s="21"/>
      <c r="H426" s="21"/>
      <c r="I426" s="21"/>
    </row>
    <row r="427" spans="7:9">
      <c r="G427" s="21"/>
      <c r="H427" s="21"/>
      <c r="I427" s="21"/>
    </row>
    <row r="428" spans="7:9">
      <c r="G428" s="21"/>
      <c r="H428" s="21"/>
      <c r="I428" s="21"/>
    </row>
    <row r="429" spans="7:9">
      <c r="G429" s="21"/>
      <c r="H429" s="21"/>
      <c r="I429" s="21"/>
    </row>
    <row r="430" spans="7:9">
      <c r="G430" s="21"/>
      <c r="H430" s="21"/>
      <c r="I430" s="21"/>
    </row>
    <row r="431" spans="7:9">
      <c r="G431" s="21"/>
      <c r="H431" s="21"/>
      <c r="I431" s="21"/>
    </row>
    <row r="432" spans="7:9">
      <c r="G432" s="21"/>
      <c r="H432" s="21"/>
      <c r="I432" s="21"/>
    </row>
    <row r="433" spans="7:9">
      <c r="G433" s="21"/>
      <c r="H433" s="21"/>
      <c r="I433" s="21"/>
    </row>
    <row r="434" spans="7:9">
      <c r="G434" s="21"/>
      <c r="H434" s="21"/>
      <c r="I434" s="21"/>
    </row>
    <row r="435" spans="7:9">
      <c r="G435" s="21"/>
      <c r="H435" s="21"/>
      <c r="I435" s="21"/>
    </row>
    <row r="436" spans="7:9">
      <c r="G436" s="21"/>
      <c r="H436" s="21"/>
      <c r="I436" s="21"/>
    </row>
    <row r="437" spans="7:9">
      <c r="G437" s="21"/>
      <c r="H437" s="21"/>
      <c r="I437" s="21"/>
    </row>
    <row r="438" spans="7:9">
      <c r="G438" s="21"/>
      <c r="H438" s="21"/>
      <c r="I438" s="21"/>
    </row>
    <row r="439" spans="7:9">
      <c r="G439" s="21"/>
      <c r="H439" s="21"/>
      <c r="I439" s="21"/>
    </row>
    <row r="440" spans="7:9">
      <c r="G440" s="21"/>
      <c r="H440" s="21"/>
      <c r="I440" s="21"/>
    </row>
    <row r="441" spans="7:9">
      <c r="G441" s="21"/>
      <c r="H441" s="21"/>
      <c r="I441" s="21"/>
    </row>
    <row r="442" spans="7:9">
      <c r="G442" s="21"/>
      <c r="H442" s="21"/>
      <c r="I442" s="21"/>
    </row>
    <row r="443" spans="7:9">
      <c r="G443" s="21"/>
      <c r="H443" s="21"/>
      <c r="I443" s="21"/>
    </row>
    <row r="444" spans="7:9">
      <c r="G444" s="21"/>
      <c r="H444" s="21"/>
      <c r="I444" s="21"/>
    </row>
    <row r="445" spans="7:9">
      <c r="G445" s="21"/>
      <c r="H445" s="21"/>
      <c r="I445" s="21"/>
    </row>
    <row r="446" spans="7:9">
      <c r="G446" s="21"/>
      <c r="H446" s="21"/>
      <c r="I446" s="21"/>
    </row>
    <row r="447" spans="7:9">
      <c r="G447" s="21"/>
      <c r="H447" s="21"/>
      <c r="I447" s="21"/>
    </row>
    <row r="448" spans="7:9">
      <c r="G448" s="21"/>
      <c r="H448" s="21"/>
      <c r="I448" s="21"/>
    </row>
    <row r="449" spans="7:9">
      <c r="G449" s="21"/>
      <c r="H449" s="21"/>
      <c r="I449" s="21"/>
    </row>
    <row r="450" spans="7:9">
      <c r="G450" s="21"/>
      <c r="H450" s="21"/>
      <c r="I450" s="21"/>
    </row>
    <row r="451" spans="7:9">
      <c r="G451" s="21"/>
      <c r="H451" s="21"/>
      <c r="I451" s="21"/>
    </row>
    <row r="452" spans="7:9">
      <c r="G452" s="21"/>
      <c r="H452" s="21"/>
      <c r="I452" s="21"/>
    </row>
    <row r="453" spans="7:9">
      <c r="G453" s="21"/>
      <c r="H453" s="21"/>
      <c r="I453" s="21"/>
    </row>
    <row r="454" spans="7:9">
      <c r="G454" s="21"/>
      <c r="H454" s="21"/>
      <c r="I454" s="21"/>
    </row>
    <row r="455" spans="7:9">
      <c r="G455" s="21"/>
      <c r="H455" s="21"/>
      <c r="I455" s="21"/>
    </row>
    <row r="456" spans="7:9">
      <c r="G456" s="21"/>
      <c r="H456" s="21"/>
      <c r="I456" s="21"/>
    </row>
    <row r="457" spans="7:9">
      <c r="G457" s="21"/>
      <c r="H457" s="21"/>
      <c r="I457" s="21"/>
    </row>
    <row r="458" spans="7:9">
      <c r="G458" s="21"/>
      <c r="H458" s="21"/>
      <c r="I458" s="21"/>
    </row>
    <row r="459" spans="7:9">
      <c r="G459" s="21"/>
      <c r="H459" s="21"/>
      <c r="I459" s="21"/>
    </row>
    <row r="460" spans="7:9">
      <c r="G460" s="21"/>
      <c r="H460" s="21"/>
      <c r="I460" s="21"/>
    </row>
    <row r="461" spans="7:9">
      <c r="G461" s="21"/>
      <c r="H461" s="21"/>
      <c r="I461" s="21"/>
    </row>
    <row r="462" spans="7:9">
      <c r="G462" s="21"/>
      <c r="H462" s="21"/>
      <c r="I462" s="21"/>
    </row>
    <row r="463" spans="7:9">
      <c r="G463" s="21"/>
      <c r="H463" s="21"/>
      <c r="I463" s="21"/>
    </row>
    <row r="464" spans="7:9">
      <c r="G464" s="21"/>
      <c r="H464" s="21"/>
      <c r="I464" s="21"/>
    </row>
    <row r="465" spans="7:9">
      <c r="G465" s="21"/>
      <c r="H465" s="21"/>
      <c r="I465" s="21"/>
    </row>
    <row r="466" spans="7:9">
      <c r="G466" s="21"/>
      <c r="H466" s="21"/>
      <c r="I466" s="21"/>
    </row>
    <row r="467" spans="7:9">
      <c r="G467" s="21"/>
      <c r="H467" s="21"/>
      <c r="I467" s="21"/>
    </row>
    <row r="468" spans="7:9">
      <c r="G468" s="21"/>
      <c r="H468" s="21"/>
      <c r="I468" s="21"/>
    </row>
    <row r="469" spans="7:9">
      <c r="G469" s="21"/>
      <c r="H469" s="21"/>
      <c r="I469" s="21"/>
    </row>
    <row r="470" spans="7:9">
      <c r="G470" s="21"/>
      <c r="H470" s="21"/>
      <c r="I470" s="21"/>
    </row>
    <row r="471" spans="7:9">
      <c r="G471" s="21"/>
      <c r="H471" s="21"/>
      <c r="I471" s="21"/>
    </row>
    <row r="472" spans="7:9">
      <c r="G472" s="21"/>
      <c r="H472" s="21"/>
      <c r="I472" s="21"/>
    </row>
    <row r="473" spans="7:9">
      <c r="G473" s="21"/>
      <c r="H473" s="21"/>
      <c r="I473" s="21"/>
    </row>
    <row r="474" spans="7:9">
      <c r="G474" s="21"/>
      <c r="H474" s="21"/>
      <c r="I474" s="21"/>
    </row>
    <row r="475" spans="7:9">
      <c r="G475" s="21"/>
      <c r="H475" s="21"/>
      <c r="I475" s="21"/>
    </row>
    <row r="476" spans="7:9">
      <c r="G476" s="21"/>
      <c r="H476" s="21"/>
      <c r="I476" s="21"/>
    </row>
    <row r="477" spans="7:9">
      <c r="G477" s="21"/>
      <c r="H477" s="21"/>
      <c r="I477" s="21"/>
    </row>
    <row r="478" spans="7:9">
      <c r="G478" s="21"/>
      <c r="H478" s="21"/>
      <c r="I478" s="21"/>
    </row>
    <row r="479" spans="7:9">
      <c r="G479" s="21"/>
      <c r="H479" s="21"/>
      <c r="I479" s="21"/>
    </row>
    <row r="480" spans="7:9">
      <c r="G480" s="21"/>
      <c r="H480" s="21"/>
      <c r="I480" s="21"/>
    </row>
    <row r="481" spans="7:9">
      <c r="G481" s="21"/>
      <c r="H481" s="21"/>
      <c r="I481" s="21"/>
    </row>
    <row r="482" spans="7:9">
      <c r="G482" s="21"/>
      <c r="H482" s="21"/>
      <c r="I482" s="21"/>
    </row>
    <row r="483" spans="7:9">
      <c r="G483" s="21"/>
      <c r="H483" s="21"/>
      <c r="I483" s="21"/>
    </row>
    <row r="484" spans="7:9">
      <c r="G484" s="21"/>
      <c r="H484" s="21"/>
      <c r="I484" s="21"/>
    </row>
    <row r="485" spans="7:9">
      <c r="G485" s="21"/>
      <c r="H485" s="21"/>
      <c r="I485" s="21"/>
    </row>
    <row r="486" spans="7:9">
      <c r="G486" s="21"/>
      <c r="H486" s="21"/>
      <c r="I486" s="21"/>
    </row>
    <row r="487" spans="7:9">
      <c r="G487" s="21"/>
      <c r="H487" s="21"/>
      <c r="I487" s="21"/>
    </row>
    <row r="488" spans="7:9">
      <c r="G488" s="21"/>
      <c r="H488" s="21"/>
      <c r="I488" s="21"/>
    </row>
    <row r="489" spans="7:9">
      <c r="G489" s="21"/>
      <c r="H489" s="21"/>
      <c r="I489" s="21"/>
    </row>
    <row r="490" spans="7:9">
      <c r="G490" s="21"/>
      <c r="H490" s="21"/>
      <c r="I490" s="21"/>
    </row>
    <row r="491" spans="7:9">
      <c r="G491" s="21"/>
      <c r="H491" s="21"/>
      <c r="I491" s="21"/>
    </row>
    <row r="492" spans="7:9">
      <c r="G492" s="21"/>
      <c r="H492" s="21"/>
      <c r="I492" s="21"/>
    </row>
    <row r="493" spans="7:9">
      <c r="G493" s="21"/>
      <c r="H493" s="21"/>
      <c r="I493" s="21"/>
    </row>
    <row r="494" spans="7:9">
      <c r="G494" s="21"/>
      <c r="H494" s="21"/>
      <c r="I494" s="21"/>
    </row>
    <row r="495" spans="7:9">
      <c r="G495" s="21"/>
      <c r="H495" s="21"/>
      <c r="I495" s="21"/>
    </row>
    <row r="496" spans="7:9">
      <c r="G496" s="21"/>
      <c r="H496" s="21"/>
      <c r="I496" s="21"/>
    </row>
    <row r="497" spans="7:9">
      <c r="G497" s="21"/>
      <c r="H497" s="21"/>
      <c r="I497" s="21"/>
    </row>
    <row r="498" spans="7:9">
      <c r="G498" s="21"/>
      <c r="H498" s="21"/>
      <c r="I498" s="21"/>
    </row>
    <row r="499" spans="7:9">
      <c r="G499" s="21"/>
      <c r="H499" s="21"/>
      <c r="I499" s="21"/>
    </row>
    <row r="500" spans="7:9">
      <c r="G500" s="21"/>
      <c r="H500" s="21"/>
      <c r="I500" s="21"/>
    </row>
    <row r="501" spans="7:9">
      <c r="G501" s="21"/>
      <c r="H501" s="21"/>
      <c r="I501" s="21"/>
    </row>
    <row r="502" spans="7:9">
      <c r="G502" s="21"/>
      <c r="H502" s="21"/>
      <c r="I502" s="21"/>
    </row>
    <row r="503" spans="7:9">
      <c r="G503" s="21"/>
      <c r="H503" s="21"/>
      <c r="I503" s="21"/>
    </row>
    <row r="504" spans="7:9">
      <c r="G504" s="21"/>
      <c r="H504" s="21"/>
      <c r="I504" s="21"/>
    </row>
    <row r="505" spans="7:9">
      <c r="G505" s="21"/>
      <c r="H505" s="21"/>
      <c r="I505" s="21"/>
    </row>
    <row r="506" spans="7:9">
      <c r="G506" s="21"/>
      <c r="H506" s="21"/>
      <c r="I506" s="21"/>
    </row>
    <row r="507" spans="7:9">
      <c r="G507" s="21"/>
      <c r="H507" s="21"/>
      <c r="I507" s="21"/>
    </row>
    <row r="508" spans="7:9">
      <c r="G508" s="21"/>
      <c r="H508" s="21"/>
      <c r="I508" s="21"/>
    </row>
    <row r="509" spans="7:9">
      <c r="G509" s="21"/>
      <c r="H509" s="21"/>
      <c r="I509" s="21"/>
    </row>
    <row r="510" spans="7:9">
      <c r="G510" s="21"/>
      <c r="H510" s="21"/>
      <c r="I510" s="21"/>
    </row>
    <row r="511" spans="7:9">
      <c r="G511" s="21"/>
      <c r="H511" s="21"/>
      <c r="I511" s="21"/>
    </row>
    <row r="512" spans="7:9">
      <c r="G512" s="21"/>
      <c r="H512" s="21"/>
      <c r="I512" s="21"/>
    </row>
    <row r="513" spans="7:9">
      <c r="G513" s="21"/>
      <c r="H513" s="21"/>
      <c r="I513" s="21"/>
    </row>
    <row r="514" spans="7:9">
      <c r="G514" s="21"/>
      <c r="H514" s="21"/>
      <c r="I514" s="21"/>
    </row>
    <row r="515" spans="7:9">
      <c r="G515" s="21"/>
      <c r="H515" s="21"/>
      <c r="I515" s="21"/>
    </row>
    <row r="516" spans="7:9">
      <c r="G516" s="21"/>
      <c r="H516" s="21"/>
      <c r="I516" s="21"/>
    </row>
    <row r="517" spans="7:9">
      <c r="G517" s="21"/>
      <c r="H517" s="21"/>
      <c r="I517" s="21"/>
    </row>
    <row r="518" spans="7:9">
      <c r="G518" s="21"/>
      <c r="H518" s="21"/>
      <c r="I518" s="21"/>
    </row>
    <row r="519" spans="7:9">
      <c r="G519" s="21"/>
      <c r="H519" s="21"/>
      <c r="I519" s="21"/>
    </row>
    <row r="520" spans="7:9">
      <c r="G520" s="21"/>
      <c r="H520" s="21"/>
      <c r="I520" s="21"/>
    </row>
    <row r="521" spans="7:9">
      <c r="G521" s="21"/>
      <c r="H521" s="21"/>
      <c r="I521" s="21"/>
    </row>
    <row r="522" spans="7:9">
      <c r="G522" s="21"/>
      <c r="H522" s="21"/>
      <c r="I522" s="21"/>
    </row>
    <row r="523" spans="7:9">
      <c r="G523" s="21"/>
      <c r="H523" s="21"/>
      <c r="I523" s="21"/>
    </row>
    <row r="524" spans="7:9">
      <c r="G524" s="21"/>
      <c r="H524" s="21"/>
      <c r="I524" s="21"/>
    </row>
    <row r="525" spans="7:9">
      <c r="G525" s="21"/>
      <c r="H525" s="21"/>
      <c r="I525" s="21"/>
    </row>
    <row r="526" spans="7:9">
      <c r="G526" s="21"/>
      <c r="H526" s="21"/>
      <c r="I526" s="21"/>
    </row>
    <row r="527" spans="7:9">
      <c r="G527" s="21"/>
      <c r="H527" s="21"/>
      <c r="I527" s="21"/>
    </row>
    <row r="528" spans="7:9">
      <c r="G528" s="21"/>
      <c r="H528" s="21"/>
      <c r="I528" s="21"/>
    </row>
    <row r="529" spans="7:9">
      <c r="G529" s="21"/>
      <c r="H529" s="21"/>
      <c r="I529" s="21"/>
    </row>
    <row r="530" spans="7:9">
      <c r="G530" s="21"/>
      <c r="H530" s="21"/>
      <c r="I530" s="21"/>
    </row>
    <row r="531" spans="7:9">
      <c r="G531" s="21"/>
      <c r="H531" s="21"/>
      <c r="I531" s="21"/>
    </row>
    <row r="532" spans="7:9">
      <c r="G532" s="21"/>
      <c r="H532" s="21"/>
      <c r="I532" s="21"/>
    </row>
    <row r="533" spans="7:9">
      <c r="G533" s="21"/>
      <c r="H533" s="21"/>
      <c r="I533" s="21"/>
    </row>
    <row r="534" spans="7:9">
      <c r="G534" s="21"/>
      <c r="H534" s="21"/>
      <c r="I534" s="21"/>
    </row>
    <row r="535" spans="7:9">
      <c r="G535" s="21"/>
      <c r="H535" s="21"/>
      <c r="I535" s="21"/>
    </row>
    <row r="536" spans="7:9">
      <c r="G536" s="21"/>
      <c r="H536" s="21"/>
      <c r="I536" s="21"/>
    </row>
    <row r="537" spans="7:9">
      <c r="G537" s="21"/>
      <c r="H537" s="21"/>
      <c r="I537" s="21"/>
    </row>
    <row r="538" spans="7:9">
      <c r="G538" s="21"/>
      <c r="H538" s="21"/>
      <c r="I538" s="21"/>
    </row>
    <row r="539" spans="7:9">
      <c r="G539" s="21"/>
      <c r="H539" s="21"/>
      <c r="I539" s="21"/>
    </row>
    <row r="540" spans="7:9">
      <c r="G540" s="21"/>
      <c r="H540" s="21"/>
      <c r="I540" s="21"/>
    </row>
    <row r="541" spans="7:9">
      <c r="G541" s="21"/>
      <c r="H541" s="21"/>
      <c r="I541" s="21"/>
    </row>
    <row r="542" spans="7:9">
      <c r="G542" s="21"/>
      <c r="H542" s="21"/>
      <c r="I542" s="21"/>
    </row>
    <row r="543" spans="7:9">
      <c r="G543" s="21"/>
      <c r="H543" s="21"/>
      <c r="I543" s="21"/>
    </row>
    <row r="544" spans="7:9">
      <c r="G544" s="21"/>
      <c r="H544" s="21"/>
      <c r="I544" s="21"/>
    </row>
    <row r="545" spans="7:9">
      <c r="G545" s="21"/>
      <c r="H545" s="21"/>
      <c r="I545" s="21"/>
    </row>
    <row r="546" spans="7:9">
      <c r="G546" s="21"/>
      <c r="H546" s="21"/>
      <c r="I546" s="21"/>
    </row>
    <row r="547" spans="7:9">
      <c r="G547" s="21"/>
      <c r="H547" s="21"/>
      <c r="I547" s="21"/>
    </row>
    <row r="548" spans="7:9">
      <c r="G548" s="21"/>
      <c r="H548" s="21"/>
      <c r="I548" s="21"/>
    </row>
    <row r="549" spans="7:9">
      <c r="G549" s="21"/>
      <c r="H549" s="21"/>
      <c r="I549" s="21"/>
    </row>
    <row r="550" spans="7:9">
      <c r="G550" s="21"/>
      <c r="H550" s="21"/>
      <c r="I550" s="21"/>
    </row>
    <row r="551" spans="7:9">
      <c r="G551" s="21"/>
      <c r="H551" s="21"/>
      <c r="I551" s="21"/>
    </row>
    <row r="552" spans="7:9">
      <c r="G552" s="21"/>
      <c r="H552" s="21"/>
      <c r="I552" s="21"/>
    </row>
    <row r="553" spans="7:9">
      <c r="G553" s="21"/>
      <c r="H553" s="21"/>
      <c r="I553" s="21"/>
    </row>
    <row r="554" spans="7:9">
      <c r="G554" s="21"/>
      <c r="H554" s="21"/>
      <c r="I554" s="21"/>
    </row>
    <row r="555" spans="7:9">
      <c r="G555" s="21"/>
      <c r="H555" s="21"/>
      <c r="I555" s="21"/>
    </row>
    <row r="556" spans="7:9">
      <c r="G556" s="21"/>
      <c r="H556" s="21"/>
      <c r="I556" s="21"/>
    </row>
    <row r="557" spans="7:9">
      <c r="G557" s="21"/>
      <c r="H557" s="21"/>
      <c r="I557" s="21"/>
    </row>
    <row r="558" spans="7:9">
      <c r="G558" s="21"/>
      <c r="H558" s="21"/>
      <c r="I558" s="21"/>
    </row>
    <row r="559" spans="7:9">
      <c r="G559" s="21"/>
      <c r="H559" s="21"/>
      <c r="I559" s="21"/>
    </row>
    <row r="560" spans="7:9">
      <c r="G560" s="21"/>
      <c r="H560" s="21"/>
      <c r="I560" s="21"/>
    </row>
    <row r="561" spans="7:9">
      <c r="G561" s="21"/>
      <c r="H561" s="21"/>
      <c r="I561" s="21"/>
    </row>
    <row r="562" spans="7:9">
      <c r="G562" s="21"/>
      <c r="H562" s="21"/>
      <c r="I562" s="21"/>
    </row>
    <row r="563" spans="7:9">
      <c r="G563" s="21"/>
      <c r="H563" s="21"/>
      <c r="I563" s="21"/>
    </row>
    <row r="564" spans="7:9">
      <c r="G564" s="21"/>
      <c r="H564" s="21"/>
      <c r="I564" s="21"/>
    </row>
    <row r="565" spans="7:9">
      <c r="G565" s="21"/>
      <c r="H565" s="21"/>
      <c r="I565" s="21"/>
    </row>
    <row r="566" spans="7:9">
      <c r="G566" s="21"/>
      <c r="H566" s="21"/>
      <c r="I566" s="21"/>
    </row>
    <row r="567" spans="7:9">
      <c r="G567" s="21"/>
      <c r="H567" s="21"/>
      <c r="I567" s="21"/>
    </row>
    <row r="568" spans="7:9">
      <c r="G568" s="21"/>
      <c r="H568" s="21"/>
      <c r="I568" s="21"/>
    </row>
    <row r="569" spans="7:9">
      <c r="G569" s="21"/>
      <c r="H569" s="21"/>
      <c r="I569" s="21"/>
    </row>
    <row r="570" spans="7:9">
      <c r="G570" s="21"/>
      <c r="H570" s="21"/>
      <c r="I570" s="21"/>
    </row>
    <row r="571" spans="7:9">
      <c r="G571" s="21"/>
      <c r="H571" s="21"/>
      <c r="I571" s="21"/>
    </row>
    <row r="572" spans="7:9">
      <c r="G572" s="21"/>
      <c r="H572" s="21"/>
      <c r="I572" s="21"/>
    </row>
    <row r="573" spans="7:9">
      <c r="G573" s="21"/>
      <c r="H573" s="21"/>
      <c r="I573" s="21"/>
    </row>
    <row r="574" spans="7:9">
      <c r="G574" s="21"/>
      <c r="H574" s="21"/>
      <c r="I574" s="21"/>
    </row>
    <row r="575" spans="7:9">
      <c r="G575" s="21"/>
      <c r="H575" s="21"/>
      <c r="I575" s="21"/>
    </row>
    <row r="576" spans="7:9">
      <c r="G576" s="21"/>
      <c r="H576" s="21"/>
      <c r="I576" s="21"/>
    </row>
    <row r="577" spans="7:9">
      <c r="G577" s="21"/>
      <c r="H577" s="21"/>
      <c r="I577" s="21"/>
    </row>
    <row r="578" spans="7:9">
      <c r="G578" s="21"/>
      <c r="H578" s="21"/>
      <c r="I578" s="21"/>
    </row>
    <row r="579" spans="7:9">
      <c r="G579" s="21"/>
      <c r="H579" s="21"/>
      <c r="I579" s="21"/>
    </row>
    <row r="580" spans="7:9">
      <c r="G580" s="21"/>
      <c r="H580" s="21"/>
      <c r="I580" s="21"/>
    </row>
    <row r="581" spans="7:9">
      <c r="G581" s="21"/>
      <c r="H581" s="21"/>
      <c r="I581" s="21"/>
    </row>
    <row r="582" spans="7:9">
      <c r="G582" s="21"/>
      <c r="H582" s="21"/>
      <c r="I582" s="21"/>
    </row>
    <row r="583" spans="7:9">
      <c r="G583" s="21"/>
      <c r="H583" s="21"/>
      <c r="I583" s="21"/>
    </row>
    <row r="584" spans="7:9">
      <c r="G584" s="21"/>
      <c r="H584" s="21"/>
      <c r="I584" s="21"/>
    </row>
    <row r="585" spans="7:9">
      <c r="G585" s="21"/>
      <c r="H585" s="21"/>
      <c r="I585" s="21"/>
    </row>
    <row r="586" spans="7:9">
      <c r="G586" s="21"/>
      <c r="H586" s="21"/>
      <c r="I586" s="21"/>
    </row>
    <row r="587" spans="7:9">
      <c r="G587" s="21"/>
      <c r="H587" s="21"/>
      <c r="I587" s="21"/>
    </row>
    <row r="588" spans="7:9">
      <c r="G588" s="21"/>
      <c r="H588" s="21"/>
      <c r="I588" s="21"/>
    </row>
    <row r="589" spans="7:9">
      <c r="G589" s="21"/>
      <c r="H589" s="21"/>
      <c r="I589" s="21"/>
    </row>
    <row r="590" spans="7:9">
      <c r="G590" s="21"/>
      <c r="H590" s="21"/>
      <c r="I590" s="21"/>
    </row>
    <row r="591" spans="7:9">
      <c r="G591" s="21"/>
      <c r="H591" s="21"/>
      <c r="I591" s="21"/>
    </row>
    <row r="592" spans="7:9">
      <c r="G592" s="21"/>
      <c r="H592" s="21"/>
      <c r="I592" s="21"/>
    </row>
    <row r="593" spans="7:9">
      <c r="G593" s="21"/>
      <c r="H593" s="21"/>
      <c r="I593" s="21"/>
    </row>
    <row r="594" spans="7:9">
      <c r="G594" s="21"/>
      <c r="H594" s="21"/>
      <c r="I594" s="21"/>
    </row>
    <row r="595" spans="7:9">
      <c r="G595" s="21"/>
      <c r="H595" s="21"/>
      <c r="I595" s="21"/>
    </row>
    <row r="596" spans="7:9">
      <c r="G596" s="21"/>
      <c r="H596" s="21"/>
      <c r="I596" s="21"/>
    </row>
    <row r="597" spans="7:9">
      <c r="G597" s="21"/>
      <c r="H597" s="21"/>
      <c r="I597" s="21"/>
    </row>
    <row r="598" spans="7:9">
      <c r="G598" s="21"/>
      <c r="H598" s="21"/>
      <c r="I598" s="21"/>
    </row>
    <row r="599" spans="7:9">
      <c r="G599" s="21"/>
      <c r="H599" s="21"/>
      <c r="I599" s="21"/>
    </row>
    <row r="600" spans="7:9">
      <c r="G600" s="21"/>
      <c r="H600" s="21"/>
      <c r="I600" s="21"/>
    </row>
    <row r="601" spans="7:9">
      <c r="G601" s="21"/>
      <c r="H601" s="21"/>
      <c r="I601" s="21"/>
    </row>
    <row r="602" spans="7:9">
      <c r="G602" s="21"/>
      <c r="H602" s="21"/>
      <c r="I602" s="21"/>
    </row>
    <row r="603" spans="7:9">
      <c r="G603" s="21"/>
      <c r="H603" s="21"/>
      <c r="I603" s="21"/>
    </row>
    <row r="604" spans="7:9">
      <c r="G604" s="21"/>
      <c r="H604" s="21"/>
      <c r="I604" s="21"/>
    </row>
    <row r="605" spans="7:9">
      <c r="G605" s="21"/>
      <c r="H605" s="21"/>
      <c r="I605" s="21"/>
    </row>
    <row r="606" spans="7:9">
      <c r="G606" s="21"/>
      <c r="H606" s="21"/>
      <c r="I606" s="21"/>
    </row>
    <row r="607" spans="7:9">
      <c r="G607" s="21"/>
      <c r="H607" s="21"/>
      <c r="I607" s="21"/>
    </row>
    <row r="608" spans="7:9">
      <c r="G608" s="21"/>
      <c r="H608" s="21"/>
      <c r="I608" s="21"/>
    </row>
    <row r="609" spans="7:9">
      <c r="G609" s="21"/>
      <c r="H609" s="21"/>
      <c r="I609" s="21"/>
    </row>
    <row r="610" spans="7:9">
      <c r="G610" s="21"/>
      <c r="H610" s="21"/>
      <c r="I610" s="21"/>
    </row>
    <row r="611" spans="7:9">
      <c r="G611" s="21"/>
      <c r="H611" s="21"/>
      <c r="I611" s="21"/>
    </row>
    <row r="612" spans="7:9">
      <c r="G612" s="21"/>
      <c r="H612" s="21"/>
      <c r="I612" s="21"/>
    </row>
    <row r="613" spans="7:9">
      <c r="G613" s="21"/>
      <c r="H613" s="21"/>
      <c r="I613" s="21"/>
    </row>
    <row r="614" spans="7:9">
      <c r="G614" s="21"/>
      <c r="H614" s="21"/>
      <c r="I614" s="21"/>
    </row>
    <row r="615" spans="7:9">
      <c r="G615" s="21"/>
      <c r="H615" s="21"/>
      <c r="I615" s="21"/>
    </row>
    <row r="616" spans="7:9">
      <c r="G616" s="21"/>
      <c r="H616" s="21"/>
      <c r="I616" s="21"/>
    </row>
    <row r="617" spans="7:9">
      <c r="G617" s="21"/>
      <c r="H617" s="21"/>
      <c r="I617" s="21"/>
    </row>
    <row r="618" spans="7:9">
      <c r="G618" s="21"/>
      <c r="H618" s="21"/>
      <c r="I618" s="21"/>
    </row>
    <row r="619" spans="7:9">
      <c r="G619" s="21"/>
      <c r="H619" s="21"/>
      <c r="I619" s="21"/>
    </row>
    <row r="620" spans="7:9">
      <c r="G620" s="21"/>
      <c r="H620" s="21"/>
      <c r="I620" s="21"/>
    </row>
    <row r="621" spans="7:9">
      <c r="G621" s="21"/>
      <c r="H621" s="21"/>
      <c r="I621" s="21"/>
    </row>
    <row r="622" spans="7:9">
      <c r="G622" s="21"/>
      <c r="H622" s="21"/>
      <c r="I622" s="21"/>
    </row>
    <row r="623" spans="7:9">
      <c r="G623" s="21"/>
      <c r="H623" s="21"/>
      <c r="I623" s="21"/>
    </row>
    <row r="624" spans="7:9">
      <c r="G624" s="21"/>
      <c r="H624" s="21"/>
      <c r="I624" s="21"/>
    </row>
    <row r="625" spans="7:9">
      <c r="G625" s="21"/>
      <c r="H625" s="21"/>
      <c r="I625" s="21"/>
    </row>
    <row r="626" spans="7:9">
      <c r="G626" s="21"/>
      <c r="H626" s="21"/>
      <c r="I626" s="21"/>
    </row>
    <row r="627" spans="7:9">
      <c r="G627" s="21"/>
      <c r="H627" s="21"/>
      <c r="I627" s="21"/>
    </row>
    <row r="628" spans="7:9">
      <c r="G628" s="21"/>
      <c r="H628" s="21"/>
      <c r="I628" s="21"/>
    </row>
    <row r="629" spans="7:9">
      <c r="G629" s="21"/>
      <c r="H629" s="21"/>
      <c r="I629" s="21"/>
    </row>
    <row r="630" spans="7:9">
      <c r="G630" s="21"/>
      <c r="H630" s="21"/>
      <c r="I630" s="21"/>
    </row>
    <row r="631" spans="7:9">
      <c r="G631" s="21"/>
      <c r="H631" s="21"/>
      <c r="I631" s="21"/>
    </row>
    <row r="632" spans="7:9">
      <c r="G632" s="21"/>
      <c r="H632" s="21"/>
      <c r="I632" s="21"/>
    </row>
    <row r="633" spans="7:9">
      <c r="G633" s="21"/>
      <c r="H633" s="21"/>
      <c r="I633" s="21"/>
    </row>
    <row r="634" spans="7:9">
      <c r="G634" s="21"/>
      <c r="H634" s="21"/>
      <c r="I634" s="21"/>
    </row>
    <row r="635" spans="7:9">
      <c r="G635" s="21"/>
      <c r="H635" s="21"/>
      <c r="I635" s="21"/>
    </row>
    <row r="636" spans="7:9">
      <c r="G636" s="21"/>
      <c r="H636" s="21"/>
      <c r="I636" s="21"/>
    </row>
    <row r="637" spans="7:9">
      <c r="G637" s="21"/>
      <c r="H637" s="21"/>
      <c r="I637" s="21"/>
    </row>
    <row r="638" spans="7:9">
      <c r="G638" s="21"/>
      <c r="H638" s="21"/>
      <c r="I638" s="21"/>
    </row>
    <row r="639" spans="7:9">
      <c r="G639" s="21"/>
      <c r="H639" s="21"/>
      <c r="I639" s="21"/>
    </row>
    <row r="640" spans="7:9">
      <c r="G640" s="21"/>
      <c r="H640" s="21"/>
      <c r="I640" s="21"/>
    </row>
    <row r="641" spans="7:9">
      <c r="G641" s="21"/>
      <c r="H641" s="21"/>
      <c r="I641" s="21"/>
    </row>
    <row r="642" spans="7:9">
      <c r="G642" s="21"/>
      <c r="H642" s="21"/>
      <c r="I642" s="21"/>
    </row>
    <row r="643" spans="7:9">
      <c r="G643" s="21"/>
      <c r="H643" s="21"/>
      <c r="I643" s="21"/>
    </row>
    <row r="644" spans="7:9">
      <c r="G644" s="21"/>
      <c r="H644" s="21"/>
      <c r="I644" s="21"/>
    </row>
    <row r="645" spans="7:9">
      <c r="G645" s="21"/>
      <c r="H645" s="21"/>
      <c r="I645" s="21"/>
    </row>
    <row r="646" spans="7:9">
      <c r="G646" s="21"/>
      <c r="H646" s="21"/>
      <c r="I646" s="21"/>
    </row>
    <row r="647" spans="7:9">
      <c r="G647" s="21"/>
      <c r="H647" s="21"/>
      <c r="I647" s="21"/>
    </row>
    <row r="648" spans="7:9">
      <c r="G648" s="21"/>
      <c r="H648" s="21"/>
      <c r="I648" s="21"/>
    </row>
    <row r="649" spans="7:9">
      <c r="G649" s="21"/>
      <c r="H649" s="21"/>
      <c r="I649" s="21"/>
    </row>
    <row r="650" spans="7:9">
      <c r="G650" s="21"/>
      <c r="H650" s="21"/>
      <c r="I650" s="21"/>
    </row>
    <row r="651" spans="7:9">
      <c r="G651" s="21"/>
      <c r="H651" s="21"/>
      <c r="I651" s="21"/>
    </row>
    <row r="652" spans="7:9">
      <c r="G652" s="21"/>
      <c r="H652" s="21"/>
      <c r="I652" s="21"/>
    </row>
    <row r="653" spans="7:9">
      <c r="G653" s="21"/>
      <c r="H653" s="21"/>
      <c r="I653" s="21"/>
    </row>
    <row r="654" spans="7:9">
      <c r="G654" s="21"/>
      <c r="H654" s="21"/>
      <c r="I654" s="21"/>
    </row>
    <row r="655" spans="7:9">
      <c r="G655" s="21"/>
      <c r="H655" s="21"/>
      <c r="I655" s="21"/>
    </row>
    <row r="656" spans="7:9">
      <c r="G656" s="21"/>
      <c r="H656" s="21"/>
      <c r="I656" s="21"/>
    </row>
    <row r="657" spans="7:9">
      <c r="G657" s="21"/>
      <c r="H657" s="21"/>
      <c r="I657" s="21"/>
    </row>
    <row r="658" spans="7:9">
      <c r="G658" s="21"/>
      <c r="H658" s="21"/>
      <c r="I658" s="21"/>
    </row>
    <row r="659" spans="7:9">
      <c r="G659" s="21"/>
      <c r="H659" s="21"/>
      <c r="I659" s="21"/>
    </row>
    <row r="660" spans="7:9">
      <c r="G660" s="21"/>
      <c r="H660" s="21"/>
      <c r="I660" s="21"/>
    </row>
    <row r="661" spans="7:9">
      <c r="G661" s="21"/>
      <c r="H661" s="21"/>
      <c r="I661" s="21"/>
    </row>
    <row r="662" spans="7:9">
      <c r="G662" s="21"/>
      <c r="H662" s="21"/>
      <c r="I662" s="21"/>
    </row>
    <row r="663" spans="7:9">
      <c r="G663" s="21"/>
      <c r="H663" s="21"/>
      <c r="I663" s="21"/>
    </row>
    <row r="664" spans="7:9">
      <c r="G664" s="21"/>
      <c r="H664" s="21"/>
      <c r="I664" s="21"/>
    </row>
    <row r="665" spans="7:9">
      <c r="G665" s="21"/>
      <c r="H665" s="21"/>
      <c r="I665" s="21"/>
    </row>
    <row r="666" spans="7:9">
      <c r="G666" s="21"/>
      <c r="H666" s="21"/>
      <c r="I666" s="21"/>
    </row>
    <row r="667" spans="7:9">
      <c r="G667" s="21"/>
      <c r="H667" s="21"/>
      <c r="I667" s="21"/>
    </row>
    <row r="668" spans="7:9">
      <c r="G668" s="21"/>
      <c r="H668" s="21"/>
      <c r="I668" s="21"/>
    </row>
    <row r="669" spans="7:9">
      <c r="G669" s="21"/>
      <c r="H669" s="21"/>
      <c r="I669" s="21"/>
    </row>
    <row r="670" spans="7:9">
      <c r="G670" s="21"/>
      <c r="H670" s="21"/>
      <c r="I670" s="21"/>
    </row>
    <row r="671" spans="7:9">
      <c r="G671" s="21"/>
      <c r="H671" s="21"/>
      <c r="I671" s="21"/>
    </row>
    <row r="672" spans="7:9">
      <c r="G672" s="21"/>
      <c r="H672" s="21"/>
      <c r="I672" s="21"/>
    </row>
    <row r="673" spans="7:9">
      <c r="G673" s="21"/>
      <c r="H673" s="21"/>
      <c r="I673" s="21"/>
    </row>
    <row r="674" spans="7:9">
      <c r="G674" s="21"/>
      <c r="H674" s="21"/>
      <c r="I674" s="21"/>
    </row>
    <row r="675" spans="7:9">
      <c r="G675" s="21"/>
      <c r="H675" s="21"/>
      <c r="I675" s="21"/>
    </row>
    <row r="676" spans="7:9">
      <c r="G676" s="21"/>
      <c r="H676" s="21"/>
      <c r="I676" s="21"/>
    </row>
    <row r="677" spans="7:9">
      <c r="G677" s="21"/>
      <c r="H677" s="21"/>
      <c r="I677" s="21"/>
    </row>
    <row r="678" spans="7:9">
      <c r="G678" s="21"/>
      <c r="H678" s="21"/>
      <c r="I678" s="21"/>
    </row>
    <row r="679" spans="7:9">
      <c r="G679" s="21"/>
      <c r="H679" s="21"/>
      <c r="I679" s="21"/>
    </row>
    <row r="680" spans="7:9">
      <c r="G680" s="21"/>
      <c r="H680" s="21"/>
      <c r="I680" s="21"/>
    </row>
    <row r="681" spans="7:9">
      <c r="G681" s="21"/>
      <c r="H681" s="21"/>
      <c r="I681" s="21"/>
    </row>
    <row r="682" spans="7:9">
      <c r="G682" s="21"/>
      <c r="H682" s="21"/>
      <c r="I682" s="21"/>
    </row>
    <row r="683" spans="7:9">
      <c r="G683" s="21"/>
      <c r="H683" s="21"/>
      <c r="I683" s="21"/>
    </row>
    <row r="684" spans="7:9">
      <c r="G684" s="21"/>
      <c r="H684" s="21"/>
      <c r="I684" s="21"/>
    </row>
    <row r="685" spans="7:9">
      <c r="G685" s="21"/>
      <c r="H685" s="21"/>
      <c r="I685" s="21"/>
    </row>
    <row r="686" spans="7:9">
      <c r="G686" s="21"/>
      <c r="H686" s="21"/>
      <c r="I686" s="21"/>
    </row>
    <row r="687" spans="7:9">
      <c r="G687" s="21"/>
      <c r="H687" s="21"/>
      <c r="I687" s="21"/>
    </row>
    <row r="688" spans="7:9">
      <c r="G688" s="21"/>
      <c r="H688" s="21"/>
      <c r="I688" s="21"/>
    </row>
    <row r="689" spans="7:9">
      <c r="G689" s="21"/>
      <c r="H689" s="21"/>
      <c r="I689" s="21"/>
    </row>
    <row r="690" spans="7:9">
      <c r="G690" s="21"/>
      <c r="H690" s="21"/>
      <c r="I690" s="21"/>
    </row>
    <row r="691" spans="7:9">
      <c r="G691" s="21"/>
      <c r="H691" s="21"/>
      <c r="I691" s="21"/>
    </row>
    <row r="692" spans="7:9">
      <c r="G692" s="21"/>
      <c r="H692" s="21"/>
      <c r="I692" s="21"/>
    </row>
    <row r="693" spans="7:9">
      <c r="G693" s="21"/>
      <c r="H693" s="21"/>
      <c r="I693" s="21"/>
    </row>
    <row r="694" spans="7:9">
      <c r="G694" s="21"/>
      <c r="H694" s="21"/>
      <c r="I694" s="21"/>
    </row>
    <row r="695" spans="7:9">
      <c r="G695" s="21"/>
      <c r="H695" s="21"/>
      <c r="I695" s="21"/>
    </row>
    <row r="696" spans="7:9">
      <c r="G696" s="21"/>
      <c r="H696" s="21"/>
      <c r="I696" s="21"/>
    </row>
    <row r="697" spans="7:9">
      <c r="G697" s="21"/>
      <c r="H697" s="21"/>
      <c r="I697" s="21"/>
    </row>
    <row r="698" spans="7:9">
      <c r="G698" s="21"/>
      <c r="H698" s="21"/>
      <c r="I698" s="21"/>
    </row>
    <row r="699" spans="7:9">
      <c r="G699" s="21"/>
      <c r="H699" s="21"/>
      <c r="I699" s="21"/>
    </row>
    <row r="700" spans="7:9">
      <c r="G700" s="21"/>
      <c r="H700" s="21"/>
      <c r="I700" s="21"/>
    </row>
    <row r="701" spans="7:9">
      <c r="G701" s="21"/>
      <c r="H701" s="21"/>
      <c r="I701" s="21"/>
    </row>
    <row r="702" spans="7:9">
      <c r="G702" s="21"/>
      <c r="H702" s="21"/>
      <c r="I702" s="21"/>
    </row>
    <row r="703" spans="7:9">
      <c r="G703" s="21"/>
      <c r="H703" s="21"/>
      <c r="I703" s="21"/>
    </row>
    <row r="704" spans="7:9">
      <c r="G704" s="21"/>
      <c r="H704" s="21"/>
      <c r="I704" s="21"/>
    </row>
    <row r="705" spans="7:9">
      <c r="G705" s="21"/>
      <c r="H705" s="21"/>
      <c r="I705" s="21"/>
    </row>
    <row r="706" spans="7:9">
      <c r="G706" s="21"/>
      <c r="H706" s="21"/>
      <c r="I706" s="21"/>
    </row>
    <row r="707" spans="7:9">
      <c r="G707" s="21"/>
      <c r="H707" s="21"/>
      <c r="I707" s="21"/>
    </row>
    <row r="708" spans="7:9">
      <c r="G708" s="21"/>
      <c r="H708" s="21"/>
      <c r="I708" s="21"/>
    </row>
    <row r="709" spans="7:9">
      <c r="G709" s="21"/>
      <c r="H709" s="21"/>
      <c r="I709" s="21"/>
    </row>
    <row r="710" spans="7:9">
      <c r="G710" s="21"/>
      <c r="H710" s="21"/>
      <c r="I710" s="21"/>
    </row>
    <row r="711" spans="7:9">
      <c r="G711" s="21"/>
      <c r="H711" s="21"/>
      <c r="I711" s="21"/>
    </row>
    <row r="712" spans="7:9">
      <c r="G712" s="21"/>
      <c r="H712" s="21"/>
      <c r="I712" s="21"/>
    </row>
    <row r="713" spans="7:9">
      <c r="G713" s="21"/>
      <c r="H713" s="21"/>
      <c r="I713" s="21"/>
    </row>
    <row r="714" spans="7:9">
      <c r="G714" s="21"/>
      <c r="H714" s="21"/>
      <c r="I714" s="21"/>
    </row>
    <row r="715" spans="7:9">
      <c r="G715" s="21"/>
      <c r="H715" s="21"/>
      <c r="I715" s="21"/>
    </row>
    <row r="716" spans="7:9">
      <c r="G716" s="21"/>
      <c r="H716" s="21"/>
      <c r="I716" s="21"/>
    </row>
    <row r="717" spans="7:9">
      <c r="G717" s="21"/>
      <c r="H717" s="21"/>
      <c r="I717" s="21"/>
    </row>
    <row r="718" spans="7:9">
      <c r="G718" s="21"/>
      <c r="H718" s="21"/>
      <c r="I718" s="21"/>
    </row>
    <row r="719" spans="7:9">
      <c r="G719" s="21"/>
      <c r="H719" s="21"/>
      <c r="I719" s="21"/>
    </row>
    <row r="720" spans="7:9">
      <c r="G720" s="21"/>
      <c r="H720" s="21"/>
      <c r="I720" s="21"/>
    </row>
    <row r="721" spans="7:9">
      <c r="G721" s="21"/>
      <c r="H721" s="21"/>
      <c r="I721" s="21"/>
    </row>
    <row r="722" spans="7:9">
      <c r="G722" s="21"/>
      <c r="H722" s="21"/>
      <c r="I722" s="21"/>
    </row>
    <row r="723" spans="7:9">
      <c r="G723" s="21"/>
      <c r="H723" s="21"/>
      <c r="I723" s="21"/>
    </row>
    <row r="724" spans="7:9">
      <c r="G724" s="21"/>
      <c r="H724" s="21"/>
      <c r="I724" s="21"/>
    </row>
    <row r="725" spans="7:9">
      <c r="G725" s="21"/>
      <c r="H725" s="21"/>
      <c r="I725" s="21"/>
    </row>
    <row r="726" spans="7:9">
      <c r="G726" s="21"/>
      <c r="H726" s="21"/>
      <c r="I726" s="21"/>
    </row>
    <row r="727" spans="7:9">
      <c r="G727" s="21"/>
      <c r="H727" s="21"/>
      <c r="I727" s="21"/>
    </row>
    <row r="728" spans="7:9">
      <c r="G728" s="21"/>
      <c r="H728" s="21"/>
      <c r="I728" s="21"/>
    </row>
    <row r="729" spans="7:9">
      <c r="G729" s="21"/>
      <c r="H729" s="21"/>
      <c r="I729" s="21"/>
    </row>
    <row r="730" spans="7:9">
      <c r="G730" s="21"/>
      <c r="H730" s="21"/>
      <c r="I730" s="21"/>
    </row>
    <row r="731" spans="7:9">
      <c r="G731" s="21"/>
      <c r="H731" s="21"/>
      <c r="I731" s="21"/>
    </row>
    <row r="732" spans="7:9">
      <c r="G732" s="21"/>
      <c r="H732" s="21"/>
      <c r="I732" s="21"/>
    </row>
    <row r="733" spans="7:9">
      <c r="G733" s="21"/>
      <c r="H733" s="21"/>
      <c r="I733" s="21"/>
    </row>
    <row r="734" spans="7:9">
      <c r="G734" s="21"/>
      <c r="H734" s="21"/>
      <c r="I734" s="21"/>
    </row>
    <row r="735" spans="7:9">
      <c r="G735" s="21"/>
      <c r="H735" s="21"/>
      <c r="I735" s="21"/>
    </row>
    <row r="736" spans="7:9">
      <c r="G736" s="21"/>
      <c r="H736" s="21"/>
      <c r="I736" s="21"/>
    </row>
    <row r="737" spans="7:9">
      <c r="G737" s="21"/>
      <c r="H737" s="21"/>
      <c r="I737" s="21"/>
    </row>
    <row r="738" spans="7:9">
      <c r="G738" s="21"/>
      <c r="H738" s="21"/>
      <c r="I738" s="21"/>
    </row>
    <row r="739" spans="7:9">
      <c r="G739" s="21"/>
      <c r="H739" s="21"/>
      <c r="I739" s="21"/>
    </row>
    <row r="740" spans="7:9">
      <c r="G740" s="21"/>
      <c r="H740" s="21"/>
      <c r="I740" s="21"/>
    </row>
    <row r="741" spans="7:9">
      <c r="G741" s="21"/>
      <c r="H741" s="21"/>
      <c r="I741" s="21"/>
    </row>
    <row r="742" spans="7:9">
      <c r="G742" s="21"/>
      <c r="H742" s="21"/>
      <c r="I742" s="21"/>
    </row>
    <row r="743" spans="7:9">
      <c r="G743" s="21"/>
      <c r="H743" s="21"/>
      <c r="I743" s="21"/>
    </row>
    <row r="744" spans="7:9">
      <c r="G744" s="21"/>
      <c r="H744" s="21"/>
      <c r="I744" s="21"/>
    </row>
    <row r="745" spans="7:9">
      <c r="G745" s="21"/>
      <c r="H745" s="21"/>
      <c r="I745" s="21"/>
    </row>
    <row r="746" spans="7:9">
      <c r="G746" s="21"/>
      <c r="H746" s="21"/>
      <c r="I746" s="21"/>
    </row>
    <row r="747" spans="7:9">
      <c r="G747" s="21"/>
      <c r="H747" s="21"/>
      <c r="I747" s="21"/>
    </row>
    <row r="748" spans="7:9">
      <c r="G748" s="21"/>
      <c r="H748" s="21"/>
      <c r="I748" s="21"/>
    </row>
    <row r="749" spans="7:9">
      <c r="G749" s="21"/>
      <c r="H749" s="21"/>
      <c r="I749" s="21"/>
    </row>
    <row r="750" spans="7:9">
      <c r="G750" s="21"/>
      <c r="H750" s="21"/>
      <c r="I750" s="21"/>
    </row>
    <row r="751" spans="7:9">
      <c r="G751" s="21"/>
      <c r="H751" s="21"/>
      <c r="I751" s="21"/>
    </row>
    <row r="752" spans="7:9">
      <c r="G752" s="21"/>
      <c r="H752" s="21"/>
      <c r="I752" s="21"/>
    </row>
    <row r="753" spans="7:9">
      <c r="G753" s="21"/>
      <c r="H753" s="21"/>
      <c r="I753" s="21"/>
    </row>
    <row r="754" spans="7:9">
      <c r="G754" s="21"/>
      <c r="H754" s="21"/>
      <c r="I754" s="21"/>
    </row>
    <row r="755" spans="7:9">
      <c r="G755" s="21"/>
      <c r="H755" s="21"/>
      <c r="I755" s="21"/>
    </row>
    <row r="756" spans="7:9">
      <c r="G756" s="21"/>
      <c r="H756" s="21"/>
      <c r="I756" s="21"/>
    </row>
    <row r="757" spans="7:9">
      <c r="G757" s="21"/>
      <c r="H757" s="21"/>
      <c r="I757" s="21"/>
    </row>
    <row r="758" spans="7:9">
      <c r="G758" s="21"/>
      <c r="H758" s="21"/>
      <c r="I758" s="21"/>
    </row>
    <row r="759" spans="7:9">
      <c r="G759" s="21"/>
      <c r="H759" s="21"/>
      <c r="I759" s="21"/>
    </row>
    <row r="760" spans="7:9">
      <c r="G760" s="21"/>
      <c r="H760" s="21"/>
      <c r="I760" s="21"/>
    </row>
    <row r="761" spans="7:9">
      <c r="G761" s="21"/>
      <c r="H761" s="21"/>
      <c r="I761" s="21"/>
    </row>
    <row r="762" spans="7:9">
      <c r="G762" s="21"/>
      <c r="H762" s="21"/>
      <c r="I762" s="21"/>
    </row>
    <row r="763" spans="7:9">
      <c r="G763" s="21"/>
      <c r="H763" s="21"/>
      <c r="I763" s="21"/>
    </row>
    <row r="764" spans="7:9">
      <c r="G764" s="21"/>
      <c r="H764" s="21"/>
      <c r="I764" s="21"/>
    </row>
    <row r="765" spans="7:9">
      <c r="G765" s="21"/>
      <c r="H765" s="21"/>
      <c r="I765" s="21"/>
    </row>
    <row r="766" spans="7:9">
      <c r="G766" s="21"/>
      <c r="H766" s="21"/>
      <c r="I766" s="21"/>
    </row>
    <row r="767" spans="7:9">
      <c r="G767" s="21"/>
      <c r="H767" s="21"/>
      <c r="I767" s="21"/>
    </row>
    <row r="768" spans="7:9">
      <c r="G768" s="21"/>
      <c r="H768" s="21"/>
      <c r="I768" s="21"/>
    </row>
    <row r="769" spans="7:9">
      <c r="G769" s="21"/>
      <c r="H769" s="21"/>
      <c r="I769" s="21"/>
    </row>
    <row r="770" spans="7:9">
      <c r="G770" s="21"/>
      <c r="H770" s="21"/>
      <c r="I770" s="21"/>
    </row>
    <row r="771" spans="7:9">
      <c r="G771" s="21"/>
      <c r="H771" s="21"/>
      <c r="I771" s="21"/>
    </row>
    <row r="772" spans="7:9">
      <c r="G772" s="21"/>
      <c r="H772" s="21"/>
      <c r="I772" s="21"/>
    </row>
    <row r="773" spans="7:9">
      <c r="G773" s="21"/>
      <c r="H773" s="21"/>
      <c r="I773" s="21"/>
    </row>
    <row r="774" spans="7:9">
      <c r="G774" s="21"/>
      <c r="H774" s="21"/>
      <c r="I774" s="21"/>
    </row>
    <row r="775" spans="7:9">
      <c r="G775" s="21"/>
      <c r="H775" s="21"/>
      <c r="I775" s="21"/>
    </row>
    <row r="776" spans="7:9">
      <c r="G776" s="21"/>
      <c r="H776" s="21"/>
      <c r="I776" s="21"/>
    </row>
    <row r="777" spans="7:9">
      <c r="G777" s="21"/>
      <c r="H777" s="21"/>
      <c r="I777" s="21"/>
    </row>
    <row r="778" spans="7:9">
      <c r="G778" s="21"/>
      <c r="H778" s="21"/>
      <c r="I778" s="21"/>
    </row>
    <row r="779" spans="7:9">
      <c r="G779" s="21"/>
      <c r="H779" s="21"/>
      <c r="I779" s="21"/>
    </row>
    <row r="780" spans="7:9">
      <c r="G780" s="21"/>
      <c r="H780" s="21"/>
      <c r="I780" s="21"/>
    </row>
    <row r="781" spans="7:9">
      <c r="G781" s="21"/>
      <c r="H781" s="21"/>
      <c r="I781" s="21"/>
    </row>
    <row r="782" spans="7:9">
      <c r="G782" s="21"/>
      <c r="H782" s="21"/>
      <c r="I782" s="21"/>
    </row>
    <row r="783" spans="7:9">
      <c r="G783" s="21"/>
      <c r="H783" s="21"/>
      <c r="I783" s="21"/>
    </row>
    <row r="784" spans="7:9">
      <c r="G784" s="21"/>
      <c r="H784" s="21"/>
      <c r="I784" s="21"/>
    </row>
    <row r="785" spans="7:9">
      <c r="G785" s="21"/>
      <c r="H785" s="21"/>
      <c r="I785" s="21"/>
    </row>
    <row r="786" spans="7:9">
      <c r="G786" s="21"/>
      <c r="H786" s="21"/>
      <c r="I786" s="21"/>
    </row>
    <row r="787" spans="7:9">
      <c r="G787" s="21"/>
      <c r="H787" s="21"/>
      <c r="I787" s="21"/>
    </row>
    <row r="788" spans="7:9">
      <c r="G788" s="21"/>
      <c r="H788" s="21"/>
      <c r="I788" s="21"/>
    </row>
    <row r="789" spans="7:9">
      <c r="G789" s="21"/>
      <c r="H789" s="21"/>
      <c r="I789" s="21"/>
    </row>
    <row r="790" spans="7:9">
      <c r="G790" s="21"/>
      <c r="H790" s="21"/>
      <c r="I790" s="21"/>
    </row>
    <row r="791" spans="7:9">
      <c r="G791" s="21"/>
      <c r="H791" s="21"/>
      <c r="I791" s="21"/>
    </row>
    <row r="792" spans="7:9">
      <c r="G792" s="21"/>
      <c r="H792" s="21"/>
      <c r="I792" s="21"/>
    </row>
    <row r="793" spans="7:9">
      <c r="G793" s="21"/>
      <c r="H793" s="21"/>
      <c r="I793" s="21"/>
    </row>
    <row r="794" spans="7:9">
      <c r="G794" s="21"/>
      <c r="H794" s="21"/>
      <c r="I794" s="21"/>
    </row>
    <row r="795" spans="7:9">
      <c r="G795" s="21"/>
      <c r="H795" s="21"/>
      <c r="I795" s="21"/>
    </row>
    <row r="796" spans="7:9">
      <c r="G796" s="21"/>
      <c r="H796" s="21"/>
      <c r="I796" s="21"/>
    </row>
    <row r="797" spans="7:9">
      <c r="G797" s="21"/>
      <c r="H797" s="21"/>
      <c r="I797" s="21"/>
    </row>
    <row r="798" spans="7:9">
      <c r="G798" s="21"/>
      <c r="H798" s="21"/>
      <c r="I798" s="21"/>
    </row>
    <row r="799" spans="7:9">
      <c r="G799" s="21"/>
      <c r="H799" s="21"/>
      <c r="I799" s="21"/>
    </row>
    <row r="800" spans="7:9">
      <c r="G800" s="21"/>
      <c r="H800" s="21"/>
      <c r="I800" s="21"/>
    </row>
    <row r="801" spans="7:9">
      <c r="G801" s="21"/>
      <c r="H801" s="21"/>
      <c r="I801" s="21"/>
    </row>
    <row r="802" spans="7:9">
      <c r="G802" s="21"/>
      <c r="H802" s="21"/>
      <c r="I802" s="21"/>
    </row>
    <row r="803" spans="7:9">
      <c r="G803" s="21"/>
      <c r="H803" s="21"/>
      <c r="I803" s="21"/>
    </row>
    <row r="804" spans="7:9">
      <c r="G804" s="21"/>
      <c r="H804" s="21"/>
      <c r="I804" s="21"/>
    </row>
    <row r="805" spans="7:9">
      <c r="G805" s="21"/>
      <c r="H805" s="21"/>
      <c r="I805" s="21"/>
    </row>
    <row r="806" spans="7:9">
      <c r="G806" s="21"/>
      <c r="H806" s="21"/>
      <c r="I806" s="21"/>
    </row>
    <row r="807" spans="7:9">
      <c r="G807" s="21"/>
      <c r="H807" s="21"/>
      <c r="I807" s="21"/>
    </row>
    <row r="808" spans="7:9">
      <c r="G808" s="21"/>
      <c r="H808" s="21"/>
      <c r="I808" s="21"/>
    </row>
    <row r="809" spans="7:9">
      <c r="G809" s="21"/>
      <c r="H809" s="21"/>
      <c r="I809" s="21"/>
    </row>
    <row r="810" spans="7:9">
      <c r="G810" s="21"/>
      <c r="H810" s="21"/>
      <c r="I810" s="21"/>
    </row>
    <row r="811" spans="7:9">
      <c r="G811" s="21"/>
      <c r="H811" s="21"/>
      <c r="I811" s="21"/>
    </row>
    <row r="812" spans="7:9">
      <c r="G812" s="21"/>
      <c r="H812" s="21"/>
      <c r="I812" s="21"/>
    </row>
    <row r="813" spans="7:9">
      <c r="G813" s="21"/>
      <c r="H813" s="21"/>
      <c r="I813" s="21"/>
    </row>
    <row r="814" spans="7:9">
      <c r="G814" s="21"/>
      <c r="H814" s="21"/>
      <c r="I814" s="21"/>
    </row>
    <row r="815" spans="7:9">
      <c r="G815" s="21"/>
      <c r="H815" s="21"/>
      <c r="I815" s="21"/>
    </row>
    <row r="816" spans="7:9">
      <c r="G816" s="21"/>
      <c r="H816" s="21"/>
      <c r="I816" s="21"/>
    </row>
    <row r="817" spans="7:9">
      <c r="G817" s="21"/>
      <c r="H817" s="21"/>
      <c r="I817" s="21"/>
    </row>
    <row r="818" spans="7:9">
      <c r="G818" s="21"/>
      <c r="H818" s="21"/>
      <c r="I818" s="21"/>
    </row>
    <row r="819" spans="7:9">
      <c r="G819" s="21"/>
      <c r="H819" s="21"/>
      <c r="I819" s="21"/>
    </row>
    <row r="820" spans="7:9">
      <c r="G820" s="21"/>
      <c r="H820" s="21"/>
      <c r="I820" s="21"/>
    </row>
    <row r="821" spans="7:9">
      <c r="G821" s="21"/>
      <c r="H821" s="21"/>
      <c r="I821" s="21"/>
    </row>
    <row r="822" spans="7:9">
      <c r="G822" s="21"/>
      <c r="H822" s="21"/>
      <c r="I822" s="21"/>
    </row>
    <row r="823" spans="7:9">
      <c r="G823" s="21"/>
      <c r="H823" s="21"/>
      <c r="I823" s="21"/>
    </row>
    <row r="824" spans="7:9">
      <c r="G824" s="21"/>
      <c r="H824" s="21"/>
      <c r="I824" s="21"/>
    </row>
    <row r="825" spans="7:9">
      <c r="G825" s="21"/>
      <c r="H825" s="21"/>
      <c r="I825" s="21"/>
    </row>
    <row r="826" spans="7:9">
      <c r="G826" s="21"/>
      <c r="H826" s="21"/>
      <c r="I826" s="21"/>
    </row>
    <row r="827" spans="7:9">
      <c r="G827" s="21"/>
      <c r="H827" s="21"/>
      <c r="I827" s="21"/>
    </row>
    <row r="828" spans="7:9">
      <c r="G828" s="21"/>
      <c r="H828" s="21"/>
      <c r="I828" s="21"/>
    </row>
    <row r="829" spans="7:9">
      <c r="G829" s="21"/>
      <c r="H829" s="21"/>
      <c r="I829" s="21"/>
    </row>
    <row r="830" spans="7:9">
      <c r="G830" s="21"/>
      <c r="H830" s="21"/>
      <c r="I830" s="21"/>
    </row>
    <row r="831" spans="7:9">
      <c r="G831" s="21"/>
      <c r="H831" s="21"/>
      <c r="I831" s="21"/>
    </row>
    <row r="832" spans="7:9">
      <c r="G832" s="21"/>
      <c r="H832" s="21"/>
      <c r="I832" s="21"/>
    </row>
    <row r="833" spans="7:9">
      <c r="G833" s="21"/>
      <c r="H833" s="21"/>
      <c r="I833" s="21"/>
    </row>
    <row r="834" spans="7:9">
      <c r="G834" s="21"/>
      <c r="H834" s="21"/>
      <c r="I834" s="21"/>
    </row>
    <row r="835" spans="7:9">
      <c r="G835" s="21"/>
      <c r="H835" s="21"/>
      <c r="I835" s="21"/>
    </row>
    <row r="836" spans="7:9">
      <c r="G836" s="21"/>
      <c r="H836" s="21"/>
      <c r="I836" s="21"/>
    </row>
    <row r="837" spans="7:9">
      <c r="G837" s="21"/>
      <c r="H837" s="21"/>
      <c r="I837" s="21"/>
    </row>
    <row r="838" spans="7:9">
      <c r="G838" s="21"/>
      <c r="H838" s="21"/>
      <c r="I838" s="21"/>
    </row>
    <row r="839" spans="7:9">
      <c r="G839" s="21"/>
      <c r="H839" s="21"/>
      <c r="I839" s="21"/>
    </row>
    <row r="840" spans="7:9">
      <c r="G840" s="21"/>
      <c r="H840" s="21"/>
      <c r="I840" s="21"/>
    </row>
    <row r="841" spans="7:9">
      <c r="G841" s="21"/>
      <c r="H841" s="21"/>
      <c r="I841" s="21"/>
    </row>
    <row r="842" spans="7:9">
      <c r="G842" s="21"/>
      <c r="H842" s="21"/>
      <c r="I842" s="21"/>
    </row>
    <row r="843" spans="7:9">
      <c r="G843" s="21"/>
      <c r="H843" s="21"/>
      <c r="I843" s="21"/>
    </row>
    <row r="844" spans="7:9">
      <c r="G844" s="21"/>
      <c r="H844" s="21"/>
      <c r="I844" s="21"/>
    </row>
    <row r="845" spans="7:9">
      <c r="G845" s="21"/>
      <c r="H845" s="21"/>
      <c r="I845" s="21"/>
    </row>
    <row r="846" spans="7:9">
      <c r="G846" s="21"/>
      <c r="H846" s="21"/>
      <c r="I846" s="21"/>
    </row>
    <row r="847" spans="7:9">
      <c r="G847" s="21"/>
      <c r="H847" s="21"/>
      <c r="I847" s="21"/>
    </row>
    <row r="848" spans="7:9">
      <c r="G848" s="21"/>
      <c r="H848" s="21"/>
      <c r="I848" s="21"/>
    </row>
    <row r="849" spans="7:9">
      <c r="G849" s="21"/>
      <c r="H849" s="21"/>
      <c r="I849" s="21"/>
    </row>
    <row r="850" spans="7:9">
      <c r="G850" s="21"/>
      <c r="H850" s="21"/>
      <c r="I850" s="21"/>
    </row>
    <row r="851" spans="7:9">
      <c r="G851" s="21"/>
      <c r="H851" s="21"/>
      <c r="I851" s="21"/>
    </row>
    <row r="852" spans="7:9">
      <c r="G852" s="21"/>
      <c r="H852" s="21"/>
      <c r="I852" s="21"/>
    </row>
    <row r="853" spans="7:9">
      <c r="G853" s="21"/>
      <c r="H853" s="21"/>
      <c r="I853" s="21"/>
    </row>
    <row r="854" spans="7:9">
      <c r="G854" s="21"/>
      <c r="H854" s="21"/>
      <c r="I854" s="21"/>
    </row>
    <row r="855" spans="7:9">
      <c r="G855" s="21"/>
      <c r="H855" s="21"/>
      <c r="I855" s="21"/>
    </row>
    <row r="856" spans="7:9">
      <c r="G856" s="21"/>
      <c r="H856" s="21"/>
      <c r="I856" s="21"/>
    </row>
    <row r="857" spans="7:9">
      <c r="G857" s="21"/>
      <c r="H857" s="21"/>
      <c r="I857" s="21"/>
    </row>
    <row r="858" spans="7:9">
      <c r="G858" s="21"/>
      <c r="H858" s="21"/>
      <c r="I858" s="21"/>
    </row>
    <row r="859" spans="7:9">
      <c r="G859" s="21"/>
      <c r="H859" s="21"/>
      <c r="I859" s="21"/>
    </row>
    <row r="860" spans="7:9">
      <c r="G860" s="21"/>
      <c r="H860" s="21"/>
      <c r="I860" s="21"/>
    </row>
    <row r="861" spans="7:9">
      <c r="G861" s="21"/>
      <c r="H861" s="21"/>
      <c r="I861" s="21"/>
    </row>
    <row r="862" spans="7:9">
      <c r="G862" s="21"/>
      <c r="H862" s="21"/>
      <c r="I862" s="21"/>
    </row>
    <row r="863" spans="7:9">
      <c r="G863" s="21"/>
      <c r="H863" s="21"/>
      <c r="I863" s="21"/>
    </row>
    <row r="864" spans="7:9">
      <c r="G864" s="21"/>
      <c r="H864" s="21"/>
      <c r="I864" s="21"/>
    </row>
    <row r="865" spans="7:9">
      <c r="G865" s="21"/>
      <c r="H865" s="21"/>
      <c r="I865" s="21"/>
    </row>
    <row r="866" spans="7:9">
      <c r="G866" s="21"/>
      <c r="H866" s="21"/>
      <c r="I866" s="21"/>
    </row>
    <row r="867" spans="7:9">
      <c r="G867" s="21"/>
      <c r="H867" s="21"/>
      <c r="I867" s="21"/>
    </row>
    <row r="868" spans="7:9">
      <c r="G868" s="21"/>
      <c r="H868" s="21"/>
      <c r="I868" s="21"/>
    </row>
    <row r="869" spans="7:9">
      <c r="G869" s="21"/>
      <c r="H869" s="21"/>
      <c r="I869" s="21"/>
    </row>
    <row r="870" spans="7:9">
      <c r="G870" s="21"/>
      <c r="H870" s="21"/>
      <c r="I870" s="21"/>
    </row>
    <row r="871" spans="7:9">
      <c r="G871" s="21"/>
      <c r="H871" s="21"/>
      <c r="I871" s="21"/>
    </row>
    <row r="872" spans="7:9">
      <c r="G872" s="21"/>
      <c r="H872" s="21"/>
      <c r="I872" s="21"/>
    </row>
    <row r="873" spans="7:9">
      <c r="G873" s="21"/>
      <c r="H873" s="21"/>
      <c r="I873" s="21"/>
    </row>
    <row r="874" spans="7:9">
      <c r="G874" s="21"/>
      <c r="H874" s="21"/>
      <c r="I874" s="21"/>
    </row>
    <row r="875" spans="7:9">
      <c r="G875" s="21"/>
      <c r="H875" s="21"/>
      <c r="I875" s="21"/>
    </row>
    <row r="876" spans="7:9">
      <c r="G876" s="21"/>
      <c r="H876" s="21"/>
      <c r="I876" s="21"/>
    </row>
    <row r="877" spans="7:9">
      <c r="G877" s="21"/>
      <c r="H877" s="21"/>
      <c r="I877" s="21"/>
    </row>
    <row r="878" spans="7:9">
      <c r="G878" s="21"/>
      <c r="H878" s="21"/>
      <c r="I878" s="21"/>
    </row>
    <row r="879" spans="7:9">
      <c r="G879" s="21"/>
      <c r="H879" s="21"/>
      <c r="I879" s="21"/>
    </row>
    <row r="880" spans="7:9">
      <c r="G880" s="21"/>
      <c r="H880" s="21"/>
      <c r="I880" s="21"/>
    </row>
    <row r="881" spans="7:9">
      <c r="G881" s="21"/>
      <c r="H881" s="21"/>
      <c r="I881" s="21"/>
    </row>
    <row r="882" spans="7:9">
      <c r="G882" s="21"/>
      <c r="H882" s="21"/>
      <c r="I882" s="21"/>
    </row>
    <row r="883" spans="7:9">
      <c r="G883" s="21"/>
      <c r="H883" s="21"/>
      <c r="I883" s="21"/>
    </row>
    <row r="884" spans="7:9">
      <c r="G884" s="21"/>
      <c r="H884" s="21"/>
      <c r="I884" s="21"/>
    </row>
    <row r="885" spans="7:9">
      <c r="G885" s="21"/>
      <c r="H885" s="21"/>
      <c r="I885" s="21"/>
    </row>
    <row r="886" spans="7:9">
      <c r="G886" s="21"/>
      <c r="H886" s="21"/>
      <c r="I886" s="21"/>
    </row>
    <row r="887" spans="7:9">
      <c r="G887" s="21"/>
      <c r="H887" s="21"/>
      <c r="I887" s="21"/>
    </row>
    <row r="888" spans="7:9">
      <c r="G888" s="21"/>
      <c r="H888" s="21"/>
      <c r="I888" s="21"/>
    </row>
    <row r="889" spans="7:9">
      <c r="G889" s="21"/>
      <c r="H889" s="21"/>
      <c r="I889" s="21"/>
    </row>
    <row r="890" spans="7:9">
      <c r="G890" s="21"/>
      <c r="H890" s="21"/>
      <c r="I890" s="21"/>
    </row>
    <row r="891" spans="7:9">
      <c r="G891" s="21"/>
      <c r="H891" s="21"/>
      <c r="I891" s="21"/>
    </row>
    <row r="892" spans="7:9">
      <c r="G892" s="21"/>
      <c r="H892" s="21"/>
      <c r="I892" s="21"/>
    </row>
    <row r="893" spans="7:9">
      <c r="G893" s="21"/>
      <c r="H893" s="21"/>
      <c r="I893" s="21"/>
    </row>
    <row r="894" spans="7:9">
      <c r="G894" s="21"/>
      <c r="H894" s="21"/>
      <c r="I894" s="21"/>
    </row>
    <row r="895" spans="7:9">
      <c r="G895" s="21"/>
      <c r="H895" s="21"/>
      <c r="I895" s="21"/>
    </row>
    <row r="896" spans="7:9">
      <c r="G896" s="21"/>
      <c r="H896" s="21"/>
      <c r="I896" s="21"/>
    </row>
    <row r="897" spans="7:9">
      <c r="G897" s="21"/>
      <c r="H897" s="21"/>
      <c r="I897" s="21"/>
    </row>
    <row r="898" spans="7:9">
      <c r="G898" s="21"/>
      <c r="H898" s="21"/>
      <c r="I898" s="21"/>
    </row>
    <row r="899" spans="7:9">
      <c r="G899" s="21"/>
      <c r="H899" s="21"/>
      <c r="I899" s="21"/>
    </row>
    <row r="900" spans="7:9">
      <c r="G900" s="21"/>
      <c r="H900" s="21"/>
      <c r="I900" s="21"/>
    </row>
    <row r="901" spans="7:9">
      <c r="G901" s="21"/>
      <c r="H901" s="21"/>
      <c r="I901" s="21"/>
    </row>
    <row r="902" spans="7:9">
      <c r="G902" s="21"/>
      <c r="H902" s="21"/>
      <c r="I902" s="21"/>
    </row>
    <row r="903" spans="7:9">
      <c r="G903" s="21"/>
      <c r="H903" s="21"/>
      <c r="I903" s="21"/>
    </row>
    <row r="904" spans="7:9">
      <c r="G904" s="21"/>
      <c r="H904" s="21"/>
      <c r="I904" s="21"/>
    </row>
    <row r="905" spans="7:9">
      <c r="G905" s="21"/>
      <c r="H905" s="21"/>
      <c r="I905" s="21"/>
    </row>
    <row r="906" spans="7:9">
      <c r="G906" s="21"/>
      <c r="H906" s="21"/>
      <c r="I906" s="21"/>
    </row>
    <row r="907" spans="7:9">
      <c r="G907" s="21"/>
      <c r="H907" s="21"/>
      <c r="I907" s="21"/>
    </row>
    <row r="908" spans="7:9">
      <c r="G908" s="21"/>
      <c r="H908" s="21"/>
      <c r="I908" s="21"/>
    </row>
    <row r="909" spans="7:9">
      <c r="G909" s="21"/>
      <c r="H909" s="21"/>
      <c r="I909" s="21"/>
    </row>
    <row r="910" spans="7:9">
      <c r="G910" s="21"/>
      <c r="H910" s="21"/>
      <c r="I910" s="21"/>
    </row>
    <row r="911" spans="7:9">
      <c r="G911" s="21"/>
      <c r="H911" s="21"/>
      <c r="I911" s="21"/>
    </row>
    <row r="912" spans="7:9">
      <c r="G912" s="21"/>
      <c r="H912" s="21"/>
      <c r="I912" s="21"/>
    </row>
    <row r="913" spans="7:9">
      <c r="G913" s="21"/>
      <c r="H913" s="21"/>
      <c r="I913" s="21"/>
    </row>
    <row r="914" spans="7:9">
      <c r="G914" s="21"/>
      <c r="H914" s="21"/>
      <c r="I914" s="21"/>
    </row>
    <row r="915" spans="7:9">
      <c r="G915" s="21"/>
      <c r="H915" s="21"/>
      <c r="I915" s="21"/>
    </row>
    <row r="916" spans="7:9">
      <c r="G916" s="21"/>
      <c r="H916" s="21"/>
      <c r="I916" s="21"/>
    </row>
    <row r="917" spans="7:9">
      <c r="G917" s="21"/>
      <c r="H917" s="21"/>
      <c r="I917" s="21"/>
    </row>
    <row r="918" spans="7:9">
      <c r="G918" s="21"/>
      <c r="H918" s="21"/>
      <c r="I918" s="21"/>
    </row>
    <row r="919" spans="7:9">
      <c r="G919" s="21"/>
      <c r="H919" s="21"/>
      <c r="I919" s="21"/>
    </row>
    <row r="920" spans="7:9">
      <c r="G920" s="21"/>
      <c r="H920" s="21"/>
      <c r="I920" s="21"/>
    </row>
    <row r="921" spans="7:9">
      <c r="G921" s="21"/>
      <c r="H921" s="21"/>
      <c r="I921" s="21"/>
    </row>
    <row r="922" spans="7:9">
      <c r="G922" s="21"/>
      <c r="H922" s="21"/>
      <c r="I922" s="21"/>
    </row>
    <row r="923" spans="7:9">
      <c r="G923" s="21"/>
      <c r="H923" s="21"/>
      <c r="I923" s="21"/>
    </row>
    <row r="924" spans="7:9">
      <c r="G924" s="21"/>
      <c r="H924" s="21"/>
      <c r="I924" s="21"/>
    </row>
    <row r="925" spans="7:9">
      <c r="G925" s="21"/>
      <c r="H925" s="21"/>
      <c r="I925" s="21"/>
    </row>
    <row r="926" spans="7:9">
      <c r="G926" s="21"/>
      <c r="H926" s="21"/>
      <c r="I926" s="21"/>
    </row>
    <row r="927" spans="7:9">
      <c r="G927" s="21"/>
      <c r="H927" s="21"/>
      <c r="I927" s="21"/>
    </row>
    <row r="928" spans="7:9">
      <c r="G928" s="21"/>
      <c r="H928" s="21"/>
      <c r="I928" s="21"/>
    </row>
    <row r="929" spans="7:9">
      <c r="G929" s="21"/>
      <c r="H929" s="21"/>
      <c r="I929" s="21"/>
    </row>
    <row r="930" spans="7:9">
      <c r="G930" s="21"/>
      <c r="H930" s="21"/>
      <c r="I930" s="21"/>
    </row>
    <row r="931" spans="7:9">
      <c r="G931" s="21"/>
      <c r="H931" s="21"/>
      <c r="I931" s="21"/>
    </row>
    <row r="932" spans="7:9">
      <c r="G932" s="21"/>
      <c r="H932" s="21"/>
      <c r="I932" s="21"/>
    </row>
    <row r="933" spans="7:9">
      <c r="G933" s="21"/>
      <c r="H933" s="21"/>
      <c r="I933" s="21"/>
    </row>
    <row r="934" spans="7:9">
      <c r="G934" s="21"/>
      <c r="H934" s="21"/>
      <c r="I934" s="21"/>
    </row>
    <row r="935" spans="7:9">
      <c r="G935" s="21"/>
      <c r="H935" s="21"/>
      <c r="I935" s="21"/>
    </row>
    <row r="936" spans="7:9">
      <c r="G936" s="21"/>
      <c r="H936" s="21"/>
      <c r="I936" s="21"/>
    </row>
    <row r="937" spans="7:9">
      <c r="G937" s="21"/>
      <c r="H937" s="21"/>
      <c r="I937" s="21"/>
    </row>
    <row r="938" spans="7:9">
      <c r="G938" s="21"/>
      <c r="H938" s="21"/>
      <c r="I938" s="21"/>
    </row>
    <row r="939" spans="7:9">
      <c r="G939" s="21"/>
      <c r="H939" s="21"/>
      <c r="I939" s="21"/>
    </row>
    <row r="940" spans="7:9">
      <c r="G940" s="21"/>
      <c r="H940" s="21"/>
      <c r="I940" s="21"/>
    </row>
    <row r="941" spans="7:9">
      <c r="G941" s="21"/>
      <c r="H941" s="21"/>
      <c r="I941" s="21"/>
    </row>
    <row r="942" spans="7:9">
      <c r="G942" s="21"/>
      <c r="H942" s="21"/>
      <c r="I942" s="21"/>
    </row>
    <row r="943" spans="7:9">
      <c r="G943" s="21"/>
      <c r="H943" s="21"/>
      <c r="I943" s="21"/>
    </row>
    <row r="944" spans="7:9">
      <c r="G944" s="21"/>
      <c r="H944" s="21"/>
      <c r="I944" s="21"/>
    </row>
    <row r="945" spans="7:9">
      <c r="G945" s="21"/>
      <c r="H945" s="21"/>
      <c r="I945" s="21"/>
    </row>
    <row r="946" spans="7:9">
      <c r="G946" s="21"/>
      <c r="H946" s="21"/>
      <c r="I946" s="21"/>
    </row>
    <row r="947" spans="7:9">
      <c r="G947" s="21"/>
      <c r="H947" s="21"/>
      <c r="I947" s="21"/>
    </row>
    <row r="948" spans="7:9">
      <c r="G948" s="21"/>
      <c r="H948" s="21"/>
      <c r="I948" s="21"/>
    </row>
    <row r="949" spans="7:9">
      <c r="G949" s="21"/>
      <c r="H949" s="21"/>
      <c r="I949" s="21"/>
    </row>
    <row r="950" spans="7:9">
      <c r="G950" s="21"/>
      <c r="H950" s="21"/>
      <c r="I950" s="21"/>
    </row>
    <row r="951" spans="7:9">
      <c r="G951" s="21"/>
      <c r="H951" s="21"/>
      <c r="I951" s="21"/>
    </row>
    <row r="952" spans="7:9">
      <c r="G952" s="21"/>
      <c r="H952" s="21"/>
      <c r="I952" s="21"/>
    </row>
    <row r="953" spans="7:9">
      <c r="G953" s="21"/>
      <c r="H953" s="21"/>
      <c r="I953" s="21"/>
    </row>
    <row r="954" spans="7:9">
      <c r="G954" s="21"/>
      <c r="H954" s="21"/>
      <c r="I954" s="21"/>
    </row>
    <row r="955" spans="7:9">
      <c r="G955" s="21"/>
      <c r="H955" s="21"/>
      <c r="I955" s="21"/>
    </row>
    <row r="956" spans="7:9">
      <c r="G956" s="21"/>
      <c r="H956" s="21"/>
      <c r="I956" s="21"/>
    </row>
    <row r="957" spans="7:9">
      <c r="G957" s="21"/>
      <c r="H957" s="21"/>
      <c r="I957" s="21"/>
    </row>
    <row r="958" spans="7:9">
      <c r="G958" s="21"/>
      <c r="H958" s="21"/>
      <c r="I958" s="21"/>
    </row>
    <row r="959" spans="7:9">
      <c r="G959" s="21"/>
      <c r="H959" s="21"/>
      <c r="I959" s="21"/>
    </row>
    <row r="960" spans="7:9">
      <c r="G960" s="21"/>
      <c r="H960" s="21"/>
      <c r="I960" s="21"/>
    </row>
    <row r="961" spans="7:9">
      <c r="G961" s="21"/>
      <c r="H961" s="21"/>
      <c r="I961" s="21"/>
    </row>
    <row r="962" spans="7:9">
      <c r="G962" s="21"/>
      <c r="H962" s="21"/>
      <c r="I962" s="21"/>
    </row>
    <row r="963" spans="7:9">
      <c r="G963" s="21"/>
      <c r="H963" s="21"/>
      <c r="I963" s="21"/>
    </row>
    <row r="964" spans="7:9">
      <c r="G964" s="21"/>
      <c r="H964" s="21"/>
      <c r="I964" s="21"/>
    </row>
    <row r="965" spans="7:9">
      <c r="G965" s="21"/>
      <c r="H965" s="21"/>
      <c r="I965" s="21"/>
    </row>
    <row r="966" spans="7:9">
      <c r="G966" s="21"/>
      <c r="H966" s="21"/>
      <c r="I966" s="21"/>
    </row>
    <row r="967" spans="7:9">
      <c r="G967" s="21"/>
      <c r="H967" s="21"/>
      <c r="I967" s="21"/>
    </row>
    <row r="968" spans="7:9">
      <c r="G968" s="21"/>
      <c r="H968" s="21"/>
      <c r="I968" s="21"/>
    </row>
    <row r="969" spans="7:9">
      <c r="G969" s="21"/>
      <c r="H969" s="21"/>
      <c r="I969" s="21"/>
    </row>
    <row r="970" spans="7:9">
      <c r="G970" s="21"/>
      <c r="H970" s="21"/>
      <c r="I970" s="21"/>
    </row>
    <row r="971" spans="7:9">
      <c r="G971" s="21"/>
      <c r="H971" s="21"/>
      <c r="I971" s="21"/>
    </row>
    <row r="972" spans="7:9">
      <c r="G972" s="21"/>
      <c r="H972" s="21"/>
      <c r="I972" s="21"/>
    </row>
    <row r="973" spans="7:9">
      <c r="G973" s="21"/>
      <c r="H973" s="21"/>
      <c r="I973" s="21"/>
    </row>
    <row r="974" spans="7:9">
      <c r="G974" s="21"/>
      <c r="H974" s="21"/>
      <c r="I974" s="21"/>
    </row>
    <row r="975" spans="7:9">
      <c r="G975" s="21"/>
      <c r="H975" s="21"/>
      <c r="I975" s="21"/>
    </row>
    <row r="976" spans="7:9">
      <c r="G976" s="21"/>
      <c r="H976" s="21"/>
      <c r="I976" s="21"/>
    </row>
    <row r="977" spans="7:9">
      <c r="G977" s="21"/>
      <c r="H977" s="21"/>
      <c r="I977" s="21"/>
    </row>
    <row r="978" spans="7:9">
      <c r="G978" s="21"/>
      <c r="H978" s="21"/>
      <c r="I978" s="21"/>
    </row>
    <row r="979" spans="7:9">
      <c r="G979" s="21"/>
      <c r="H979" s="21"/>
      <c r="I979" s="21"/>
    </row>
    <row r="980" spans="7:9">
      <c r="G980" s="21"/>
      <c r="H980" s="21"/>
      <c r="I980" s="21"/>
    </row>
    <row r="981" spans="7:9">
      <c r="G981" s="21"/>
      <c r="H981" s="21"/>
      <c r="I981" s="21"/>
    </row>
    <row r="982" spans="7:9">
      <c r="G982" s="21"/>
      <c r="H982" s="21"/>
      <c r="I982" s="21"/>
    </row>
    <row r="983" spans="7:9">
      <c r="G983" s="21"/>
      <c r="H983" s="21"/>
      <c r="I983" s="21"/>
    </row>
    <row r="984" spans="7:9">
      <c r="G984" s="21"/>
      <c r="H984" s="21"/>
      <c r="I984" s="21"/>
    </row>
    <row r="985" spans="7:9">
      <c r="G985" s="21"/>
      <c r="H985" s="21"/>
      <c r="I985" s="21"/>
    </row>
    <row r="986" spans="7:9">
      <c r="G986" s="21"/>
      <c r="H986" s="21"/>
      <c r="I986" s="21"/>
    </row>
    <row r="987" spans="7:9">
      <c r="G987" s="21"/>
      <c r="H987" s="21"/>
      <c r="I987" s="21"/>
    </row>
    <row r="988" spans="7:9">
      <c r="G988" s="21"/>
      <c r="H988" s="21"/>
      <c r="I988" s="21"/>
    </row>
    <row r="989" spans="7:9">
      <c r="G989" s="21"/>
      <c r="H989" s="21"/>
      <c r="I989" s="21"/>
    </row>
    <row r="990" spans="7:9">
      <c r="G990" s="21"/>
      <c r="H990" s="21"/>
      <c r="I990" s="21"/>
    </row>
    <row r="991" spans="7:9">
      <c r="G991" s="21"/>
      <c r="H991" s="21"/>
      <c r="I991" s="21"/>
    </row>
    <row r="992" spans="7:9">
      <c r="G992" s="21"/>
      <c r="H992" s="21"/>
      <c r="I992" s="21"/>
    </row>
    <row r="993" spans="7:9">
      <c r="G993" s="21"/>
      <c r="H993" s="21"/>
      <c r="I993" s="21"/>
    </row>
    <row r="994" spans="7:9">
      <c r="G994" s="21"/>
      <c r="H994" s="21"/>
      <c r="I994" s="21"/>
    </row>
    <row r="995" spans="7:9">
      <c r="G995" s="21"/>
      <c r="H995" s="21"/>
      <c r="I995" s="21"/>
    </row>
    <row r="996" spans="7:9">
      <c r="G996" s="21"/>
      <c r="H996" s="21"/>
      <c r="I996" s="21"/>
    </row>
    <row r="997" spans="7:9">
      <c r="G997" s="21"/>
      <c r="H997" s="21"/>
      <c r="I997" s="21"/>
    </row>
    <row r="998" spans="7:9">
      <c r="G998" s="21"/>
      <c r="H998" s="21"/>
      <c r="I998" s="21"/>
    </row>
    <row r="999" spans="7:9">
      <c r="G999" s="21"/>
      <c r="H999" s="21"/>
      <c r="I999" s="21"/>
    </row>
    <row r="1000" spans="7:9">
      <c r="G1000" s="21"/>
      <c r="H1000" s="21"/>
      <c r="I1000" s="21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00"/>
  <sheetViews>
    <sheetView workbookViewId="0"/>
  </sheetViews>
  <sheetFormatPr defaultColWidth="14.42578125" defaultRowHeight="15" customHeight="1"/>
  <cols>
    <col min="1" max="4" width="3.85546875" customWidth="1"/>
    <col min="5" max="5" width="10" customWidth="1"/>
    <col min="6" max="6" width="6.28515625" customWidth="1"/>
    <col min="7" max="8" width="10" customWidth="1"/>
    <col min="14" max="16" width="3.28515625" customWidth="1"/>
    <col min="18" max="18" width="6.28515625" customWidth="1"/>
    <col min="19" max="19" width="8.42578125" customWidth="1"/>
    <col min="23" max="24" width="4.28515625" customWidth="1"/>
    <col min="25" max="26" width="12.5703125" customWidth="1"/>
    <col min="27" max="27" width="8.85546875" customWidth="1"/>
    <col min="28" max="30" width="12.5703125" customWidth="1"/>
  </cols>
  <sheetData>
    <row r="1" spans="1:29">
      <c r="A1" s="32" t="s">
        <v>102</v>
      </c>
      <c r="B1" s="18"/>
      <c r="C1" s="18"/>
      <c r="D1" s="15"/>
      <c r="I1" s="1" t="s">
        <v>103</v>
      </c>
    </row>
    <row r="2" spans="1:29">
      <c r="A2" s="32"/>
      <c r="B2" s="18"/>
      <c r="C2" s="33"/>
      <c r="D2" s="15"/>
      <c r="I2" s="34"/>
    </row>
    <row r="3" spans="1:29">
      <c r="A3" s="32" t="s">
        <v>104</v>
      </c>
      <c r="B3" s="18"/>
      <c r="C3" s="33"/>
      <c r="D3" s="15"/>
      <c r="I3" s="1" t="s">
        <v>105</v>
      </c>
      <c r="N3" s="35" t="s">
        <v>106</v>
      </c>
      <c r="W3" s="35" t="s">
        <v>107</v>
      </c>
    </row>
    <row r="4" spans="1:29">
      <c r="A4" s="33"/>
      <c r="B4" s="18"/>
      <c r="C4" s="33"/>
      <c r="D4" s="15"/>
    </row>
    <row r="5" spans="1:29">
      <c r="A5" s="15"/>
      <c r="B5" s="15"/>
      <c r="C5" s="15"/>
      <c r="D5" s="15"/>
      <c r="N5" s="1">
        <v>4</v>
      </c>
      <c r="O5" s="1">
        <v>2</v>
      </c>
      <c r="P5" s="1">
        <v>2</v>
      </c>
      <c r="W5" s="1">
        <v>4</v>
      </c>
      <c r="X5" s="1">
        <v>2</v>
      </c>
    </row>
    <row r="6" spans="1:29">
      <c r="A6" s="33" t="s">
        <v>4</v>
      </c>
      <c r="B6" s="18" t="s">
        <v>5</v>
      </c>
      <c r="C6" s="33" t="s">
        <v>6</v>
      </c>
      <c r="D6" s="15" t="s">
        <v>63</v>
      </c>
      <c r="E6" s="8" t="s">
        <v>28</v>
      </c>
      <c r="F6" s="8" t="s">
        <v>65</v>
      </c>
      <c r="G6" s="8" t="s">
        <v>66</v>
      </c>
      <c r="H6" s="8" t="s">
        <v>81</v>
      </c>
      <c r="I6" s="8" t="s">
        <v>108</v>
      </c>
      <c r="J6" s="8" t="s">
        <v>109</v>
      </c>
      <c r="K6" s="8" t="s">
        <v>110</v>
      </c>
      <c r="L6" s="8"/>
      <c r="N6" s="1" t="s">
        <v>4</v>
      </c>
      <c r="O6" s="1" t="s">
        <v>5</v>
      </c>
      <c r="P6" s="1" t="s">
        <v>6</v>
      </c>
      <c r="Q6" s="1" t="s">
        <v>28</v>
      </c>
      <c r="R6" s="1" t="s">
        <v>72</v>
      </c>
      <c r="S6" s="1" t="s">
        <v>111</v>
      </c>
      <c r="T6" s="35" t="s">
        <v>112</v>
      </c>
      <c r="W6" s="1" t="s">
        <v>5</v>
      </c>
      <c r="X6" s="1" t="s">
        <v>6</v>
      </c>
      <c r="Y6" s="1" t="s">
        <v>74</v>
      </c>
      <c r="Z6" s="1" t="s">
        <v>113</v>
      </c>
      <c r="AA6" s="1" t="s">
        <v>114</v>
      </c>
      <c r="AB6" s="35" t="s">
        <v>115</v>
      </c>
      <c r="AC6" s="35" t="s">
        <v>107</v>
      </c>
    </row>
    <row r="7" spans="1:29">
      <c r="A7" s="21">
        <v>1</v>
      </c>
      <c r="B7" s="21">
        <v>1</v>
      </c>
      <c r="C7" s="21">
        <v>1</v>
      </c>
      <c r="D7" s="21">
        <v>1</v>
      </c>
      <c r="E7" s="1">
        <f>'Dados e sensibilidade s e g'!B19</f>
        <v>0.50005000500050001</v>
      </c>
      <c r="F7" s="1">
        <f>'Dados e sensibilidade s e g'!B39</f>
        <v>1</v>
      </c>
      <c r="G7" s="5">
        <f>'Dados e sensibilidade s e g'!G13</f>
        <v>4.6004600460046006E-5</v>
      </c>
      <c r="H7" s="1">
        <f>'Incerteza g'!C2</f>
        <v>1</v>
      </c>
      <c r="I7" s="1">
        <f t="shared" ref="I7:I38" si="0">E7^2</f>
        <v>0.25005000750100009</v>
      </c>
      <c r="J7" s="1">
        <f t="shared" ref="J7:J38" si="1">(F7*G7)^2</f>
        <v>2.1164232634884651E-9</v>
      </c>
      <c r="K7" s="1">
        <f t="shared" ref="K7:K38" si="2">H7*I7*J7</f>
        <v>5.2921165291058179E-10</v>
      </c>
      <c r="L7" s="1">
        <f>SUM(K7:K10)</f>
        <v>1.414628266434536E-9</v>
      </c>
      <c r="N7" s="1">
        <v>1</v>
      </c>
      <c r="O7" s="1">
        <v>1</v>
      </c>
      <c r="P7" s="1">
        <v>1</v>
      </c>
      <c r="Q7" s="1">
        <f>E7</f>
        <v>0.50005000500050001</v>
      </c>
      <c r="R7" s="1">
        <f>'Dados e sensibilidade s e g'!B39</f>
        <v>1</v>
      </c>
      <c r="S7" s="36">
        <f>'Incerteza g'!C5</f>
        <v>2</v>
      </c>
      <c r="T7" s="1">
        <f t="shared" ref="T7:T70" si="3">(Q7*R7)^2*S7</f>
        <v>0.50010001500200019</v>
      </c>
      <c r="U7" s="1">
        <f>SUM(T7:T10)</f>
        <v>2.0004000600080007</v>
      </c>
      <c r="W7" s="1">
        <v>1</v>
      </c>
      <c r="X7" s="1">
        <v>1</v>
      </c>
      <c r="Y7" s="5">
        <f>'Dados e sensibilidade s e g'!B22</f>
        <v>30.023002300230019</v>
      </c>
      <c r="Z7" s="1">
        <f t="shared" ref="Z7:Z14" si="4">Y7^2</f>
        <v>901.38066711961699</v>
      </c>
      <c r="AA7" s="1">
        <f>'Incerteza g'!B21</f>
        <v>0</v>
      </c>
      <c r="AB7" s="1">
        <f t="shared" ref="AB7:AB14" si="5">Z7*AA7</f>
        <v>0</v>
      </c>
      <c r="AC7" s="1">
        <f>SUM(AA7:AA8)</f>
        <v>0</v>
      </c>
    </row>
    <row r="8" spans="1:29">
      <c r="A8" s="21">
        <v>1</v>
      </c>
      <c r="B8" s="21">
        <v>1</v>
      </c>
      <c r="C8" s="21">
        <v>1</v>
      </c>
      <c r="D8" s="21">
        <v>2</v>
      </c>
      <c r="E8" s="1">
        <f t="shared" ref="E8:E14" si="6">E7</f>
        <v>0.50005000500050001</v>
      </c>
      <c r="F8" s="1">
        <f>'Dados e sensibilidade s e g'!C39</f>
        <v>0.7</v>
      </c>
      <c r="G8" s="5">
        <f>'Dados e sensibilidade s e g'!G14</f>
        <v>8.5008500850085008E-5</v>
      </c>
      <c r="H8" s="1">
        <f t="shared" ref="H8:H14" si="7">H7</f>
        <v>1</v>
      </c>
      <c r="I8" s="1">
        <f t="shared" si="0"/>
        <v>0.25005000750100009</v>
      </c>
      <c r="J8" s="1">
        <f t="shared" si="1"/>
        <v>3.5409581562216625E-9</v>
      </c>
      <c r="K8" s="1">
        <f t="shared" si="2"/>
        <v>8.8541661352395415E-10</v>
      </c>
      <c r="N8" s="1">
        <v>1</v>
      </c>
      <c r="O8" s="1">
        <v>1</v>
      </c>
      <c r="P8" s="1">
        <v>1</v>
      </c>
      <c r="Q8" s="1">
        <f t="shared" ref="Q8:S8" si="8">Q7</f>
        <v>0.50005000500050001</v>
      </c>
      <c r="R8" s="1">
        <f t="shared" si="8"/>
        <v>1</v>
      </c>
      <c r="S8" s="36">
        <f t="shared" si="8"/>
        <v>2</v>
      </c>
      <c r="T8" s="1">
        <f t="shared" si="3"/>
        <v>0.50010001500200019</v>
      </c>
      <c r="W8" s="1">
        <v>1</v>
      </c>
      <c r="X8" s="1">
        <v>2</v>
      </c>
      <c r="Y8" s="5">
        <f>Y7</f>
        <v>30.023002300230019</v>
      </c>
      <c r="Z8" s="1">
        <f t="shared" si="4"/>
        <v>901.38066711961699</v>
      </c>
      <c r="AA8" s="1">
        <f>'Incerteza g'!B22</f>
        <v>0</v>
      </c>
      <c r="AB8" s="1">
        <f t="shared" si="5"/>
        <v>0</v>
      </c>
    </row>
    <row r="9" spans="1:29">
      <c r="A9" s="21">
        <v>1</v>
      </c>
      <c r="B9" s="21">
        <v>1</v>
      </c>
      <c r="C9" s="21">
        <v>1</v>
      </c>
      <c r="D9" s="21">
        <v>3</v>
      </c>
      <c r="E9" s="1">
        <f t="shared" si="6"/>
        <v>0.50005000500050001</v>
      </c>
      <c r="F9" s="1">
        <f>'Dados e sensibilidade s e g'!D39</f>
        <v>0</v>
      </c>
      <c r="G9" s="5">
        <f>'Dados e sensibilidade s e g'!G15</f>
        <v>1.9001900190018999E-5</v>
      </c>
      <c r="H9" s="1">
        <f t="shared" si="7"/>
        <v>1</v>
      </c>
      <c r="I9" s="1">
        <f t="shared" si="0"/>
        <v>0.25005000750100009</v>
      </c>
      <c r="J9" s="1">
        <f t="shared" si="1"/>
        <v>0</v>
      </c>
      <c r="K9" s="1">
        <f t="shared" si="2"/>
        <v>0</v>
      </c>
      <c r="N9" s="1">
        <v>1</v>
      </c>
      <c r="O9" s="1">
        <v>1</v>
      </c>
      <c r="P9" s="1">
        <v>1</v>
      </c>
      <c r="Q9" s="1">
        <f t="shared" ref="Q9:S9" si="9">Q8</f>
        <v>0.50005000500050001</v>
      </c>
      <c r="R9" s="1">
        <f t="shared" si="9"/>
        <v>1</v>
      </c>
      <c r="S9" s="36">
        <f t="shared" si="9"/>
        <v>2</v>
      </c>
      <c r="T9" s="1">
        <f t="shared" si="3"/>
        <v>0.50010001500200019</v>
      </c>
      <c r="W9" s="1">
        <v>2</v>
      </c>
      <c r="X9" s="1">
        <v>1</v>
      </c>
      <c r="Y9" s="5">
        <f>'Dados e sensibilidade s e g'!B23</f>
        <v>100.04250425042504</v>
      </c>
      <c r="Z9" s="1">
        <f t="shared" si="4"/>
        <v>10008.502656696312</v>
      </c>
      <c r="AA9" s="1">
        <f>'Incerteza g'!C21</f>
        <v>1.8</v>
      </c>
      <c r="AB9" s="1">
        <f t="shared" si="5"/>
        <v>18015.304782053361</v>
      </c>
      <c r="AC9" s="1">
        <f>SUM(AA9:AA10)</f>
        <v>1.8</v>
      </c>
    </row>
    <row r="10" spans="1:29">
      <c r="A10" s="21">
        <v>1</v>
      </c>
      <c r="B10" s="21">
        <v>1</v>
      </c>
      <c r="C10" s="21">
        <v>1</v>
      </c>
      <c r="D10" s="21">
        <v>4</v>
      </c>
      <c r="E10" s="1">
        <f t="shared" si="6"/>
        <v>0.50005000500050001</v>
      </c>
      <c r="F10" s="1">
        <f>'Dados e sensibilidade s e g'!E39</f>
        <v>0</v>
      </c>
      <c r="G10" s="5">
        <f>'Dados e sensibilidade s e g'!G16</f>
        <v>-0.49996999699969991</v>
      </c>
      <c r="H10" s="1">
        <f t="shared" si="7"/>
        <v>1</v>
      </c>
      <c r="I10" s="1">
        <f t="shared" si="0"/>
        <v>0.25005000750100009</v>
      </c>
      <c r="J10" s="1">
        <f t="shared" si="1"/>
        <v>0</v>
      </c>
      <c r="K10" s="1">
        <f t="shared" si="2"/>
        <v>0</v>
      </c>
      <c r="N10" s="1">
        <v>1</v>
      </c>
      <c r="O10" s="1">
        <v>1</v>
      </c>
      <c r="P10" s="1">
        <v>1</v>
      </c>
      <c r="Q10" s="1">
        <f t="shared" ref="Q10:S10" si="10">Q9</f>
        <v>0.50005000500050001</v>
      </c>
      <c r="R10" s="1">
        <f t="shared" si="10"/>
        <v>1</v>
      </c>
      <c r="S10" s="36">
        <f t="shared" si="10"/>
        <v>2</v>
      </c>
      <c r="T10" s="1">
        <f t="shared" si="3"/>
        <v>0.50010001500200019</v>
      </c>
      <c r="W10" s="1">
        <v>2</v>
      </c>
      <c r="X10" s="1">
        <v>2</v>
      </c>
      <c r="Y10" s="5">
        <f>Y9</f>
        <v>100.04250425042504</v>
      </c>
      <c r="Z10" s="1">
        <f t="shared" si="4"/>
        <v>10008.502656696312</v>
      </c>
      <c r="AA10" s="1">
        <f>'Incerteza g'!C22</f>
        <v>0</v>
      </c>
      <c r="AB10" s="1">
        <f t="shared" si="5"/>
        <v>0</v>
      </c>
    </row>
    <row r="11" spans="1:29">
      <c r="A11" s="21">
        <v>1</v>
      </c>
      <c r="B11" s="21">
        <v>1</v>
      </c>
      <c r="C11" s="21">
        <v>2</v>
      </c>
      <c r="D11" s="21">
        <v>1</v>
      </c>
      <c r="E11" s="1">
        <f t="shared" si="6"/>
        <v>0.50005000500050001</v>
      </c>
      <c r="F11" s="1">
        <f t="shared" ref="F11:G11" si="11">F7</f>
        <v>1</v>
      </c>
      <c r="G11" s="5">
        <f t="shared" si="11"/>
        <v>4.6004600460046006E-5</v>
      </c>
      <c r="H11" s="1">
        <f t="shared" si="7"/>
        <v>1</v>
      </c>
      <c r="I11" s="1">
        <f t="shared" si="0"/>
        <v>0.25005000750100009</v>
      </c>
      <c r="J11" s="1">
        <f t="shared" si="1"/>
        <v>2.1164232634884651E-9</v>
      </c>
      <c r="K11" s="1">
        <f t="shared" si="2"/>
        <v>5.2921165291058179E-10</v>
      </c>
      <c r="L11" s="1">
        <f>SUM(K11:K14)</f>
        <v>1.414628266434536E-9</v>
      </c>
      <c r="N11" s="1">
        <v>1</v>
      </c>
      <c r="O11" s="1">
        <v>1</v>
      </c>
      <c r="P11" s="1">
        <v>2</v>
      </c>
      <c r="Q11" s="1">
        <f t="shared" ref="Q11:Q14" si="12">Q10</f>
        <v>0.50005000500050001</v>
      </c>
      <c r="R11" s="1">
        <f>'Dados e sensibilidade s e g'!B40</f>
        <v>0</v>
      </c>
      <c r="S11" s="36">
        <f>S10</f>
        <v>2</v>
      </c>
      <c r="T11" s="1">
        <f t="shared" si="3"/>
        <v>0</v>
      </c>
      <c r="U11" s="1">
        <f>SUM(T11:T14)</f>
        <v>0</v>
      </c>
      <c r="W11" s="1">
        <v>3</v>
      </c>
      <c r="X11" s="1">
        <v>1</v>
      </c>
      <c r="Y11" s="5">
        <f>'Dados e sensibilidade s e g'!B24</f>
        <v>20.009500950095006</v>
      </c>
      <c r="Z11" s="1">
        <f t="shared" si="4"/>
        <v>400.38012827185298</v>
      </c>
      <c r="AA11" s="1">
        <f>'Incerteza g'!D21</f>
        <v>0</v>
      </c>
      <c r="AB11" s="1">
        <f t="shared" si="5"/>
        <v>0</v>
      </c>
      <c r="AC11" s="1">
        <f>SUM(AA11:AA12)</f>
        <v>2.5</v>
      </c>
    </row>
    <row r="12" spans="1:29">
      <c r="A12" s="21">
        <v>1</v>
      </c>
      <c r="B12" s="21">
        <v>1</v>
      </c>
      <c r="C12" s="21">
        <v>2</v>
      </c>
      <c r="D12" s="21">
        <v>2</v>
      </c>
      <c r="E12" s="1">
        <f t="shared" si="6"/>
        <v>0.50005000500050001</v>
      </c>
      <c r="F12" s="1">
        <f t="shared" ref="F12:G12" si="13">F8</f>
        <v>0.7</v>
      </c>
      <c r="G12" s="5">
        <f t="shared" si="13"/>
        <v>8.5008500850085008E-5</v>
      </c>
      <c r="H12" s="1">
        <f t="shared" si="7"/>
        <v>1</v>
      </c>
      <c r="I12" s="1">
        <f t="shared" si="0"/>
        <v>0.25005000750100009</v>
      </c>
      <c r="J12" s="1">
        <f t="shared" si="1"/>
        <v>3.5409581562216625E-9</v>
      </c>
      <c r="K12" s="1">
        <f t="shared" si="2"/>
        <v>8.8541661352395415E-10</v>
      </c>
      <c r="N12" s="1">
        <v>1</v>
      </c>
      <c r="O12" s="1">
        <v>1</v>
      </c>
      <c r="P12" s="1">
        <v>2</v>
      </c>
      <c r="Q12" s="1">
        <f t="shared" si="12"/>
        <v>0.50005000500050001</v>
      </c>
      <c r="R12" s="1">
        <f t="shared" ref="R12:S12" si="14">R11</f>
        <v>0</v>
      </c>
      <c r="S12" s="36">
        <f t="shared" si="14"/>
        <v>2</v>
      </c>
      <c r="T12" s="1">
        <f t="shared" si="3"/>
        <v>0</v>
      </c>
      <c r="W12" s="1">
        <v>3</v>
      </c>
      <c r="X12" s="1">
        <v>2</v>
      </c>
      <c r="Y12" s="5">
        <f>Y11</f>
        <v>20.009500950095006</v>
      </c>
      <c r="Z12" s="1">
        <f t="shared" si="4"/>
        <v>400.38012827185298</v>
      </c>
      <c r="AA12" s="1">
        <f>'Incerteza g'!D22</f>
        <v>2.5</v>
      </c>
      <c r="AB12" s="1">
        <f t="shared" si="5"/>
        <v>1000.9503206796325</v>
      </c>
    </row>
    <row r="13" spans="1:29">
      <c r="A13" s="21">
        <v>1</v>
      </c>
      <c r="B13" s="21">
        <v>1</v>
      </c>
      <c r="C13" s="21">
        <v>2</v>
      </c>
      <c r="D13" s="21">
        <v>3</v>
      </c>
      <c r="E13" s="1">
        <f t="shared" si="6"/>
        <v>0.50005000500050001</v>
      </c>
      <c r="F13" s="1">
        <f t="shared" ref="F13:G13" si="15">F9</f>
        <v>0</v>
      </c>
      <c r="G13" s="5">
        <f t="shared" si="15"/>
        <v>1.9001900190018999E-5</v>
      </c>
      <c r="H13" s="1">
        <f t="shared" si="7"/>
        <v>1</v>
      </c>
      <c r="I13" s="1">
        <f t="shared" si="0"/>
        <v>0.25005000750100009</v>
      </c>
      <c r="J13" s="1">
        <f t="shared" si="1"/>
        <v>0</v>
      </c>
      <c r="K13" s="1">
        <f t="shared" si="2"/>
        <v>0</v>
      </c>
      <c r="N13" s="1">
        <v>1</v>
      </c>
      <c r="O13" s="1">
        <v>1</v>
      </c>
      <c r="P13" s="1">
        <v>2</v>
      </c>
      <c r="Q13" s="1">
        <f t="shared" si="12"/>
        <v>0.50005000500050001</v>
      </c>
      <c r="R13" s="1">
        <f t="shared" ref="R13:S13" si="16">R12</f>
        <v>0</v>
      </c>
      <c r="S13" s="36">
        <f t="shared" si="16"/>
        <v>2</v>
      </c>
      <c r="T13" s="1">
        <f t="shared" si="3"/>
        <v>0</v>
      </c>
      <c r="W13" s="1">
        <v>4</v>
      </c>
      <c r="X13" s="1">
        <v>1</v>
      </c>
      <c r="Y13" s="5">
        <f>'Dados e sensibilidade s e g'!B25</f>
        <v>150.01500150015002</v>
      </c>
      <c r="Z13" s="1">
        <f t="shared" si="4"/>
        <v>22504.500675090014</v>
      </c>
      <c r="AA13" s="1">
        <f>'Incerteza g'!E21</f>
        <v>0</v>
      </c>
      <c r="AB13" s="1">
        <f t="shared" si="5"/>
        <v>0</v>
      </c>
      <c r="AC13" s="1">
        <f>SUM(AA13:AA14)</f>
        <v>0</v>
      </c>
    </row>
    <row r="14" spans="1:29">
      <c r="A14" s="21">
        <v>1</v>
      </c>
      <c r="B14" s="21">
        <v>1</v>
      </c>
      <c r="C14" s="21">
        <v>2</v>
      </c>
      <c r="D14" s="21">
        <v>4</v>
      </c>
      <c r="E14" s="1">
        <f t="shared" si="6"/>
        <v>0.50005000500050001</v>
      </c>
      <c r="F14" s="1">
        <f t="shared" ref="F14:G14" si="17">F10</f>
        <v>0</v>
      </c>
      <c r="G14" s="5">
        <f t="shared" si="17"/>
        <v>-0.49996999699969991</v>
      </c>
      <c r="H14" s="1">
        <f t="shared" si="7"/>
        <v>1</v>
      </c>
      <c r="I14" s="1">
        <f t="shared" si="0"/>
        <v>0.25005000750100009</v>
      </c>
      <c r="J14" s="1">
        <f t="shared" si="1"/>
        <v>0</v>
      </c>
      <c r="K14" s="1">
        <f t="shared" si="2"/>
        <v>0</v>
      </c>
      <c r="N14" s="1">
        <v>1</v>
      </c>
      <c r="O14" s="1">
        <v>1</v>
      </c>
      <c r="P14" s="1">
        <v>2</v>
      </c>
      <c r="Q14" s="1">
        <f t="shared" si="12"/>
        <v>0.50005000500050001</v>
      </c>
      <c r="R14" s="1">
        <f t="shared" ref="R14:S14" si="18">R13</f>
        <v>0</v>
      </c>
      <c r="S14" s="36">
        <f t="shared" si="18"/>
        <v>2</v>
      </c>
      <c r="T14" s="1">
        <f t="shared" si="3"/>
        <v>0</v>
      </c>
      <c r="W14" s="1">
        <v>4</v>
      </c>
      <c r="X14" s="1">
        <v>2</v>
      </c>
      <c r="Y14" s="5">
        <f>Y13</f>
        <v>150.01500150015002</v>
      </c>
      <c r="Z14" s="1">
        <f t="shared" si="4"/>
        <v>22504.500675090014</v>
      </c>
      <c r="AA14" s="1">
        <f>'Incerteza g'!E22</f>
        <v>0</v>
      </c>
      <c r="AB14" s="1">
        <f t="shared" si="5"/>
        <v>0</v>
      </c>
    </row>
    <row r="15" spans="1:29">
      <c r="A15" s="21">
        <v>1</v>
      </c>
      <c r="B15" s="21">
        <v>2</v>
      </c>
      <c r="C15" s="21">
        <v>1</v>
      </c>
      <c r="D15" s="21">
        <v>1</v>
      </c>
      <c r="E15" s="1">
        <f>'Dados e sensibilidade s e g'!B20</f>
        <v>1000.100010001</v>
      </c>
      <c r="F15" s="1">
        <f t="shared" ref="F15:G15" si="19">F11</f>
        <v>1</v>
      </c>
      <c r="G15" s="5">
        <f t="shared" si="19"/>
        <v>4.6004600460046006E-5</v>
      </c>
      <c r="H15" s="1">
        <f>'Incerteza g'!E2</f>
        <v>1.0009999999999999</v>
      </c>
      <c r="I15" s="1">
        <f t="shared" si="0"/>
        <v>1000200.0300040003</v>
      </c>
      <c r="J15" s="1">
        <f t="shared" si="1"/>
        <v>2.1164232634884651E-9</v>
      </c>
      <c r="K15" s="1">
        <f t="shared" si="2"/>
        <v>2.1189634582539692E-3</v>
      </c>
      <c r="L15" s="1">
        <f>SUM(K15:K18)</f>
        <v>5.6641715788038807E-3</v>
      </c>
      <c r="N15" s="1">
        <v>1</v>
      </c>
      <c r="O15" s="1">
        <v>2</v>
      </c>
      <c r="P15" s="1">
        <v>1</v>
      </c>
      <c r="Q15" s="1">
        <f>E15</f>
        <v>1000.100010001</v>
      </c>
      <c r="R15" s="1">
        <f>R7</f>
        <v>1</v>
      </c>
      <c r="S15" s="36">
        <f>'Incerteza g'!E5</f>
        <v>2</v>
      </c>
      <c r="T15" s="1">
        <f t="shared" si="3"/>
        <v>2000400.0600080006</v>
      </c>
      <c r="U15" s="1">
        <f>SUM(T15:T18)</f>
        <v>8001600.2400320023</v>
      </c>
    </row>
    <row r="16" spans="1:29">
      <c r="A16" s="21">
        <v>1</v>
      </c>
      <c r="B16" s="21">
        <v>2</v>
      </c>
      <c r="C16" s="21">
        <v>1</v>
      </c>
      <c r="D16" s="21">
        <v>2</v>
      </c>
      <c r="E16" s="1">
        <f t="shared" ref="E16:E22" si="20">E15</f>
        <v>1000.100010001</v>
      </c>
      <c r="F16" s="1">
        <f t="shared" ref="F16:G16" si="21">F12</f>
        <v>0.7</v>
      </c>
      <c r="G16" s="5">
        <f t="shared" si="21"/>
        <v>8.5008500850085008E-5</v>
      </c>
      <c r="H16" s="1">
        <f t="shared" ref="H16:H22" si="22">H15</f>
        <v>1.0009999999999999</v>
      </c>
      <c r="I16" s="1">
        <f t="shared" si="0"/>
        <v>1000200.0300040003</v>
      </c>
      <c r="J16" s="1">
        <f t="shared" si="1"/>
        <v>3.5409581562216625E-9</v>
      </c>
      <c r="K16" s="1">
        <f t="shared" si="2"/>
        <v>3.5452081205499118E-3</v>
      </c>
      <c r="N16" s="1">
        <v>1</v>
      </c>
      <c r="O16" s="1">
        <v>2</v>
      </c>
      <c r="P16" s="1">
        <v>1</v>
      </c>
      <c r="Q16" s="1">
        <f t="shared" ref="Q16:S16" si="23">Q15</f>
        <v>1000.100010001</v>
      </c>
      <c r="R16" s="1">
        <f t="shared" si="23"/>
        <v>1</v>
      </c>
      <c r="S16" s="36">
        <f t="shared" si="23"/>
        <v>2</v>
      </c>
      <c r="T16" s="1">
        <f t="shared" si="3"/>
        <v>2000400.0600080006</v>
      </c>
    </row>
    <row r="17" spans="1:21">
      <c r="A17" s="21">
        <v>1</v>
      </c>
      <c r="B17" s="21">
        <v>2</v>
      </c>
      <c r="C17" s="21">
        <v>1</v>
      </c>
      <c r="D17" s="21">
        <v>3</v>
      </c>
      <c r="E17" s="1">
        <f t="shared" si="20"/>
        <v>1000.100010001</v>
      </c>
      <c r="F17" s="1">
        <f t="shared" ref="F17:G17" si="24">F13</f>
        <v>0</v>
      </c>
      <c r="G17" s="5">
        <f t="shared" si="24"/>
        <v>1.9001900190018999E-5</v>
      </c>
      <c r="H17" s="1">
        <f t="shared" si="22"/>
        <v>1.0009999999999999</v>
      </c>
      <c r="I17" s="1">
        <f t="shared" si="0"/>
        <v>1000200.0300040003</v>
      </c>
      <c r="J17" s="1">
        <f t="shared" si="1"/>
        <v>0</v>
      </c>
      <c r="K17" s="1">
        <f t="shared" si="2"/>
        <v>0</v>
      </c>
      <c r="N17" s="1">
        <v>1</v>
      </c>
      <c r="O17" s="1">
        <v>2</v>
      </c>
      <c r="P17" s="1">
        <v>1</v>
      </c>
      <c r="Q17" s="1">
        <f t="shared" ref="Q17:S17" si="25">Q16</f>
        <v>1000.100010001</v>
      </c>
      <c r="R17" s="1">
        <f t="shared" si="25"/>
        <v>1</v>
      </c>
      <c r="S17" s="36">
        <f t="shared" si="25"/>
        <v>2</v>
      </c>
      <c r="T17" s="1">
        <f t="shared" si="3"/>
        <v>2000400.0600080006</v>
      </c>
    </row>
    <row r="18" spans="1:21">
      <c r="A18" s="21">
        <v>1</v>
      </c>
      <c r="B18" s="21">
        <v>2</v>
      </c>
      <c r="C18" s="21">
        <v>1</v>
      </c>
      <c r="D18" s="21">
        <v>4</v>
      </c>
      <c r="E18" s="1">
        <f t="shared" si="20"/>
        <v>1000.100010001</v>
      </c>
      <c r="F18" s="1">
        <f t="shared" ref="F18:G18" si="26">F14</f>
        <v>0</v>
      </c>
      <c r="G18" s="5">
        <f t="shared" si="26"/>
        <v>-0.49996999699969991</v>
      </c>
      <c r="H18" s="1">
        <f t="shared" si="22"/>
        <v>1.0009999999999999</v>
      </c>
      <c r="I18" s="1">
        <f t="shared" si="0"/>
        <v>1000200.0300040003</v>
      </c>
      <c r="J18" s="1">
        <f t="shared" si="1"/>
        <v>0</v>
      </c>
      <c r="K18" s="1">
        <f t="shared" si="2"/>
        <v>0</v>
      </c>
      <c r="N18" s="1">
        <v>1</v>
      </c>
      <c r="O18" s="1">
        <v>2</v>
      </c>
      <c r="P18" s="1">
        <v>1</v>
      </c>
      <c r="Q18" s="1">
        <f t="shared" ref="Q18:S18" si="27">Q17</f>
        <v>1000.100010001</v>
      </c>
      <c r="R18" s="1">
        <f t="shared" si="27"/>
        <v>1</v>
      </c>
      <c r="S18" s="36">
        <f t="shared" si="27"/>
        <v>2</v>
      </c>
      <c r="T18" s="1">
        <f t="shared" si="3"/>
        <v>2000400.0600080006</v>
      </c>
    </row>
    <row r="19" spans="1:21">
      <c r="A19" s="21">
        <v>1</v>
      </c>
      <c r="B19" s="21">
        <v>2</v>
      </c>
      <c r="C19" s="21">
        <v>2</v>
      </c>
      <c r="D19" s="21">
        <v>1</v>
      </c>
      <c r="E19" s="1">
        <f t="shared" si="20"/>
        <v>1000.100010001</v>
      </c>
      <c r="F19" s="1">
        <f t="shared" ref="F19:G19" si="28">F15</f>
        <v>1</v>
      </c>
      <c r="G19" s="5">
        <f t="shared" si="28"/>
        <v>4.6004600460046006E-5</v>
      </c>
      <c r="H19" s="1">
        <f t="shared" si="22"/>
        <v>1.0009999999999999</v>
      </c>
      <c r="I19" s="1">
        <f t="shared" si="0"/>
        <v>1000200.0300040003</v>
      </c>
      <c r="J19" s="1">
        <f t="shared" si="1"/>
        <v>2.1164232634884651E-9</v>
      </c>
      <c r="K19" s="1">
        <f t="shared" si="2"/>
        <v>2.1189634582539692E-3</v>
      </c>
      <c r="L19" s="1">
        <f>SUM(K19:K22)</f>
        <v>5.6641715788038807E-3</v>
      </c>
      <c r="N19" s="1">
        <v>1</v>
      </c>
      <c r="O19" s="1">
        <v>2</v>
      </c>
      <c r="P19" s="1">
        <v>2</v>
      </c>
      <c r="Q19" s="1">
        <f t="shared" ref="Q19:Q22" si="29">Q18</f>
        <v>1000.100010001</v>
      </c>
      <c r="R19" s="1">
        <f>R11</f>
        <v>0</v>
      </c>
      <c r="S19" s="36">
        <f>S18</f>
        <v>2</v>
      </c>
      <c r="T19" s="1">
        <f t="shared" si="3"/>
        <v>0</v>
      </c>
      <c r="U19" s="1">
        <f>SUM(T19:T22)</f>
        <v>0</v>
      </c>
    </row>
    <row r="20" spans="1:21">
      <c r="A20" s="21">
        <v>1</v>
      </c>
      <c r="B20" s="21">
        <v>2</v>
      </c>
      <c r="C20" s="21">
        <v>2</v>
      </c>
      <c r="D20" s="21">
        <v>2</v>
      </c>
      <c r="E20" s="1">
        <f t="shared" si="20"/>
        <v>1000.100010001</v>
      </c>
      <c r="F20" s="1">
        <f t="shared" ref="F20:G20" si="30">F16</f>
        <v>0.7</v>
      </c>
      <c r="G20" s="5">
        <f t="shared" si="30"/>
        <v>8.5008500850085008E-5</v>
      </c>
      <c r="H20" s="1">
        <f t="shared" si="22"/>
        <v>1.0009999999999999</v>
      </c>
      <c r="I20" s="1">
        <f t="shared" si="0"/>
        <v>1000200.0300040003</v>
      </c>
      <c r="J20" s="1">
        <f t="shared" si="1"/>
        <v>3.5409581562216625E-9</v>
      </c>
      <c r="K20" s="1">
        <f t="shared" si="2"/>
        <v>3.5452081205499118E-3</v>
      </c>
      <c r="N20" s="1">
        <v>1</v>
      </c>
      <c r="O20" s="1">
        <v>2</v>
      </c>
      <c r="P20" s="1">
        <v>2</v>
      </c>
      <c r="Q20" s="1">
        <f t="shared" si="29"/>
        <v>1000.100010001</v>
      </c>
      <c r="R20" s="1">
        <f t="shared" ref="R20:S20" si="31">R19</f>
        <v>0</v>
      </c>
      <c r="S20" s="36">
        <f t="shared" si="31"/>
        <v>2</v>
      </c>
      <c r="T20" s="1">
        <f t="shared" si="3"/>
        <v>0</v>
      </c>
    </row>
    <row r="21" spans="1:21">
      <c r="A21" s="21">
        <v>1</v>
      </c>
      <c r="B21" s="21">
        <v>2</v>
      </c>
      <c r="C21" s="21">
        <v>2</v>
      </c>
      <c r="D21" s="21">
        <v>3</v>
      </c>
      <c r="E21" s="1">
        <f t="shared" si="20"/>
        <v>1000.100010001</v>
      </c>
      <c r="F21" s="1">
        <f t="shared" ref="F21:G21" si="32">F17</f>
        <v>0</v>
      </c>
      <c r="G21" s="5">
        <f t="shared" si="32"/>
        <v>1.9001900190018999E-5</v>
      </c>
      <c r="H21" s="1">
        <f t="shared" si="22"/>
        <v>1.0009999999999999</v>
      </c>
      <c r="I21" s="1">
        <f t="shared" si="0"/>
        <v>1000200.0300040003</v>
      </c>
      <c r="J21" s="1">
        <f t="shared" si="1"/>
        <v>0</v>
      </c>
      <c r="K21" s="1">
        <f t="shared" si="2"/>
        <v>0</v>
      </c>
      <c r="N21" s="1">
        <v>1</v>
      </c>
      <c r="O21" s="1">
        <v>2</v>
      </c>
      <c r="P21" s="1">
        <v>2</v>
      </c>
      <c r="Q21" s="1">
        <f t="shared" si="29"/>
        <v>1000.100010001</v>
      </c>
      <c r="R21" s="1">
        <f t="shared" ref="R21:S21" si="33">R20</f>
        <v>0</v>
      </c>
      <c r="S21" s="36">
        <f t="shared" si="33"/>
        <v>2</v>
      </c>
      <c r="T21" s="1">
        <f t="shared" si="3"/>
        <v>0</v>
      </c>
    </row>
    <row r="22" spans="1:21">
      <c r="A22" s="21">
        <v>1</v>
      </c>
      <c r="B22" s="21">
        <v>2</v>
      </c>
      <c r="C22" s="21">
        <v>2</v>
      </c>
      <c r="D22" s="21">
        <v>4</v>
      </c>
      <c r="E22" s="1">
        <f t="shared" si="20"/>
        <v>1000.100010001</v>
      </c>
      <c r="F22" s="1">
        <f t="shared" ref="F22:G22" si="34">F18</f>
        <v>0</v>
      </c>
      <c r="G22" s="5">
        <f t="shared" si="34"/>
        <v>-0.49996999699969991</v>
      </c>
      <c r="H22" s="1">
        <f t="shared" si="22"/>
        <v>1.0009999999999999</v>
      </c>
      <c r="I22" s="1">
        <f t="shared" si="0"/>
        <v>1000200.0300040003</v>
      </c>
      <c r="J22" s="1">
        <f t="shared" si="1"/>
        <v>0</v>
      </c>
      <c r="K22" s="1">
        <f t="shared" si="2"/>
        <v>0</v>
      </c>
      <c r="N22" s="1">
        <v>1</v>
      </c>
      <c r="O22" s="1">
        <v>2</v>
      </c>
      <c r="P22" s="1">
        <v>2</v>
      </c>
      <c r="Q22" s="1">
        <f t="shared" si="29"/>
        <v>1000.100010001</v>
      </c>
      <c r="R22" s="1">
        <f t="shared" ref="R22:S22" si="35">R21</f>
        <v>0</v>
      </c>
      <c r="S22" s="36">
        <f t="shared" si="35"/>
        <v>2</v>
      </c>
      <c r="T22" s="1">
        <f t="shared" si="3"/>
        <v>0</v>
      </c>
    </row>
    <row r="23" spans="1:21">
      <c r="A23" s="21">
        <v>2</v>
      </c>
      <c r="B23" s="21">
        <v>1</v>
      </c>
      <c r="C23" s="21">
        <v>1</v>
      </c>
      <c r="D23" s="21">
        <v>1</v>
      </c>
      <c r="E23" s="1">
        <f>E7</f>
        <v>0.50005000500050001</v>
      </c>
      <c r="F23" s="1">
        <f>'Dados e sensibilidade s e g'!B40</f>
        <v>0</v>
      </c>
      <c r="G23" s="5">
        <f>'Dados e sensibilidade s e g'!H13</f>
        <v>3.0023002300230018E-2</v>
      </c>
      <c r="H23" s="1">
        <f>'Incerteza g'!C3</f>
        <v>1.01</v>
      </c>
      <c r="I23" s="1">
        <f t="shared" si="0"/>
        <v>0.25005000750100009</v>
      </c>
      <c r="J23" s="1">
        <f t="shared" si="1"/>
        <v>0</v>
      </c>
      <c r="K23" s="1">
        <f t="shared" si="2"/>
        <v>0</v>
      </c>
      <c r="L23" s="1">
        <f>SUM(K23:K26)</f>
        <v>6.8881150954741455E-2</v>
      </c>
      <c r="N23" s="1">
        <v>2</v>
      </c>
      <c r="O23" s="1">
        <v>1</v>
      </c>
      <c r="P23" s="1">
        <v>1</v>
      </c>
      <c r="Q23" s="1">
        <f>Q7</f>
        <v>0.50005000500050001</v>
      </c>
      <c r="R23" s="1">
        <f>'Dados e sensibilidade s e g'!C39</f>
        <v>0.7</v>
      </c>
      <c r="S23" s="36">
        <f>'Incerteza g'!C6</f>
        <v>2</v>
      </c>
      <c r="T23" s="1">
        <f t="shared" si="3"/>
        <v>0.24504900735098006</v>
      </c>
      <c r="U23" s="1">
        <f>SUM(T23:T26)</f>
        <v>0.98019602940392025</v>
      </c>
    </row>
    <row r="24" spans="1:21">
      <c r="A24" s="21">
        <v>2</v>
      </c>
      <c r="B24" s="21">
        <v>1</v>
      </c>
      <c r="C24" s="21">
        <v>1</v>
      </c>
      <c r="D24" s="21">
        <v>2</v>
      </c>
      <c r="E24" s="1">
        <f t="shared" ref="E24:E30" si="36">E23</f>
        <v>0.50005000500050001</v>
      </c>
      <c r="F24" s="1">
        <f>'Dados e sensibilidade s e g'!C40</f>
        <v>0</v>
      </c>
      <c r="G24" s="5">
        <f>'Dados e sensibilidade s e g'!H14</f>
        <v>0.10004250425042503</v>
      </c>
      <c r="H24" s="1">
        <f t="shared" ref="H24:H30" si="37">H23</f>
        <v>1.01</v>
      </c>
      <c r="I24" s="1">
        <f t="shared" si="0"/>
        <v>0.25005000750100009</v>
      </c>
      <c r="J24" s="1">
        <f t="shared" si="1"/>
        <v>0</v>
      </c>
      <c r="K24" s="1">
        <f t="shared" si="2"/>
        <v>0</v>
      </c>
      <c r="N24" s="1">
        <v>2</v>
      </c>
      <c r="O24" s="1">
        <v>1</v>
      </c>
      <c r="P24" s="1">
        <v>1</v>
      </c>
      <c r="Q24" s="1">
        <f t="shared" ref="Q24:S24" si="38">Q23</f>
        <v>0.50005000500050001</v>
      </c>
      <c r="R24" s="1">
        <f t="shared" si="38"/>
        <v>0.7</v>
      </c>
      <c r="S24" s="36">
        <f t="shared" si="38"/>
        <v>2</v>
      </c>
      <c r="T24" s="1">
        <f t="shared" si="3"/>
        <v>0.24504900735098006</v>
      </c>
    </row>
    <row r="25" spans="1:21">
      <c r="A25" s="21">
        <v>2</v>
      </c>
      <c r="B25" s="21">
        <v>1</v>
      </c>
      <c r="C25" s="21">
        <v>1</v>
      </c>
      <c r="D25" s="21">
        <v>3</v>
      </c>
      <c r="E25" s="1">
        <f t="shared" si="36"/>
        <v>0.50005000500050001</v>
      </c>
      <c r="F25" s="1">
        <f>'Dados e sensibilidade s e g'!D40</f>
        <v>25</v>
      </c>
      <c r="G25" s="5">
        <f>'Dados e sensibilidade s e g'!H15</f>
        <v>2.0009500950095006E-2</v>
      </c>
      <c r="H25" s="1">
        <f t="shared" si="37"/>
        <v>1.01</v>
      </c>
      <c r="I25" s="1">
        <f t="shared" si="0"/>
        <v>0.25005000750100009</v>
      </c>
      <c r="J25" s="1">
        <f t="shared" si="1"/>
        <v>0.2502375801699081</v>
      </c>
      <c r="K25" s="1">
        <f t="shared" si="2"/>
        <v>6.3197627886502808E-2</v>
      </c>
      <c r="N25" s="1">
        <v>2</v>
      </c>
      <c r="O25" s="1">
        <v>1</v>
      </c>
      <c r="P25" s="1">
        <v>1</v>
      </c>
      <c r="Q25" s="1">
        <f t="shared" ref="Q25:S25" si="39">Q24</f>
        <v>0.50005000500050001</v>
      </c>
      <c r="R25" s="1">
        <f t="shared" si="39"/>
        <v>0.7</v>
      </c>
      <c r="S25" s="36">
        <f t="shared" si="39"/>
        <v>2</v>
      </c>
      <c r="T25" s="1">
        <f t="shared" si="3"/>
        <v>0.24504900735098006</v>
      </c>
    </row>
    <row r="26" spans="1:21">
      <c r="A26" s="21">
        <v>2</v>
      </c>
      <c r="B26" s="21">
        <v>1</v>
      </c>
      <c r="C26" s="21">
        <v>1</v>
      </c>
      <c r="D26" s="21">
        <v>4</v>
      </c>
      <c r="E26" s="1">
        <f t="shared" si="36"/>
        <v>0.50005000500050001</v>
      </c>
      <c r="F26" s="1">
        <f>'Dados e sensibilidade s e g'!E40</f>
        <v>1</v>
      </c>
      <c r="G26" s="5">
        <f>'Dados e sensibilidade s e g'!H16</f>
        <v>0.15001500150015001</v>
      </c>
      <c r="H26" s="1">
        <f t="shared" si="37"/>
        <v>1.01</v>
      </c>
      <c r="I26" s="1">
        <f t="shared" si="0"/>
        <v>0.25005000750100009</v>
      </c>
      <c r="J26" s="1">
        <f t="shared" si="1"/>
        <v>2.2504500675090012E-2</v>
      </c>
      <c r="K26" s="1">
        <f t="shared" si="2"/>
        <v>5.683523068238645E-3</v>
      </c>
      <c r="N26" s="1">
        <v>2</v>
      </c>
      <c r="O26" s="1">
        <v>1</v>
      </c>
      <c r="P26" s="1">
        <v>1</v>
      </c>
      <c r="Q26" s="1">
        <f t="shared" ref="Q26:S26" si="40">Q25</f>
        <v>0.50005000500050001</v>
      </c>
      <c r="R26" s="1">
        <f t="shared" si="40"/>
        <v>0.7</v>
      </c>
      <c r="S26" s="36">
        <f t="shared" si="40"/>
        <v>2</v>
      </c>
      <c r="T26" s="1">
        <f t="shared" si="3"/>
        <v>0.24504900735098006</v>
      </c>
    </row>
    <row r="27" spans="1:21">
      <c r="A27" s="21">
        <v>2</v>
      </c>
      <c r="B27" s="21">
        <v>1</v>
      </c>
      <c r="C27" s="21">
        <v>2</v>
      </c>
      <c r="D27" s="21">
        <v>1</v>
      </c>
      <c r="E27" s="1">
        <f t="shared" si="36"/>
        <v>0.50005000500050001</v>
      </c>
      <c r="F27" s="1">
        <f t="shared" ref="F27:G27" si="41">F23</f>
        <v>0</v>
      </c>
      <c r="G27" s="5">
        <f t="shared" si="41"/>
        <v>3.0023002300230018E-2</v>
      </c>
      <c r="H27" s="1">
        <f t="shared" si="37"/>
        <v>1.01</v>
      </c>
      <c r="I27" s="1">
        <f t="shared" si="0"/>
        <v>0.25005000750100009</v>
      </c>
      <c r="J27" s="1">
        <f t="shared" si="1"/>
        <v>0</v>
      </c>
      <c r="K27" s="1">
        <f t="shared" si="2"/>
        <v>0</v>
      </c>
      <c r="L27" s="1">
        <f>SUM(K27:K30)</f>
        <v>6.8881150954741455E-2</v>
      </c>
      <c r="N27" s="1">
        <v>2</v>
      </c>
      <c r="O27" s="1">
        <v>1</v>
      </c>
      <c r="P27" s="1">
        <v>2</v>
      </c>
      <c r="Q27" s="1">
        <f t="shared" ref="Q27:Q30" si="42">Q26</f>
        <v>0.50005000500050001</v>
      </c>
      <c r="R27" s="1">
        <f>'Dados e sensibilidade s e g'!C40</f>
        <v>0</v>
      </c>
      <c r="S27" s="36">
        <f>S26</f>
        <v>2</v>
      </c>
      <c r="T27" s="1">
        <f t="shared" si="3"/>
        <v>0</v>
      </c>
      <c r="U27" s="1">
        <f>SUM(T27:T30)</f>
        <v>0</v>
      </c>
    </row>
    <row r="28" spans="1:21">
      <c r="A28" s="21">
        <v>2</v>
      </c>
      <c r="B28" s="21">
        <v>1</v>
      </c>
      <c r="C28" s="21">
        <v>2</v>
      </c>
      <c r="D28" s="21">
        <v>2</v>
      </c>
      <c r="E28" s="1">
        <f t="shared" si="36"/>
        <v>0.50005000500050001</v>
      </c>
      <c r="F28" s="1">
        <f t="shared" ref="F28:G28" si="43">F24</f>
        <v>0</v>
      </c>
      <c r="G28" s="5">
        <f t="shared" si="43"/>
        <v>0.10004250425042503</v>
      </c>
      <c r="H28" s="1">
        <f t="shared" si="37"/>
        <v>1.01</v>
      </c>
      <c r="I28" s="1">
        <f t="shared" si="0"/>
        <v>0.25005000750100009</v>
      </c>
      <c r="J28" s="1">
        <f t="shared" si="1"/>
        <v>0</v>
      </c>
      <c r="K28" s="1">
        <f t="shared" si="2"/>
        <v>0</v>
      </c>
      <c r="N28" s="1">
        <v>2</v>
      </c>
      <c r="O28" s="1">
        <v>1</v>
      </c>
      <c r="P28" s="1">
        <v>2</v>
      </c>
      <c r="Q28" s="1">
        <f t="shared" si="42"/>
        <v>0.50005000500050001</v>
      </c>
      <c r="R28" s="1">
        <f t="shared" ref="R28:S28" si="44">R27</f>
        <v>0</v>
      </c>
      <c r="S28" s="36">
        <f t="shared" si="44"/>
        <v>2</v>
      </c>
      <c r="T28" s="1">
        <f t="shared" si="3"/>
        <v>0</v>
      </c>
    </row>
    <row r="29" spans="1:21">
      <c r="A29" s="21">
        <v>2</v>
      </c>
      <c r="B29" s="21">
        <v>1</v>
      </c>
      <c r="C29" s="21">
        <v>2</v>
      </c>
      <c r="D29" s="21">
        <v>3</v>
      </c>
      <c r="E29" s="1">
        <f t="shared" si="36"/>
        <v>0.50005000500050001</v>
      </c>
      <c r="F29" s="1">
        <f t="shared" ref="F29:G29" si="45">F25</f>
        <v>25</v>
      </c>
      <c r="G29" s="5">
        <f t="shared" si="45"/>
        <v>2.0009500950095006E-2</v>
      </c>
      <c r="H29" s="1">
        <f t="shared" si="37"/>
        <v>1.01</v>
      </c>
      <c r="I29" s="1">
        <f t="shared" si="0"/>
        <v>0.25005000750100009</v>
      </c>
      <c r="J29" s="1">
        <f t="shared" si="1"/>
        <v>0.2502375801699081</v>
      </c>
      <c r="K29" s="1">
        <f t="shared" si="2"/>
        <v>6.3197627886502808E-2</v>
      </c>
      <c r="N29" s="1">
        <v>2</v>
      </c>
      <c r="O29" s="1">
        <v>1</v>
      </c>
      <c r="P29" s="1">
        <v>2</v>
      </c>
      <c r="Q29" s="1">
        <f t="shared" si="42"/>
        <v>0.50005000500050001</v>
      </c>
      <c r="R29" s="1">
        <f t="shared" ref="R29:S29" si="46">R28</f>
        <v>0</v>
      </c>
      <c r="S29" s="36">
        <f t="shared" si="46"/>
        <v>2</v>
      </c>
      <c r="T29" s="1">
        <f t="shared" si="3"/>
        <v>0</v>
      </c>
    </row>
    <row r="30" spans="1:21">
      <c r="A30" s="21">
        <v>2</v>
      </c>
      <c r="B30" s="21">
        <v>1</v>
      </c>
      <c r="C30" s="21">
        <v>2</v>
      </c>
      <c r="D30" s="21">
        <v>4</v>
      </c>
      <c r="E30" s="1">
        <f t="shared" si="36"/>
        <v>0.50005000500050001</v>
      </c>
      <c r="F30" s="1">
        <f t="shared" ref="F30:G30" si="47">F26</f>
        <v>1</v>
      </c>
      <c r="G30" s="5">
        <f t="shared" si="47"/>
        <v>0.15001500150015001</v>
      </c>
      <c r="H30" s="1">
        <f t="shared" si="37"/>
        <v>1.01</v>
      </c>
      <c r="I30" s="1">
        <f t="shared" si="0"/>
        <v>0.25005000750100009</v>
      </c>
      <c r="J30" s="1">
        <f t="shared" si="1"/>
        <v>2.2504500675090012E-2</v>
      </c>
      <c r="K30" s="1">
        <f t="shared" si="2"/>
        <v>5.683523068238645E-3</v>
      </c>
      <c r="N30" s="1">
        <v>2</v>
      </c>
      <c r="O30" s="1">
        <v>1</v>
      </c>
      <c r="P30" s="1">
        <v>2</v>
      </c>
      <c r="Q30" s="1">
        <f t="shared" si="42"/>
        <v>0.50005000500050001</v>
      </c>
      <c r="R30" s="1">
        <f t="shared" ref="R30:S30" si="48">R29</f>
        <v>0</v>
      </c>
      <c r="S30" s="36">
        <f t="shared" si="48"/>
        <v>2</v>
      </c>
      <c r="T30" s="1">
        <f t="shared" si="3"/>
        <v>0</v>
      </c>
    </row>
    <row r="31" spans="1:21">
      <c r="A31" s="21">
        <v>2</v>
      </c>
      <c r="B31" s="21">
        <v>2</v>
      </c>
      <c r="C31" s="21">
        <v>1</v>
      </c>
      <c r="D31" s="21">
        <v>1</v>
      </c>
      <c r="E31" s="1">
        <f>'Dados e sensibilidade s e g'!B20</f>
        <v>1000.100010001</v>
      </c>
      <c r="F31" s="1">
        <f t="shared" ref="F31:G31" si="49">F27</f>
        <v>0</v>
      </c>
      <c r="G31" s="5">
        <f t="shared" si="49"/>
        <v>3.0023002300230018E-2</v>
      </c>
      <c r="H31" s="1">
        <f>'Incerteza g'!E3</f>
        <v>1</v>
      </c>
      <c r="I31" s="1">
        <f t="shared" si="0"/>
        <v>1000200.0300040003</v>
      </c>
      <c r="J31" s="1">
        <f t="shared" si="1"/>
        <v>0</v>
      </c>
      <c r="K31" s="1">
        <f t="shared" si="2"/>
        <v>0</v>
      </c>
      <c r="L31" s="1">
        <f>SUM(K31:K34)</f>
        <v>272796.6374445206</v>
      </c>
      <c r="N31" s="1">
        <v>2</v>
      </c>
      <c r="O31" s="1">
        <v>2</v>
      </c>
      <c r="P31" s="1">
        <v>1</v>
      </c>
      <c r="Q31" s="1">
        <f>Q15</f>
        <v>1000.100010001</v>
      </c>
      <c r="R31" s="1">
        <f>R23</f>
        <v>0.7</v>
      </c>
      <c r="S31" s="36">
        <f>'Incerteza g'!E6</f>
        <v>2</v>
      </c>
      <c r="T31" s="1">
        <f t="shared" si="3"/>
        <v>980196.02940392029</v>
      </c>
      <c r="U31" s="1">
        <f>SUM(T31:T34)</f>
        <v>3920784.1176156811</v>
      </c>
    </row>
    <row r="32" spans="1:21">
      <c r="A32" s="21">
        <v>2</v>
      </c>
      <c r="B32" s="21">
        <v>2</v>
      </c>
      <c r="C32" s="21">
        <v>1</v>
      </c>
      <c r="D32" s="21">
        <v>2</v>
      </c>
      <c r="E32" s="1">
        <f t="shared" ref="E32:E38" si="50">E31</f>
        <v>1000.100010001</v>
      </c>
      <c r="F32" s="1">
        <f t="shared" ref="F32:G32" si="51">F28</f>
        <v>0</v>
      </c>
      <c r="G32" s="5">
        <f t="shared" si="51"/>
        <v>0.10004250425042503</v>
      </c>
      <c r="H32" s="1">
        <f t="shared" ref="H32:H38" si="52">H31</f>
        <v>1</v>
      </c>
      <c r="I32" s="1">
        <f t="shared" si="0"/>
        <v>1000200.0300040003</v>
      </c>
      <c r="J32" s="1">
        <f t="shared" si="1"/>
        <v>0</v>
      </c>
      <c r="K32" s="1">
        <f t="shared" si="2"/>
        <v>0</v>
      </c>
      <c r="N32" s="1">
        <v>2</v>
      </c>
      <c r="O32" s="1">
        <v>2</v>
      </c>
      <c r="P32" s="1">
        <v>1</v>
      </c>
      <c r="Q32" s="1">
        <f t="shared" ref="Q32:S32" si="53">Q31</f>
        <v>1000.100010001</v>
      </c>
      <c r="R32" s="1">
        <f t="shared" si="53"/>
        <v>0.7</v>
      </c>
      <c r="S32" s="36">
        <f t="shared" si="53"/>
        <v>2</v>
      </c>
      <c r="T32" s="1">
        <f t="shared" si="3"/>
        <v>980196.02940392029</v>
      </c>
    </row>
    <row r="33" spans="1:21">
      <c r="A33" s="21">
        <v>2</v>
      </c>
      <c r="B33" s="21">
        <v>2</v>
      </c>
      <c r="C33" s="21">
        <v>1</v>
      </c>
      <c r="D33" s="21">
        <v>3</v>
      </c>
      <c r="E33" s="1">
        <f t="shared" si="50"/>
        <v>1000.100010001</v>
      </c>
      <c r="F33" s="1">
        <f t="shared" ref="F33:G33" si="54">F29</f>
        <v>25</v>
      </c>
      <c r="G33" s="5">
        <f t="shared" si="54"/>
        <v>2.0009500950095006E-2</v>
      </c>
      <c r="H33" s="1">
        <f t="shared" si="52"/>
        <v>1</v>
      </c>
      <c r="I33" s="1">
        <f t="shared" si="0"/>
        <v>1000200.0300040003</v>
      </c>
      <c r="J33" s="1">
        <f t="shared" si="1"/>
        <v>0.2502375801699081</v>
      </c>
      <c r="K33" s="1">
        <f t="shared" si="2"/>
        <v>250287.63519407052</v>
      </c>
      <c r="N33" s="1">
        <v>2</v>
      </c>
      <c r="O33" s="1">
        <v>2</v>
      </c>
      <c r="P33" s="1">
        <v>1</v>
      </c>
      <c r="Q33" s="1">
        <f t="shared" ref="Q33:S33" si="55">Q32</f>
        <v>1000.100010001</v>
      </c>
      <c r="R33" s="1">
        <f t="shared" si="55"/>
        <v>0.7</v>
      </c>
      <c r="S33" s="36">
        <f t="shared" si="55"/>
        <v>2</v>
      </c>
      <c r="T33" s="1">
        <f t="shared" si="3"/>
        <v>980196.02940392029</v>
      </c>
    </row>
    <row r="34" spans="1:21">
      <c r="A34" s="21">
        <v>2</v>
      </c>
      <c r="B34" s="21">
        <v>2</v>
      </c>
      <c r="C34" s="21">
        <v>1</v>
      </c>
      <c r="D34" s="21">
        <v>4</v>
      </c>
      <c r="E34" s="1">
        <f t="shared" si="50"/>
        <v>1000.100010001</v>
      </c>
      <c r="F34" s="1">
        <f t="shared" ref="F34:G34" si="56">F30</f>
        <v>1</v>
      </c>
      <c r="G34" s="5">
        <f t="shared" si="56"/>
        <v>0.15001500150015001</v>
      </c>
      <c r="H34" s="1">
        <f t="shared" si="52"/>
        <v>1</v>
      </c>
      <c r="I34" s="1">
        <f t="shared" si="0"/>
        <v>1000200.0300040003</v>
      </c>
      <c r="J34" s="1">
        <f t="shared" si="1"/>
        <v>2.2504500675090012E-2</v>
      </c>
      <c r="K34" s="1">
        <f t="shared" si="2"/>
        <v>22509.002250450074</v>
      </c>
      <c r="N34" s="1">
        <v>2</v>
      </c>
      <c r="O34" s="1">
        <v>2</v>
      </c>
      <c r="P34" s="1">
        <v>1</v>
      </c>
      <c r="Q34" s="1">
        <f t="shared" ref="Q34:S34" si="57">Q33</f>
        <v>1000.100010001</v>
      </c>
      <c r="R34" s="1">
        <f t="shared" si="57"/>
        <v>0.7</v>
      </c>
      <c r="S34" s="36">
        <f t="shared" si="57"/>
        <v>2</v>
      </c>
      <c r="T34" s="1">
        <f t="shared" si="3"/>
        <v>980196.02940392029</v>
      </c>
    </row>
    <row r="35" spans="1:21">
      <c r="A35" s="21">
        <v>2</v>
      </c>
      <c r="B35" s="21">
        <v>2</v>
      </c>
      <c r="C35" s="21">
        <v>2</v>
      </c>
      <c r="D35" s="21">
        <v>1</v>
      </c>
      <c r="E35" s="1">
        <f t="shared" si="50"/>
        <v>1000.100010001</v>
      </c>
      <c r="F35" s="1">
        <f t="shared" ref="F35:G35" si="58">F31</f>
        <v>0</v>
      </c>
      <c r="G35" s="5">
        <f t="shared" si="58"/>
        <v>3.0023002300230018E-2</v>
      </c>
      <c r="H35" s="1">
        <f t="shared" si="52"/>
        <v>1</v>
      </c>
      <c r="I35" s="1">
        <f t="shared" si="0"/>
        <v>1000200.0300040003</v>
      </c>
      <c r="J35" s="1">
        <f t="shared" si="1"/>
        <v>0</v>
      </c>
      <c r="K35" s="1">
        <f t="shared" si="2"/>
        <v>0</v>
      </c>
      <c r="L35" s="1">
        <f>SUM(K35:K38)</f>
        <v>272796.6374445206</v>
      </c>
      <c r="N35" s="1">
        <v>2</v>
      </c>
      <c r="O35" s="1">
        <v>2</v>
      </c>
      <c r="P35" s="1">
        <v>2</v>
      </c>
      <c r="Q35" s="1">
        <f t="shared" ref="Q35:Q38" si="59">Q34</f>
        <v>1000.100010001</v>
      </c>
      <c r="R35" s="1">
        <f>R27</f>
        <v>0</v>
      </c>
      <c r="S35" s="36">
        <f>S34</f>
        <v>2</v>
      </c>
      <c r="T35" s="1">
        <f t="shared" si="3"/>
        <v>0</v>
      </c>
      <c r="U35" s="1">
        <f>SUM(T35:T38)</f>
        <v>0</v>
      </c>
    </row>
    <row r="36" spans="1:21">
      <c r="A36" s="21">
        <v>2</v>
      </c>
      <c r="B36" s="21">
        <v>2</v>
      </c>
      <c r="C36" s="21">
        <v>2</v>
      </c>
      <c r="D36" s="21">
        <v>2</v>
      </c>
      <c r="E36" s="1">
        <f t="shared" si="50"/>
        <v>1000.100010001</v>
      </c>
      <c r="F36" s="1">
        <f t="shared" ref="F36:G36" si="60">F32</f>
        <v>0</v>
      </c>
      <c r="G36" s="5">
        <f t="shared" si="60"/>
        <v>0.10004250425042503</v>
      </c>
      <c r="H36" s="1">
        <f t="shared" si="52"/>
        <v>1</v>
      </c>
      <c r="I36" s="1">
        <f t="shared" si="0"/>
        <v>1000200.0300040003</v>
      </c>
      <c r="J36" s="1">
        <f t="shared" si="1"/>
        <v>0</v>
      </c>
      <c r="K36" s="1">
        <f t="shared" si="2"/>
        <v>0</v>
      </c>
      <c r="N36" s="1">
        <v>2</v>
      </c>
      <c r="O36" s="1">
        <v>2</v>
      </c>
      <c r="P36" s="1">
        <v>2</v>
      </c>
      <c r="Q36" s="1">
        <f t="shared" si="59"/>
        <v>1000.100010001</v>
      </c>
      <c r="R36" s="1">
        <f t="shared" ref="R36:S36" si="61">R35</f>
        <v>0</v>
      </c>
      <c r="S36" s="36">
        <f t="shared" si="61"/>
        <v>2</v>
      </c>
      <c r="T36" s="1">
        <f t="shared" si="3"/>
        <v>0</v>
      </c>
    </row>
    <row r="37" spans="1:21">
      <c r="A37" s="21">
        <v>2</v>
      </c>
      <c r="B37" s="21">
        <v>2</v>
      </c>
      <c r="C37" s="21">
        <v>2</v>
      </c>
      <c r="D37" s="21">
        <v>3</v>
      </c>
      <c r="E37" s="1">
        <f t="shared" si="50"/>
        <v>1000.100010001</v>
      </c>
      <c r="F37" s="1">
        <f t="shared" ref="F37:G37" si="62">F33</f>
        <v>25</v>
      </c>
      <c r="G37" s="5">
        <f t="shared" si="62"/>
        <v>2.0009500950095006E-2</v>
      </c>
      <c r="H37" s="1">
        <f t="shared" si="52"/>
        <v>1</v>
      </c>
      <c r="I37" s="1">
        <f t="shared" si="0"/>
        <v>1000200.0300040003</v>
      </c>
      <c r="J37" s="1">
        <f t="shared" si="1"/>
        <v>0.2502375801699081</v>
      </c>
      <c r="K37" s="1">
        <f t="shared" si="2"/>
        <v>250287.63519407052</v>
      </c>
      <c r="N37" s="1">
        <v>2</v>
      </c>
      <c r="O37" s="1">
        <v>2</v>
      </c>
      <c r="P37" s="1">
        <v>2</v>
      </c>
      <c r="Q37" s="1">
        <f t="shared" si="59"/>
        <v>1000.100010001</v>
      </c>
      <c r="R37" s="1">
        <f t="shared" ref="R37:S37" si="63">R36</f>
        <v>0</v>
      </c>
      <c r="S37" s="36">
        <f t="shared" si="63"/>
        <v>2</v>
      </c>
      <c r="T37" s="1">
        <f t="shared" si="3"/>
        <v>0</v>
      </c>
    </row>
    <row r="38" spans="1:21">
      <c r="A38" s="21">
        <v>2</v>
      </c>
      <c r="B38" s="21">
        <v>2</v>
      </c>
      <c r="C38" s="21">
        <v>2</v>
      </c>
      <c r="D38" s="21">
        <v>4</v>
      </c>
      <c r="E38" s="1">
        <f t="shared" si="50"/>
        <v>1000.100010001</v>
      </c>
      <c r="F38" s="1">
        <f t="shared" ref="F38:G38" si="64">F34</f>
        <v>1</v>
      </c>
      <c r="G38" s="5">
        <f t="shared" si="64"/>
        <v>0.15001500150015001</v>
      </c>
      <c r="H38" s="1">
        <f t="shared" si="52"/>
        <v>1</v>
      </c>
      <c r="I38" s="1">
        <f t="shared" si="0"/>
        <v>1000200.0300040003</v>
      </c>
      <c r="J38" s="1">
        <f t="shared" si="1"/>
        <v>2.2504500675090012E-2</v>
      </c>
      <c r="K38" s="1">
        <f t="shared" si="2"/>
        <v>22509.002250450074</v>
      </c>
      <c r="N38" s="1">
        <v>2</v>
      </c>
      <c r="O38" s="1">
        <v>2</v>
      </c>
      <c r="P38" s="1">
        <v>2</v>
      </c>
      <c r="Q38" s="1">
        <f t="shared" si="59"/>
        <v>1000.100010001</v>
      </c>
      <c r="R38" s="1">
        <f t="shared" ref="R38:S38" si="65">R37</f>
        <v>0</v>
      </c>
      <c r="S38" s="36">
        <f t="shared" si="65"/>
        <v>2</v>
      </c>
      <c r="T38" s="1">
        <f t="shared" si="3"/>
        <v>0</v>
      </c>
    </row>
    <row r="39" spans="1:21">
      <c r="A39" s="15"/>
      <c r="B39" s="15"/>
      <c r="C39" s="15"/>
      <c r="D39" s="15"/>
      <c r="N39" s="1">
        <v>3</v>
      </c>
      <c r="O39" s="1">
        <v>1</v>
      </c>
      <c r="P39" s="1">
        <v>1</v>
      </c>
      <c r="Q39" s="1">
        <f>Q23</f>
        <v>0.50005000500050001</v>
      </c>
      <c r="R39" s="1">
        <f>'Dados e sensibilidade s e g'!D39</f>
        <v>0</v>
      </c>
      <c r="S39" s="36">
        <f>'Incerteza g'!C7</f>
        <v>1.5</v>
      </c>
      <c r="T39" s="1">
        <f t="shared" si="3"/>
        <v>0</v>
      </c>
      <c r="U39" s="1">
        <f>SUM(T39:T42)</f>
        <v>0</v>
      </c>
    </row>
    <row r="40" spans="1:21">
      <c r="A40" s="15"/>
      <c r="B40" s="15"/>
      <c r="C40" s="15"/>
      <c r="D40" s="15"/>
      <c r="N40" s="1">
        <v>3</v>
      </c>
      <c r="O40" s="1">
        <v>1</v>
      </c>
      <c r="P40" s="1">
        <v>1</v>
      </c>
      <c r="Q40" s="1">
        <f t="shared" ref="Q40:S40" si="66">Q39</f>
        <v>0.50005000500050001</v>
      </c>
      <c r="R40" s="1">
        <f t="shared" si="66"/>
        <v>0</v>
      </c>
      <c r="S40" s="36">
        <f t="shared" si="66"/>
        <v>1.5</v>
      </c>
      <c r="T40" s="1">
        <f t="shared" si="3"/>
        <v>0</v>
      </c>
    </row>
    <row r="41" spans="1:21">
      <c r="A41" s="15"/>
      <c r="B41" s="15"/>
      <c r="C41" s="15"/>
      <c r="D41" s="15"/>
      <c r="N41" s="1">
        <v>3</v>
      </c>
      <c r="O41" s="1">
        <v>1</v>
      </c>
      <c r="P41" s="1">
        <v>1</v>
      </c>
      <c r="Q41" s="1">
        <f t="shared" ref="Q41:S41" si="67">Q40</f>
        <v>0.50005000500050001</v>
      </c>
      <c r="R41" s="1">
        <f t="shared" si="67"/>
        <v>0</v>
      </c>
      <c r="S41" s="36">
        <f t="shared" si="67"/>
        <v>1.5</v>
      </c>
      <c r="T41" s="1">
        <f t="shared" si="3"/>
        <v>0</v>
      </c>
    </row>
    <row r="42" spans="1:21">
      <c r="A42" s="15"/>
      <c r="B42" s="15"/>
      <c r="C42" s="15"/>
      <c r="D42" s="15"/>
      <c r="N42" s="1">
        <v>3</v>
      </c>
      <c r="O42" s="1">
        <v>1</v>
      </c>
      <c r="P42" s="1">
        <v>1</v>
      </c>
      <c r="Q42" s="1">
        <f t="shared" ref="Q42:S42" si="68">Q41</f>
        <v>0.50005000500050001</v>
      </c>
      <c r="R42" s="1">
        <f t="shared" si="68"/>
        <v>0</v>
      </c>
      <c r="S42" s="36">
        <f t="shared" si="68"/>
        <v>1.5</v>
      </c>
      <c r="T42" s="1">
        <f t="shared" si="3"/>
        <v>0</v>
      </c>
    </row>
    <row r="43" spans="1:21">
      <c r="A43" s="15"/>
      <c r="B43" s="15"/>
      <c r="C43" s="15"/>
      <c r="D43" s="15"/>
      <c r="N43" s="1">
        <v>3</v>
      </c>
      <c r="O43" s="1">
        <v>1</v>
      </c>
      <c r="P43" s="1">
        <v>2</v>
      </c>
      <c r="Q43" s="1">
        <f t="shared" ref="Q43:Q46" si="69">Q42</f>
        <v>0.50005000500050001</v>
      </c>
      <c r="R43" s="1">
        <f>'Dados e sensibilidade s e g'!D40</f>
        <v>25</v>
      </c>
      <c r="S43" s="36">
        <f>S42</f>
        <v>1.5</v>
      </c>
      <c r="T43" s="1">
        <f t="shared" si="3"/>
        <v>234.42188203218763</v>
      </c>
      <c r="U43" s="1">
        <f>SUM(T43:T46)</f>
        <v>937.6875281287505</v>
      </c>
    </row>
    <row r="44" spans="1:21">
      <c r="A44" s="15"/>
      <c r="B44" s="15"/>
      <c r="C44" s="15"/>
      <c r="D44" s="15"/>
      <c r="N44" s="1">
        <v>3</v>
      </c>
      <c r="O44" s="1">
        <v>1</v>
      </c>
      <c r="P44" s="1">
        <v>2</v>
      </c>
      <c r="Q44" s="1">
        <f t="shared" si="69"/>
        <v>0.50005000500050001</v>
      </c>
      <c r="R44" s="1">
        <f t="shared" ref="R44:S44" si="70">R43</f>
        <v>25</v>
      </c>
      <c r="S44" s="36">
        <f t="shared" si="70"/>
        <v>1.5</v>
      </c>
      <c r="T44" s="1">
        <f t="shared" si="3"/>
        <v>234.42188203218763</v>
      </c>
    </row>
    <row r="45" spans="1:21">
      <c r="A45" s="15"/>
      <c r="B45" s="15"/>
      <c r="C45" s="15"/>
      <c r="D45" s="15"/>
      <c r="N45" s="1">
        <v>3</v>
      </c>
      <c r="O45" s="1">
        <v>1</v>
      </c>
      <c r="P45" s="1">
        <v>2</v>
      </c>
      <c r="Q45" s="1">
        <f t="shared" si="69"/>
        <v>0.50005000500050001</v>
      </c>
      <c r="R45" s="1">
        <f t="shared" ref="R45:S45" si="71">R44</f>
        <v>25</v>
      </c>
      <c r="S45" s="36">
        <f t="shared" si="71"/>
        <v>1.5</v>
      </c>
      <c r="T45" s="1">
        <f t="shared" si="3"/>
        <v>234.42188203218763</v>
      </c>
    </row>
    <row r="46" spans="1:21">
      <c r="A46" s="15"/>
      <c r="B46" s="15"/>
      <c r="C46" s="15"/>
      <c r="D46" s="15"/>
      <c r="N46" s="1">
        <v>3</v>
      </c>
      <c r="O46" s="1">
        <v>1</v>
      </c>
      <c r="P46" s="1">
        <v>2</v>
      </c>
      <c r="Q46" s="1">
        <f t="shared" si="69"/>
        <v>0.50005000500050001</v>
      </c>
      <c r="R46" s="1">
        <f t="shared" ref="R46:S46" si="72">R45</f>
        <v>25</v>
      </c>
      <c r="S46" s="36">
        <f t="shared" si="72"/>
        <v>1.5</v>
      </c>
      <c r="T46" s="1">
        <f t="shared" si="3"/>
        <v>234.42188203218763</v>
      </c>
    </row>
    <row r="47" spans="1:21">
      <c r="A47" s="15"/>
      <c r="B47" s="15"/>
      <c r="C47" s="15"/>
      <c r="D47" s="15"/>
      <c r="N47" s="1">
        <v>3</v>
      </c>
      <c r="O47" s="1">
        <v>2</v>
      </c>
      <c r="P47" s="1">
        <v>1</v>
      </c>
      <c r="Q47" s="1">
        <f>Q31</f>
        <v>1000.100010001</v>
      </c>
      <c r="R47" s="1">
        <f>R39</f>
        <v>0</v>
      </c>
      <c r="S47" s="36">
        <f>'Incerteza g'!E7</f>
        <v>1.5</v>
      </c>
      <c r="T47" s="1">
        <f t="shared" si="3"/>
        <v>0</v>
      </c>
      <c r="U47" s="1">
        <f>SUM(T47:T50)</f>
        <v>0</v>
      </c>
    </row>
    <row r="48" spans="1:21">
      <c r="A48" s="15"/>
      <c r="B48" s="15"/>
      <c r="C48" s="15"/>
      <c r="D48" s="15"/>
      <c r="N48" s="1">
        <v>3</v>
      </c>
      <c r="O48" s="1">
        <v>2</v>
      </c>
      <c r="P48" s="1">
        <v>1</v>
      </c>
      <c r="Q48" s="1">
        <f t="shared" ref="Q48:S48" si="73">Q47</f>
        <v>1000.100010001</v>
      </c>
      <c r="R48" s="1">
        <f t="shared" si="73"/>
        <v>0</v>
      </c>
      <c r="S48" s="36">
        <f t="shared" si="73"/>
        <v>1.5</v>
      </c>
      <c r="T48" s="1">
        <f t="shared" si="3"/>
        <v>0</v>
      </c>
    </row>
    <row r="49" spans="1:21">
      <c r="A49" s="15"/>
      <c r="B49" s="15"/>
      <c r="C49" s="15"/>
      <c r="D49" s="15"/>
      <c r="N49" s="1">
        <v>3</v>
      </c>
      <c r="O49" s="1">
        <v>2</v>
      </c>
      <c r="P49" s="1">
        <v>1</v>
      </c>
      <c r="Q49" s="1">
        <f t="shared" ref="Q49:S49" si="74">Q48</f>
        <v>1000.100010001</v>
      </c>
      <c r="R49" s="1">
        <f t="shared" si="74"/>
        <v>0</v>
      </c>
      <c r="S49" s="36">
        <f t="shared" si="74"/>
        <v>1.5</v>
      </c>
      <c r="T49" s="1">
        <f t="shared" si="3"/>
        <v>0</v>
      </c>
    </row>
    <row r="50" spans="1:21">
      <c r="A50" s="15"/>
      <c r="B50" s="15"/>
      <c r="C50" s="15"/>
      <c r="D50" s="15"/>
      <c r="N50" s="1">
        <v>3</v>
      </c>
      <c r="O50" s="1">
        <v>2</v>
      </c>
      <c r="P50" s="1">
        <v>1</v>
      </c>
      <c r="Q50" s="1">
        <f t="shared" ref="Q50:S50" si="75">Q49</f>
        <v>1000.100010001</v>
      </c>
      <c r="R50" s="1">
        <f t="shared" si="75"/>
        <v>0</v>
      </c>
      <c r="S50" s="36">
        <f t="shared" si="75"/>
        <v>1.5</v>
      </c>
      <c r="T50" s="1">
        <f t="shared" si="3"/>
        <v>0</v>
      </c>
    </row>
    <row r="51" spans="1:21">
      <c r="A51" s="15"/>
      <c r="B51" s="15"/>
      <c r="C51" s="15"/>
      <c r="D51" s="15"/>
      <c r="N51" s="1">
        <v>3</v>
      </c>
      <c r="O51" s="1">
        <v>2</v>
      </c>
      <c r="P51" s="1">
        <v>2</v>
      </c>
      <c r="Q51" s="1">
        <f t="shared" ref="Q51:Q54" si="76">Q50</f>
        <v>1000.100010001</v>
      </c>
      <c r="R51" s="1">
        <f>R43</f>
        <v>25</v>
      </c>
      <c r="S51" s="36">
        <f>S50</f>
        <v>1.5</v>
      </c>
      <c r="T51" s="1">
        <f t="shared" si="3"/>
        <v>937687528.12875044</v>
      </c>
      <c r="U51" s="1">
        <f>SUM(T51:T54)</f>
        <v>3750750112.5150018</v>
      </c>
    </row>
    <row r="52" spans="1:21">
      <c r="A52" s="15"/>
      <c r="B52" s="15"/>
      <c r="C52" s="15"/>
      <c r="D52" s="15"/>
      <c r="N52" s="1">
        <v>3</v>
      </c>
      <c r="O52" s="1">
        <v>2</v>
      </c>
      <c r="P52" s="1">
        <v>2</v>
      </c>
      <c r="Q52" s="1">
        <f t="shared" si="76"/>
        <v>1000.100010001</v>
      </c>
      <c r="R52" s="1">
        <f t="shared" ref="R52:S52" si="77">R51</f>
        <v>25</v>
      </c>
      <c r="S52" s="36">
        <f t="shared" si="77"/>
        <v>1.5</v>
      </c>
      <c r="T52" s="1">
        <f t="shared" si="3"/>
        <v>937687528.12875044</v>
      </c>
    </row>
    <row r="53" spans="1:21">
      <c r="A53" s="15"/>
      <c r="B53" s="15"/>
      <c r="C53" s="15"/>
      <c r="D53" s="15"/>
      <c r="N53" s="1">
        <v>3</v>
      </c>
      <c r="O53" s="1">
        <v>2</v>
      </c>
      <c r="P53" s="1">
        <v>2</v>
      </c>
      <c r="Q53" s="1">
        <f t="shared" si="76"/>
        <v>1000.100010001</v>
      </c>
      <c r="R53" s="1">
        <f t="shared" ref="R53:S53" si="78">R52</f>
        <v>25</v>
      </c>
      <c r="S53" s="36">
        <f t="shared" si="78"/>
        <v>1.5</v>
      </c>
      <c r="T53" s="1">
        <f t="shared" si="3"/>
        <v>937687528.12875044</v>
      </c>
    </row>
    <row r="54" spans="1:21">
      <c r="A54" s="15"/>
      <c r="B54" s="15"/>
      <c r="C54" s="15"/>
      <c r="D54" s="15"/>
      <c r="N54" s="1">
        <v>3</v>
      </c>
      <c r="O54" s="1">
        <v>2</v>
      </c>
      <c r="P54" s="1">
        <v>2</v>
      </c>
      <c r="Q54" s="1">
        <f t="shared" si="76"/>
        <v>1000.100010001</v>
      </c>
      <c r="R54" s="1">
        <f t="shared" ref="R54:S54" si="79">R53</f>
        <v>25</v>
      </c>
      <c r="S54" s="36">
        <f t="shared" si="79"/>
        <v>1.5</v>
      </c>
      <c r="T54" s="1">
        <f t="shared" si="3"/>
        <v>937687528.12875044</v>
      </c>
    </row>
    <row r="55" spans="1:21">
      <c r="A55" s="15"/>
      <c r="B55" s="15"/>
      <c r="C55" s="15"/>
      <c r="D55" s="15"/>
      <c r="N55" s="1">
        <v>4</v>
      </c>
      <c r="O55" s="1">
        <v>1</v>
      </c>
      <c r="P55" s="1">
        <v>1</v>
      </c>
      <c r="Q55" s="1">
        <f>Q23</f>
        <v>0.50005000500050001</v>
      </c>
      <c r="R55" s="1">
        <f>'Dados e sensibilidade s e g'!E39</f>
        <v>0</v>
      </c>
      <c r="S55" s="36">
        <f>'Incerteza g'!C8</f>
        <v>3</v>
      </c>
      <c r="T55" s="1">
        <f t="shared" si="3"/>
        <v>0</v>
      </c>
      <c r="U55" s="1">
        <f>SUM(T55:T58)</f>
        <v>0</v>
      </c>
    </row>
    <row r="56" spans="1:21">
      <c r="A56" s="15"/>
      <c r="B56" s="15"/>
      <c r="C56" s="15"/>
      <c r="D56" s="15"/>
      <c r="N56" s="1">
        <v>4</v>
      </c>
      <c r="O56" s="1">
        <v>1</v>
      </c>
      <c r="P56" s="1">
        <v>1</v>
      </c>
      <c r="Q56" s="1">
        <f t="shared" ref="Q56:S56" si="80">Q55</f>
        <v>0.50005000500050001</v>
      </c>
      <c r="R56" s="1">
        <f t="shared" si="80"/>
        <v>0</v>
      </c>
      <c r="S56" s="36">
        <f t="shared" si="80"/>
        <v>3</v>
      </c>
      <c r="T56" s="1">
        <f t="shared" si="3"/>
        <v>0</v>
      </c>
    </row>
    <row r="57" spans="1:21">
      <c r="A57" s="15"/>
      <c r="B57" s="15"/>
      <c r="C57" s="15"/>
      <c r="D57" s="15"/>
      <c r="N57" s="1">
        <v>4</v>
      </c>
      <c r="O57" s="1">
        <v>1</v>
      </c>
      <c r="P57" s="1">
        <v>1</v>
      </c>
      <c r="Q57" s="1">
        <f t="shared" ref="Q57:S57" si="81">Q56</f>
        <v>0.50005000500050001</v>
      </c>
      <c r="R57" s="1">
        <f t="shared" si="81"/>
        <v>0</v>
      </c>
      <c r="S57" s="36">
        <f t="shared" si="81"/>
        <v>3</v>
      </c>
      <c r="T57" s="1">
        <f t="shared" si="3"/>
        <v>0</v>
      </c>
    </row>
    <row r="58" spans="1:21">
      <c r="A58" s="15"/>
      <c r="B58" s="15"/>
      <c r="C58" s="15"/>
      <c r="D58" s="15"/>
      <c r="N58" s="1">
        <v>4</v>
      </c>
      <c r="O58" s="1">
        <v>1</v>
      </c>
      <c r="P58" s="1">
        <v>1</v>
      </c>
      <c r="Q58" s="1">
        <f t="shared" ref="Q58:S58" si="82">Q57</f>
        <v>0.50005000500050001</v>
      </c>
      <c r="R58" s="1">
        <f t="shared" si="82"/>
        <v>0</v>
      </c>
      <c r="S58" s="36">
        <f t="shared" si="82"/>
        <v>3</v>
      </c>
      <c r="T58" s="1">
        <f t="shared" si="3"/>
        <v>0</v>
      </c>
    </row>
    <row r="59" spans="1:21">
      <c r="A59" s="15"/>
      <c r="B59" s="15"/>
      <c r="C59" s="15"/>
      <c r="D59" s="15"/>
      <c r="N59" s="1">
        <v>4</v>
      </c>
      <c r="O59" s="1">
        <v>1</v>
      </c>
      <c r="P59" s="1">
        <v>2</v>
      </c>
      <c r="Q59" s="1">
        <f t="shared" ref="Q59:Q62" si="83">Q58</f>
        <v>0.50005000500050001</v>
      </c>
      <c r="R59" s="1">
        <f>'Dados e sensibilidade s e g'!E40</f>
        <v>1</v>
      </c>
      <c r="S59" s="36">
        <f>S58</f>
        <v>3</v>
      </c>
      <c r="T59" s="1">
        <f t="shared" si="3"/>
        <v>0.75015002250300022</v>
      </c>
      <c r="U59" s="1">
        <f>SUM(T59:T62)</f>
        <v>3.0006000900120009</v>
      </c>
    </row>
    <row r="60" spans="1:21">
      <c r="A60" s="15"/>
      <c r="B60" s="15"/>
      <c r="C60" s="15"/>
      <c r="D60" s="15"/>
      <c r="N60" s="1">
        <v>4</v>
      </c>
      <c r="O60" s="1">
        <v>1</v>
      </c>
      <c r="P60" s="1">
        <v>2</v>
      </c>
      <c r="Q60" s="1">
        <f t="shared" si="83"/>
        <v>0.50005000500050001</v>
      </c>
      <c r="R60" s="1">
        <f t="shared" ref="R60:S60" si="84">R59</f>
        <v>1</v>
      </c>
      <c r="S60" s="36">
        <f t="shared" si="84"/>
        <v>3</v>
      </c>
      <c r="T60" s="1">
        <f t="shared" si="3"/>
        <v>0.75015002250300022</v>
      </c>
    </row>
    <row r="61" spans="1:21">
      <c r="A61" s="15"/>
      <c r="B61" s="15"/>
      <c r="C61" s="15"/>
      <c r="D61" s="15"/>
      <c r="N61" s="1">
        <v>4</v>
      </c>
      <c r="O61" s="1">
        <v>1</v>
      </c>
      <c r="P61" s="1">
        <v>2</v>
      </c>
      <c r="Q61" s="1">
        <f t="shared" si="83"/>
        <v>0.50005000500050001</v>
      </c>
      <c r="R61" s="1">
        <f t="shared" ref="R61:S61" si="85">R60</f>
        <v>1</v>
      </c>
      <c r="S61" s="36">
        <f t="shared" si="85"/>
        <v>3</v>
      </c>
      <c r="T61" s="1">
        <f t="shared" si="3"/>
        <v>0.75015002250300022</v>
      </c>
    </row>
    <row r="62" spans="1:21">
      <c r="A62" s="15"/>
      <c r="B62" s="15"/>
      <c r="C62" s="15"/>
      <c r="D62" s="15"/>
      <c r="N62" s="1">
        <v>4</v>
      </c>
      <c r="O62" s="1">
        <v>1</v>
      </c>
      <c r="P62" s="1">
        <v>2</v>
      </c>
      <c r="Q62" s="1">
        <f t="shared" si="83"/>
        <v>0.50005000500050001</v>
      </c>
      <c r="R62" s="1">
        <f t="shared" ref="R62:S62" si="86">R61</f>
        <v>1</v>
      </c>
      <c r="S62" s="36">
        <f t="shared" si="86"/>
        <v>3</v>
      </c>
      <c r="T62" s="1">
        <f t="shared" si="3"/>
        <v>0.75015002250300022</v>
      </c>
    </row>
    <row r="63" spans="1:21">
      <c r="A63" s="15"/>
      <c r="B63" s="15"/>
      <c r="C63" s="15"/>
      <c r="D63" s="15"/>
      <c r="N63" s="1">
        <v>4</v>
      </c>
      <c r="O63" s="1">
        <v>2</v>
      </c>
      <c r="P63" s="1">
        <v>1</v>
      </c>
      <c r="Q63" s="1">
        <f>Q31</f>
        <v>1000.100010001</v>
      </c>
      <c r="R63" s="1">
        <f>R55</f>
        <v>0</v>
      </c>
      <c r="S63" s="36">
        <f>'Incerteza g'!E8</f>
        <v>5</v>
      </c>
      <c r="T63" s="1">
        <f t="shared" si="3"/>
        <v>0</v>
      </c>
      <c r="U63" s="1">
        <f>SUM(T63:T66)</f>
        <v>0</v>
      </c>
    </row>
    <row r="64" spans="1:21">
      <c r="A64" s="15"/>
      <c r="B64" s="15"/>
      <c r="C64" s="15"/>
      <c r="D64" s="15"/>
      <c r="N64" s="1">
        <v>4</v>
      </c>
      <c r="O64" s="1">
        <v>2</v>
      </c>
      <c r="P64" s="1">
        <v>1</v>
      </c>
      <c r="Q64" s="1">
        <f t="shared" ref="Q64:S64" si="87">Q63</f>
        <v>1000.100010001</v>
      </c>
      <c r="R64" s="1">
        <f t="shared" si="87"/>
        <v>0</v>
      </c>
      <c r="S64" s="36">
        <f t="shared" si="87"/>
        <v>5</v>
      </c>
      <c r="T64" s="1">
        <f t="shared" si="3"/>
        <v>0</v>
      </c>
    </row>
    <row r="65" spans="1:21">
      <c r="A65" s="15"/>
      <c r="B65" s="15"/>
      <c r="C65" s="15"/>
      <c r="D65" s="15"/>
      <c r="N65" s="1">
        <v>4</v>
      </c>
      <c r="O65" s="1">
        <v>2</v>
      </c>
      <c r="P65" s="1">
        <v>1</v>
      </c>
      <c r="Q65" s="1">
        <f t="shared" ref="Q65:S65" si="88">Q64</f>
        <v>1000.100010001</v>
      </c>
      <c r="R65" s="1">
        <f t="shared" si="88"/>
        <v>0</v>
      </c>
      <c r="S65" s="36">
        <f t="shared" si="88"/>
        <v>5</v>
      </c>
      <c r="T65" s="1">
        <f t="shared" si="3"/>
        <v>0</v>
      </c>
    </row>
    <row r="66" spans="1:21">
      <c r="A66" s="15"/>
      <c r="B66" s="15"/>
      <c r="C66" s="15"/>
      <c r="D66" s="15"/>
      <c r="N66" s="1">
        <v>4</v>
      </c>
      <c r="O66" s="1">
        <v>2</v>
      </c>
      <c r="P66" s="1">
        <v>1</v>
      </c>
      <c r="Q66" s="1">
        <f t="shared" ref="Q66:S66" si="89">Q65</f>
        <v>1000.100010001</v>
      </c>
      <c r="R66" s="1">
        <f t="shared" si="89"/>
        <v>0</v>
      </c>
      <c r="S66" s="36">
        <f t="shared" si="89"/>
        <v>5</v>
      </c>
      <c r="T66" s="1">
        <f t="shared" si="3"/>
        <v>0</v>
      </c>
    </row>
    <row r="67" spans="1:21">
      <c r="A67" s="15"/>
      <c r="B67" s="15"/>
      <c r="C67" s="15"/>
      <c r="D67" s="15"/>
      <c r="N67" s="1">
        <v>4</v>
      </c>
      <c r="O67" s="1">
        <v>2</v>
      </c>
      <c r="P67" s="1">
        <v>2</v>
      </c>
      <c r="Q67" s="1">
        <f t="shared" ref="Q67:Q70" si="90">Q66</f>
        <v>1000.100010001</v>
      </c>
      <c r="R67" s="1">
        <f>R59</f>
        <v>1</v>
      </c>
      <c r="S67" s="36">
        <f>S66</f>
        <v>5</v>
      </c>
      <c r="T67" s="1">
        <f t="shared" si="3"/>
        <v>5001000.1500200015</v>
      </c>
      <c r="U67" s="1">
        <f>SUM(T67:T70)</f>
        <v>20004000.600080006</v>
      </c>
    </row>
    <row r="68" spans="1:21">
      <c r="A68" s="15"/>
      <c r="B68" s="15"/>
      <c r="C68" s="15"/>
      <c r="D68" s="15"/>
      <c r="N68" s="1">
        <v>4</v>
      </c>
      <c r="O68" s="1">
        <v>2</v>
      </c>
      <c r="P68" s="1">
        <v>2</v>
      </c>
      <c r="Q68" s="1">
        <f t="shared" si="90"/>
        <v>1000.100010001</v>
      </c>
      <c r="R68" s="1">
        <f t="shared" ref="R68:S68" si="91">R67</f>
        <v>1</v>
      </c>
      <c r="S68" s="36">
        <f t="shared" si="91"/>
        <v>5</v>
      </c>
      <c r="T68" s="1">
        <f t="shared" si="3"/>
        <v>5001000.1500200015</v>
      </c>
    </row>
    <row r="69" spans="1:21">
      <c r="A69" s="15"/>
      <c r="B69" s="15"/>
      <c r="C69" s="15"/>
      <c r="D69" s="15"/>
      <c r="N69" s="1">
        <v>4</v>
      </c>
      <c r="O69" s="1">
        <v>2</v>
      </c>
      <c r="P69" s="1">
        <v>2</v>
      </c>
      <c r="Q69" s="1">
        <f t="shared" si="90"/>
        <v>1000.100010001</v>
      </c>
      <c r="R69" s="1">
        <f t="shared" ref="R69:S69" si="92">R68</f>
        <v>1</v>
      </c>
      <c r="S69" s="36">
        <f t="shared" si="92"/>
        <v>5</v>
      </c>
      <c r="T69" s="1">
        <f t="shared" si="3"/>
        <v>5001000.1500200015</v>
      </c>
    </row>
    <row r="70" spans="1:21">
      <c r="A70" s="15"/>
      <c r="B70" s="15"/>
      <c r="C70" s="15"/>
      <c r="D70" s="15"/>
      <c r="N70" s="1">
        <v>4</v>
      </c>
      <c r="O70" s="1">
        <v>2</v>
      </c>
      <c r="P70" s="1">
        <v>2</v>
      </c>
      <c r="Q70" s="1">
        <f t="shared" si="90"/>
        <v>1000.100010001</v>
      </c>
      <c r="R70" s="1">
        <f t="shared" ref="R70:S70" si="93">R69</f>
        <v>1</v>
      </c>
      <c r="S70" s="36">
        <f t="shared" si="93"/>
        <v>5</v>
      </c>
      <c r="T70" s="1">
        <f t="shared" si="3"/>
        <v>5001000.1500200015</v>
      </c>
    </row>
    <row r="71" spans="1:21">
      <c r="A71" s="15"/>
      <c r="B71" s="15"/>
      <c r="C71" s="15"/>
      <c r="D71" s="15"/>
    </row>
    <row r="72" spans="1:21">
      <c r="A72" s="15"/>
      <c r="B72" s="15"/>
      <c r="C72" s="15"/>
      <c r="D72" s="15"/>
    </row>
    <row r="73" spans="1:21">
      <c r="A73" s="15"/>
      <c r="B73" s="15"/>
      <c r="C73" s="15"/>
      <c r="D73" s="15"/>
    </row>
    <row r="74" spans="1:21">
      <c r="A74" s="15"/>
      <c r="B74" s="15"/>
      <c r="C74" s="15"/>
      <c r="D74" s="15"/>
    </row>
    <row r="75" spans="1:21">
      <c r="A75" s="15"/>
      <c r="B75" s="15"/>
      <c r="C75" s="15"/>
      <c r="D75" s="15"/>
    </row>
    <row r="76" spans="1:21">
      <c r="A76" s="15"/>
      <c r="B76" s="15"/>
      <c r="C76" s="15"/>
      <c r="D76" s="15"/>
    </row>
    <row r="77" spans="1:21">
      <c r="A77" s="15"/>
      <c r="B77" s="15"/>
      <c r="C77" s="15"/>
      <c r="D77" s="15"/>
    </row>
    <row r="78" spans="1:21">
      <c r="A78" s="15"/>
      <c r="B78" s="15"/>
      <c r="C78" s="15"/>
      <c r="D78" s="15"/>
    </row>
    <row r="79" spans="1:21">
      <c r="A79" s="15"/>
      <c r="B79" s="15"/>
      <c r="C79" s="15"/>
      <c r="D79" s="15"/>
    </row>
    <row r="80" spans="1:21">
      <c r="A80" s="15"/>
      <c r="B80" s="15"/>
      <c r="C80" s="15"/>
      <c r="D80" s="15"/>
    </row>
    <row r="81" spans="1:4">
      <c r="A81" s="15"/>
      <c r="B81" s="15"/>
      <c r="C81" s="15"/>
      <c r="D81" s="15"/>
    </row>
    <row r="82" spans="1:4">
      <c r="A82" s="15"/>
      <c r="B82" s="15"/>
      <c r="C82" s="15"/>
      <c r="D82" s="15"/>
    </row>
    <row r="83" spans="1:4">
      <c r="A83" s="15"/>
      <c r="B83" s="15"/>
      <c r="C83" s="15"/>
      <c r="D83" s="15"/>
    </row>
    <row r="84" spans="1:4">
      <c r="A84" s="15"/>
      <c r="B84" s="15"/>
      <c r="C84" s="15"/>
      <c r="D84" s="15"/>
    </row>
    <row r="85" spans="1:4">
      <c r="A85" s="15"/>
      <c r="B85" s="15"/>
      <c r="C85" s="15"/>
      <c r="D85" s="15"/>
    </row>
    <row r="86" spans="1:4">
      <c r="A86" s="15"/>
      <c r="B86" s="15"/>
      <c r="C86" s="15"/>
      <c r="D86" s="15"/>
    </row>
    <row r="87" spans="1:4">
      <c r="A87" s="15"/>
      <c r="B87" s="15"/>
      <c r="C87" s="15"/>
      <c r="D87" s="15"/>
    </row>
    <row r="88" spans="1:4">
      <c r="A88" s="15"/>
      <c r="B88" s="15"/>
      <c r="C88" s="15"/>
      <c r="D88" s="15"/>
    </row>
    <row r="89" spans="1:4">
      <c r="A89" s="15"/>
      <c r="B89" s="15"/>
      <c r="C89" s="15"/>
      <c r="D89" s="15"/>
    </row>
    <row r="90" spans="1:4">
      <c r="A90" s="15"/>
      <c r="B90" s="15"/>
      <c r="C90" s="15"/>
      <c r="D90" s="15"/>
    </row>
    <row r="91" spans="1:4">
      <c r="A91" s="15"/>
      <c r="B91" s="15"/>
      <c r="C91" s="15"/>
      <c r="D91" s="15"/>
    </row>
    <row r="92" spans="1:4">
      <c r="A92" s="15"/>
      <c r="B92" s="15"/>
      <c r="C92" s="15"/>
      <c r="D92" s="15"/>
    </row>
    <row r="93" spans="1:4">
      <c r="A93" s="15"/>
      <c r="B93" s="15"/>
      <c r="C93" s="15"/>
      <c r="D93" s="15"/>
    </row>
    <row r="94" spans="1:4">
      <c r="A94" s="15"/>
      <c r="B94" s="15"/>
      <c r="C94" s="15"/>
      <c r="D94" s="15"/>
    </row>
    <row r="95" spans="1:4">
      <c r="A95" s="15"/>
      <c r="B95" s="15"/>
      <c r="C95" s="15"/>
      <c r="D95" s="15"/>
    </row>
    <row r="96" spans="1:4">
      <c r="A96" s="15"/>
      <c r="B96" s="15"/>
      <c r="C96" s="15"/>
      <c r="D96" s="15"/>
    </row>
    <row r="97" spans="1:4">
      <c r="A97" s="15"/>
      <c r="B97" s="15"/>
      <c r="C97" s="15"/>
      <c r="D97" s="15"/>
    </row>
    <row r="98" spans="1:4">
      <c r="A98" s="15"/>
      <c r="B98" s="15"/>
      <c r="C98" s="15"/>
      <c r="D98" s="15"/>
    </row>
    <row r="99" spans="1:4">
      <c r="A99" s="15"/>
      <c r="B99" s="15"/>
      <c r="C99" s="15"/>
      <c r="D99" s="15"/>
    </row>
    <row r="100" spans="1:4">
      <c r="A100" s="15"/>
      <c r="B100" s="15"/>
      <c r="C100" s="15"/>
      <c r="D100" s="15"/>
    </row>
    <row r="101" spans="1:4">
      <c r="A101" s="15"/>
      <c r="B101" s="15"/>
      <c r="C101" s="15"/>
      <c r="D101" s="15"/>
    </row>
    <row r="102" spans="1:4">
      <c r="A102" s="15"/>
      <c r="B102" s="15"/>
      <c r="C102" s="15"/>
      <c r="D102" s="15"/>
    </row>
    <row r="103" spans="1:4">
      <c r="A103" s="15"/>
      <c r="B103" s="15"/>
      <c r="C103" s="15"/>
      <c r="D103" s="15"/>
    </row>
    <row r="104" spans="1:4">
      <c r="A104" s="15"/>
      <c r="B104" s="15"/>
      <c r="C104" s="15"/>
      <c r="D104" s="15"/>
    </row>
    <row r="105" spans="1:4">
      <c r="A105" s="15"/>
      <c r="B105" s="15"/>
      <c r="C105" s="15"/>
      <c r="D105" s="15"/>
    </row>
    <row r="106" spans="1:4">
      <c r="A106" s="15"/>
      <c r="B106" s="15"/>
      <c r="C106" s="15"/>
      <c r="D106" s="15"/>
    </row>
    <row r="107" spans="1:4">
      <c r="A107" s="15"/>
      <c r="B107" s="15"/>
      <c r="C107" s="15"/>
      <c r="D107" s="15"/>
    </row>
    <row r="108" spans="1:4">
      <c r="A108" s="15"/>
      <c r="B108" s="15"/>
      <c r="C108" s="15"/>
      <c r="D108" s="15"/>
    </row>
    <row r="109" spans="1:4">
      <c r="A109" s="15"/>
      <c r="B109" s="15"/>
      <c r="C109" s="15"/>
      <c r="D109" s="15"/>
    </row>
    <row r="110" spans="1:4">
      <c r="A110" s="15"/>
      <c r="B110" s="15"/>
      <c r="C110" s="15"/>
      <c r="D110" s="15"/>
    </row>
    <row r="111" spans="1:4">
      <c r="A111" s="15"/>
      <c r="B111" s="15"/>
      <c r="C111" s="15"/>
      <c r="D111" s="15"/>
    </row>
    <row r="112" spans="1:4">
      <c r="A112" s="15"/>
      <c r="B112" s="15"/>
      <c r="C112" s="15"/>
      <c r="D112" s="15"/>
    </row>
    <row r="113" spans="1:4">
      <c r="A113" s="15"/>
      <c r="B113" s="15"/>
      <c r="C113" s="15"/>
      <c r="D113" s="15"/>
    </row>
    <row r="114" spans="1:4">
      <c r="A114" s="15"/>
      <c r="B114" s="15"/>
      <c r="C114" s="15"/>
      <c r="D114" s="15"/>
    </row>
    <row r="115" spans="1:4">
      <c r="A115" s="15"/>
      <c r="B115" s="15"/>
      <c r="C115" s="15"/>
      <c r="D115" s="15"/>
    </row>
    <row r="116" spans="1:4">
      <c r="A116" s="15"/>
      <c r="B116" s="15"/>
      <c r="C116" s="15"/>
      <c r="D116" s="15"/>
    </row>
    <row r="117" spans="1:4">
      <c r="A117" s="15"/>
      <c r="B117" s="15"/>
      <c r="C117" s="15"/>
      <c r="D117" s="15"/>
    </row>
    <row r="118" spans="1:4">
      <c r="A118" s="15"/>
      <c r="B118" s="15"/>
      <c r="C118" s="15"/>
      <c r="D118" s="15"/>
    </row>
    <row r="119" spans="1:4">
      <c r="A119" s="15"/>
      <c r="B119" s="15"/>
      <c r="C119" s="15"/>
      <c r="D119" s="15"/>
    </row>
    <row r="120" spans="1:4">
      <c r="A120" s="15"/>
      <c r="B120" s="15"/>
      <c r="C120" s="15"/>
      <c r="D120" s="15"/>
    </row>
    <row r="121" spans="1:4">
      <c r="A121" s="15"/>
      <c r="B121" s="15"/>
      <c r="C121" s="15"/>
      <c r="D121" s="15"/>
    </row>
    <row r="122" spans="1:4">
      <c r="A122" s="15"/>
      <c r="B122" s="15"/>
      <c r="C122" s="15"/>
      <c r="D122" s="15"/>
    </row>
    <row r="123" spans="1:4">
      <c r="A123" s="15"/>
      <c r="B123" s="15"/>
      <c r="C123" s="15"/>
      <c r="D123" s="15"/>
    </row>
    <row r="124" spans="1:4">
      <c r="A124" s="15"/>
      <c r="B124" s="15"/>
      <c r="C124" s="15"/>
      <c r="D124" s="15"/>
    </row>
    <row r="125" spans="1:4">
      <c r="A125" s="15"/>
      <c r="B125" s="15"/>
      <c r="C125" s="15"/>
      <c r="D125" s="15"/>
    </row>
    <row r="126" spans="1:4">
      <c r="A126" s="15"/>
      <c r="B126" s="15"/>
      <c r="C126" s="15"/>
      <c r="D126" s="15"/>
    </row>
    <row r="127" spans="1:4">
      <c r="A127" s="15"/>
      <c r="B127" s="15"/>
      <c r="C127" s="15"/>
      <c r="D127" s="15"/>
    </row>
    <row r="128" spans="1:4">
      <c r="A128" s="15"/>
      <c r="B128" s="15"/>
      <c r="C128" s="15"/>
      <c r="D128" s="15"/>
    </row>
    <row r="129" spans="1:4">
      <c r="A129" s="15"/>
      <c r="B129" s="15"/>
      <c r="C129" s="15"/>
      <c r="D129" s="15"/>
    </row>
    <row r="130" spans="1:4">
      <c r="A130" s="15"/>
      <c r="B130" s="15"/>
      <c r="C130" s="15"/>
      <c r="D130" s="15"/>
    </row>
    <row r="131" spans="1:4">
      <c r="A131" s="15"/>
      <c r="B131" s="15"/>
      <c r="C131" s="15"/>
      <c r="D131" s="15"/>
    </row>
    <row r="132" spans="1:4">
      <c r="A132" s="15"/>
      <c r="B132" s="15"/>
      <c r="C132" s="15"/>
      <c r="D132" s="15"/>
    </row>
    <row r="133" spans="1:4">
      <c r="A133" s="15"/>
      <c r="B133" s="15"/>
      <c r="C133" s="15"/>
      <c r="D133" s="15"/>
    </row>
    <row r="134" spans="1:4">
      <c r="A134" s="15"/>
      <c r="B134" s="15"/>
      <c r="C134" s="15"/>
      <c r="D134" s="15"/>
    </row>
    <row r="135" spans="1:4">
      <c r="A135" s="15"/>
      <c r="B135" s="15"/>
      <c r="C135" s="15"/>
      <c r="D135" s="15"/>
    </row>
    <row r="136" spans="1:4">
      <c r="A136" s="15"/>
      <c r="B136" s="15"/>
      <c r="C136" s="15"/>
      <c r="D136" s="15"/>
    </row>
    <row r="137" spans="1:4">
      <c r="A137" s="15"/>
      <c r="B137" s="15"/>
      <c r="C137" s="15"/>
      <c r="D137" s="15"/>
    </row>
    <row r="138" spans="1:4">
      <c r="A138" s="15"/>
      <c r="B138" s="15"/>
      <c r="C138" s="15"/>
      <c r="D138" s="15"/>
    </row>
    <row r="139" spans="1:4">
      <c r="A139" s="15"/>
      <c r="B139" s="15"/>
      <c r="C139" s="15"/>
      <c r="D139" s="15"/>
    </row>
    <row r="140" spans="1:4">
      <c r="A140" s="15"/>
      <c r="B140" s="15"/>
      <c r="C140" s="15"/>
      <c r="D140" s="15"/>
    </row>
    <row r="141" spans="1:4">
      <c r="A141" s="15"/>
      <c r="B141" s="15"/>
      <c r="C141" s="15"/>
      <c r="D141" s="15"/>
    </row>
    <row r="142" spans="1:4">
      <c r="A142" s="15"/>
      <c r="B142" s="15"/>
      <c r="C142" s="15"/>
      <c r="D142" s="15"/>
    </row>
    <row r="143" spans="1:4">
      <c r="A143" s="15"/>
      <c r="B143" s="15"/>
      <c r="C143" s="15"/>
      <c r="D143" s="15"/>
    </row>
    <row r="144" spans="1:4">
      <c r="A144" s="15"/>
      <c r="B144" s="15"/>
      <c r="C144" s="15"/>
      <c r="D144" s="15"/>
    </row>
    <row r="145" spans="1:4">
      <c r="A145" s="15"/>
      <c r="B145" s="15"/>
      <c r="C145" s="15"/>
      <c r="D145" s="15"/>
    </row>
    <row r="146" spans="1:4">
      <c r="A146" s="15"/>
      <c r="B146" s="15"/>
      <c r="C146" s="15"/>
      <c r="D146" s="15"/>
    </row>
    <row r="147" spans="1:4">
      <c r="A147" s="15"/>
      <c r="B147" s="15"/>
      <c r="C147" s="15"/>
      <c r="D147" s="15"/>
    </row>
    <row r="148" spans="1:4">
      <c r="A148" s="15"/>
      <c r="B148" s="15"/>
      <c r="C148" s="15"/>
      <c r="D148" s="15"/>
    </row>
    <row r="149" spans="1:4">
      <c r="A149" s="15"/>
      <c r="B149" s="15"/>
      <c r="C149" s="15"/>
      <c r="D149" s="15"/>
    </row>
    <row r="150" spans="1:4">
      <c r="A150" s="15"/>
      <c r="B150" s="15"/>
      <c r="C150" s="15"/>
      <c r="D150" s="15"/>
    </row>
    <row r="151" spans="1:4">
      <c r="A151" s="15"/>
      <c r="B151" s="15"/>
      <c r="C151" s="15"/>
      <c r="D151" s="15"/>
    </row>
    <row r="152" spans="1:4">
      <c r="A152" s="15"/>
      <c r="B152" s="15"/>
      <c r="C152" s="15"/>
      <c r="D152" s="15"/>
    </row>
    <row r="153" spans="1:4">
      <c r="A153" s="15"/>
      <c r="B153" s="15"/>
      <c r="C153" s="15"/>
      <c r="D153" s="15"/>
    </row>
    <row r="154" spans="1:4">
      <c r="A154" s="15"/>
      <c r="B154" s="15"/>
      <c r="C154" s="15"/>
      <c r="D154" s="15"/>
    </row>
    <row r="155" spans="1:4">
      <c r="A155" s="15"/>
      <c r="B155" s="15"/>
      <c r="C155" s="15"/>
      <c r="D155" s="15"/>
    </row>
    <row r="156" spans="1:4">
      <c r="A156" s="15"/>
      <c r="B156" s="15"/>
      <c r="C156" s="15"/>
      <c r="D156" s="15"/>
    </row>
    <row r="157" spans="1:4">
      <c r="A157" s="15"/>
      <c r="B157" s="15"/>
      <c r="C157" s="15"/>
      <c r="D157" s="15"/>
    </row>
    <row r="158" spans="1:4">
      <c r="A158" s="15"/>
      <c r="B158" s="15"/>
      <c r="C158" s="15"/>
      <c r="D158" s="15"/>
    </row>
    <row r="159" spans="1:4">
      <c r="A159" s="15"/>
      <c r="B159" s="15"/>
      <c r="C159" s="15"/>
      <c r="D159" s="15"/>
    </row>
    <row r="160" spans="1:4">
      <c r="A160" s="15"/>
      <c r="B160" s="15"/>
      <c r="C160" s="15"/>
      <c r="D160" s="15"/>
    </row>
    <row r="161" spans="1:4">
      <c r="A161" s="15"/>
      <c r="B161" s="15"/>
      <c r="C161" s="15"/>
      <c r="D161" s="15"/>
    </row>
    <row r="162" spans="1:4">
      <c r="A162" s="15"/>
      <c r="B162" s="15"/>
      <c r="C162" s="15"/>
      <c r="D162" s="15"/>
    </row>
    <row r="163" spans="1:4">
      <c r="A163" s="15"/>
      <c r="B163" s="15"/>
      <c r="C163" s="15"/>
      <c r="D163" s="15"/>
    </row>
    <row r="164" spans="1:4">
      <c r="A164" s="15"/>
      <c r="B164" s="15"/>
      <c r="C164" s="15"/>
      <c r="D164" s="15"/>
    </row>
    <row r="165" spans="1:4">
      <c r="A165" s="15"/>
      <c r="B165" s="15"/>
      <c r="C165" s="15"/>
      <c r="D165" s="15"/>
    </row>
    <row r="166" spans="1:4">
      <c r="A166" s="15"/>
      <c r="B166" s="15"/>
      <c r="C166" s="15"/>
      <c r="D166" s="15"/>
    </row>
    <row r="167" spans="1:4">
      <c r="A167" s="15"/>
      <c r="B167" s="15"/>
      <c r="C167" s="15"/>
      <c r="D167" s="15"/>
    </row>
    <row r="168" spans="1:4">
      <c r="A168" s="15"/>
      <c r="B168" s="15"/>
      <c r="C168" s="15"/>
      <c r="D168" s="15"/>
    </row>
    <row r="169" spans="1:4">
      <c r="A169" s="15"/>
      <c r="B169" s="15"/>
      <c r="C169" s="15"/>
      <c r="D169" s="15"/>
    </row>
    <row r="170" spans="1:4">
      <c r="A170" s="15"/>
      <c r="B170" s="15"/>
      <c r="C170" s="15"/>
      <c r="D170" s="15"/>
    </row>
    <row r="171" spans="1:4">
      <c r="A171" s="15"/>
      <c r="B171" s="15"/>
      <c r="C171" s="15"/>
      <c r="D171" s="15"/>
    </row>
    <row r="172" spans="1:4">
      <c r="A172" s="15"/>
      <c r="B172" s="15"/>
      <c r="C172" s="15"/>
      <c r="D172" s="15"/>
    </row>
    <row r="173" spans="1:4">
      <c r="A173" s="15"/>
      <c r="B173" s="15"/>
      <c r="C173" s="15"/>
      <c r="D173" s="15"/>
    </row>
    <row r="174" spans="1:4">
      <c r="A174" s="15"/>
      <c r="B174" s="15"/>
      <c r="C174" s="15"/>
      <c r="D174" s="15"/>
    </row>
    <row r="175" spans="1:4">
      <c r="A175" s="15"/>
      <c r="B175" s="15"/>
      <c r="C175" s="15"/>
      <c r="D175" s="15"/>
    </row>
    <row r="176" spans="1:4">
      <c r="A176" s="15"/>
      <c r="B176" s="15"/>
      <c r="C176" s="15"/>
      <c r="D176" s="15"/>
    </row>
    <row r="177" spans="1:4">
      <c r="A177" s="15"/>
      <c r="B177" s="15"/>
      <c r="C177" s="15"/>
      <c r="D177" s="15"/>
    </row>
    <row r="178" spans="1:4">
      <c r="A178" s="15"/>
      <c r="B178" s="15"/>
      <c r="C178" s="15"/>
      <c r="D178" s="15"/>
    </row>
    <row r="179" spans="1:4">
      <c r="A179" s="15"/>
      <c r="B179" s="15"/>
      <c r="C179" s="15"/>
      <c r="D179" s="15"/>
    </row>
    <row r="180" spans="1:4">
      <c r="A180" s="15"/>
      <c r="B180" s="15"/>
      <c r="C180" s="15"/>
      <c r="D180" s="15"/>
    </row>
    <row r="181" spans="1:4">
      <c r="A181" s="15"/>
      <c r="B181" s="15"/>
      <c r="C181" s="15"/>
      <c r="D181" s="15"/>
    </row>
    <row r="182" spans="1:4">
      <c r="A182" s="15"/>
      <c r="B182" s="15"/>
      <c r="C182" s="15"/>
      <c r="D182" s="15"/>
    </row>
    <row r="183" spans="1:4">
      <c r="A183" s="15"/>
      <c r="B183" s="15"/>
      <c r="C183" s="15"/>
      <c r="D183" s="15"/>
    </row>
    <row r="184" spans="1:4">
      <c r="A184" s="15"/>
      <c r="B184" s="15"/>
      <c r="C184" s="15"/>
      <c r="D184" s="15"/>
    </row>
    <row r="185" spans="1:4">
      <c r="A185" s="15"/>
      <c r="B185" s="15"/>
      <c r="C185" s="15"/>
      <c r="D185" s="15"/>
    </row>
    <row r="186" spans="1:4">
      <c r="A186" s="15"/>
      <c r="B186" s="15"/>
      <c r="C186" s="15"/>
      <c r="D186" s="15"/>
    </row>
    <row r="187" spans="1:4">
      <c r="A187" s="15"/>
      <c r="B187" s="15"/>
      <c r="C187" s="15"/>
      <c r="D187" s="15"/>
    </row>
    <row r="188" spans="1:4">
      <c r="A188" s="15"/>
      <c r="B188" s="15"/>
      <c r="C188" s="15"/>
      <c r="D188" s="15"/>
    </row>
    <row r="189" spans="1:4">
      <c r="A189" s="15"/>
      <c r="B189" s="15"/>
      <c r="C189" s="15"/>
      <c r="D189" s="15"/>
    </row>
    <row r="190" spans="1:4">
      <c r="A190" s="15"/>
      <c r="B190" s="15"/>
      <c r="C190" s="15"/>
      <c r="D190" s="15"/>
    </row>
    <row r="191" spans="1:4">
      <c r="A191" s="15"/>
      <c r="B191" s="15"/>
      <c r="C191" s="15"/>
      <c r="D191" s="15"/>
    </row>
    <row r="192" spans="1:4">
      <c r="A192" s="15"/>
      <c r="B192" s="15"/>
      <c r="C192" s="15"/>
      <c r="D192" s="15"/>
    </row>
    <row r="193" spans="1:4">
      <c r="A193" s="15"/>
      <c r="B193" s="15"/>
      <c r="C193" s="15"/>
      <c r="D193" s="15"/>
    </row>
    <row r="194" spans="1:4">
      <c r="A194" s="15"/>
      <c r="B194" s="15"/>
      <c r="C194" s="15"/>
      <c r="D194" s="15"/>
    </row>
    <row r="195" spans="1:4">
      <c r="A195" s="15"/>
      <c r="B195" s="15"/>
      <c r="C195" s="15"/>
      <c r="D195" s="15"/>
    </row>
    <row r="196" spans="1:4">
      <c r="A196" s="15"/>
      <c r="B196" s="15"/>
      <c r="C196" s="15"/>
      <c r="D196" s="15"/>
    </row>
    <row r="197" spans="1:4">
      <c r="A197" s="15"/>
      <c r="B197" s="15"/>
      <c r="C197" s="15"/>
      <c r="D197" s="15"/>
    </row>
    <row r="198" spans="1:4">
      <c r="A198" s="15"/>
      <c r="B198" s="15"/>
      <c r="C198" s="15"/>
      <c r="D198" s="15"/>
    </row>
    <row r="199" spans="1:4">
      <c r="A199" s="15"/>
      <c r="B199" s="15"/>
      <c r="C199" s="15"/>
      <c r="D199" s="15"/>
    </row>
    <row r="200" spans="1:4">
      <c r="A200" s="15"/>
      <c r="B200" s="15"/>
      <c r="C200" s="15"/>
      <c r="D200" s="15"/>
    </row>
    <row r="201" spans="1:4">
      <c r="A201" s="15"/>
      <c r="B201" s="15"/>
      <c r="C201" s="15"/>
      <c r="D201" s="15"/>
    </row>
    <row r="202" spans="1:4">
      <c r="A202" s="15"/>
      <c r="B202" s="15"/>
      <c r="C202" s="15"/>
      <c r="D202" s="15"/>
    </row>
    <row r="203" spans="1:4">
      <c r="A203" s="15"/>
      <c r="B203" s="15"/>
      <c r="C203" s="15"/>
      <c r="D203" s="15"/>
    </row>
    <row r="204" spans="1:4">
      <c r="A204" s="15"/>
      <c r="B204" s="15"/>
      <c r="C204" s="15"/>
      <c r="D204" s="15"/>
    </row>
    <row r="205" spans="1:4">
      <c r="A205" s="15"/>
      <c r="B205" s="15"/>
      <c r="C205" s="15"/>
      <c r="D205" s="15"/>
    </row>
    <row r="206" spans="1:4">
      <c r="A206" s="15"/>
      <c r="B206" s="15"/>
      <c r="C206" s="15"/>
      <c r="D206" s="15"/>
    </row>
    <row r="207" spans="1:4">
      <c r="A207" s="15"/>
      <c r="B207" s="15"/>
      <c r="C207" s="15"/>
      <c r="D207" s="15"/>
    </row>
    <row r="208" spans="1:4">
      <c r="A208" s="15"/>
      <c r="B208" s="15"/>
      <c r="C208" s="15"/>
      <c r="D208" s="15"/>
    </row>
    <row r="209" spans="1:4">
      <c r="A209" s="15"/>
      <c r="B209" s="15"/>
      <c r="C209" s="15"/>
      <c r="D209" s="15"/>
    </row>
    <row r="210" spans="1:4">
      <c r="A210" s="15"/>
      <c r="B210" s="15"/>
      <c r="C210" s="15"/>
      <c r="D210" s="15"/>
    </row>
    <row r="211" spans="1:4">
      <c r="A211" s="15"/>
      <c r="B211" s="15"/>
      <c r="C211" s="15"/>
      <c r="D211" s="15"/>
    </row>
    <row r="212" spans="1:4">
      <c r="A212" s="15"/>
      <c r="B212" s="15"/>
      <c r="C212" s="15"/>
      <c r="D212" s="15"/>
    </row>
    <row r="213" spans="1:4">
      <c r="A213" s="15"/>
      <c r="B213" s="15"/>
      <c r="C213" s="15"/>
      <c r="D213" s="15"/>
    </row>
    <row r="214" spans="1:4">
      <c r="A214" s="15"/>
      <c r="B214" s="15"/>
      <c r="C214" s="15"/>
      <c r="D214" s="15"/>
    </row>
    <row r="215" spans="1:4">
      <c r="A215" s="15"/>
      <c r="B215" s="15"/>
      <c r="C215" s="15"/>
      <c r="D215" s="15"/>
    </row>
    <row r="216" spans="1:4">
      <c r="A216" s="15"/>
      <c r="B216" s="15"/>
      <c r="C216" s="15"/>
      <c r="D216" s="15"/>
    </row>
    <row r="217" spans="1:4">
      <c r="A217" s="15"/>
      <c r="B217" s="15"/>
      <c r="C217" s="15"/>
      <c r="D217" s="15"/>
    </row>
    <row r="218" spans="1:4">
      <c r="A218" s="15"/>
      <c r="B218" s="15"/>
      <c r="C218" s="15"/>
      <c r="D218" s="15"/>
    </row>
    <row r="219" spans="1:4">
      <c r="A219" s="15"/>
      <c r="B219" s="15"/>
      <c r="C219" s="15"/>
      <c r="D219" s="15"/>
    </row>
    <row r="220" spans="1:4">
      <c r="A220" s="15"/>
      <c r="B220" s="15"/>
      <c r="C220" s="15"/>
      <c r="D220" s="15"/>
    </row>
    <row r="221" spans="1:4">
      <c r="A221" s="15"/>
      <c r="B221" s="15"/>
      <c r="C221" s="15"/>
      <c r="D221" s="15"/>
    </row>
    <row r="222" spans="1:4">
      <c r="A222" s="15"/>
      <c r="B222" s="15"/>
      <c r="C222" s="15"/>
      <c r="D222" s="15"/>
    </row>
    <row r="223" spans="1:4">
      <c r="A223" s="15"/>
      <c r="B223" s="15"/>
      <c r="C223" s="15"/>
      <c r="D223" s="15"/>
    </row>
    <row r="224" spans="1:4">
      <c r="A224" s="15"/>
      <c r="B224" s="15"/>
      <c r="C224" s="15"/>
      <c r="D224" s="15"/>
    </row>
    <row r="225" spans="1:4">
      <c r="A225" s="15"/>
      <c r="B225" s="15"/>
      <c r="C225" s="15"/>
      <c r="D225" s="15"/>
    </row>
    <row r="226" spans="1:4">
      <c r="A226" s="15"/>
      <c r="B226" s="15"/>
      <c r="C226" s="15"/>
      <c r="D226" s="15"/>
    </row>
    <row r="227" spans="1:4">
      <c r="A227" s="15"/>
      <c r="B227" s="15"/>
      <c r="C227" s="15"/>
      <c r="D227" s="15"/>
    </row>
    <row r="228" spans="1:4">
      <c r="A228" s="15"/>
      <c r="B228" s="15"/>
      <c r="C228" s="15"/>
      <c r="D228" s="15"/>
    </row>
    <row r="229" spans="1:4">
      <c r="A229" s="15"/>
      <c r="B229" s="15"/>
      <c r="C229" s="15"/>
      <c r="D229" s="15"/>
    </row>
    <row r="230" spans="1:4">
      <c r="A230" s="15"/>
      <c r="B230" s="15"/>
      <c r="C230" s="15"/>
      <c r="D230" s="15"/>
    </row>
    <row r="231" spans="1:4">
      <c r="A231" s="15"/>
      <c r="B231" s="15"/>
      <c r="C231" s="15"/>
      <c r="D231" s="15"/>
    </row>
    <row r="232" spans="1:4">
      <c r="A232" s="15"/>
      <c r="B232" s="15"/>
      <c r="C232" s="15"/>
      <c r="D232" s="15"/>
    </row>
    <row r="233" spans="1:4">
      <c r="A233" s="15"/>
      <c r="B233" s="15"/>
      <c r="C233" s="15"/>
      <c r="D233" s="15"/>
    </row>
    <row r="234" spans="1:4">
      <c r="A234" s="15"/>
      <c r="B234" s="15"/>
      <c r="C234" s="15"/>
      <c r="D234" s="15"/>
    </row>
    <row r="235" spans="1:4">
      <c r="A235" s="15"/>
      <c r="B235" s="15"/>
      <c r="C235" s="15"/>
      <c r="D235" s="15"/>
    </row>
    <row r="236" spans="1:4">
      <c r="A236" s="15"/>
      <c r="B236" s="15"/>
      <c r="C236" s="15"/>
      <c r="D236" s="15"/>
    </row>
    <row r="237" spans="1:4">
      <c r="A237" s="15"/>
      <c r="B237" s="15"/>
      <c r="C237" s="15"/>
      <c r="D237" s="15"/>
    </row>
    <row r="238" spans="1:4">
      <c r="A238" s="15"/>
      <c r="B238" s="15"/>
      <c r="C238" s="15"/>
      <c r="D238" s="15"/>
    </row>
    <row r="239" spans="1:4">
      <c r="A239" s="15"/>
      <c r="B239" s="15"/>
      <c r="C239" s="15"/>
      <c r="D239" s="15"/>
    </row>
    <row r="240" spans="1:4">
      <c r="A240" s="15"/>
      <c r="B240" s="15"/>
      <c r="C240" s="15"/>
      <c r="D240" s="15"/>
    </row>
    <row r="241" spans="1:4">
      <c r="A241" s="15"/>
      <c r="B241" s="15"/>
      <c r="C241" s="15"/>
      <c r="D241" s="15"/>
    </row>
    <row r="242" spans="1:4">
      <c r="A242" s="15"/>
      <c r="B242" s="15"/>
      <c r="C242" s="15"/>
      <c r="D242" s="15"/>
    </row>
    <row r="243" spans="1:4">
      <c r="A243" s="15"/>
      <c r="B243" s="15"/>
      <c r="C243" s="15"/>
      <c r="D243" s="15"/>
    </row>
    <row r="244" spans="1:4">
      <c r="A244" s="15"/>
      <c r="B244" s="15"/>
      <c r="C244" s="15"/>
      <c r="D244" s="15"/>
    </row>
    <row r="245" spans="1:4">
      <c r="A245" s="15"/>
      <c r="B245" s="15"/>
      <c r="C245" s="15"/>
      <c r="D245" s="15"/>
    </row>
    <row r="246" spans="1:4">
      <c r="A246" s="15"/>
      <c r="B246" s="15"/>
      <c r="C246" s="15"/>
      <c r="D246" s="15"/>
    </row>
    <row r="247" spans="1:4">
      <c r="A247" s="15"/>
      <c r="B247" s="15"/>
      <c r="C247" s="15"/>
      <c r="D247" s="15"/>
    </row>
    <row r="248" spans="1:4">
      <c r="A248" s="15"/>
      <c r="B248" s="15"/>
      <c r="C248" s="15"/>
      <c r="D248" s="15"/>
    </row>
    <row r="249" spans="1:4">
      <c r="A249" s="15"/>
      <c r="B249" s="15"/>
      <c r="C249" s="15"/>
      <c r="D249" s="15"/>
    </row>
    <row r="250" spans="1:4">
      <c r="A250" s="15"/>
      <c r="B250" s="15"/>
      <c r="C250" s="15"/>
      <c r="D250" s="15"/>
    </row>
    <row r="251" spans="1:4">
      <c r="A251" s="15"/>
      <c r="B251" s="15"/>
      <c r="C251" s="15"/>
      <c r="D251" s="15"/>
    </row>
    <row r="252" spans="1:4">
      <c r="A252" s="15"/>
      <c r="B252" s="15"/>
      <c r="C252" s="15"/>
      <c r="D252" s="15"/>
    </row>
    <row r="253" spans="1:4">
      <c r="A253" s="15"/>
      <c r="B253" s="15"/>
      <c r="C253" s="15"/>
      <c r="D253" s="15"/>
    </row>
    <row r="254" spans="1:4">
      <c r="A254" s="15"/>
      <c r="B254" s="15"/>
      <c r="C254" s="15"/>
      <c r="D254" s="15"/>
    </row>
    <row r="255" spans="1:4">
      <c r="A255" s="15"/>
      <c r="B255" s="15"/>
      <c r="C255" s="15"/>
      <c r="D255" s="15"/>
    </row>
    <row r="256" spans="1:4">
      <c r="A256" s="15"/>
      <c r="B256" s="15"/>
      <c r="C256" s="15"/>
      <c r="D256" s="15"/>
    </row>
    <row r="257" spans="1:4">
      <c r="A257" s="15"/>
      <c r="B257" s="15"/>
      <c r="C257" s="15"/>
      <c r="D257" s="15"/>
    </row>
    <row r="258" spans="1:4">
      <c r="A258" s="15"/>
      <c r="B258" s="15"/>
      <c r="C258" s="15"/>
      <c r="D258" s="15"/>
    </row>
    <row r="259" spans="1:4">
      <c r="A259" s="15"/>
      <c r="B259" s="15"/>
      <c r="C259" s="15"/>
      <c r="D259" s="15"/>
    </row>
    <row r="260" spans="1:4">
      <c r="A260" s="15"/>
      <c r="B260" s="15"/>
      <c r="C260" s="15"/>
      <c r="D260" s="15"/>
    </row>
    <row r="261" spans="1:4">
      <c r="A261" s="15"/>
      <c r="B261" s="15"/>
      <c r="C261" s="15"/>
      <c r="D261" s="15"/>
    </row>
    <row r="262" spans="1:4">
      <c r="A262" s="15"/>
      <c r="B262" s="15"/>
      <c r="C262" s="15"/>
      <c r="D262" s="15"/>
    </row>
    <row r="263" spans="1:4">
      <c r="A263" s="15"/>
      <c r="B263" s="15"/>
      <c r="C263" s="15"/>
      <c r="D263" s="15"/>
    </row>
    <row r="264" spans="1:4">
      <c r="A264" s="15"/>
      <c r="B264" s="15"/>
      <c r="C264" s="15"/>
      <c r="D264" s="15"/>
    </row>
    <row r="265" spans="1:4">
      <c r="A265" s="15"/>
      <c r="B265" s="15"/>
      <c r="C265" s="15"/>
      <c r="D265" s="15"/>
    </row>
    <row r="266" spans="1:4">
      <c r="A266" s="15"/>
      <c r="B266" s="15"/>
      <c r="C266" s="15"/>
      <c r="D266" s="15"/>
    </row>
    <row r="267" spans="1:4">
      <c r="A267" s="15"/>
      <c r="B267" s="15"/>
      <c r="C267" s="15"/>
      <c r="D267" s="15"/>
    </row>
    <row r="268" spans="1:4">
      <c r="A268" s="15"/>
      <c r="B268" s="15"/>
      <c r="C268" s="15"/>
      <c r="D268" s="15"/>
    </row>
    <row r="269" spans="1:4">
      <c r="A269" s="15"/>
      <c r="B269" s="15"/>
      <c r="C269" s="15"/>
      <c r="D269" s="15"/>
    </row>
    <row r="270" spans="1:4">
      <c r="A270" s="15"/>
      <c r="B270" s="15"/>
      <c r="C270" s="15"/>
      <c r="D270" s="15"/>
    </row>
    <row r="271" spans="1:4">
      <c r="A271" s="15"/>
      <c r="B271" s="15"/>
      <c r="C271" s="15"/>
      <c r="D271" s="15"/>
    </row>
    <row r="272" spans="1:4">
      <c r="A272" s="15"/>
      <c r="B272" s="15"/>
      <c r="C272" s="15"/>
      <c r="D272" s="15"/>
    </row>
    <row r="273" spans="1:4">
      <c r="A273" s="15"/>
      <c r="B273" s="15"/>
      <c r="C273" s="15"/>
      <c r="D273" s="15"/>
    </row>
    <row r="274" spans="1:4">
      <c r="A274" s="15"/>
      <c r="B274" s="15"/>
      <c r="C274" s="15"/>
      <c r="D274" s="15"/>
    </row>
    <row r="275" spans="1:4">
      <c r="A275" s="15"/>
      <c r="B275" s="15"/>
      <c r="C275" s="15"/>
      <c r="D275" s="15"/>
    </row>
    <row r="276" spans="1:4">
      <c r="A276" s="15"/>
      <c r="B276" s="15"/>
      <c r="C276" s="15"/>
      <c r="D276" s="15"/>
    </row>
    <row r="277" spans="1:4">
      <c r="A277" s="15"/>
      <c r="B277" s="15"/>
      <c r="C277" s="15"/>
      <c r="D277" s="15"/>
    </row>
    <row r="278" spans="1:4">
      <c r="A278" s="15"/>
      <c r="B278" s="15"/>
      <c r="C278" s="15"/>
      <c r="D278" s="15"/>
    </row>
    <row r="279" spans="1:4">
      <c r="A279" s="15"/>
      <c r="B279" s="15"/>
      <c r="C279" s="15"/>
      <c r="D279" s="15"/>
    </row>
    <row r="280" spans="1:4">
      <c r="A280" s="15"/>
      <c r="B280" s="15"/>
      <c r="C280" s="15"/>
      <c r="D280" s="15"/>
    </row>
    <row r="281" spans="1:4">
      <c r="A281" s="15"/>
      <c r="B281" s="15"/>
      <c r="C281" s="15"/>
      <c r="D281" s="15"/>
    </row>
    <row r="282" spans="1:4">
      <c r="A282" s="15"/>
      <c r="B282" s="15"/>
      <c r="C282" s="15"/>
      <c r="D282" s="15"/>
    </row>
    <row r="283" spans="1:4">
      <c r="A283" s="15"/>
      <c r="B283" s="15"/>
      <c r="C283" s="15"/>
      <c r="D283" s="15"/>
    </row>
    <row r="284" spans="1:4">
      <c r="A284" s="15"/>
      <c r="B284" s="15"/>
      <c r="C284" s="15"/>
      <c r="D284" s="15"/>
    </row>
    <row r="285" spans="1:4">
      <c r="A285" s="15"/>
      <c r="B285" s="15"/>
      <c r="C285" s="15"/>
      <c r="D285" s="15"/>
    </row>
    <row r="286" spans="1:4">
      <c r="A286" s="15"/>
      <c r="B286" s="15"/>
      <c r="C286" s="15"/>
      <c r="D286" s="15"/>
    </row>
    <row r="287" spans="1:4">
      <c r="A287" s="15"/>
      <c r="B287" s="15"/>
      <c r="C287" s="15"/>
      <c r="D287" s="15"/>
    </row>
    <row r="288" spans="1:4">
      <c r="A288" s="15"/>
      <c r="B288" s="15"/>
      <c r="C288" s="15"/>
      <c r="D288" s="15"/>
    </row>
    <row r="289" spans="1:4">
      <c r="A289" s="15"/>
      <c r="B289" s="15"/>
      <c r="C289" s="15"/>
      <c r="D289" s="15"/>
    </row>
    <row r="290" spans="1:4">
      <c r="A290" s="15"/>
      <c r="B290" s="15"/>
      <c r="C290" s="15"/>
      <c r="D290" s="15"/>
    </row>
    <row r="291" spans="1:4">
      <c r="A291" s="15"/>
      <c r="B291" s="15"/>
      <c r="C291" s="15"/>
      <c r="D291" s="15"/>
    </row>
    <row r="292" spans="1:4">
      <c r="A292" s="15"/>
      <c r="B292" s="15"/>
      <c r="C292" s="15"/>
      <c r="D292" s="15"/>
    </row>
    <row r="293" spans="1:4">
      <c r="A293" s="15"/>
      <c r="B293" s="15"/>
      <c r="C293" s="15"/>
      <c r="D293" s="15"/>
    </row>
    <row r="294" spans="1:4">
      <c r="A294" s="15"/>
      <c r="B294" s="15"/>
      <c r="C294" s="15"/>
      <c r="D294" s="15"/>
    </row>
    <row r="295" spans="1:4">
      <c r="A295" s="15"/>
      <c r="B295" s="15"/>
      <c r="C295" s="15"/>
      <c r="D295" s="15"/>
    </row>
    <row r="296" spans="1:4">
      <c r="A296" s="15"/>
      <c r="B296" s="15"/>
      <c r="C296" s="15"/>
      <c r="D296" s="15"/>
    </row>
    <row r="297" spans="1:4">
      <c r="A297" s="15"/>
      <c r="B297" s="15"/>
      <c r="C297" s="15"/>
      <c r="D297" s="15"/>
    </row>
    <row r="298" spans="1:4">
      <c r="A298" s="15"/>
      <c r="B298" s="15"/>
      <c r="C298" s="15"/>
      <c r="D298" s="15"/>
    </row>
    <row r="299" spans="1:4">
      <c r="A299" s="15"/>
      <c r="B299" s="15"/>
      <c r="C299" s="15"/>
      <c r="D299" s="15"/>
    </row>
    <row r="300" spans="1:4">
      <c r="A300" s="15"/>
      <c r="B300" s="15"/>
      <c r="C300" s="15"/>
      <c r="D300" s="15"/>
    </row>
    <row r="301" spans="1:4">
      <c r="A301" s="15"/>
      <c r="B301" s="15"/>
      <c r="C301" s="15"/>
      <c r="D301" s="15"/>
    </row>
    <row r="302" spans="1:4">
      <c r="A302" s="15"/>
      <c r="B302" s="15"/>
      <c r="C302" s="15"/>
      <c r="D302" s="15"/>
    </row>
    <row r="303" spans="1:4">
      <c r="A303" s="15"/>
      <c r="B303" s="15"/>
      <c r="C303" s="15"/>
      <c r="D303" s="15"/>
    </row>
    <row r="304" spans="1:4">
      <c r="A304" s="15"/>
      <c r="B304" s="15"/>
      <c r="C304" s="15"/>
      <c r="D304" s="15"/>
    </row>
    <row r="305" spans="1:4">
      <c r="A305" s="15"/>
      <c r="B305" s="15"/>
      <c r="C305" s="15"/>
      <c r="D305" s="15"/>
    </row>
    <row r="306" spans="1:4">
      <c r="A306" s="15"/>
      <c r="B306" s="15"/>
      <c r="C306" s="15"/>
      <c r="D306" s="15"/>
    </row>
    <row r="307" spans="1:4">
      <c r="A307" s="15"/>
      <c r="B307" s="15"/>
      <c r="C307" s="15"/>
      <c r="D307" s="15"/>
    </row>
    <row r="308" spans="1:4">
      <c r="A308" s="15"/>
      <c r="B308" s="15"/>
      <c r="C308" s="15"/>
      <c r="D308" s="15"/>
    </row>
    <row r="309" spans="1:4">
      <c r="A309" s="15"/>
      <c r="B309" s="15"/>
      <c r="C309" s="15"/>
      <c r="D309" s="15"/>
    </row>
    <row r="310" spans="1:4">
      <c r="A310" s="15"/>
      <c r="B310" s="15"/>
      <c r="C310" s="15"/>
      <c r="D310" s="15"/>
    </row>
    <row r="311" spans="1:4">
      <c r="A311" s="15"/>
      <c r="B311" s="15"/>
      <c r="C311" s="15"/>
      <c r="D311" s="15"/>
    </row>
    <row r="312" spans="1:4">
      <c r="A312" s="15"/>
      <c r="B312" s="15"/>
      <c r="C312" s="15"/>
      <c r="D312" s="15"/>
    </row>
    <row r="313" spans="1:4">
      <c r="A313" s="15"/>
      <c r="B313" s="15"/>
      <c r="C313" s="15"/>
      <c r="D313" s="15"/>
    </row>
    <row r="314" spans="1:4">
      <c r="A314" s="15"/>
      <c r="B314" s="15"/>
      <c r="C314" s="15"/>
      <c r="D314" s="15"/>
    </row>
    <row r="315" spans="1:4">
      <c r="A315" s="15"/>
      <c r="B315" s="15"/>
      <c r="C315" s="15"/>
      <c r="D315" s="15"/>
    </row>
    <row r="316" spans="1:4">
      <c r="A316" s="15"/>
      <c r="B316" s="15"/>
      <c r="C316" s="15"/>
      <c r="D316" s="15"/>
    </row>
    <row r="317" spans="1:4">
      <c r="A317" s="15"/>
      <c r="B317" s="15"/>
      <c r="C317" s="15"/>
      <c r="D317" s="15"/>
    </row>
    <row r="318" spans="1:4">
      <c r="A318" s="15"/>
      <c r="B318" s="15"/>
      <c r="C318" s="15"/>
      <c r="D318" s="15"/>
    </row>
    <row r="319" spans="1:4">
      <c r="A319" s="15"/>
      <c r="B319" s="15"/>
      <c r="C319" s="15"/>
      <c r="D319" s="15"/>
    </row>
    <row r="320" spans="1:4">
      <c r="A320" s="15"/>
      <c r="B320" s="15"/>
      <c r="C320" s="15"/>
      <c r="D320" s="15"/>
    </row>
    <row r="321" spans="1:4">
      <c r="A321" s="15"/>
      <c r="B321" s="15"/>
      <c r="C321" s="15"/>
      <c r="D321" s="15"/>
    </row>
    <row r="322" spans="1:4">
      <c r="A322" s="15"/>
      <c r="B322" s="15"/>
      <c r="C322" s="15"/>
      <c r="D322" s="15"/>
    </row>
    <row r="323" spans="1:4">
      <c r="A323" s="15"/>
      <c r="B323" s="15"/>
      <c r="C323" s="15"/>
      <c r="D323" s="15"/>
    </row>
    <row r="324" spans="1:4">
      <c r="A324" s="15"/>
      <c r="B324" s="15"/>
      <c r="C324" s="15"/>
      <c r="D324" s="15"/>
    </row>
    <row r="325" spans="1:4">
      <c r="A325" s="15"/>
      <c r="B325" s="15"/>
      <c r="C325" s="15"/>
      <c r="D325" s="15"/>
    </row>
    <row r="326" spans="1:4">
      <c r="A326" s="15"/>
      <c r="B326" s="15"/>
      <c r="C326" s="15"/>
      <c r="D326" s="15"/>
    </row>
    <row r="327" spans="1:4">
      <c r="A327" s="15"/>
      <c r="B327" s="15"/>
      <c r="C327" s="15"/>
      <c r="D327" s="15"/>
    </row>
    <row r="328" spans="1:4">
      <c r="A328" s="15"/>
      <c r="B328" s="15"/>
      <c r="C328" s="15"/>
      <c r="D328" s="15"/>
    </row>
    <row r="329" spans="1:4">
      <c r="A329" s="15"/>
      <c r="B329" s="15"/>
      <c r="C329" s="15"/>
      <c r="D329" s="15"/>
    </row>
    <row r="330" spans="1:4">
      <c r="A330" s="15"/>
      <c r="B330" s="15"/>
      <c r="C330" s="15"/>
      <c r="D330" s="15"/>
    </row>
    <row r="331" spans="1:4">
      <c r="A331" s="15"/>
      <c r="B331" s="15"/>
      <c r="C331" s="15"/>
      <c r="D331" s="15"/>
    </row>
    <row r="332" spans="1:4">
      <c r="A332" s="15"/>
      <c r="B332" s="15"/>
      <c r="C332" s="15"/>
      <c r="D332" s="15"/>
    </row>
    <row r="333" spans="1:4">
      <c r="A333" s="15"/>
      <c r="B333" s="15"/>
      <c r="C333" s="15"/>
      <c r="D333" s="15"/>
    </row>
    <row r="334" spans="1:4">
      <c r="A334" s="15"/>
      <c r="B334" s="15"/>
      <c r="C334" s="15"/>
      <c r="D334" s="15"/>
    </row>
    <row r="335" spans="1:4">
      <c r="A335" s="15"/>
      <c r="B335" s="15"/>
      <c r="C335" s="15"/>
      <c r="D335" s="15"/>
    </row>
    <row r="336" spans="1:4">
      <c r="A336" s="15"/>
      <c r="B336" s="15"/>
      <c r="C336" s="15"/>
      <c r="D336" s="15"/>
    </row>
    <row r="337" spans="1:4">
      <c r="A337" s="15"/>
      <c r="B337" s="15"/>
      <c r="C337" s="15"/>
      <c r="D337" s="15"/>
    </row>
    <row r="338" spans="1:4">
      <c r="A338" s="15"/>
      <c r="B338" s="15"/>
      <c r="C338" s="15"/>
      <c r="D338" s="15"/>
    </row>
    <row r="339" spans="1:4">
      <c r="A339" s="15"/>
      <c r="B339" s="15"/>
      <c r="C339" s="15"/>
      <c r="D339" s="15"/>
    </row>
    <row r="340" spans="1:4">
      <c r="A340" s="15"/>
      <c r="B340" s="15"/>
      <c r="C340" s="15"/>
      <c r="D340" s="15"/>
    </row>
    <row r="341" spans="1:4">
      <c r="A341" s="15"/>
      <c r="B341" s="15"/>
      <c r="C341" s="15"/>
      <c r="D341" s="15"/>
    </row>
    <row r="342" spans="1:4">
      <c r="A342" s="15"/>
      <c r="B342" s="15"/>
      <c r="C342" s="15"/>
      <c r="D342" s="15"/>
    </row>
    <row r="343" spans="1:4">
      <c r="A343" s="15"/>
      <c r="B343" s="15"/>
      <c r="C343" s="15"/>
      <c r="D343" s="15"/>
    </row>
    <row r="344" spans="1:4">
      <c r="A344" s="15"/>
      <c r="B344" s="15"/>
      <c r="C344" s="15"/>
      <c r="D344" s="15"/>
    </row>
    <row r="345" spans="1:4">
      <c r="A345" s="15"/>
      <c r="B345" s="15"/>
      <c r="C345" s="15"/>
      <c r="D345" s="15"/>
    </row>
    <row r="346" spans="1:4">
      <c r="A346" s="15"/>
      <c r="B346" s="15"/>
      <c r="C346" s="15"/>
      <c r="D346" s="15"/>
    </row>
    <row r="347" spans="1:4">
      <c r="A347" s="15"/>
      <c r="B347" s="15"/>
      <c r="C347" s="15"/>
      <c r="D347" s="15"/>
    </row>
    <row r="348" spans="1:4">
      <c r="A348" s="15"/>
      <c r="B348" s="15"/>
      <c r="C348" s="15"/>
      <c r="D348" s="15"/>
    </row>
    <row r="349" spans="1:4">
      <c r="A349" s="15"/>
      <c r="B349" s="15"/>
      <c r="C349" s="15"/>
      <c r="D349" s="15"/>
    </row>
    <row r="350" spans="1:4">
      <c r="A350" s="15"/>
      <c r="B350" s="15"/>
      <c r="C350" s="15"/>
      <c r="D350" s="15"/>
    </row>
    <row r="351" spans="1:4">
      <c r="A351" s="15"/>
      <c r="B351" s="15"/>
      <c r="C351" s="15"/>
      <c r="D351" s="15"/>
    </row>
    <row r="352" spans="1:4">
      <c r="A352" s="15"/>
      <c r="B352" s="15"/>
      <c r="C352" s="15"/>
      <c r="D352" s="15"/>
    </row>
    <row r="353" spans="1:4">
      <c r="A353" s="15"/>
      <c r="B353" s="15"/>
      <c r="C353" s="15"/>
      <c r="D353" s="15"/>
    </row>
    <row r="354" spans="1:4">
      <c r="A354" s="15"/>
      <c r="B354" s="15"/>
      <c r="C354" s="15"/>
      <c r="D354" s="15"/>
    </row>
    <row r="355" spans="1:4">
      <c r="A355" s="15"/>
      <c r="B355" s="15"/>
      <c r="C355" s="15"/>
      <c r="D355" s="15"/>
    </row>
    <row r="356" spans="1:4">
      <c r="A356" s="15"/>
      <c r="B356" s="15"/>
      <c r="C356" s="15"/>
      <c r="D356" s="15"/>
    </row>
    <row r="357" spans="1:4">
      <c r="A357" s="15"/>
      <c r="B357" s="15"/>
      <c r="C357" s="15"/>
      <c r="D357" s="15"/>
    </row>
    <row r="358" spans="1:4">
      <c r="A358" s="15"/>
      <c r="B358" s="15"/>
      <c r="C358" s="15"/>
      <c r="D358" s="15"/>
    </row>
    <row r="359" spans="1:4">
      <c r="A359" s="15"/>
      <c r="B359" s="15"/>
      <c r="C359" s="15"/>
      <c r="D359" s="15"/>
    </row>
    <row r="360" spans="1:4">
      <c r="A360" s="15"/>
      <c r="B360" s="15"/>
      <c r="C360" s="15"/>
      <c r="D360" s="15"/>
    </row>
    <row r="361" spans="1:4">
      <c r="A361" s="15"/>
      <c r="B361" s="15"/>
      <c r="C361" s="15"/>
      <c r="D361" s="15"/>
    </row>
    <row r="362" spans="1:4">
      <c r="A362" s="15"/>
      <c r="B362" s="15"/>
      <c r="C362" s="15"/>
      <c r="D362" s="15"/>
    </row>
    <row r="363" spans="1:4">
      <c r="A363" s="15"/>
      <c r="B363" s="15"/>
      <c r="C363" s="15"/>
      <c r="D363" s="15"/>
    </row>
    <row r="364" spans="1:4">
      <c r="A364" s="15"/>
      <c r="B364" s="15"/>
      <c r="C364" s="15"/>
      <c r="D364" s="15"/>
    </row>
    <row r="365" spans="1:4">
      <c r="A365" s="15"/>
      <c r="B365" s="15"/>
      <c r="C365" s="15"/>
      <c r="D365" s="15"/>
    </row>
    <row r="366" spans="1:4">
      <c r="A366" s="15"/>
      <c r="B366" s="15"/>
      <c r="C366" s="15"/>
      <c r="D366" s="15"/>
    </row>
    <row r="367" spans="1:4">
      <c r="A367" s="15"/>
      <c r="B367" s="15"/>
      <c r="C367" s="15"/>
      <c r="D367" s="15"/>
    </row>
    <row r="368" spans="1:4">
      <c r="A368" s="15"/>
      <c r="B368" s="15"/>
      <c r="C368" s="15"/>
      <c r="D368" s="15"/>
    </row>
    <row r="369" spans="1:4">
      <c r="A369" s="15"/>
      <c r="B369" s="15"/>
      <c r="C369" s="15"/>
      <c r="D369" s="15"/>
    </row>
    <row r="370" spans="1:4">
      <c r="A370" s="15"/>
      <c r="B370" s="15"/>
      <c r="C370" s="15"/>
      <c r="D370" s="15"/>
    </row>
    <row r="371" spans="1:4">
      <c r="A371" s="15"/>
      <c r="B371" s="15"/>
      <c r="C371" s="15"/>
      <c r="D371" s="15"/>
    </row>
    <row r="372" spans="1:4">
      <c r="A372" s="15"/>
      <c r="B372" s="15"/>
      <c r="C372" s="15"/>
      <c r="D372" s="15"/>
    </row>
    <row r="373" spans="1:4">
      <c r="A373" s="15"/>
      <c r="B373" s="15"/>
      <c r="C373" s="15"/>
      <c r="D373" s="15"/>
    </row>
    <row r="374" spans="1:4">
      <c r="A374" s="15"/>
      <c r="B374" s="15"/>
      <c r="C374" s="15"/>
      <c r="D374" s="15"/>
    </row>
    <row r="375" spans="1:4">
      <c r="A375" s="15"/>
      <c r="B375" s="15"/>
      <c r="C375" s="15"/>
      <c r="D375" s="15"/>
    </row>
    <row r="376" spans="1:4">
      <c r="A376" s="15"/>
      <c r="B376" s="15"/>
      <c r="C376" s="15"/>
      <c r="D376" s="15"/>
    </row>
    <row r="377" spans="1:4">
      <c r="A377" s="15"/>
      <c r="B377" s="15"/>
      <c r="C377" s="15"/>
      <c r="D377" s="15"/>
    </row>
    <row r="378" spans="1:4">
      <c r="A378" s="15"/>
      <c r="B378" s="15"/>
      <c r="C378" s="15"/>
      <c r="D378" s="15"/>
    </row>
    <row r="379" spans="1:4">
      <c r="A379" s="15"/>
      <c r="B379" s="15"/>
      <c r="C379" s="15"/>
      <c r="D379" s="15"/>
    </row>
    <row r="380" spans="1:4">
      <c r="A380" s="15"/>
      <c r="B380" s="15"/>
      <c r="C380" s="15"/>
      <c r="D380" s="15"/>
    </row>
    <row r="381" spans="1:4">
      <c r="A381" s="15"/>
      <c r="B381" s="15"/>
      <c r="C381" s="15"/>
      <c r="D381" s="15"/>
    </row>
    <row r="382" spans="1:4">
      <c r="A382" s="15"/>
      <c r="B382" s="15"/>
      <c r="C382" s="15"/>
      <c r="D382" s="15"/>
    </row>
    <row r="383" spans="1:4">
      <c r="A383" s="15"/>
      <c r="B383" s="15"/>
      <c r="C383" s="15"/>
      <c r="D383" s="15"/>
    </row>
    <row r="384" spans="1:4">
      <c r="A384" s="15"/>
      <c r="B384" s="15"/>
      <c r="C384" s="15"/>
      <c r="D384" s="15"/>
    </row>
    <row r="385" spans="1:4">
      <c r="A385" s="15"/>
      <c r="B385" s="15"/>
      <c r="C385" s="15"/>
      <c r="D385" s="15"/>
    </row>
    <row r="386" spans="1:4">
      <c r="A386" s="15"/>
      <c r="B386" s="15"/>
      <c r="C386" s="15"/>
      <c r="D386" s="15"/>
    </row>
    <row r="387" spans="1:4">
      <c r="A387" s="15"/>
      <c r="B387" s="15"/>
      <c r="C387" s="15"/>
      <c r="D387" s="15"/>
    </row>
    <row r="388" spans="1:4">
      <c r="A388" s="15"/>
      <c r="B388" s="15"/>
      <c r="C388" s="15"/>
      <c r="D388" s="15"/>
    </row>
    <row r="389" spans="1:4">
      <c r="A389" s="15"/>
      <c r="B389" s="15"/>
      <c r="C389" s="15"/>
      <c r="D389" s="15"/>
    </row>
    <row r="390" spans="1:4">
      <c r="A390" s="15"/>
      <c r="B390" s="15"/>
      <c r="C390" s="15"/>
      <c r="D390" s="15"/>
    </row>
    <row r="391" spans="1:4">
      <c r="A391" s="15"/>
      <c r="B391" s="15"/>
      <c r="C391" s="15"/>
      <c r="D391" s="15"/>
    </row>
    <row r="392" spans="1:4">
      <c r="A392" s="15"/>
      <c r="B392" s="15"/>
      <c r="C392" s="15"/>
      <c r="D392" s="15"/>
    </row>
    <row r="393" spans="1:4">
      <c r="A393" s="15"/>
      <c r="B393" s="15"/>
      <c r="C393" s="15"/>
      <c r="D393" s="15"/>
    </row>
    <row r="394" spans="1:4">
      <c r="A394" s="15"/>
      <c r="B394" s="15"/>
      <c r="C394" s="15"/>
      <c r="D394" s="15"/>
    </row>
    <row r="395" spans="1:4">
      <c r="A395" s="15"/>
      <c r="B395" s="15"/>
      <c r="C395" s="15"/>
      <c r="D395" s="15"/>
    </row>
    <row r="396" spans="1:4">
      <c r="A396" s="15"/>
      <c r="B396" s="15"/>
      <c r="C396" s="15"/>
      <c r="D396" s="15"/>
    </row>
    <row r="397" spans="1:4">
      <c r="A397" s="15"/>
      <c r="B397" s="15"/>
      <c r="C397" s="15"/>
      <c r="D397" s="15"/>
    </row>
    <row r="398" spans="1:4">
      <c r="A398" s="15"/>
      <c r="B398" s="15"/>
      <c r="C398" s="15"/>
      <c r="D398" s="15"/>
    </row>
    <row r="399" spans="1:4">
      <c r="A399" s="15"/>
      <c r="B399" s="15"/>
      <c r="C399" s="15"/>
      <c r="D399" s="15"/>
    </row>
    <row r="400" spans="1:4">
      <c r="A400" s="15"/>
      <c r="B400" s="15"/>
      <c r="C400" s="15"/>
      <c r="D400" s="15"/>
    </row>
    <row r="401" spans="1:4">
      <c r="A401" s="15"/>
      <c r="B401" s="15"/>
      <c r="C401" s="15"/>
      <c r="D401" s="15"/>
    </row>
    <row r="402" spans="1:4">
      <c r="A402" s="15"/>
      <c r="B402" s="15"/>
      <c r="C402" s="15"/>
      <c r="D402" s="15"/>
    </row>
    <row r="403" spans="1:4">
      <c r="A403" s="15"/>
      <c r="B403" s="15"/>
      <c r="C403" s="15"/>
      <c r="D403" s="15"/>
    </row>
    <row r="404" spans="1:4">
      <c r="A404" s="15"/>
      <c r="B404" s="15"/>
      <c r="C404" s="15"/>
      <c r="D404" s="15"/>
    </row>
    <row r="405" spans="1:4">
      <c r="A405" s="15"/>
      <c r="B405" s="15"/>
      <c r="C405" s="15"/>
      <c r="D405" s="15"/>
    </row>
    <row r="406" spans="1:4">
      <c r="A406" s="15"/>
      <c r="B406" s="15"/>
      <c r="C406" s="15"/>
      <c r="D406" s="15"/>
    </row>
    <row r="407" spans="1:4">
      <c r="A407" s="15"/>
      <c r="B407" s="15"/>
      <c r="C407" s="15"/>
      <c r="D407" s="15"/>
    </row>
    <row r="408" spans="1:4">
      <c r="A408" s="15"/>
      <c r="B408" s="15"/>
      <c r="C408" s="15"/>
      <c r="D408" s="15"/>
    </row>
    <row r="409" spans="1:4">
      <c r="A409" s="15"/>
      <c r="B409" s="15"/>
      <c r="C409" s="15"/>
      <c r="D409" s="15"/>
    </row>
    <row r="410" spans="1:4">
      <c r="A410" s="15"/>
      <c r="B410" s="15"/>
      <c r="C410" s="15"/>
      <c r="D410" s="15"/>
    </row>
    <row r="411" spans="1:4">
      <c r="A411" s="15"/>
      <c r="B411" s="15"/>
      <c r="C411" s="15"/>
      <c r="D411" s="15"/>
    </row>
    <row r="412" spans="1:4">
      <c r="A412" s="15"/>
      <c r="B412" s="15"/>
      <c r="C412" s="15"/>
      <c r="D412" s="15"/>
    </row>
    <row r="413" spans="1:4">
      <c r="A413" s="15"/>
      <c r="B413" s="15"/>
      <c r="C413" s="15"/>
      <c r="D413" s="15"/>
    </row>
    <row r="414" spans="1:4">
      <c r="A414" s="15"/>
      <c r="B414" s="15"/>
      <c r="C414" s="15"/>
      <c r="D414" s="15"/>
    </row>
    <row r="415" spans="1:4">
      <c r="A415" s="15"/>
      <c r="B415" s="15"/>
      <c r="C415" s="15"/>
      <c r="D415" s="15"/>
    </row>
    <row r="416" spans="1:4">
      <c r="A416" s="15"/>
      <c r="B416" s="15"/>
      <c r="C416" s="15"/>
      <c r="D416" s="15"/>
    </row>
    <row r="417" spans="1:4">
      <c r="A417" s="15"/>
      <c r="B417" s="15"/>
      <c r="C417" s="15"/>
      <c r="D417" s="15"/>
    </row>
    <row r="418" spans="1:4">
      <c r="A418" s="15"/>
      <c r="B418" s="15"/>
      <c r="C418" s="15"/>
      <c r="D418" s="15"/>
    </row>
    <row r="419" spans="1:4">
      <c r="A419" s="15"/>
      <c r="B419" s="15"/>
      <c r="C419" s="15"/>
      <c r="D419" s="15"/>
    </row>
    <row r="420" spans="1:4">
      <c r="A420" s="15"/>
      <c r="B420" s="15"/>
      <c r="C420" s="15"/>
      <c r="D420" s="15"/>
    </row>
    <row r="421" spans="1:4">
      <c r="A421" s="15"/>
      <c r="B421" s="15"/>
      <c r="C421" s="15"/>
      <c r="D421" s="15"/>
    </row>
    <row r="422" spans="1:4">
      <c r="A422" s="15"/>
      <c r="B422" s="15"/>
      <c r="C422" s="15"/>
      <c r="D422" s="15"/>
    </row>
    <row r="423" spans="1:4">
      <c r="A423" s="15"/>
      <c r="B423" s="15"/>
      <c r="C423" s="15"/>
      <c r="D423" s="15"/>
    </row>
    <row r="424" spans="1:4">
      <c r="A424" s="15"/>
      <c r="B424" s="15"/>
      <c r="C424" s="15"/>
      <c r="D424" s="15"/>
    </row>
    <row r="425" spans="1:4">
      <c r="A425" s="15"/>
      <c r="B425" s="15"/>
      <c r="C425" s="15"/>
      <c r="D425" s="15"/>
    </row>
    <row r="426" spans="1:4">
      <c r="A426" s="15"/>
      <c r="B426" s="15"/>
      <c r="C426" s="15"/>
      <c r="D426" s="15"/>
    </row>
    <row r="427" spans="1:4">
      <c r="A427" s="15"/>
      <c r="B427" s="15"/>
      <c r="C427" s="15"/>
      <c r="D427" s="15"/>
    </row>
    <row r="428" spans="1:4">
      <c r="A428" s="15"/>
      <c r="B428" s="15"/>
      <c r="C428" s="15"/>
      <c r="D428" s="15"/>
    </row>
    <row r="429" spans="1:4">
      <c r="A429" s="15"/>
      <c r="B429" s="15"/>
      <c r="C429" s="15"/>
      <c r="D429" s="15"/>
    </row>
    <row r="430" spans="1:4">
      <c r="A430" s="15"/>
      <c r="B430" s="15"/>
      <c r="C430" s="15"/>
      <c r="D430" s="15"/>
    </row>
    <row r="431" spans="1:4">
      <c r="A431" s="15"/>
      <c r="B431" s="15"/>
      <c r="C431" s="15"/>
      <c r="D431" s="15"/>
    </row>
    <row r="432" spans="1:4">
      <c r="A432" s="15"/>
      <c r="B432" s="15"/>
      <c r="C432" s="15"/>
      <c r="D432" s="15"/>
    </row>
    <row r="433" spans="1:4">
      <c r="A433" s="15"/>
      <c r="B433" s="15"/>
      <c r="C433" s="15"/>
      <c r="D433" s="15"/>
    </row>
    <row r="434" spans="1:4">
      <c r="A434" s="15"/>
      <c r="B434" s="15"/>
      <c r="C434" s="15"/>
      <c r="D434" s="15"/>
    </row>
    <row r="435" spans="1:4">
      <c r="A435" s="15"/>
      <c r="B435" s="15"/>
      <c r="C435" s="15"/>
      <c r="D435" s="15"/>
    </row>
    <row r="436" spans="1:4">
      <c r="A436" s="15"/>
      <c r="B436" s="15"/>
      <c r="C436" s="15"/>
      <c r="D436" s="15"/>
    </row>
    <row r="437" spans="1:4">
      <c r="A437" s="15"/>
      <c r="B437" s="15"/>
      <c r="C437" s="15"/>
      <c r="D437" s="15"/>
    </row>
    <row r="438" spans="1:4">
      <c r="A438" s="15"/>
      <c r="B438" s="15"/>
      <c r="C438" s="15"/>
      <c r="D438" s="15"/>
    </row>
    <row r="439" spans="1:4">
      <c r="A439" s="15"/>
      <c r="B439" s="15"/>
      <c r="C439" s="15"/>
      <c r="D439" s="15"/>
    </row>
    <row r="440" spans="1:4">
      <c r="A440" s="15"/>
      <c r="B440" s="15"/>
      <c r="C440" s="15"/>
      <c r="D440" s="15"/>
    </row>
    <row r="441" spans="1:4">
      <c r="A441" s="15"/>
      <c r="B441" s="15"/>
      <c r="C441" s="15"/>
      <c r="D441" s="15"/>
    </row>
    <row r="442" spans="1:4">
      <c r="A442" s="15"/>
      <c r="B442" s="15"/>
      <c r="C442" s="15"/>
      <c r="D442" s="15"/>
    </row>
    <row r="443" spans="1:4">
      <c r="A443" s="15"/>
      <c r="B443" s="15"/>
      <c r="C443" s="15"/>
      <c r="D443" s="15"/>
    </row>
    <row r="444" spans="1:4">
      <c r="A444" s="15"/>
      <c r="B444" s="15"/>
      <c r="C444" s="15"/>
      <c r="D444" s="15"/>
    </row>
    <row r="445" spans="1:4">
      <c r="A445" s="15"/>
      <c r="B445" s="15"/>
      <c r="C445" s="15"/>
      <c r="D445" s="15"/>
    </row>
    <row r="446" spans="1:4">
      <c r="A446" s="15"/>
      <c r="B446" s="15"/>
      <c r="C446" s="15"/>
      <c r="D446" s="15"/>
    </row>
    <row r="447" spans="1:4">
      <c r="A447" s="15"/>
      <c r="B447" s="15"/>
      <c r="C447" s="15"/>
      <c r="D447" s="15"/>
    </row>
    <row r="448" spans="1:4">
      <c r="A448" s="15"/>
      <c r="B448" s="15"/>
      <c r="C448" s="15"/>
      <c r="D448" s="15"/>
    </row>
    <row r="449" spans="1:4">
      <c r="A449" s="15"/>
      <c r="B449" s="15"/>
      <c r="C449" s="15"/>
      <c r="D449" s="15"/>
    </row>
    <row r="450" spans="1:4">
      <c r="A450" s="15"/>
      <c r="B450" s="15"/>
      <c r="C450" s="15"/>
      <c r="D450" s="15"/>
    </row>
    <row r="451" spans="1:4">
      <c r="A451" s="15"/>
      <c r="B451" s="15"/>
      <c r="C451" s="15"/>
      <c r="D451" s="15"/>
    </row>
    <row r="452" spans="1:4">
      <c r="A452" s="15"/>
      <c r="B452" s="15"/>
      <c r="C452" s="15"/>
      <c r="D452" s="15"/>
    </row>
    <row r="453" spans="1:4">
      <c r="A453" s="15"/>
      <c r="B453" s="15"/>
      <c r="C453" s="15"/>
      <c r="D453" s="15"/>
    </row>
    <row r="454" spans="1:4">
      <c r="A454" s="15"/>
      <c r="B454" s="15"/>
      <c r="C454" s="15"/>
      <c r="D454" s="15"/>
    </row>
    <row r="455" spans="1:4">
      <c r="A455" s="15"/>
      <c r="B455" s="15"/>
      <c r="C455" s="15"/>
      <c r="D455" s="15"/>
    </row>
    <row r="456" spans="1:4">
      <c r="A456" s="15"/>
      <c r="B456" s="15"/>
      <c r="C456" s="15"/>
      <c r="D456" s="15"/>
    </row>
    <row r="457" spans="1:4">
      <c r="A457" s="15"/>
      <c r="B457" s="15"/>
      <c r="C457" s="15"/>
      <c r="D457" s="15"/>
    </row>
    <row r="458" spans="1:4">
      <c r="A458" s="15"/>
      <c r="B458" s="15"/>
      <c r="C458" s="15"/>
      <c r="D458" s="15"/>
    </row>
    <row r="459" spans="1:4">
      <c r="A459" s="15"/>
      <c r="B459" s="15"/>
      <c r="C459" s="15"/>
      <c r="D459" s="15"/>
    </row>
    <row r="460" spans="1:4">
      <c r="A460" s="15"/>
      <c r="B460" s="15"/>
      <c r="C460" s="15"/>
      <c r="D460" s="15"/>
    </row>
    <row r="461" spans="1:4">
      <c r="A461" s="15"/>
      <c r="B461" s="15"/>
      <c r="C461" s="15"/>
      <c r="D461" s="15"/>
    </row>
    <row r="462" spans="1:4">
      <c r="A462" s="15"/>
      <c r="B462" s="15"/>
      <c r="C462" s="15"/>
      <c r="D462" s="15"/>
    </row>
    <row r="463" spans="1:4">
      <c r="A463" s="15"/>
      <c r="B463" s="15"/>
      <c r="C463" s="15"/>
      <c r="D463" s="15"/>
    </row>
    <row r="464" spans="1:4">
      <c r="A464" s="15"/>
      <c r="B464" s="15"/>
      <c r="C464" s="15"/>
      <c r="D464" s="15"/>
    </row>
    <row r="465" spans="1:4">
      <c r="A465" s="15"/>
      <c r="B465" s="15"/>
      <c r="C465" s="15"/>
      <c r="D465" s="15"/>
    </row>
    <row r="466" spans="1:4">
      <c r="A466" s="15"/>
      <c r="B466" s="15"/>
      <c r="C466" s="15"/>
      <c r="D466" s="15"/>
    </row>
    <row r="467" spans="1:4">
      <c r="A467" s="15"/>
      <c r="B467" s="15"/>
      <c r="C467" s="15"/>
      <c r="D467" s="15"/>
    </row>
    <row r="468" spans="1:4">
      <c r="A468" s="15"/>
      <c r="B468" s="15"/>
      <c r="C468" s="15"/>
      <c r="D468" s="15"/>
    </row>
    <row r="469" spans="1:4">
      <c r="A469" s="15"/>
      <c r="B469" s="15"/>
      <c r="C469" s="15"/>
      <c r="D469" s="15"/>
    </row>
    <row r="470" spans="1:4">
      <c r="A470" s="15"/>
      <c r="B470" s="15"/>
      <c r="C470" s="15"/>
      <c r="D470" s="15"/>
    </row>
    <row r="471" spans="1:4">
      <c r="A471" s="15"/>
      <c r="B471" s="15"/>
      <c r="C471" s="15"/>
      <c r="D471" s="15"/>
    </row>
    <row r="472" spans="1:4">
      <c r="A472" s="15"/>
      <c r="B472" s="15"/>
      <c r="C472" s="15"/>
      <c r="D472" s="15"/>
    </row>
    <row r="473" spans="1:4">
      <c r="A473" s="15"/>
      <c r="B473" s="15"/>
      <c r="C473" s="15"/>
      <c r="D473" s="15"/>
    </row>
    <row r="474" spans="1:4">
      <c r="A474" s="15"/>
      <c r="B474" s="15"/>
      <c r="C474" s="15"/>
      <c r="D474" s="15"/>
    </row>
    <row r="475" spans="1:4">
      <c r="A475" s="15"/>
      <c r="B475" s="15"/>
      <c r="C475" s="15"/>
      <c r="D475" s="15"/>
    </row>
    <row r="476" spans="1:4">
      <c r="A476" s="15"/>
      <c r="B476" s="15"/>
      <c r="C476" s="15"/>
      <c r="D476" s="15"/>
    </row>
    <row r="477" spans="1:4">
      <c r="A477" s="15"/>
      <c r="B477" s="15"/>
      <c r="C477" s="15"/>
      <c r="D477" s="15"/>
    </row>
    <row r="478" spans="1:4">
      <c r="A478" s="15"/>
      <c r="B478" s="15"/>
      <c r="C478" s="15"/>
      <c r="D478" s="15"/>
    </row>
    <row r="479" spans="1:4">
      <c r="A479" s="15"/>
      <c r="B479" s="15"/>
      <c r="C479" s="15"/>
      <c r="D479" s="15"/>
    </row>
    <row r="480" spans="1:4">
      <c r="A480" s="15"/>
      <c r="B480" s="15"/>
      <c r="C480" s="15"/>
      <c r="D480" s="15"/>
    </row>
    <row r="481" spans="1:4">
      <c r="A481" s="15"/>
      <c r="B481" s="15"/>
      <c r="C481" s="15"/>
      <c r="D481" s="15"/>
    </row>
    <row r="482" spans="1:4">
      <c r="A482" s="15"/>
      <c r="B482" s="15"/>
      <c r="C482" s="15"/>
      <c r="D482" s="15"/>
    </row>
    <row r="483" spans="1:4">
      <c r="A483" s="15"/>
      <c r="B483" s="15"/>
      <c r="C483" s="15"/>
      <c r="D483" s="15"/>
    </row>
    <row r="484" spans="1:4">
      <c r="A484" s="15"/>
      <c r="B484" s="15"/>
      <c r="C484" s="15"/>
      <c r="D484" s="15"/>
    </row>
    <row r="485" spans="1:4">
      <c r="A485" s="15"/>
      <c r="B485" s="15"/>
      <c r="C485" s="15"/>
      <c r="D485" s="15"/>
    </row>
    <row r="486" spans="1:4">
      <c r="A486" s="15"/>
      <c r="B486" s="15"/>
      <c r="C486" s="15"/>
      <c r="D486" s="15"/>
    </row>
    <row r="487" spans="1:4">
      <c r="A487" s="15"/>
      <c r="B487" s="15"/>
      <c r="C487" s="15"/>
      <c r="D487" s="15"/>
    </row>
    <row r="488" spans="1:4">
      <c r="A488" s="15"/>
      <c r="B488" s="15"/>
      <c r="C488" s="15"/>
      <c r="D488" s="15"/>
    </row>
    <row r="489" spans="1:4">
      <c r="A489" s="15"/>
      <c r="B489" s="15"/>
      <c r="C489" s="15"/>
      <c r="D489" s="15"/>
    </row>
    <row r="490" spans="1:4">
      <c r="A490" s="15"/>
      <c r="B490" s="15"/>
      <c r="C490" s="15"/>
      <c r="D490" s="15"/>
    </row>
    <row r="491" spans="1:4">
      <c r="A491" s="15"/>
      <c r="B491" s="15"/>
      <c r="C491" s="15"/>
      <c r="D491" s="15"/>
    </row>
    <row r="492" spans="1:4">
      <c r="A492" s="15"/>
      <c r="B492" s="15"/>
      <c r="C492" s="15"/>
      <c r="D492" s="15"/>
    </row>
    <row r="493" spans="1:4">
      <c r="A493" s="15"/>
      <c r="B493" s="15"/>
      <c r="C493" s="15"/>
      <c r="D493" s="15"/>
    </row>
    <row r="494" spans="1:4">
      <c r="A494" s="15"/>
      <c r="B494" s="15"/>
      <c r="C494" s="15"/>
      <c r="D494" s="15"/>
    </row>
    <row r="495" spans="1:4">
      <c r="A495" s="15"/>
      <c r="B495" s="15"/>
      <c r="C495" s="15"/>
      <c r="D495" s="15"/>
    </row>
    <row r="496" spans="1:4">
      <c r="A496" s="15"/>
      <c r="B496" s="15"/>
      <c r="C496" s="15"/>
      <c r="D496" s="15"/>
    </row>
    <row r="497" spans="1:4">
      <c r="A497" s="15"/>
      <c r="B497" s="15"/>
      <c r="C497" s="15"/>
      <c r="D497" s="15"/>
    </row>
    <row r="498" spans="1:4">
      <c r="A498" s="15"/>
      <c r="B498" s="15"/>
      <c r="C498" s="15"/>
      <c r="D498" s="15"/>
    </row>
    <row r="499" spans="1:4">
      <c r="A499" s="15"/>
      <c r="B499" s="15"/>
      <c r="C499" s="15"/>
      <c r="D499" s="15"/>
    </row>
    <row r="500" spans="1:4">
      <c r="A500" s="15"/>
      <c r="B500" s="15"/>
      <c r="C500" s="15"/>
      <c r="D500" s="15"/>
    </row>
    <row r="501" spans="1:4">
      <c r="A501" s="15"/>
      <c r="B501" s="15"/>
      <c r="C501" s="15"/>
      <c r="D501" s="15"/>
    </row>
    <row r="502" spans="1:4">
      <c r="A502" s="15"/>
      <c r="B502" s="15"/>
      <c r="C502" s="15"/>
      <c r="D502" s="15"/>
    </row>
    <row r="503" spans="1:4">
      <c r="A503" s="15"/>
      <c r="B503" s="15"/>
      <c r="C503" s="15"/>
      <c r="D503" s="15"/>
    </row>
    <row r="504" spans="1:4">
      <c r="A504" s="15"/>
      <c r="B504" s="15"/>
      <c r="C504" s="15"/>
      <c r="D504" s="15"/>
    </row>
    <row r="505" spans="1:4">
      <c r="A505" s="15"/>
      <c r="B505" s="15"/>
      <c r="C505" s="15"/>
      <c r="D505" s="15"/>
    </row>
    <row r="506" spans="1:4">
      <c r="A506" s="15"/>
      <c r="B506" s="15"/>
      <c r="C506" s="15"/>
      <c r="D506" s="15"/>
    </row>
    <row r="507" spans="1:4">
      <c r="A507" s="15"/>
      <c r="B507" s="15"/>
      <c r="C507" s="15"/>
      <c r="D507" s="15"/>
    </row>
    <row r="508" spans="1:4">
      <c r="A508" s="15"/>
      <c r="B508" s="15"/>
      <c r="C508" s="15"/>
      <c r="D508" s="15"/>
    </row>
    <row r="509" spans="1:4">
      <c r="A509" s="15"/>
      <c r="B509" s="15"/>
      <c r="C509" s="15"/>
      <c r="D509" s="15"/>
    </row>
    <row r="510" spans="1:4">
      <c r="A510" s="15"/>
      <c r="B510" s="15"/>
      <c r="C510" s="15"/>
      <c r="D510" s="15"/>
    </row>
    <row r="511" spans="1:4">
      <c r="A511" s="15"/>
      <c r="B511" s="15"/>
      <c r="C511" s="15"/>
      <c r="D511" s="15"/>
    </row>
    <row r="512" spans="1:4">
      <c r="A512" s="15"/>
      <c r="B512" s="15"/>
      <c r="C512" s="15"/>
      <c r="D512" s="15"/>
    </row>
    <row r="513" spans="1:4">
      <c r="A513" s="15"/>
      <c r="B513" s="15"/>
      <c r="C513" s="15"/>
      <c r="D513" s="15"/>
    </row>
    <row r="514" spans="1:4">
      <c r="A514" s="15"/>
      <c r="B514" s="15"/>
      <c r="C514" s="15"/>
      <c r="D514" s="15"/>
    </row>
    <row r="515" spans="1:4">
      <c r="A515" s="15"/>
      <c r="B515" s="15"/>
      <c r="C515" s="15"/>
      <c r="D515" s="15"/>
    </row>
    <row r="516" spans="1:4">
      <c r="A516" s="15"/>
      <c r="B516" s="15"/>
      <c r="C516" s="15"/>
      <c r="D516" s="15"/>
    </row>
    <row r="517" spans="1:4">
      <c r="A517" s="15"/>
      <c r="B517" s="15"/>
      <c r="C517" s="15"/>
      <c r="D517" s="15"/>
    </row>
    <row r="518" spans="1:4">
      <c r="A518" s="15"/>
      <c r="B518" s="15"/>
      <c r="C518" s="15"/>
      <c r="D518" s="15"/>
    </row>
    <row r="519" spans="1:4">
      <c r="A519" s="15"/>
      <c r="B519" s="15"/>
      <c r="C519" s="15"/>
      <c r="D519" s="15"/>
    </row>
    <row r="520" spans="1:4">
      <c r="A520" s="15"/>
      <c r="B520" s="15"/>
      <c r="C520" s="15"/>
      <c r="D520" s="15"/>
    </row>
    <row r="521" spans="1:4">
      <c r="A521" s="15"/>
      <c r="B521" s="15"/>
      <c r="C521" s="15"/>
      <c r="D521" s="15"/>
    </row>
    <row r="522" spans="1:4">
      <c r="A522" s="15"/>
      <c r="B522" s="15"/>
      <c r="C522" s="15"/>
      <c r="D522" s="15"/>
    </row>
    <row r="523" spans="1:4">
      <c r="A523" s="15"/>
      <c r="B523" s="15"/>
      <c r="C523" s="15"/>
      <c r="D523" s="15"/>
    </row>
    <row r="524" spans="1:4">
      <c r="A524" s="15"/>
      <c r="B524" s="15"/>
      <c r="C524" s="15"/>
      <c r="D524" s="15"/>
    </row>
    <row r="525" spans="1:4">
      <c r="A525" s="15"/>
      <c r="B525" s="15"/>
      <c r="C525" s="15"/>
      <c r="D525" s="15"/>
    </row>
    <row r="526" spans="1:4">
      <c r="A526" s="15"/>
      <c r="B526" s="15"/>
      <c r="C526" s="15"/>
      <c r="D526" s="15"/>
    </row>
    <row r="527" spans="1:4">
      <c r="A527" s="15"/>
      <c r="B527" s="15"/>
      <c r="C527" s="15"/>
      <c r="D527" s="15"/>
    </row>
    <row r="528" spans="1:4">
      <c r="A528" s="15"/>
      <c r="B528" s="15"/>
      <c r="C528" s="15"/>
      <c r="D528" s="15"/>
    </row>
    <row r="529" spans="1:4">
      <c r="A529" s="15"/>
      <c r="B529" s="15"/>
      <c r="C529" s="15"/>
      <c r="D529" s="15"/>
    </row>
    <row r="530" spans="1:4">
      <c r="A530" s="15"/>
      <c r="B530" s="15"/>
      <c r="C530" s="15"/>
      <c r="D530" s="15"/>
    </row>
    <row r="531" spans="1:4">
      <c r="A531" s="15"/>
      <c r="B531" s="15"/>
      <c r="C531" s="15"/>
      <c r="D531" s="15"/>
    </row>
    <row r="532" spans="1:4">
      <c r="A532" s="15"/>
      <c r="B532" s="15"/>
      <c r="C532" s="15"/>
      <c r="D532" s="15"/>
    </row>
    <row r="533" spans="1:4">
      <c r="A533" s="15"/>
      <c r="B533" s="15"/>
      <c r="C533" s="15"/>
      <c r="D533" s="15"/>
    </row>
    <row r="534" spans="1:4">
      <c r="A534" s="15"/>
      <c r="B534" s="15"/>
      <c r="C534" s="15"/>
      <c r="D534" s="15"/>
    </row>
    <row r="535" spans="1:4">
      <c r="A535" s="15"/>
      <c r="B535" s="15"/>
      <c r="C535" s="15"/>
      <c r="D535" s="15"/>
    </row>
    <row r="536" spans="1:4">
      <c r="A536" s="15"/>
      <c r="B536" s="15"/>
      <c r="C536" s="15"/>
      <c r="D536" s="15"/>
    </row>
    <row r="537" spans="1:4">
      <c r="A537" s="15"/>
      <c r="B537" s="15"/>
      <c r="C537" s="15"/>
      <c r="D537" s="15"/>
    </row>
    <row r="538" spans="1:4">
      <c r="A538" s="15"/>
      <c r="B538" s="15"/>
      <c r="C538" s="15"/>
      <c r="D538" s="15"/>
    </row>
    <row r="539" spans="1:4">
      <c r="A539" s="15"/>
      <c r="B539" s="15"/>
      <c r="C539" s="15"/>
      <c r="D539" s="15"/>
    </row>
    <row r="540" spans="1:4">
      <c r="A540" s="15"/>
      <c r="B540" s="15"/>
      <c r="C540" s="15"/>
      <c r="D540" s="15"/>
    </row>
    <row r="541" spans="1:4">
      <c r="A541" s="15"/>
      <c r="B541" s="15"/>
      <c r="C541" s="15"/>
      <c r="D541" s="15"/>
    </row>
    <row r="542" spans="1:4">
      <c r="A542" s="15"/>
      <c r="B542" s="15"/>
      <c r="C542" s="15"/>
      <c r="D542" s="15"/>
    </row>
    <row r="543" spans="1:4">
      <c r="A543" s="15"/>
      <c r="B543" s="15"/>
      <c r="C543" s="15"/>
      <c r="D543" s="15"/>
    </row>
    <row r="544" spans="1:4">
      <c r="A544" s="15"/>
      <c r="B544" s="15"/>
      <c r="C544" s="15"/>
      <c r="D544" s="15"/>
    </row>
    <row r="545" spans="1:4">
      <c r="A545" s="15"/>
      <c r="B545" s="15"/>
      <c r="C545" s="15"/>
      <c r="D545" s="15"/>
    </row>
    <row r="546" spans="1:4">
      <c r="A546" s="15"/>
      <c r="B546" s="15"/>
      <c r="C546" s="15"/>
      <c r="D546" s="15"/>
    </row>
    <row r="547" spans="1:4">
      <c r="A547" s="15"/>
      <c r="B547" s="15"/>
      <c r="C547" s="15"/>
      <c r="D547" s="15"/>
    </row>
    <row r="548" spans="1:4">
      <c r="A548" s="15"/>
      <c r="B548" s="15"/>
      <c r="C548" s="15"/>
      <c r="D548" s="15"/>
    </row>
    <row r="549" spans="1:4">
      <c r="A549" s="15"/>
      <c r="B549" s="15"/>
      <c r="C549" s="15"/>
      <c r="D549" s="15"/>
    </row>
    <row r="550" spans="1:4">
      <c r="A550" s="15"/>
      <c r="B550" s="15"/>
      <c r="C550" s="15"/>
      <c r="D550" s="15"/>
    </row>
    <row r="551" spans="1:4">
      <c r="A551" s="15"/>
      <c r="B551" s="15"/>
      <c r="C551" s="15"/>
      <c r="D551" s="15"/>
    </row>
    <row r="552" spans="1:4">
      <c r="A552" s="15"/>
      <c r="B552" s="15"/>
      <c r="C552" s="15"/>
      <c r="D552" s="15"/>
    </row>
    <row r="553" spans="1:4">
      <c r="A553" s="15"/>
      <c r="B553" s="15"/>
      <c r="C553" s="15"/>
      <c r="D553" s="15"/>
    </row>
    <row r="554" spans="1:4">
      <c r="A554" s="15"/>
      <c r="B554" s="15"/>
      <c r="C554" s="15"/>
      <c r="D554" s="15"/>
    </row>
    <row r="555" spans="1:4">
      <c r="A555" s="15"/>
      <c r="B555" s="15"/>
      <c r="C555" s="15"/>
      <c r="D555" s="15"/>
    </row>
    <row r="556" spans="1:4">
      <c r="A556" s="15"/>
      <c r="B556" s="15"/>
      <c r="C556" s="15"/>
      <c r="D556" s="15"/>
    </row>
    <row r="557" spans="1:4">
      <c r="A557" s="15"/>
      <c r="B557" s="15"/>
      <c r="C557" s="15"/>
      <c r="D557" s="15"/>
    </row>
    <row r="558" spans="1:4">
      <c r="A558" s="15"/>
      <c r="B558" s="15"/>
      <c r="C558" s="15"/>
      <c r="D558" s="15"/>
    </row>
    <row r="559" spans="1:4">
      <c r="A559" s="15"/>
      <c r="B559" s="15"/>
      <c r="C559" s="15"/>
      <c r="D559" s="15"/>
    </row>
    <row r="560" spans="1:4">
      <c r="A560" s="15"/>
      <c r="B560" s="15"/>
      <c r="C560" s="15"/>
      <c r="D560" s="15"/>
    </row>
    <row r="561" spans="1:4">
      <c r="A561" s="15"/>
      <c r="B561" s="15"/>
      <c r="C561" s="15"/>
      <c r="D561" s="15"/>
    </row>
    <row r="562" spans="1:4">
      <c r="A562" s="15"/>
      <c r="B562" s="15"/>
      <c r="C562" s="15"/>
      <c r="D562" s="15"/>
    </row>
    <row r="563" spans="1:4">
      <c r="A563" s="15"/>
      <c r="B563" s="15"/>
      <c r="C563" s="15"/>
      <c r="D563" s="15"/>
    </row>
    <row r="564" spans="1:4">
      <c r="A564" s="15"/>
      <c r="B564" s="15"/>
      <c r="C564" s="15"/>
      <c r="D564" s="15"/>
    </row>
    <row r="565" spans="1:4">
      <c r="A565" s="15"/>
      <c r="B565" s="15"/>
      <c r="C565" s="15"/>
      <c r="D565" s="15"/>
    </row>
    <row r="566" spans="1:4">
      <c r="A566" s="15"/>
      <c r="B566" s="15"/>
      <c r="C566" s="15"/>
      <c r="D566" s="15"/>
    </row>
    <row r="567" spans="1:4">
      <c r="A567" s="15"/>
      <c r="B567" s="15"/>
      <c r="C567" s="15"/>
      <c r="D567" s="15"/>
    </row>
    <row r="568" spans="1:4">
      <c r="A568" s="15"/>
      <c r="B568" s="15"/>
      <c r="C568" s="15"/>
      <c r="D568" s="15"/>
    </row>
    <row r="569" spans="1:4">
      <c r="A569" s="15"/>
      <c r="B569" s="15"/>
      <c r="C569" s="15"/>
      <c r="D569" s="15"/>
    </row>
    <row r="570" spans="1:4">
      <c r="A570" s="15"/>
      <c r="B570" s="15"/>
      <c r="C570" s="15"/>
      <c r="D570" s="15"/>
    </row>
    <row r="571" spans="1:4">
      <c r="A571" s="15"/>
      <c r="B571" s="15"/>
      <c r="C571" s="15"/>
      <c r="D571" s="15"/>
    </row>
    <row r="572" spans="1:4">
      <c r="A572" s="15"/>
      <c r="B572" s="15"/>
      <c r="C572" s="15"/>
      <c r="D572" s="15"/>
    </row>
    <row r="573" spans="1:4">
      <c r="A573" s="15"/>
      <c r="B573" s="15"/>
      <c r="C573" s="15"/>
      <c r="D573" s="15"/>
    </row>
    <row r="574" spans="1:4">
      <c r="A574" s="15"/>
      <c r="B574" s="15"/>
      <c r="C574" s="15"/>
      <c r="D574" s="15"/>
    </row>
    <row r="575" spans="1:4">
      <c r="A575" s="15"/>
      <c r="B575" s="15"/>
      <c r="C575" s="15"/>
      <c r="D575" s="15"/>
    </row>
    <row r="576" spans="1:4">
      <c r="A576" s="15"/>
      <c r="B576" s="15"/>
      <c r="C576" s="15"/>
      <c r="D576" s="15"/>
    </row>
    <row r="577" spans="1:4">
      <c r="A577" s="15"/>
      <c r="B577" s="15"/>
      <c r="C577" s="15"/>
      <c r="D577" s="15"/>
    </row>
    <row r="578" spans="1:4">
      <c r="A578" s="15"/>
      <c r="B578" s="15"/>
      <c r="C578" s="15"/>
      <c r="D578" s="15"/>
    </row>
    <row r="579" spans="1:4">
      <c r="A579" s="15"/>
      <c r="B579" s="15"/>
      <c r="C579" s="15"/>
      <c r="D579" s="15"/>
    </row>
    <row r="580" spans="1:4">
      <c r="A580" s="15"/>
      <c r="B580" s="15"/>
      <c r="C580" s="15"/>
      <c r="D580" s="15"/>
    </row>
    <row r="581" spans="1:4">
      <c r="A581" s="15"/>
      <c r="B581" s="15"/>
      <c r="C581" s="15"/>
      <c r="D581" s="15"/>
    </row>
    <row r="582" spans="1:4">
      <c r="A582" s="15"/>
      <c r="B582" s="15"/>
      <c r="C582" s="15"/>
      <c r="D582" s="15"/>
    </row>
    <row r="583" spans="1:4">
      <c r="A583" s="15"/>
      <c r="B583" s="15"/>
      <c r="C583" s="15"/>
      <c r="D583" s="15"/>
    </row>
    <row r="584" spans="1:4">
      <c r="A584" s="15"/>
      <c r="B584" s="15"/>
      <c r="C584" s="15"/>
      <c r="D584" s="15"/>
    </row>
    <row r="585" spans="1:4">
      <c r="A585" s="15"/>
      <c r="B585" s="15"/>
      <c r="C585" s="15"/>
      <c r="D585" s="15"/>
    </row>
    <row r="586" spans="1:4">
      <c r="A586" s="15"/>
      <c r="B586" s="15"/>
      <c r="C586" s="15"/>
      <c r="D586" s="15"/>
    </row>
    <row r="587" spans="1:4">
      <c r="A587" s="15"/>
      <c r="B587" s="15"/>
      <c r="C587" s="15"/>
      <c r="D587" s="15"/>
    </row>
    <row r="588" spans="1:4">
      <c r="A588" s="15"/>
      <c r="B588" s="15"/>
      <c r="C588" s="15"/>
      <c r="D588" s="15"/>
    </row>
    <row r="589" spans="1:4">
      <c r="A589" s="15"/>
      <c r="B589" s="15"/>
      <c r="C589" s="15"/>
      <c r="D589" s="15"/>
    </row>
    <row r="590" spans="1:4">
      <c r="A590" s="15"/>
      <c r="B590" s="15"/>
      <c r="C590" s="15"/>
      <c r="D590" s="15"/>
    </row>
    <row r="591" spans="1:4">
      <c r="A591" s="15"/>
      <c r="B591" s="15"/>
      <c r="C591" s="15"/>
      <c r="D591" s="15"/>
    </row>
    <row r="592" spans="1:4">
      <c r="A592" s="15"/>
      <c r="B592" s="15"/>
      <c r="C592" s="15"/>
      <c r="D592" s="15"/>
    </row>
    <row r="593" spans="1:4">
      <c r="A593" s="15"/>
      <c r="B593" s="15"/>
      <c r="C593" s="15"/>
      <c r="D593" s="15"/>
    </row>
    <row r="594" spans="1:4">
      <c r="A594" s="15"/>
      <c r="B594" s="15"/>
      <c r="C594" s="15"/>
      <c r="D594" s="15"/>
    </row>
    <row r="595" spans="1:4">
      <c r="A595" s="15"/>
      <c r="B595" s="15"/>
      <c r="C595" s="15"/>
      <c r="D595" s="15"/>
    </row>
    <row r="596" spans="1:4">
      <c r="A596" s="15"/>
      <c r="B596" s="15"/>
      <c r="C596" s="15"/>
      <c r="D596" s="15"/>
    </row>
    <row r="597" spans="1:4">
      <c r="A597" s="15"/>
      <c r="B597" s="15"/>
      <c r="C597" s="15"/>
      <c r="D597" s="15"/>
    </row>
    <row r="598" spans="1:4">
      <c r="A598" s="15"/>
      <c r="B598" s="15"/>
      <c r="C598" s="15"/>
      <c r="D598" s="15"/>
    </row>
    <row r="599" spans="1:4">
      <c r="A599" s="15"/>
      <c r="B599" s="15"/>
      <c r="C599" s="15"/>
      <c r="D599" s="15"/>
    </row>
    <row r="600" spans="1:4">
      <c r="A600" s="15"/>
      <c r="B600" s="15"/>
      <c r="C600" s="15"/>
      <c r="D600" s="15"/>
    </row>
    <row r="601" spans="1:4">
      <c r="A601" s="15"/>
      <c r="B601" s="15"/>
      <c r="C601" s="15"/>
      <c r="D601" s="15"/>
    </row>
    <row r="602" spans="1:4">
      <c r="A602" s="15"/>
      <c r="B602" s="15"/>
      <c r="C602" s="15"/>
      <c r="D602" s="15"/>
    </row>
    <row r="603" spans="1:4">
      <c r="A603" s="15"/>
      <c r="B603" s="15"/>
      <c r="C603" s="15"/>
      <c r="D603" s="15"/>
    </row>
    <row r="604" spans="1:4">
      <c r="A604" s="15"/>
      <c r="B604" s="15"/>
      <c r="C604" s="15"/>
      <c r="D604" s="15"/>
    </row>
    <row r="605" spans="1:4">
      <c r="A605" s="15"/>
      <c r="B605" s="15"/>
      <c r="C605" s="15"/>
      <c r="D605" s="15"/>
    </row>
    <row r="606" spans="1:4">
      <c r="A606" s="15"/>
      <c r="B606" s="15"/>
      <c r="C606" s="15"/>
      <c r="D606" s="15"/>
    </row>
    <row r="607" spans="1:4">
      <c r="A607" s="15"/>
      <c r="B607" s="15"/>
      <c r="C607" s="15"/>
      <c r="D607" s="15"/>
    </row>
    <row r="608" spans="1:4">
      <c r="A608" s="15"/>
      <c r="B608" s="15"/>
      <c r="C608" s="15"/>
      <c r="D608" s="15"/>
    </row>
    <row r="609" spans="1:4">
      <c r="A609" s="15"/>
      <c r="B609" s="15"/>
      <c r="C609" s="15"/>
      <c r="D609" s="15"/>
    </row>
    <row r="610" spans="1:4">
      <c r="A610" s="15"/>
      <c r="B610" s="15"/>
      <c r="C610" s="15"/>
      <c r="D610" s="15"/>
    </row>
    <row r="611" spans="1:4">
      <c r="A611" s="15"/>
      <c r="B611" s="15"/>
      <c r="C611" s="15"/>
      <c r="D611" s="15"/>
    </row>
    <row r="612" spans="1:4">
      <c r="A612" s="15"/>
      <c r="B612" s="15"/>
      <c r="C612" s="15"/>
      <c r="D612" s="15"/>
    </row>
    <row r="613" spans="1:4">
      <c r="A613" s="15"/>
      <c r="B613" s="15"/>
      <c r="C613" s="15"/>
      <c r="D613" s="15"/>
    </row>
    <row r="614" spans="1:4">
      <c r="A614" s="15"/>
      <c r="B614" s="15"/>
      <c r="C614" s="15"/>
      <c r="D614" s="15"/>
    </row>
    <row r="615" spans="1:4">
      <c r="A615" s="15"/>
      <c r="B615" s="15"/>
      <c r="C615" s="15"/>
      <c r="D615" s="15"/>
    </row>
    <row r="616" spans="1:4">
      <c r="A616" s="15"/>
      <c r="B616" s="15"/>
      <c r="C616" s="15"/>
      <c r="D616" s="15"/>
    </row>
    <row r="617" spans="1:4">
      <c r="A617" s="15"/>
      <c r="B617" s="15"/>
      <c r="C617" s="15"/>
      <c r="D617" s="15"/>
    </row>
    <row r="618" spans="1:4">
      <c r="A618" s="15"/>
      <c r="B618" s="15"/>
      <c r="C618" s="15"/>
      <c r="D618" s="15"/>
    </row>
    <row r="619" spans="1:4">
      <c r="A619" s="15"/>
      <c r="B619" s="15"/>
      <c r="C619" s="15"/>
      <c r="D619" s="15"/>
    </row>
    <row r="620" spans="1:4">
      <c r="A620" s="15"/>
      <c r="B620" s="15"/>
      <c r="C620" s="15"/>
      <c r="D620" s="15"/>
    </row>
    <row r="621" spans="1:4">
      <c r="A621" s="15"/>
      <c r="B621" s="15"/>
      <c r="C621" s="15"/>
      <c r="D621" s="15"/>
    </row>
    <row r="622" spans="1:4">
      <c r="A622" s="15"/>
      <c r="B622" s="15"/>
      <c r="C622" s="15"/>
      <c r="D622" s="15"/>
    </row>
    <row r="623" spans="1:4">
      <c r="A623" s="15"/>
      <c r="B623" s="15"/>
      <c r="C623" s="15"/>
      <c r="D623" s="15"/>
    </row>
    <row r="624" spans="1:4">
      <c r="A624" s="15"/>
      <c r="B624" s="15"/>
      <c r="C624" s="15"/>
      <c r="D624" s="15"/>
    </row>
    <row r="625" spans="1:4">
      <c r="A625" s="15"/>
      <c r="B625" s="15"/>
      <c r="C625" s="15"/>
      <c r="D625" s="15"/>
    </row>
    <row r="626" spans="1:4">
      <c r="A626" s="15"/>
      <c r="B626" s="15"/>
      <c r="C626" s="15"/>
      <c r="D626" s="15"/>
    </row>
    <row r="627" spans="1:4">
      <c r="A627" s="15"/>
      <c r="B627" s="15"/>
      <c r="C627" s="15"/>
      <c r="D627" s="15"/>
    </row>
    <row r="628" spans="1:4">
      <c r="A628" s="15"/>
      <c r="B628" s="15"/>
      <c r="C628" s="15"/>
      <c r="D628" s="15"/>
    </row>
    <row r="629" spans="1:4">
      <c r="A629" s="15"/>
      <c r="B629" s="15"/>
      <c r="C629" s="15"/>
      <c r="D629" s="15"/>
    </row>
    <row r="630" spans="1:4">
      <c r="A630" s="15"/>
      <c r="B630" s="15"/>
      <c r="C630" s="15"/>
      <c r="D630" s="15"/>
    </row>
    <row r="631" spans="1:4">
      <c r="A631" s="15"/>
      <c r="B631" s="15"/>
      <c r="C631" s="15"/>
      <c r="D631" s="15"/>
    </row>
    <row r="632" spans="1:4">
      <c r="A632" s="15"/>
      <c r="B632" s="15"/>
      <c r="C632" s="15"/>
      <c r="D632" s="15"/>
    </row>
    <row r="633" spans="1:4">
      <c r="A633" s="15"/>
      <c r="B633" s="15"/>
      <c r="C633" s="15"/>
      <c r="D633" s="15"/>
    </row>
    <row r="634" spans="1:4">
      <c r="A634" s="15"/>
      <c r="B634" s="15"/>
      <c r="C634" s="15"/>
      <c r="D634" s="15"/>
    </row>
    <row r="635" spans="1:4">
      <c r="A635" s="15"/>
      <c r="B635" s="15"/>
      <c r="C635" s="15"/>
      <c r="D635" s="15"/>
    </row>
    <row r="636" spans="1:4">
      <c r="A636" s="15"/>
      <c r="B636" s="15"/>
      <c r="C636" s="15"/>
      <c r="D636" s="15"/>
    </row>
    <row r="637" spans="1:4">
      <c r="A637" s="15"/>
      <c r="B637" s="15"/>
      <c r="C637" s="15"/>
      <c r="D637" s="15"/>
    </row>
    <row r="638" spans="1:4">
      <c r="A638" s="15"/>
      <c r="B638" s="15"/>
      <c r="C638" s="15"/>
      <c r="D638" s="15"/>
    </row>
    <row r="639" spans="1:4">
      <c r="A639" s="15"/>
      <c r="B639" s="15"/>
      <c r="C639" s="15"/>
      <c r="D639" s="15"/>
    </row>
    <row r="640" spans="1:4">
      <c r="A640" s="15"/>
      <c r="B640" s="15"/>
      <c r="C640" s="15"/>
      <c r="D640" s="15"/>
    </row>
    <row r="641" spans="1:4">
      <c r="A641" s="15"/>
      <c r="B641" s="15"/>
      <c r="C641" s="15"/>
      <c r="D641" s="15"/>
    </row>
    <row r="642" spans="1:4">
      <c r="A642" s="15"/>
      <c r="B642" s="15"/>
      <c r="C642" s="15"/>
      <c r="D642" s="15"/>
    </row>
    <row r="643" spans="1:4">
      <c r="A643" s="15"/>
      <c r="B643" s="15"/>
      <c r="C643" s="15"/>
      <c r="D643" s="15"/>
    </row>
    <row r="644" spans="1:4">
      <c r="A644" s="15"/>
      <c r="B644" s="15"/>
      <c r="C644" s="15"/>
      <c r="D644" s="15"/>
    </row>
    <row r="645" spans="1:4">
      <c r="A645" s="15"/>
      <c r="B645" s="15"/>
      <c r="C645" s="15"/>
      <c r="D645" s="15"/>
    </row>
    <row r="646" spans="1:4">
      <c r="A646" s="15"/>
      <c r="B646" s="15"/>
      <c r="C646" s="15"/>
      <c r="D646" s="15"/>
    </row>
    <row r="647" spans="1:4">
      <c r="A647" s="15"/>
      <c r="B647" s="15"/>
      <c r="C647" s="15"/>
      <c r="D647" s="15"/>
    </row>
    <row r="648" spans="1:4">
      <c r="A648" s="15"/>
      <c r="B648" s="15"/>
      <c r="C648" s="15"/>
      <c r="D648" s="15"/>
    </row>
    <row r="649" spans="1:4">
      <c r="A649" s="15"/>
      <c r="B649" s="15"/>
      <c r="C649" s="15"/>
      <c r="D649" s="15"/>
    </row>
    <row r="650" spans="1:4">
      <c r="A650" s="15"/>
      <c r="B650" s="15"/>
      <c r="C650" s="15"/>
      <c r="D650" s="15"/>
    </row>
    <row r="651" spans="1:4">
      <c r="A651" s="15"/>
      <c r="B651" s="15"/>
      <c r="C651" s="15"/>
      <c r="D651" s="15"/>
    </row>
    <row r="652" spans="1:4">
      <c r="A652" s="15"/>
      <c r="B652" s="15"/>
      <c r="C652" s="15"/>
      <c r="D652" s="15"/>
    </row>
    <row r="653" spans="1:4">
      <c r="A653" s="15"/>
      <c r="B653" s="15"/>
      <c r="C653" s="15"/>
      <c r="D653" s="15"/>
    </row>
    <row r="654" spans="1:4">
      <c r="A654" s="15"/>
      <c r="B654" s="15"/>
      <c r="C654" s="15"/>
      <c r="D654" s="15"/>
    </row>
    <row r="655" spans="1:4">
      <c r="A655" s="15"/>
      <c r="B655" s="15"/>
      <c r="C655" s="15"/>
      <c r="D655" s="15"/>
    </row>
    <row r="656" spans="1:4">
      <c r="A656" s="15"/>
      <c r="B656" s="15"/>
      <c r="C656" s="15"/>
      <c r="D656" s="15"/>
    </row>
    <row r="657" spans="1:4">
      <c r="A657" s="15"/>
      <c r="B657" s="15"/>
      <c r="C657" s="15"/>
      <c r="D657" s="15"/>
    </row>
    <row r="658" spans="1:4">
      <c r="A658" s="15"/>
      <c r="B658" s="15"/>
      <c r="C658" s="15"/>
      <c r="D658" s="15"/>
    </row>
    <row r="659" spans="1:4">
      <c r="A659" s="15"/>
      <c r="B659" s="15"/>
      <c r="C659" s="15"/>
      <c r="D659" s="15"/>
    </row>
    <row r="660" spans="1:4">
      <c r="A660" s="15"/>
      <c r="B660" s="15"/>
      <c r="C660" s="15"/>
      <c r="D660" s="15"/>
    </row>
    <row r="661" spans="1:4">
      <c r="A661" s="15"/>
      <c r="B661" s="15"/>
      <c r="C661" s="15"/>
      <c r="D661" s="15"/>
    </row>
    <row r="662" spans="1:4">
      <c r="A662" s="15"/>
      <c r="B662" s="15"/>
      <c r="C662" s="15"/>
      <c r="D662" s="15"/>
    </row>
    <row r="663" spans="1:4">
      <c r="A663" s="15"/>
      <c r="B663" s="15"/>
      <c r="C663" s="15"/>
      <c r="D663" s="15"/>
    </row>
    <row r="664" spans="1:4">
      <c r="A664" s="15"/>
      <c r="B664" s="15"/>
      <c r="C664" s="15"/>
      <c r="D664" s="15"/>
    </row>
    <row r="665" spans="1:4">
      <c r="A665" s="15"/>
      <c r="B665" s="15"/>
      <c r="C665" s="15"/>
      <c r="D665" s="15"/>
    </row>
    <row r="666" spans="1:4">
      <c r="A666" s="15"/>
      <c r="B666" s="15"/>
      <c r="C666" s="15"/>
      <c r="D666" s="15"/>
    </row>
    <row r="667" spans="1:4">
      <c r="A667" s="15"/>
      <c r="B667" s="15"/>
      <c r="C667" s="15"/>
      <c r="D667" s="15"/>
    </row>
    <row r="668" spans="1:4">
      <c r="A668" s="15"/>
      <c r="B668" s="15"/>
      <c r="C668" s="15"/>
      <c r="D668" s="15"/>
    </row>
    <row r="669" spans="1:4">
      <c r="A669" s="15"/>
      <c r="B669" s="15"/>
      <c r="C669" s="15"/>
      <c r="D669" s="15"/>
    </row>
    <row r="670" spans="1:4">
      <c r="A670" s="15"/>
      <c r="B670" s="15"/>
      <c r="C670" s="15"/>
      <c r="D670" s="15"/>
    </row>
    <row r="671" spans="1:4">
      <c r="A671" s="15"/>
      <c r="B671" s="15"/>
      <c r="C671" s="15"/>
      <c r="D671" s="15"/>
    </row>
    <row r="672" spans="1:4">
      <c r="A672" s="15"/>
      <c r="B672" s="15"/>
      <c r="C672" s="15"/>
      <c r="D672" s="15"/>
    </row>
    <row r="673" spans="1:4">
      <c r="A673" s="15"/>
      <c r="B673" s="15"/>
      <c r="C673" s="15"/>
      <c r="D673" s="15"/>
    </row>
    <row r="674" spans="1:4">
      <c r="A674" s="15"/>
      <c r="B674" s="15"/>
      <c r="C674" s="15"/>
      <c r="D674" s="15"/>
    </row>
    <row r="675" spans="1:4">
      <c r="A675" s="15"/>
      <c r="B675" s="15"/>
      <c r="C675" s="15"/>
      <c r="D675" s="15"/>
    </row>
    <row r="676" spans="1:4">
      <c r="A676" s="15"/>
      <c r="B676" s="15"/>
      <c r="C676" s="15"/>
      <c r="D676" s="15"/>
    </row>
    <row r="677" spans="1:4">
      <c r="A677" s="15"/>
      <c r="B677" s="15"/>
      <c r="C677" s="15"/>
      <c r="D677" s="15"/>
    </row>
    <row r="678" spans="1:4">
      <c r="A678" s="15"/>
      <c r="B678" s="15"/>
      <c r="C678" s="15"/>
      <c r="D678" s="15"/>
    </row>
    <row r="679" spans="1:4">
      <c r="A679" s="15"/>
      <c r="B679" s="15"/>
      <c r="C679" s="15"/>
      <c r="D679" s="15"/>
    </row>
    <row r="680" spans="1:4">
      <c r="A680" s="15"/>
      <c r="B680" s="15"/>
      <c r="C680" s="15"/>
      <c r="D680" s="15"/>
    </row>
    <row r="681" spans="1:4">
      <c r="A681" s="15"/>
      <c r="B681" s="15"/>
      <c r="C681" s="15"/>
      <c r="D681" s="15"/>
    </row>
    <row r="682" spans="1:4">
      <c r="A682" s="15"/>
      <c r="B682" s="15"/>
      <c r="C682" s="15"/>
      <c r="D682" s="15"/>
    </row>
    <row r="683" spans="1:4">
      <c r="A683" s="15"/>
      <c r="B683" s="15"/>
      <c r="C683" s="15"/>
      <c r="D683" s="15"/>
    </row>
    <row r="684" spans="1:4">
      <c r="A684" s="15"/>
      <c r="B684" s="15"/>
      <c r="C684" s="15"/>
      <c r="D684" s="15"/>
    </row>
    <row r="685" spans="1:4">
      <c r="A685" s="15"/>
      <c r="B685" s="15"/>
      <c r="C685" s="15"/>
      <c r="D685" s="15"/>
    </row>
    <row r="686" spans="1:4">
      <c r="A686" s="15"/>
      <c r="B686" s="15"/>
      <c r="C686" s="15"/>
      <c r="D686" s="15"/>
    </row>
    <row r="687" spans="1:4">
      <c r="A687" s="15"/>
      <c r="B687" s="15"/>
      <c r="C687" s="15"/>
      <c r="D687" s="15"/>
    </row>
    <row r="688" spans="1:4">
      <c r="A688" s="15"/>
      <c r="B688" s="15"/>
      <c r="C688" s="15"/>
      <c r="D688" s="15"/>
    </row>
    <row r="689" spans="1:4">
      <c r="A689" s="15"/>
      <c r="B689" s="15"/>
      <c r="C689" s="15"/>
      <c r="D689" s="15"/>
    </row>
    <row r="690" spans="1:4">
      <c r="A690" s="15"/>
      <c r="B690" s="15"/>
      <c r="C690" s="15"/>
      <c r="D690" s="15"/>
    </row>
    <row r="691" spans="1:4">
      <c r="A691" s="15"/>
      <c r="B691" s="15"/>
      <c r="C691" s="15"/>
      <c r="D691" s="15"/>
    </row>
    <row r="692" spans="1:4">
      <c r="A692" s="15"/>
      <c r="B692" s="15"/>
      <c r="C692" s="15"/>
      <c r="D692" s="15"/>
    </row>
    <row r="693" spans="1:4">
      <c r="A693" s="15"/>
      <c r="B693" s="15"/>
      <c r="C693" s="15"/>
      <c r="D693" s="15"/>
    </row>
    <row r="694" spans="1:4">
      <c r="A694" s="15"/>
      <c r="B694" s="15"/>
      <c r="C694" s="15"/>
      <c r="D694" s="15"/>
    </row>
    <row r="695" spans="1:4">
      <c r="A695" s="15"/>
      <c r="B695" s="15"/>
      <c r="C695" s="15"/>
      <c r="D695" s="15"/>
    </row>
    <row r="696" spans="1:4">
      <c r="A696" s="15"/>
      <c r="B696" s="15"/>
      <c r="C696" s="15"/>
      <c r="D696" s="15"/>
    </row>
    <row r="697" spans="1:4">
      <c r="A697" s="15"/>
      <c r="B697" s="15"/>
      <c r="C697" s="15"/>
      <c r="D697" s="15"/>
    </row>
    <row r="698" spans="1:4">
      <c r="A698" s="15"/>
      <c r="B698" s="15"/>
      <c r="C698" s="15"/>
      <c r="D698" s="15"/>
    </row>
    <row r="699" spans="1:4">
      <c r="A699" s="15"/>
      <c r="B699" s="15"/>
      <c r="C699" s="15"/>
      <c r="D699" s="15"/>
    </row>
    <row r="700" spans="1:4">
      <c r="A700" s="15"/>
      <c r="B700" s="15"/>
      <c r="C700" s="15"/>
      <c r="D700" s="15"/>
    </row>
    <row r="701" spans="1:4">
      <c r="A701" s="15"/>
      <c r="B701" s="15"/>
      <c r="C701" s="15"/>
      <c r="D701" s="15"/>
    </row>
    <row r="702" spans="1:4">
      <c r="A702" s="15"/>
      <c r="B702" s="15"/>
      <c r="C702" s="15"/>
      <c r="D702" s="15"/>
    </row>
    <row r="703" spans="1:4">
      <c r="A703" s="15"/>
      <c r="B703" s="15"/>
      <c r="C703" s="15"/>
      <c r="D703" s="15"/>
    </row>
    <row r="704" spans="1:4">
      <c r="A704" s="15"/>
      <c r="B704" s="15"/>
      <c r="C704" s="15"/>
      <c r="D704" s="15"/>
    </row>
    <row r="705" spans="1:4">
      <c r="A705" s="15"/>
      <c r="B705" s="15"/>
      <c r="C705" s="15"/>
      <c r="D705" s="15"/>
    </row>
    <row r="706" spans="1:4">
      <c r="A706" s="15"/>
      <c r="B706" s="15"/>
      <c r="C706" s="15"/>
      <c r="D706" s="15"/>
    </row>
    <row r="707" spans="1:4">
      <c r="A707" s="15"/>
      <c r="B707" s="15"/>
      <c r="C707" s="15"/>
      <c r="D707" s="15"/>
    </row>
    <row r="708" spans="1:4">
      <c r="A708" s="15"/>
      <c r="B708" s="15"/>
      <c r="C708" s="15"/>
      <c r="D708" s="15"/>
    </row>
    <row r="709" spans="1:4">
      <c r="A709" s="15"/>
      <c r="B709" s="15"/>
      <c r="C709" s="15"/>
      <c r="D709" s="15"/>
    </row>
    <row r="710" spans="1:4">
      <c r="A710" s="15"/>
      <c r="B710" s="15"/>
      <c r="C710" s="15"/>
      <c r="D710" s="15"/>
    </row>
    <row r="711" spans="1:4">
      <c r="A711" s="15"/>
      <c r="B711" s="15"/>
      <c r="C711" s="15"/>
      <c r="D711" s="15"/>
    </row>
    <row r="712" spans="1:4">
      <c r="A712" s="15"/>
      <c r="B712" s="15"/>
      <c r="C712" s="15"/>
      <c r="D712" s="15"/>
    </row>
    <row r="713" spans="1:4">
      <c r="A713" s="15"/>
      <c r="B713" s="15"/>
      <c r="C713" s="15"/>
      <c r="D713" s="15"/>
    </row>
    <row r="714" spans="1:4">
      <c r="A714" s="15"/>
      <c r="B714" s="15"/>
      <c r="C714" s="15"/>
      <c r="D714" s="15"/>
    </row>
    <row r="715" spans="1:4">
      <c r="A715" s="15"/>
      <c r="B715" s="15"/>
      <c r="C715" s="15"/>
      <c r="D715" s="15"/>
    </row>
    <row r="716" spans="1:4">
      <c r="A716" s="15"/>
      <c r="B716" s="15"/>
      <c r="C716" s="15"/>
      <c r="D716" s="15"/>
    </row>
    <row r="717" spans="1:4">
      <c r="A717" s="15"/>
      <c r="B717" s="15"/>
      <c r="C717" s="15"/>
      <c r="D717" s="15"/>
    </row>
    <row r="718" spans="1:4">
      <c r="A718" s="15"/>
      <c r="B718" s="15"/>
      <c r="C718" s="15"/>
      <c r="D718" s="15"/>
    </row>
    <row r="719" spans="1:4">
      <c r="A719" s="15"/>
      <c r="B719" s="15"/>
      <c r="C719" s="15"/>
      <c r="D719" s="15"/>
    </row>
    <row r="720" spans="1:4">
      <c r="A720" s="15"/>
      <c r="B720" s="15"/>
      <c r="C720" s="15"/>
      <c r="D720" s="15"/>
    </row>
    <row r="721" spans="1:4">
      <c r="A721" s="15"/>
      <c r="B721" s="15"/>
      <c r="C721" s="15"/>
      <c r="D721" s="15"/>
    </row>
    <row r="722" spans="1:4">
      <c r="A722" s="15"/>
      <c r="B722" s="15"/>
      <c r="C722" s="15"/>
      <c r="D722" s="15"/>
    </row>
    <row r="723" spans="1:4">
      <c r="A723" s="15"/>
      <c r="B723" s="15"/>
      <c r="C723" s="15"/>
      <c r="D723" s="15"/>
    </row>
    <row r="724" spans="1:4">
      <c r="A724" s="15"/>
      <c r="B724" s="15"/>
      <c r="C724" s="15"/>
      <c r="D724" s="15"/>
    </row>
    <row r="725" spans="1:4">
      <c r="A725" s="15"/>
      <c r="B725" s="15"/>
      <c r="C725" s="15"/>
      <c r="D725" s="15"/>
    </row>
    <row r="726" spans="1:4">
      <c r="A726" s="15"/>
      <c r="B726" s="15"/>
      <c r="C726" s="15"/>
      <c r="D726" s="15"/>
    </row>
    <row r="727" spans="1:4">
      <c r="A727" s="15"/>
      <c r="B727" s="15"/>
      <c r="C727" s="15"/>
      <c r="D727" s="15"/>
    </row>
    <row r="728" spans="1:4">
      <c r="A728" s="15"/>
      <c r="B728" s="15"/>
      <c r="C728" s="15"/>
      <c r="D728" s="15"/>
    </row>
    <row r="729" spans="1:4">
      <c r="A729" s="15"/>
      <c r="B729" s="15"/>
      <c r="C729" s="15"/>
      <c r="D729" s="15"/>
    </row>
    <row r="730" spans="1:4">
      <c r="A730" s="15"/>
      <c r="B730" s="15"/>
      <c r="C730" s="15"/>
      <c r="D730" s="15"/>
    </row>
    <row r="731" spans="1:4">
      <c r="A731" s="15"/>
      <c r="B731" s="15"/>
      <c r="C731" s="15"/>
      <c r="D731" s="15"/>
    </row>
    <row r="732" spans="1:4">
      <c r="A732" s="15"/>
      <c r="B732" s="15"/>
      <c r="C732" s="15"/>
      <c r="D732" s="15"/>
    </row>
    <row r="733" spans="1:4">
      <c r="A733" s="15"/>
      <c r="B733" s="15"/>
      <c r="C733" s="15"/>
      <c r="D733" s="15"/>
    </row>
    <row r="734" spans="1:4">
      <c r="A734" s="15"/>
      <c r="B734" s="15"/>
      <c r="C734" s="15"/>
      <c r="D734" s="15"/>
    </row>
    <row r="735" spans="1:4">
      <c r="A735" s="15"/>
      <c r="B735" s="15"/>
      <c r="C735" s="15"/>
      <c r="D735" s="15"/>
    </row>
    <row r="736" spans="1:4">
      <c r="A736" s="15"/>
      <c r="B736" s="15"/>
      <c r="C736" s="15"/>
      <c r="D736" s="15"/>
    </row>
    <row r="737" spans="1:4">
      <c r="A737" s="15"/>
      <c r="B737" s="15"/>
      <c r="C737" s="15"/>
      <c r="D737" s="15"/>
    </row>
    <row r="738" spans="1:4">
      <c r="A738" s="15"/>
      <c r="B738" s="15"/>
      <c r="C738" s="15"/>
      <c r="D738" s="15"/>
    </row>
    <row r="739" spans="1:4">
      <c r="A739" s="15"/>
      <c r="B739" s="15"/>
      <c r="C739" s="15"/>
      <c r="D739" s="15"/>
    </row>
    <row r="740" spans="1:4">
      <c r="A740" s="15"/>
      <c r="B740" s="15"/>
      <c r="C740" s="15"/>
      <c r="D740" s="15"/>
    </row>
    <row r="741" spans="1:4">
      <c r="A741" s="15"/>
      <c r="B741" s="15"/>
      <c r="C741" s="15"/>
      <c r="D741" s="15"/>
    </row>
    <row r="742" spans="1:4">
      <c r="A742" s="15"/>
      <c r="B742" s="15"/>
      <c r="C742" s="15"/>
      <c r="D742" s="15"/>
    </row>
    <row r="743" spans="1:4">
      <c r="A743" s="15"/>
      <c r="B743" s="15"/>
      <c r="C743" s="15"/>
      <c r="D743" s="15"/>
    </row>
    <row r="744" spans="1:4">
      <c r="A744" s="15"/>
      <c r="B744" s="15"/>
      <c r="C744" s="15"/>
      <c r="D744" s="15"/>
    </row>
    <row r="745" spans="1:4">
      <c r="A745" s="15"/>
      <c r="B745" s="15"/>
      <c r="C745" s="15"/>
      <c r="D745" s="15"/>
    </row>
    <row r="746" spans="1:4">
      <c r="A746" s="15"/>
      <c r="B746" s="15"/>
      <c r="C746" s="15"/>
      <c r="D746" s="15"/>
    </row>
    <row r="747" spans="1:4">
      <c r="A747" s="15"/>
      <c r="B747" s="15"/>
      <c r="C747" s="15"/>
      <c r="D747" s="15"/>
    </row>
    <row r="748" spans="1:4">
      <c r="A748" s="15"/>
      <c r="B748" s="15"/>
      <c r="C748" s="15"/>
      <c r="D748" s="15"/>
    </row>
    <row r="749" spans="1:4">
      <c r="A749" s="15"/>
      <c r="B749" s="15"/>
      <c r="C749" s="15"/>
      <c r="D749" s="15"/>
    </row>
    <row r="750" spans="1:4">
      <c r="A750" s="15"/>
      <c r="B750" s="15"/>
      <c r="C750" s="15"/>
      <c r="D750" s="15"/>
    </row>
    <row r="751" spans="1:4">
      <c r="A751" s="15"/>
      <c r="B751" s="15"/>
      <c r="C751" s="15"/>
      <c r="D751" s="15"/>
    </row>
    <row r="752" spans="1:4">
      <c r="A752" s="15"/>
      <c r="B752" s="15"/>
      <c r="C752" s="15"/>
      <c r="D752" s="15"/>
    </row>
    <row r="753" spans="1:4">
      <c r="A753" s="15"/>
      <c r="B753" s="15"/>
      <c r="C753" s="15"/>
      <c r="D753" s="15"/>
    </row>
    <row r="754" spans="1:4">
      <c r="A754" s="15"/>
      <c r="B754" s="15"/>
      <c r="C754" s="15"/>
      <c r="D754" s="15"/>
    </row>
    <row r="755" spans="1:4">
      <c r="A755" s="15"/>
      <c r="B755" s="15"/>
      <c r="C755" s="15"/>
      <c r="D755" s="15"/>
    </row>
    <row r="756" spans="1:4">
      <c r="A756" s="15"/>
      <c r="B756" s="15"/>
      <c r="C756" s="15"/>
      <c r="D756" s="15"/>
    </row>
    <row r="757" spans="1:4">
      <c r="A757" s="15"/>
      <c r="B757" s="15"/>
      <c r="C757" s="15"/>
      <c r="D757" s="15"/>
    </row>
    <row r="758" spans="1:4">
      <c r="A758" s="15"/>
      <c r="B758" s="15"/>
      <c r="C758" s="15"/>
      <c r="D758" s="15"/>
    </row>
    <row r="759" spans="1:4">
      <c r="A759" s="15"/>
      <c r="B759" s="15"/>
      <c r="C759" s="15"/>
      <c r="D759" s="15"/>
    </row>
    <row r="760" spans="1:4">
      <c r="A760" s="15"/>
      <c r="B760" s="15"/>
      <c r="C760" s="15"/>
      <c r="D760" s="15"/>
    </row>
    <row r="761" spans="1:4">
      <c r="A761" s="15"/>
      <c r="B761" s="15"/>
      <c r="C761" s="15"/>
      <c r="D761" s="15"/>
    </row>
    <row r="762" spans="1:4">
      <c r="A762" s="15"/>
      <c r="B762" s="15"/>
      <c r="C762" s="15"/>
      <c r="D762" s="15"/>
    </row>
    <row r="763" spans="1:4">
      <c r="A763" s="15"/>
      <c r="B763" s="15"/>
      <c r="C763" s="15"/>
      <c r="D763" s="15"/>
    </row>
    <row r="764" spans="1:4">
      <c r="A764" s="15"/>
      <c r="B764" s="15"/>
      <c r="C764" s="15"/>
      <c r="D764" s="15"/>
    </row>
    <row r="765" spans="1:4">
      <c r="A765" s="15"/>
      <c r="B765" s="15"/>
      <c r="C765" s="15"/>
      <c r="D765" s="15"/>
    </row>
    <row r="766" spans="1:4">
      <c r="A766" s="15"/>
      <c r="B766" s="15"/>
      <c r="C766" s="15"/>
      <c r="D766" s="15"/>
    </row>
    <row r="767" spans="1:4">
      <c r="A767" s="15"/>
      <c r="B767" s="15"/>
      <c r="C767" s="15"/>
      <c r="D767" s="15"/>
    </row>
    <row r="768" spans="1:4">
      <c r="A768" s="15"/>
      <c r="B768" s="15"/>
      <c r="C768" s="15"/>
      <c r="D768" s="15"/>
    </row>
    <row r="769" spans="1:4">
      <c r="A769" s="15"/>
      <c r="B769" s="15"/>
      <c r="C769" s="15"/>
      <c r="D769" s="15"/>
    </row>
    <row r="770" spans="1:4">
      <c r="A770" s="15"/>
      <c r="B770" s="15"/>
      <c r="C770" s="15"/>
      <c r="D770" s="15"/>
    </row>
    <row r="771" spans="1:4">
      <c r="A771" s="15"/>
      <c r="B771" s="15"/>
      <c r="C771" s="15"/>
      <c r="D771" s="15"/>
    </row>
    <row r="772" spans="1:4">
      <c r="A772" s="15"/>
      <c r="B772" s="15"/>
      <c r="C772" s="15"/>
      <c r="D772" s="15"/>
    </row>
    <row r="773" spans="1:4">
      <c r="A773" s="15"/>
      <c r="B773" s="15"/>
      <c r="C773" s="15"/>
      <c r="D773" s="15"/>
    </row>
    <row r="774" spans="1:4">
      <c r="A774" s="15"/>
      <c r="B774" s="15"/>
      <c r="C774" s="15"/>
      <c r="D774" s="15"/>
    </row>
    <row r="775" spans="1:4">
      <c r="A775" s="15"/>
      <c r="B775" s="15"/>
      <c r="C775" s="15"/>
      <c r="D775" s="15"/>
    </row>
    <row r="776" spans="1:4">
      <c r="A776" s="15"/>
      <c r="B776" s="15"/>
      <c r="C776" s="15"/>
      <c r="D776" s="15"/>
    </row>
    <row r="777" spans="1:4">
      <c r="A777" s="15"/>
      <c r="B777" s="15"/>
      <c r="C777" s="15"/>
      <c r="D777" s="15"/>
    </row>
    <row r="778" spans="1:4">
      <c r="A778" s="15"/>
      <c r="B778" s="15"/>
      <c r="C778" s="15"/>
      <c r="D778" s="15"/>
    </row>
    <row r="779" spans="1:4">
      <c r="A779" s="15"/>
      <c r="B779" s="15"/>
      <c r="C779" s="15"/>
      <c r="D779" s="15"/>
    </row>
    <row r="780" spans="1:4">
      <c r="A780" s="15"/>
      <c r="B780" s="15"/>
      <c r="C780" s="15"/>
      <c r="D780" s="15"/>
    </row>
    <row r="781" spans="1:4">
      <c r="A781" s="15"/>
      <c r="B781" s="15"/>
      <c r="C781" s="15"/>
      <c r="D781" s="15"/>
    </row>
    <row r="782" spans="1:4">
      <c r="A782" s="15"/>
      <c r="B782" s="15"/>
      <c r="C782" s="15"/>
      <c r="D782" s="15"/>
    </row>
    <row r="783" spans="1:4">
      <c r="A783" s="15"/>
      <c r="B783" s="15"/>
      <c r="C783" s="15"/>
      <c r="D783" s="15"/>
    </row>
    <row r="784" spans="1:4">
      <c r="A784" s="15"/>
      <c r="B784" s="15"/>
      <c r="C784" s="15"/>
      <c r="D784" s="15"/>
    </row>
    <row r="785" spans="1:4">
      <c r="A785" s="15"/>
      <c r="B785" s="15"/>
      <c r="C785" s="15"/>
      <c r="D785" s="15"/>
    </row>
    <row r="786" spans="1:4">
      <c r="A786" s="15"/>
      <c r="B786" s="15"/>
      <c r="C786" s="15"/>
      <c r="D786" s="15"/>
    </row>
    <row r="787" spans="1:4">
      <c r="A787" s="15"/>
      <c r="B787" s="15"/>
      <c r="C787" s="15"/>
      <c r="D787" s="15"/>
    </row>
    <row r="788" spans="1:4">
      <c r="A788" s="15"/>
      <c r="B788" s="15"/>
      <c r="C788" s="15"/>
      <c r="D788" s="15"/>
    </row>
    <row r="789" spans="1:4">
      <c r="A789" s="15"/>
      <c r="B789" s="15"/>
      <c r="C789" s="15"/>
      <c r="D789" s="15"/>
    </row>
    <row r="790" spans="1:4">
      <c r="A790" s="15"/>
      <c r="B790" s="15"/>
      <c r="C790" s="15"/>
      <c r="D790" s="15"/>
    </row>
    <row r="791" spans="1:4">
      <c r="A791" s="15"/>
      <c r="B791" s="15"/>
      <c r="C791" s="15"/>
      <c r="D791" s="15"/>
    </row>
    <row r="792" spans="1:4">
      <c r="A792" s="15"/>
      <c r="B792" s="15"/>
      <c r="C792" s="15"/>
      <c r="D792" s="15"/>
    </row>
    <row r="793" spans="1:4">
      <c r="A793" s="15"/>
      <c r="B793" s="15"/>
      <c r="C793" s="15"/>
      <c r="D793" s="15"/>
    </row>
    <row r="794" spans="1:4">
      <c r="A794" s="15"/>
      <c r="B794" s="15"/>
      <c r="C794" s="15"/>
      <c r="D794" s="15"/>
    </row>
    <row r="795" spans="1:4">
      <c r="A795" s="15"/>
      <c r="B795" s="15"/>
      <c r="C795" s="15"/>
      <c r="D795" s="15"/>
    </row>
    <row r="796" spans="1:4">
      <c r="A796" s="15"/>
      <c r="B796" s="15"/>
      <c r="C796" s="15"/>
      <c r="D796" s="15"/>
    </row>
    <row r="797" spans="1:4">
      <c r="A797" s="15"/>
      <c r="B797" s="15"/>
      <c r="C797" s="15"/>
      <c r="D797" s="15"/>
    </row>
    <row r="798" spans="1:4">
      <c r="A798" s="15"/>
      <c r="B798" s="15"/>
      <c r="C798" s="15"/>
      <c r="D798" s="15"/>
    </row>
    <row r="799" spans="1:4">
      <c r="A799" s="15"/>
      <c r="B799" s="15"/>
      <c r="C799" s="15"/>
      <c r="D799" s="15"/>
    </row>
    <row r="800" spans="1:4">
      <c r="A800" s="15"/>
      <c r="B800" s="15"/>
      <c r="C800" s="15"/>
      <c r="D800" s="15"/>
    </row>
    <row r="801" spans="1:4">
      <c r="A801" s="15"/>
      <c r="B801" s="15"/>
      <c r="C801" s="15"/>
      <c r="D801" s="15"/>
    </row>
    <row r="802" spans="1:4">
      <c r="A802" s="15"/>
      <c r="B802" s="15"/>
      <c r="C802" s="15"/>
      <c r="D802" s="15"/>
    </row>
    <row r="803" spans="1:4">
      <c r="A803" s="15"/>
      <c r="B803" s="15"/>
      <c r="C803" s="15"/>
      <c r="D803" s="15"/>
    </row>
    <row r="804" spans="1:4">
      <c r="A804" s="15"/>
      <c r="B804" s="15"/>
      <c r="C804" s="15"/>
      <c r="D804" s="15"/>
    </row>
    <row r="805" spans="1:4">
      <c r="A805" s="15"/>
      <c r="B805" s="15"/>
      <c r="C805" s="15"/>
      <c r="D805" s="15"/>
    </row>
    <row r="806" spans="1:4">
      <c r="A806" s="15"/>
      <c r="B806" s="15"/>
      <c r="C806" s="15"/>
      <c r="D806" s="15"/>
    </row>
    <row r="807" spans="1:4">
      <c r="A807" s="15"/>
      <c r="B807" s="15"/>
      <c r="C807" s="15"/>
      <c r="D807" s="15"/>
    </row>
    <row r="808" spans="1:4">
      <c r="A808" s="15"/>
      <c r="B808" s="15"/>
      <c r="C808" s="15"/>
      <c r="D808" s="15"/>
    </row>
    <row r="809" spans="1:4">
      <c r="A809" s="15"/>
      <c r="B809" s="15"/>
      <c r="C809" s="15"/>
      <c r="D809" s="15"/>
    </row>
    <row r="810" spans="1:4">
      <c r="A810" s="15"/>
      <c r="B810" s="15"/>
      <c r="C810" s="15"/>
      <c r="D810" s="15"/>
    </row>
    <row r="811" spans="1:4">
      <c r="A811" s="15"/>
      <c r="B811" s="15"/>
      <c r="C811" s="15"/>
      <c r="D811" s="15"/>
    </row>
    <row r="812" spans="1:4">
      <c r="A812" s="15"/>
      <c r="B812" s="15"/>
      <c r="C812" s="15"/>
      <c r="D812" s="15"/>
    </row>
    <row r="813" spans="1:4">
      <c r="A813" s="15"/>
      <c r="B813" s="15"/>
      <c r="C813" s="15"/>
      <c r="D813" s="15"/>
    </row>
    <row r="814" spans="1:4">
      <c r="A814" s="15"/>
      <c r="B814" s="15"/>
      <c r="C814" s="15"/>
      <c r="D814" s="15"/>
    </row>
    <row r="815" spans="1:4">
      <c r="A815" s="15"/>
      <c r="B815" s="15"/>
      <c r="C815" s="15"/>
      <c r="D815" s="15"/>
    </row>
    <row r="816" spans="1:4">
      <c r="A816" s="15"/>
      <c r="B816" s="15"/>
      <c r="C816" s="15"/>
      <c r="D816" s="15"/>
    </row>
    <row r="817" spans="1:4">
      <c r="A817" s="15"/>
      <c r="B817" s="15"/>
      <c r="C817" s="15"/>
      <c r="D817" s="15"/>
    </row>
    <row r="818" spans="1:4">
      <c r="A818" s="15"/>
      <c r="B818" s="15"/>
      <c r="C818" s="15"/>
      <c r="D818" s="15"/>
    </row>
    <row r="819" spans="1:4">
      <c r="A819" s="15"/>
      <c r="B819" s="15"/>
      <c r="C819" s="15"/>
      <c r="D819" s="15"/>
    </row>
    <row r="820" spans="1:4">
      <c r="A820" s="15"/>
      <c r="B820" s="15"/>
      <c r="C820" s="15"/>
      <c r="D820" s="15"/>
    </row>
    <row r="821" spans="1:4">
      <c r="A821" s="15"/>
      <c r="B821" s="15"/>
      <c r="C821" s="15"/>
      <c r="D821" s="15"/>
    </row>
    <row r="822" spans="1:4">
      <c r="A822" s="15"/>
      <c r="B822" s="15"/>
      <c r="C822" s="15"/>
      <c r="D822" s="15"/>
    </row>
    <row r="823" spans="1:4">
      <c r="A823" s="15"/>
      <c r="B823" s="15"/>
      <c r="C823" s="15"/>
      <c r="D823" s="15"/>
    </row>
    <row r="824" spans="1:4">
      <c r="A824" s="15"/>
      <c r="B824" s="15"/>
      <c r="C824" s="15"/>
      <c r="D824" s="15"/>
    </row>
    <row r="825" spans="1:4">
      <c r="A825" s="15"/>
      <c r="B825" s="15"/>
      <c r="C825" s="15"/>
      <c r="D825" s="15"/>
    </row>
    <row r="826" spans="1:4">
      <c r="A826" s="15"/>
      <c r="B826" s="15"/>
      <c r="C826" s="15"/>
      <c r="D826" s="15"/>
    </row>
    <row r="827" spans="1:4">
      <c r="A827" s="15"/>
      <c r="B827" s="15"/>
      <c r="C827" s="15"/>
      <c r="D827" s="15"/>
    </row>
    <row r="828" spans="1:4">
      <c r="A828" s="15"/>
      <c r="B828" s="15"/>
      <c r="C828" s="15"/>
      <c r="D828" s="15"/>
    </row>
    <row r="829" spans="1:4">
      <c r="A829" s="15"/>
      <c r="B829" s="15"/>
      <c r="C829" s="15"/>
      <c r="D829" s="15"/>
    </row>
    <row r="830" spans="1:4">
      <c r="A830" s="15"/>
      <c r="B830" s="15"/>
      <c r="C830" s="15"/>
      <c r="D830" s="15"/>
    </row>
    <row r="831" spans="1:4">
      <c r="A831" s="15"/>
      <c r="B831" s="15"/>
      <c r="C831" s="15"/>
      <c r="D831" s="15"/>
    </row>
    <row r="832" spans="1:4">
      <c r="A832" s="15"/>
      <c r="B832" s="15"/>
      <c r="C832" s="15"/>
      <c r="D832" s="15"/>
    </row>
    <row r="833" spans="1:4">
      <c r="A833" s="15"/>
      <c r="B833" s="15"/>
      <c r="C833" s="15"/>
      <c r="D833" s="15"/>
    </row>
    <row r="834" spans="1:4">
      <c r="A834" s="15"/>
      <c r="B834" s="15"/>
      <c r="C834" s="15"/>
      <c r="D834" s="15"/>
    </row>
    <row r="835" spans="1:4">
      <c r="A835" s="15"/>
      <c r="B835" s="15"/>
      <c r="C835" s="15"/>
      <c r="D835" s="15"/>
    </row>
    <row r="836" spans="1:4">
      <c r="A836" s="15"/>
      <c r="B836" s="15"/>
      <c r="C836" s="15"/>
      <c r="D836" s="15"/>
    </row>
    <row r="837" spans="1:4">
      <c r="A837" s="15"/>
      <c r="B837" s="15"/>
      <c r="C837" s="15"/>
      <c r="D837" s="15"/>
    </row>
    <row r="838" spans="1:4">
      <c r="A838" s="15"/>
      <c r="B838" s="15"/>
      <c r="C838" s="15"/>
      <c r="D838" s="15"/>
    </row>
    <row r="839" spans="1:4">
      <c r="A839" s="15"/>
      <c r="B839" s="15"/>
      <c r="C839" s="15"/>
      <c r="D839" s="15"/>
    </row>
    <row r="840" spans="1:4">
      <c r="A840" s="15"/>
      <c r="B840" s="15"/>
      <c r="C840" s="15"/>
      <c r="D840" s="15"/>
    </row>
    <row r="841" spans="1:4">
      <c r="A841" s="15"/>
      <c r="B841" s="15"/>
      <c r="C841" s="15"/>
      <c r="D841" s="15"/>
    </row>
    <row r="842" spans="1:4">
      <c r="A842" s="15"/>
      <c r="B842" s="15"/>
      <c r="C842" s="15"/>
      <c r="D842" s="15"/>
    </row>
    <row r="843" spans="1:4">
      <c r="A843" s="15"/>
      <c r="B843" s="15"/>
      <c r="C843" s="15"/>
      <c r="D843" s="15"/>
    </row>
    <row r="844" spans="1:4">
      <c r="A844" s="15"/>
      <c r="B844" s="15"/>
      <c r="C844" s="15"/>
      <c r="D844" s="15"/>
    </row>
    <row r="845" spans="1:4">
      <c r="A845" s="15"/>
      <c r="B845" s="15"/>
      <c r="C845" s="15"/>
      <c r="D845" s="15"/>
    </row>
    <row r="846" spans="1:4">
      <c r="A846" s="15"/>
      <c r="B846" s="15"/>
      <c r="C846" s="15"/>
      <c r="D846" s="15"/>
    </row>
    <row r="847" spans="1:4">
      <c r="A847" s="15"/>
      <c r="B847" s="15"/>
      <c r="C847" s="15"/>
      <c r="D847" s="15"/>
    </row>
    <row r="848" spans="1:4">
      <c r="A848" s="15"/>
      <c r="B848" s="15"/>
      <c r="C848" s="15"/>
      <c r="D848" s="15"/>
    </row>
    <row r="849" spans="1:4">
      <c r="A849" s="15"/>
      <c r="B849" s="15"/>
      <c r="C849" s="15"/>
      <c r="D849" s="15"/>
    </row>
    <row r="850" spans="1:4">
      <c r="A850" s="15"/>
      <c r="B850" s="15"/>
      <c r="C850" s="15"/>
      <c r="D850" s="15"/>
    </row>
    <row r="851" spans="1:4">
      <c r="A851" s="15"/>
      <c r="B851" s="15"/>
      <c r="C851" s="15"/>
      <c r="D851" s="15"/>
    </row>
    <row r="852" spans="1:4">
      <c r="A852" s="15"/>
      <c r="B852" s="15"/>
      <c r="C852" s="15"/>
      <c r="D852" s="15"/>
    </row>
    <row r="853" spans="1:4">
      <c r="A853" s="15"/>
      <c r="B853" s="15"/>
      <c r="C853" s="15"/>
      <c r="D853" s="15"/>
    </row>
    <row r="854" spans="1:4">
      <c r="A854" s="15"/>
      <c r="B854" s="15"/>
      <c r="C854" s="15"/>
      <c r="D854" s="15"/>
    </row>
    <row r="855" spans="1:4">
      <c r="A855" s="15"/>
      <c r="B855" s="15"/>
      <c r="C855" s="15"/>
      <c r="D855" s="15"/>
    </row>
    <row r="856" spans="1:4">
      <c r="A856" s="15"/>
      <c r="B856" s="15"/>
      <c r="C856" s="15"/>
      <c r="D856" s="15"/>
    </row>
    <row r="857" spans="1:4">
      <c r="A857" s="15"/>
      <c r="B857" s="15"/>
      <c r="C857" s="15"/>
      <c r="D857" s="15"/>
    </row>
    <row r="858" spans="1:4">
      <c r="A858" s="15"/>
      <c r="B858" s="15"/>
      <c r="C858" s="15"/>
      <c r="D858" s="15"/>
    </row>
    <row r="859" spans="1:4">
      <c r="A859" s="15"/>
      <c r="B859" s="15"/>
      <c r="C859" s="15"/>
      <c r="D859" s="15"/>
    </row>
    <row r="860" spans="1:4">
      <c r="A860" s="15"/>
      <c r="B860" s="15"/>
      <c r="C860" s="15"/>
      <c r="D860" s="15"/>
    </row>
    <row r="861" spans="1:4">
      <c r="A861" s="15"/>
      <c r="B861" s="15"/>
      <c r="C861" s="15"/>
      <c r="D861" s="15"/>
    </row>
    <row r="862" spans="1:4">
      <c r="A862" s="15"/>
      <c r="B862" s="15"/>
      <c r="C862" s="15"/>
      <c r="D862" s="15"/>
    </row>
    <row r="863" spans="1:4">
      <c r="A863" s="15"/>
      <c r="B863" s="15"/>
      <c r="C863" s="15"/>
      <c r="D863" s="15"/>
    </row>
    <row r="864" spans="1:4">
      <c r="A864" s="15"/>
      <c r="B864" s="15"/>
      <c r="C864" s="15"/>
      <c r="D864" s="15"/>
    </row>
    <row r="865" spans="1:4">
      <c r="A865" s="15"/>
      <c r="B865" s="15"/>
      <c r="C865" s="15"/>
      <c r="D865" s="15"/>
    </row>
    <row r="866" spans="1:4">
      <c r="A866" s="15"/>
      <c r="B866" s="15"/>
      <c r="C866" s="15"/>
      <c r="D866" s="15"/>
    </row>
    <row r="867" spans="1:4">
      <c r="A867" s="15"/>
      <c r="B867" s="15"/>
      <c r="C867" s="15"/>
      <c r="D867" s="15"/>
    </row>
    <row r="868" spans="1:4">
      <c r="A868" s="15"/>
      <c r="B868" s="15"/>
      <c r="C868" s="15"/>
      <c r="D868" s="15"/>
    </row>
    <row r="869" spans="1:4">
      <c r="A869" s="15"/>
      <c r="B869" s="15"/>
      <c r="C869" s="15"/>
      <c r="D869" s="15"/>
    </row>
    <row r="870" spans="1:4">
      <c r="A870" s="15"/>
      <c r="B870" s="15"/>
      <c r="C870" s="15"/>
      <c r="D870" s="15"/>
    </row>
    <row r="871" spans="1:4">
      <c r="A871" s="15"/>
      <c r="B871" s="15"/>
      <c r="C871" s="15"/>
      <c r="D871" s="15"/>
    </row>
    <row r="872" spans="1:4">
      <c r="A872" s="15"/>
      <c r="B872" s="15"/>
      <c r="C872" s="15"/>
      <c r="D872" s="15"/>
    </row>
    <row r="873" spans="1:4">
      <c r="A873" s="15"/>
      <c r="B873" s="15"/>
      <c r="C873" s="15"/>
      <c r="D873" s="15"/>
    </row>
    <row r="874" spans="1:4">
      <c r="A874" s="15"/>
      <c r="B874" s="15"/>
      <c r="C874" s="15"/>
      <c r="D874" s="15"/>
    </row>
    <row r="875" spans="1:4">
      <c r="A875" s="15"/>
      <c r="B875" s="15"/>
      <c r="C875" s="15"/>
      <c r="D875" s="15"/>
    </row>
    <row r="876" spans="1:4">
      <c r="A876" s="15"/>
      <c r="B876" s="15"/>
      <c r="C876" s="15"/>
      <c r="D876" s="15"/>
    </row>
    <row r="877" spans="1:4">
      <c r="A877" s="15"/>
      <c r="B877" s="15"/>
      <c r="C877" s="15"/>
      <c r="D877" s="15"/>
    </row>
    <row r="878" spans="1:4">
      <c r="A878" s="15"/>
      <c r="B878" s="15"/>
      <c r="C878" s="15"/>
      <c r="D878" s="15"/>
    </row>
    <row r="879" spans="1:4">
      <c r="A879" s="15"/>
      <c r="B879" s="15"/>
      <c r="C879" s="15"/>
      <c r="D879" s="15"/>
    </row>
    <row r="880" spans="1:4">
      <c r="A880" s="15"/>
      <c r="B880" s="15"/>
      <c r="C880" s="15"/>
      <c r="D880" s="15"/>
    </row>
    <row r="881" spans="1:4">
      <c r="A881" s="15"/>
      <c r="B881" s="15"/>
      <c r="C881" s="15"/>
      <c r="D881" s="15"/>
    </row>
    <row r="882" spans="1:4">
      <c r="A882" s="15"/>
      <c r="B882" s="15"/>
      <c r="C882" s="15"/>
      <c r="D882" s="15"/>
    </row>
    <row r="883" spans="1:4">
      <c r="A883" s="15"/>
      <c r="B883" s="15"/>
      <c r="C883" s="15"/>
      <c r="D883" s="15"/>
    </row>
    <row r="884" spans="1:4">
      <c r="A884" s="15"/>
      <c r="B884" s="15"/>
      <c r="C884" s="15"/>
      <c r="D884" s="15"/>
    </row>
    <row r="885" spans="1:4">
      <c r="A885" s="15"/>
      <c r="B885" s="15"/>
      <c r="C885" s="15"/>
      <c r="D885" s="15"/>
    </row>
    <row r="886" spans="1:4">
      <c r="A886" s="15"/>
      <c r="B886" s="15"/>
      <c r="C886" s="15"/>
      <c r="D886" s="15"/>
    </row>
    <row r="887" spans="1:4">
      <c r="A887" s="15"/>
      <c r="B887" s="15"/>
      <c r="C887" s="15"/>
      <c r="D887" s="15"/>
    </row>
    <row r="888" spans="1:4">
      <c r="A888" s="15"/>
      <c r="B888" s="15"/>
      <c r="C888" s="15"/>
      <c r="D888" s="15"/>
    </row>
    <row r="889" spans="1:4">
      <c r="A889" s="15"/>
      <c r="B889" s="15"/>
      <c r="C889" s="15"/>
      <c r="D889" s="15"/>
    </row>
    <row r="890" spans="1:4">
      <c r="A890" s="15"/>
      <c r="B890" s="15"/>
      <c r="C890" s="15"/>
      <c r="D890" s="15"/>
    </row>
    <row r="891" spans="1:4">
      <c r="A891" s="15"/>
      <c r="B891" s="15"/>
      <c r="C891" s="15"/>
      <c r="D891" s="15"/>
    </row>
    <row r="892" spans="1:4">
      <c r="A892" s="15"/>
      <c r="B892" s="15"/>
      <c r="C892" s="15"/>
      <c r="D892" s="15"/>
    </row>
    <row r="893" spans="1:4">
      <c r="A893" s="15"/>
      <c r="B893" s="15"/>
      <c r="C893" s="15"/>
      <c r="D893" s="15"/>
    </row>
    <row r="894" spans="1:4">
      <c r="A894" s="15"/>
      <c r="B894" s="15"/>
      <c r="C894" s="15"/>
      <c r="D894" s="15"/>
    </row>
    <row r="895" spans="1:4">
      <c r="A895" s="15"/>
      <c r="B895" s="15"/>
      <c r="C895" s="15"/>
      <c r="D895" s="15"/>
    </row>
    <row r="896" spans="1:4">
      <c r="A896" s="15"/>
      <c r="B896" s="15"/>
      <c r="C896" s="15"/>
      <c r="D896" s="15"/>
    </row>
    <row r="897" spans="1:4">
      <c r="A897" s="15"/>
      <c r="B897" s="15"/>
      <c r="C897" s="15"/>
      <c r="D897" s="15"/>
    </row>
    <row r="898" spans="1:4">
      <c r="A898" s="15"/>
      <c r="B898" s="15"/>
      <c r="C898" s="15"/>
      <c r="D898" s="15"/>
    </row>
    <row r="899" spans="1:4">
      <c r="A899" s="15"/>
      <c r="B899" s="15"/>
      <c r="C899" s="15"/>
      <c r="D899" s="15"/>
    </row>
    <row r="900" spans="1:4">
      <c r="A900" s="15"/>
      <c r="B900" s="15"/>
      <c r="C900" s="15"/>
      <c r="D900" s="15"/>
    </row>
    <row r="901" spans="1:4">
      <c r="A901" s="15"/>
      <c r="B901" s="15"/>
      <c r="C901" s="15"/>
      <c r="D901" s="15"/>
    </row>
    <row r="902" spans="1:4">
      <c r="A902" s="15"/>
      <c r="B902" s="15"/>
      <c r="C902" s="15"/>
      <c r="D902" s="15"/>
    </row>
    <row r="903" spans="1:4">
      <c r="A903" s="15"/>
      <c r="B903" s="15"/>
      <c r="C903" s="15"/>
      <c r="D903" s="15"/>
    </row>
    <row r="904" spans="1:4">
      <c r="A904" s="15"/>
      <c r="B904" s="15"/>
      <c r="C904" s="15"/>
      <c r="D904" s="15"/>
    </row>
    <row r="905" spans="1:4">
      <c r="A905" s="15"/>
      <c r="B905" s="15"/>
      <c r="C905" s="15"/>
      <c r="D905" s="15"/>
    </row>
    <row r="906" spans="1:4">
      <c r="A906" s="15"/>
      <c r="B906" s="15"/>
      <c r="C906" s="15"/>
      <c r="D906" s="15"/>
    </row>
    <row r="907" spans="1:4">
      <c r="A907" s="15"/>
      <c r="B907" s="15"/>
      <c r="C907" s="15"/>
      <c r="D907" s="15"/>
    </row>
    <row r="908" spans="1:4">
      <c r="A908" s="15"/>
      <c r="B908" s="15"/>
      <c r="C908" s="15"/>
      <c r="D908" s="15"/>
    </row>
    <row r="909" spans="1:4">
      <c r="A909" s="15"/>
      <c r="B909" s="15"/>
      <c r="C909" s="15"/>
      <c r="D909" s="15"/>
    </row>
    <row r="910" spans="1:4">
      <c r="A910" s="15"/>
      <c r="B910" s="15"/>
      <c r="C910" s="15"/>
      <c r="D910" s="15"/>
    </row>
    <row r="911" spans="1:4">
      <c r="A911" s="15"/>
      <c r="B911" s="15"/>
      <c r="C911" s="15"/>
      <c r="D911" s="15"/>
    </row>
    <row r="912" spans="1:4">
      <c r="A912" s="15"/>
      <c r="B912" s="15"/>
      <c r="C912" s="15"/>
      <c r="D912" s="15"/>
    </row>
    <row r="913" spans="1:4">
      <c r="A913" s="15"/>
      <c r="B913" s="15"/>
      <c r="C913" s="15"/>
      <c r="D913" s="15"/>
    </row>
    <row r="914" spans="1:4">
      <c r="A914" s="15"/>
      <c r="B914" s="15"/>
      <c r="C914" s="15"/>
      <c r="D914" s="15"/>
    </row>
    <row r="915" spans="1:4">
      <c r="A915" s="15"/>
      <c r="B915" s="15"/>
      <c r="C915" s="15"/>
      <c r="D915" s="15"/>
    </row>
    <row r="916" spans="1:4">
      <c r="A916" s="15"/>
      <c r="B916" s="15"/>
      <c r="C916" s="15"/>
      <c r="D916" s="15"/>
    </row>
    <row r="917" spans="1:4">
      <c r="A917" s="15"/>
      <c r="B917" s="15"/>
      <c r="C917" s="15"/>
      <c r="D917" s="15"/>
    </row>
    <row r="918" spans="1:4">
      <c r="A918" s="15"/>
      <c r="B918" s="15"/>
      <c r="C918" s="15"/>
      <c r="D918" s="15"/>
    </row>
    <row r="919" spans="1:4">
      <c r="A919" s="15"/>
      <c r="B919" s="15"/>
      <c r="C919" s="15"/>
      <c r="D919" s="15"/>
    </row>
    <row r="920" spans="1:4">
      <c r="A920" s="15"/>
      <c r="B920" s="15"/>
      <c r="C920" s="15"/>
      <c r="D920" s="15"/>
    </row>
    <row r="921" spans="1:4">
      <c r="A921" s="15"/>
      <c r="B921" s="15"/>
      <c r="C921" s="15"/>
      <c r="D921" s="15"/>
    </row>
    <row r="922" spans="1:4">
      <c r="A922" s="15"/>
      <c r="B922" s="15"/>
      <c r="C922" s="15"/>
      <c r="D922" s="15"/>
    </row>
    <row r="923" spans="1:4">
      <c r="A923" s="15"/>
      <c r="B923" s="15"/>
      <c r="C923" s="15"/>
      <c r="D923" s="15"/>
    </row>
    <row r="924" spans="1:4">
      <c r="A924" s="15"/>
      <c r="B924" s="15"/>
      <c r="C924" s="15"/>
      <c r="D924" s="15"/>
    </row>
    <row r="925" spans="1:4">
      <c r="A925" s="15"/>
      <c r="B925" s="15"/>
      <c r="C925" s="15"/>
      <c r="D925" s="15"/>
    </row>
    <row r="926" spans="1:4">
      <c r="A926" s="15"/>
      <c r="B926" s="15"/>
      <c r="C926" s="15"/>
      <c r="D926" s="15"/>
    </row>
    <row r="927" spans="1:4">
      <c r="A927" s="15"/>
      <c r="B927" s="15"/>
      <c r="C927" s="15"/>
      <c r="D927" s="15"/>
    </row>
    <row r="928" spans="1:4">
      <c r="A928" s="15"/>
      <c r="B928" s="15"/>
      <c r="C928" s="15"/>
      <c r="D928" s="15"/>
    </row>
    <row r="929" spans="1:4">
      <c r="A929" s="15"/>
      <c r="B929" s="15"/>
      <c r="C929" s="15"/>
      <c r="D929" s="15"/>
    </row>
    <row r="930" spans="1:4">
      <c r="A930" s="15"/>
      <c r="B930" s="15"/>
      <c r="C930" s="15"/>
      <c r="D930" s="15"/>
    </row>
    <row r="931" spans="1:4">
      <c r="A931" s="15"/>
      <c r="B931" s="15"/>
      <c r="C931" s="15"/>
      <c r="D931" s="15"/>
    </row>
    <row r="932" spans="1:4">
      <c r="A932" s="15"/>
      <c r="B932" s="15"/>
      <c r="C932" s="15"/>
      <c r="D932" s="15"/>
    </row>
    <row r="933" spans="1:4">
      <c r="A933" s="15"/>
      <c r="B933" s="15"/>
      <c r="C933" s="15"/>
      <c r="D933" s="15"/>
    </row>
    <row r="934" spans="1:4">
      <c r="A934" s="15"/>
      <c r="B934" s="15"/>
      <c r="C934" s="15"/>
      <c r="D934" s="15"/>
    </row>
    <row r="935" spans="1:4">
      <c r="A935" s="15"/>
      <c r="B935" s="15"/>
      <c r="C935" s="15"/>
      <c r="D935" s="15"/>
    </row>
    <row r="936" spans="1:4">
      <c r="A936" s="15"/>
      <c r="B936" s="15"/>
      <c r="C936" s="15"/>
      <c r="D936" s="15"/>
    </row>
    <row r="937" spans="1:4">
      <c r="A937" s="15"/>
      <c r="B937" s="15"/>
      <c r="C937" s="15"/>
      <c r="D937" s="15"/>
    </row>
    <row r="938" spans="1:4">
      <c r="A938" s="15"/>
      <c r="B938" s="15"/>
      <c r="C938" s="15"/>
      <c r="D938" s="15"/>
    </row>
    <row r="939" spans="1:4">
      <c r="A939" s="15"/>
      <c r="B939" s="15"/>
      <c r="C939" s="15"/>
      <c r="D939" s="15"/>
    </row>
    <row r="940" spans="1:4">
      <c r="A940" s="15"/>
      <c r="B940" s="15"/>
      <c r="C940" s="15"/>
      <c r="D940" s="15"/>
    </row>
    <row r="941" spans="1:4">
      <c r="A941" s="15"/>
      <c r="B941" s="15"/>
      <c r="C941" s="15"/>
      <c r="D941" s="15"/>
    </row>
    <row r="942" spans="1:4">
      <c r="A942" s="15"/>
      <c r="B942" s="15"/>
      <c r="C942" s="15"/>
      <c r="D942" s="15"/>
    </row>
    <row r="943" spans="1:4">
      <c r="A943" s="15"/>
      <c r="B943" s="15"/>
      <c r="C943" s="15"/>
      <c r="D943" s="15"/>
    </row>
    <row r="944" spans="1:4">
      <c r="A944" s="15"/>
      <c r="B944" s="15"/>
      <c r="C944" s="15"/>
      <c r="D944" s="15"/>
    </row>
    <row r="945" spans="1:4">
      <c r="A945" s="15"/>
      <c r="B945" s="15"/>
      <c r="C945" s="15"/>
      <c r="D945" s="15"/>
    </row>
    <row r="946" spans="1:4">
      <c r="A946" s="15"/>
      <c r="B946" s="15"/>
      <c r="C946" s="15"/>
      <c r="D946" s="15"/>
    </row>
    <row r="947" spans="1:4">
      <c r="A947" s="15"/>
      <c r="B947" s="15"/>
      <c r="C947" s="15"/>
      <c r="D947" s="15"/>
    </row>
    <row r="948" spans="1:4">
      <c r="A948" s="15"/>
      <c r="B948" s="15"/>
      <c r="C948" s="15"/>
      <c r="D948" s="15"/>
    </row>
    <row r="949" spans="1:4">
      <c r="A949" s="15"/>
      <c r="B949" s="15"/>
      <c r="C949" s="15"/>
      <c r="D949" s="15"/>
    </row>
    <row r="950" spans="1:4">
      <c r="A950" s="15"/>
      <c r="B950" s="15"/>
      <c r="C950" s="15"/>
      <c r="D950" s="15"/>
    </row>
    <row r="951" spans="1:4">
      <c r="A951" s="15"/>
      <c r="B951" s="15"/>
      <c r="C951" s="15"/>
      <c r="D951" s="15"/>
    </row>
    <row r="952" spans="1:4">
      <c r="A952" s="15"/>
      <c r="B952" s="15"/>
      <c r="C952" s="15"/>
      <c r="D952" s="15"/>
    </row>
    <row r="953" spans="1:4">
      <c r="A953" s="15"/>
      <c r="B953" s="15"/>
      <c r="C953" s="15"/>
      <c r="D953" s="15"/>
    </row>
    <row r="954" spans="1:4">
      <c r="A954" s="15"/>
      <c r="B954" s="15"/>
      <c r="C954" s="15"/>
      <c r="D954" s="15"/>
    </row>
    <row r="955" spans="1:4">
      <c r="A955" s="15"/>
      <c r="B955" s="15"/>
      <c r="C955" s="15"/>
      <c r="D955" s="15"/>
    </row>
    <row r="956" spans="1:4">
      <c r="A956" s="15"/>
      <c r="B956" s="15"/>
      <c r="C956" s="15"/>
      <c r="D956" s="15"/>
    </row>
    <row r="957" spans="1:4">
      <c r="A957" s="15"/>
      <c r="B957" s="15"/>
      <c r="C957" s="15"/>
      <c r="D957" s="15"/>
    </row>
    <row r="958" spans="1:4">
      <c r="A958" s="15"/>
      <c r="B958" s="15"/>
      <c r="C958" s="15"/>
      <c r="D958" s="15"/>
    </row>
    <row r="959" spans="1:4">
      <c r="A959" s="15"/>
      <c r="B959" s="15"/>
      <c r="C959" s="15"/>
      <c r="D959" s="15"/>
    </row>
    <row r="960" spans="1:4">
      <c r="A960" s="15"/>
      <c r="B960" s="15"/>
      <c r="C960" s="15"/>
      <c r="D960" s="15"/>
    </row>
    <row r="961" spans="1:4">
      <c r="A961" s="15"/>
      <c r="B961" s="15"/>
      <c r="C961" s="15"/>
      <c r="D961" s="15"/>
    </row>
    <row r="962" spans="1:4">
      <c r="A962" s="15"/>
      <c r="B962" s="15"/>
      <c r="C962" s="15"/>
      <c r="D962" s="15"/>
    </row>
    <row r="963" spans="1:4">
      <c r="A963" s="15"/>
      <c r="B963" s="15"/>
      <c r="C963" s="15"/>
      <c r="D963" s="15"/>
    </row>
    <row r="964" spans="1:4">
      <c r="A964" s="15"/>
      <c r="B964" s="15"/>
      <c r="C964" s="15"/>
      <c r="D964" s="15"/>
    </row>
    <row r="965" spans="1:4">
      <c r="A965" s="15"/>
      <c r="B965" s="15"/>
      <c r="C965" s="15"/>
      <c r="D965" s="15"/>
    </row>
    <row r="966" spans="1:4">
      <c r="A966" s="15"/>
      <c r="B966" s="15"/>
      <c r="C966" s="15"/>
      <c r="D966" s="15"/>
    </row>
    <row r="967" spans="1:4">
      <c r="A967" s="15"/>
      <c r="B967" s="15"/>
      <c r="C967" s="15"/>
      <c r="D967" s="15"/>
    </row>
    <row r="968" spans="1:4">
      <c r="A968" s="15"/>
      <c r="B968" s="15"/>
      <c r="C968" s="15"/>
      <c r="D968" s="15"/>
    </row>
    <row r="969" spans="1:4">
      <c r="A969" s="15"/>
      <c r="B969" s="15"/>
      <c r="C969" s="15"/>
      <c r="D969" s="15"/>
    </row>
    <row r="970" spans="1:4">
      <c r="A970" s="15"/>
      <c r="B970" s="15"/>
      <c r="C970" s="15"/>
      <c r="D970" s="15"/>
    </row>
    <row r="971" spans="1:4">
      <c r="A971" s="15"/>
      <c r="B971" s="15"/>
      <c r="C971" s="15"/>
      <c r="D971" s="15"/>
    </row>
    <row r="972" spans="1:4">
      <c r="A972" s="15"/>
      <c r="B972" s="15"/>
      <c r="C972" s="15"/>
      <c r="D972" s="15"/>
    </row>
    <row r="973" spans="1:4">
      <c r="A973" s="15"/>
      <c r="B973" s="15"/>
      <c r="C973" s="15"/>
      <c r="D973" s="15"/>
    </row>
    <row r="974" spans="1:4">
      <c r="A974" s="15"/>
      <c r="B974" s="15"/>
      <c r="C974" s="15"/>
      <c r="D974" s="15"/>
    </row>
    <row r="975" spans="1:4">
      <c r="A975" s="15"/>
      <c r="B975" s="15"/>
      <c r="C975" s="15"/>
      <c r="D975" s="15"/>
    </row>
    <row r="976" spans="1:4">
      <c r="A976" s="15"/>
      <c r="B976" s="15"/>
      <c r="C976" s="15"/>
      <c r="D976" s="15"/>
    </row>
    <row r="977" spans="1:4">
      <c r="A977" s="15"/>
      <c r="B977" s="15"/>
      <c r="C977" s="15"/>
      <c r="D977" s="15"/>
    </row>
    <row r="978" spans="1:4">
      <c r="A978" s="15"/>
      <c r="B978" s="15"/>
      <c r="C978" s="15"/>
      <c r="D978" s="15"/>
    </row>
    <row r="979" spans="1:4">
      <c r="A979" s="15"/>
      <c r="B979" s="15"/>
      <c r="C979" s="15"/>
      <c r="D979" s="15"/>
    </row>
    <row r="980" spans="1:4">
      <c r="A980" s="15"/>
      <c r="B980" s="15"/>
      <c r="C980" s="15"/>
      <c r="D980" s="15"/>
    </row>
    <row r="981" spans="1:4">
      <c r="A981" s="15"/>
      <c r="B981" s="15"/>
      <c r="C981" s="15"/>
      <c r="D981" s="15"/>
    </row>
    <row r="982" spans="1:4">
      <c r="A982" s="15"/>
      <c r="B982" s="15"/>
      <c r="C982" s="15"/>
      <c r="D982" s="15"/>
    </row>
    <row r="983" spans="1:4">
      <c r="A983" s="15"/>
      <c r="B983" s="15"/>
      <c r="C983" s="15"/>
      <c r="D983" s="15"/>
    </row>
    <row r="984" spans="1:4">
      <c r="A984" s="15"/>
      <c r="B984" s="15"/>
      <c r="C984" s="15"/>
      <c r="D984" s="15"/>
    </row>
    <row r="985" spans="1:4">
      <c r="A985" s="15"/>
      <c r="B985" s="15"/>
      <c r="C985" s="15"/>
      <c r="D985" s="15"/>
    </row>
    <row r="986" spans="1:4">
      <c r="A986" s="15"/>
      <c r="B986" s="15"/>
      <c r="C986" s="15"/>
      <c r="D986" s="15"/>
    </row>
    <row r="987" spans="1:4">
      <c r="A987" s="15"/>
      <c r="B987" s="15"/>
      <c r="C987" s="15"/>
      <c r="D987" s="15"/>
    </row>
    <row r="988" spans="1:4">
      <c r="A988" s="15"/>
      <c r="B988" s="15"/>
      <c r="C988" s="15"/>
      <c r="D988" s="15"/>
    </row>
    <row r="989" spans="1:4">
      <c r="A989" s="15"/>
      <c r="B989" s="15"/>
      <c r="C989" s="15"/>
      <c r="D989" s="15"/>
    </row>
    <row r="990" spans="1:4">
      <c r="A990" s="15"/>
      <c r="B990" s="15"/>
      <c r="C990" s="15"/>
      <c r="D990" s="15"/>
    </row>
    <row r="991" spans="1:4">
      <c r="A991" s="15"/>
      <c r="B991" s="15"/>
      <c r="C991" s="15"/>
      <c r="D991" s="15"/>
    </row>
    <row r="992" spans="1:4">
      <c r="A992" s="15"/>
      <c r="B992" s="15"/>
      <c r="C992" s="15"/>
      <c r="D992" s="15"/>
    </row>
    <row r="993" spans="1:4">
      <c r="A993" s="15"/>
      <c r="B993" s="15"/>
      <c r="C993" s="15"/>
      <c r="D993" s="15"/>
    </row>
    <row r="994" spans="1:4">
      <c r="A994" s="15"/>
      <c r="B994" s="15"/>
      <c r="C994" s="15"/>
      <c r="D994" s="15"/>
    </row>
    <row r="995" spans="1:4">
      <c r="A995" s="15"/>
      <c r="B995" s="15"/>
      <c r="C995" s="15"/>
      <c r="D995" s="15"/>
    </row>
    <row r="996" spans="1:4">
      <c r="A996" s="15"/>
      <c r="B996" s="15"/>
      <c r="C996" s="15"/>
      <c r="D996" s="15"/>
    </row>
    <row r="997" spans="1:4">
      <c r="A997" s="15"/>
      <c r="B997" s="15"/>
      <c r="C997" s="15"/>
      <c r="D997" s="15"/>
    </row>
    <row r="998" spans="1:4">
      <c r="A998" s="15"/>
      <c r="B998" s="15"/>
      <c r="C998" s="15"/>
      <c r="D998" s="15"/>
    </row>
    <row r="999" spans="1:4">
      <c r="A999" s="15"/>
      <c r="B999" s="15"/>
      <c r="C999" s="15"/>
      <c r="D999" s="15"/>
    </row>
    <row r="1000" spans="1:4">
      <c r="A1000" s="15"/>
      <c r="B1000" s="15"/>
      <c r="C1000" s="15"/>
      <c r="D1000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e sensibilidade s e g</vt:lpstr>
      <vt:lpstr>IO</vt:lpstr>
      <vt:lpstr>sensibilidade h </vt:lpstr>
      <vt:lpstr>Perturbaçao</vt:lpstr>
      <vt:lpstr>Incerteza g</vt:lpstr>
      <vt:lpstr>Incerteza 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GYRO-SUPER</dc:creator>
  <cp:lastModifiedBy>Dayane Bravo</cp:lastModifiedBy>
  <dcterms:created xsi:type="dcterms:W3CDTF">2023-08-07T14:53:39Z</dcterms:created>
  <dcterms:modified xsi:type="dcterms:W3CDTF">2023-08-28T14:10:20Z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0x01010092AB4E57F0B96846874014DF23C4BA99</vt:lpwstr>
  </property>
</Properties>
</file>