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rbontrust-my.sharepoint.com/personal/dayan_rodriguez_carbontrust_com/Documents/Documents/Python/Odometro/"/>
    </mc:Choice>
  </mc:AlternateContent>
  <xr:revisionPtr revIDLastSave="4" documentId="14_{90A6269F-8BB6-406F-AC46-440FF16DB28B}" xr6:coauthVersionLast="47" xr6:coauthVersionMax="47" xr10:uidLastSave="{8CD0E16B-4454-49A9-9BB4-701EE132F6BF}"/>
  <bookViews>
    <workbookView xWindow="28680" yWindow="-120" windowWidth="29040" windowHeight="1584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J4" i="1"/>
  <c r="J5" i="1"/>
  <c r="J6" i="1"/>
  <c r="J7" i="1"/>
  <c r="J8" i="1"/>
  <c r="J9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44" i="1"/>
  <c r="J2" i="1"/>
  <c r="J107" i="1"/>
  <c r="J13" i="1"/>
  <c r="J10" i="1"/>
  <c r="J75" i="1"/>
  <c r="J36" i="1"/>
  <c r="J28" i="1"/>
  <c r="J3" i="1"/>
</calcChain>
</file>

<file path=xl/sharedStrings.xml><?xml version="1.0" encoding="utf-8"?>
<sst xmlns="http://schemas.openxmlformats.org/spreadsheetml/2006/main" count="2205" uniqueCount="334">
  <si>
    <t>Invoice Name</t>
  </si>
  <si>
    <t>Income/Cost</t>
  </si>
  <si>
    <t>Name</t>
  </si>
  <si>
    <t>Timesheeting WO</t>
  </si>
  <si>
    <t>Agresso Ref</t>
  </si>
  <si>
    <t>Estimated Date to Invoice</t>
  </si>
  <si>
    <t>Approval Status</t>
  </si>
  <si>
    <t>Service Types</t>
  </si>
  <si>
    <t>Service Sub Types</t>
  </si>
  <si>
    <t>Account Group</t>
  </si>
  <si>
    <t>Project Manager</t>
  </si>
  <si>
    <t>INV-33860</t>
  </si>
  <si>
    <t>Income</t>
  </si>
  <si>
    <t>ECF - CATA Colombia GECELCA - Aug23</t>
  </si>
  <si>
    <t>FY 2024-2025</t>
  </si>
  <si>
    <t>P202773W343</t>
  </si>
  <si>
    <t>Forecast</t>
  </si>
  <si>
    <t>Energy Transition;</t>
  </si>
  <si>
    <t>Coal Transition;</t>
  </si>
  <si>
    <t>Manifesto</t>
  </si>
  <si>
    <t>Juan Quiroga</t>
  </si>
  <si>
    <t>Jorge Gutierrez Garcia</t>
  </si>
  <si>
    <t>Invoice Issued</t>
  </si>
  <si>
    <t>System Flexibility;</t>
  </si>
  <si>
    <t>Green Finance;</t>
  </si>
  <si>
    <t>Capacity Building;</t>
  </si>
  <si>
    <t>Arturo Palacios</t>
  </si>
  <si>
    <t>Invoice 1</t>
  </si>
  <si>
    <t>Climate Policy;</t>
  </si>
  <si>
    <t>Carbon Pricing;</t>
  </si>
  <si>
    <t>Amanda Luna</t>
  </si>
  <si>
    <t>Invoice 2</t>
  </si>
  <si>
    <t>Invoice 3</t>
  </si>
  <si>
    <t>Target Setting/Footprinting for FIs;</t>
  </si>
  <si>
    <t>FCDO - PACT - GRCF MRV in Bolivia and Ecuador - May 22</t>
  </si>
  <si>
    <t>P202773W310</t>
  </si>
  <si>
    <t>Impact Assessment;</t>
  </si>
  <si>
    <t>Business</t>
  </si>
  <si>
    <t>Corporate Sustainability;</t>
  </si>
  <si>
    <t>Ana Terroba</t>
  </si>
  <si>
    <t>João Lampreia</t>
  </si>
  <si>
    <t>NDC Design and Implementation;</t>
  </si>
  <si>
    <t>AFD – Mexico – FIRA Green Portfolio Development – Jan18</t>
  </si>
  <si>
    <t>P202773W344</t>
  </si>
  <si>
    <t>Green Product Design;</t>
  </si>
  <si>
    <t>SDC - Strengthening capacities for energy efficiency in buildings in Latin America (CEELA) - Jun19</t>
  </si>
  <si>
    <t>P202773W301</t>
  </si>
  <si>
    <t>Energy Efficiency;</t>
  </si>
  <si>
    <t>Large Programme Design &amp; Delivery;</t>
  </si>
  <si>
    <t>Ivan Islas Cortes</t>
  </si>
  <si>
    <t>Elizabeth Mosqueda</t>
  </si>
  <si>
    <t>AFD - FIRA Vulnerability Credit Line Technical Assistance - May22</t>
  </si>
  <si>
    <t>P202773W304</t>
  </si>
  <si>
    <t>4. 2nd WO 70%</t>
  </si>
  <si>
    <t>6. 3rd WO 70%</t>
  </si>
  <si>
    <t>Other;</t>
  </si>
  <si>
    <t>Supply Chain/Value Chain Advice &amp; Scope 3 Footprinting;</t>
  </si>
  <si>
    <t>UK PACT Brazil - Support to MinEco and BB - Led by Imaflora - Sept 2023</t>
  </si>
  <si>
    <t>P202773W342</t>
  </si>
  <si>
    <t>Invoice 4</t>
  </si>
  <si>
    <t>Avianca Group- Value Chain Footprinting-July 23</t>
  </si>
  <si>
    <t>P202773W313</t>
  </si>
  <si>
    <t>Corporate Sustainability; Corporate Sustainability;</t>
  </si>
  <si>
    <t>Supply Chain/Value Chain Advice &amp; Scope 3 Footprinting; Supply Chain/Value Chain Advice &amp; Scope 3 Footprinting;</t>
  </si>
  <si>
    <t>Sebastian del Cueto</t>
  </si>
  <si>
    <t>FONPLATA - Technical assistance programme in sustainable finance - Feb 23</t>
  </si>
  <si>
    <t>P202773W350</t>
  </si>
  <si>
    <t>Quarter 4</t>
  </si>
  <si>
    <t>F-572</t>
  </si>
  <si>
    <t>TCFD/Risk for Non-FIs;</t>
  </si>
  <si>
    <t>Grupo Bimbo-Assurance Services-July23</t>
  </si>
  <si>
    <t>P202773W335</t>
  </si>
  <si>
    <t>Assurance &amp; Labelling;</t>
  </si>
  <si>
    <t>Assurance - Other Carbon Trust Schemes; Assurance - Value Chain;</t>
  </si>
  <si>
    <t>Fernanda Cruz</t>
  </si>
  <si>
    <t>AFD – Mexico – FIRA Green Portfolio Development additional contract – Jul22</t>
  </si>
  <si>
    <t>P202773W306</t>
  </si>
  <si>
    <t>70% Second WO</t>
  </si>
  <si>
    <t>F-552</t>
  </si>
  <si>
    <t>Quarter 5</t>
  </si>
  <si>
    <t>INV-35203</t>
  </si>
  <si>
    <t>WB - Assessment to enable the scale up of Energy Efficiency and Clean Energy in Public Facilities Mexico - Aug23</t>
  </si>
  <si>
    <t>P202773W334</t>
  </si>
  <si>
    <t>Energy Efficiency Acceleration;</t>
  </si>
  <si>
    <t>INV-34017</t>
  </si>
  <si>
    <t>F-537</t>
  </si>
  <si>
    <t>INV-35778</t>
  </si>
  <si>
    <t>UNDP - Energy Efficiency and District Cooling Training &amp; Development - Jun23</t>
  </si>
  <si>
    <t>P202773W348</t>
  </si>
  <si>
    <t>Cooling; Energy Efficiency;</t>
  </si>
  <si>
    <t>Large Programme Delivery and Design; Energy Efficiency Acceleration;</t>
  </si>
  <si>
    <t>Masao Ashtine</t>
  </si>
  <si>
    <t>AFD - Banco do Brasil Climate Strategy</t>
  </si>
  <si>
    <t>P202773W308</t>
  </si>
  <si>
    <t>F-529</t>
  </si>
  <si>
    <t>INV-35638</t>
  </si>
  <si>
    <t>F-554</t>
  </si>
  <si>
    <t>AINDA-Delivery 1-50%</t>
  </si>
  <si>
    <t>AINDA - Net Zero support - Oct 23</t>
  </si>
  <si>
    <t>P202773W347</t>
  </si>
  <si>
    <t>Target Setting/Footprinting for FIs; TCFD/Risk for FIs;</t>
  </si>
  <si>
    <t>Carlos Gaitan</t>
  </si>
  <si>
    <t>Quarter 6</t>
  </si>
  <si>
    <t>INV-34916</t>
  </si>
  <si>
    <t>DEA-Baseline Study (Roadmap) for energy efficiency - Transport Sector - Jan24</t>
  </si>
  <si>
    <t>P202773W341</t>
  </si>
  <si>
    <t>Transport System Integration;</t>
  </si>
  <si>
    <t>5. 3rd WO 30%</t>
  </si>
  <si>
    <t>7. 4th WO 30%</t>
  </si>
  <si>
    <t>Organisational Reporting &amp; Scope 1+2 Footprinting; Supply Chain/Value Chain Advice &amp; Scope 3 Footprinting;</t>
  </si>
  <si>
    <t>INV-35065</t>
  </si>
  <si>
    <t>Walmart Mexico and Central America - TCFD Support - Jul23</t>
  </si>
  <si>
    <t>P202773W332</t>
  </si>
  <si>
    <t>The Global FoodBanking Network (GFN)  – Metholody partner avoided emissions- RFP  – May 2023</t>
  </si>
  <si>
    <t>P202773W312</t>
  </si>
  <si>
    <t>Other Corporate Sustainability;</t>
  </si>
  <si>
    <t>Fergal Byrne</t>
  </si>
  <si>
    <t>INV-35777</t>
  </si>
  <si>
    <t>INV-35779</t>
  </si>
  <si>
    <t>SDC - CEELA Phase II - Jul23</t>
  </si>
  <si>
    <t>P202773W325</t>
  </si>
  <si>
    <t>INV-34121</t>
  </si>
  <si>
    <t>GIZ - Interactions of carbon pricing instruments in Mexico - Sep23</t>
  </si>
  <si>
    <t>P202773W321</t>
  </si>
  <si>
    <t>INV-35759</t>
  </si>
  <si>
    <t>Grupo Bimbo-CDP Services-June24</t>
  </si>
  <si>
    <t>P202773W352</t>
  </si>
  <si>
    <t>AINDA-initial payment-30%</t>
  </si>
  <si>
    <t>F-559</t>
  </si>
  <si>
    <t>Supply Chain/Value Chain Advice &amp; Scope 3 Footprinting; Target Setting for Non-FIs;</t>
  </si>
  <si>
    <t>Banco Cuscatlan - Organizational footprint and ISO 14064-3 certification- August 2023</t>
  </si>
  <si>
    <t>P202773W339</t>
  </si>
  <si>
    <t>Invoice for quarter 7</t>
  </si>
  <si>
    <t>Envases Universales-Value Chain Footprinting and Target Setting-Oct23</t>
  </si>
  <si>
    <t>P202773W337</t>
  </si>
  <si>
    <t>INV-35876</t>
  </si>
  <si>
    <t>AFD - Bolivia Plan de Accion de Mitigacion APMT Aug23</t>
  </si>
  <si>
    <t>P202773W326</t>
  </si>
  <si>
    <t>INV-35758</t>
  </si>
  <si>
    <t>INV-34290</t>
  </si>
  <si>
    <t>GIZ - Analysis of the nitrous oxide emissions mitigation as offsets in the Mexican ETS - Sep23</t>
  </si>
  <si>
    <t>P202773W322</t>
  </si>
  <si>
    <t>F-561</t>
  </si>
  <si>
    <t>INV-35214</t>
  </si>
  <si>
    <t>Alpla -Value Chain Footprint- May24</t>
  </si>
  <si>
    <t>P202773W353</t>
  </si>
  <si>
    <t>Mari Karla Medina</t>
  </si>
  <si>
    <t>INV-33821</t>
  </si>
  <si>
    <t>F-576</t>
  </si>
  <si>
    <t>INV-35546</t>
  </si>
  <si>
    <t>Development of Eco-Industrial Park (EIP). Standards - Advisory Services - May 24</t>
  </si>
  <si>
    <t>P202773W349</t>
  </si>
  <si>
    <t>INV-36039</t>
  </si>
  <si>
    <t>Avianca- SBT setting- April 2024</t>
  </si>
  <si>
    <t>P202773W351</t>
  </si>
  <si>
    <t>Target Setting for Non-FIs;</t>
  </si>
  <si>
    <t>INV-36040</t>
  </si>
  <si>
    <t>INV-35066</t>
  </si>
  <si>
    <t>AINDA-Delivery 2 (FINAL)-20%</t>
  </si>
  <si>
    <t>INV-35336</t>
  </si>
  <si>
    <t>INV-34289</t>
  </si>
  <si>
    <t>F-556</t>
  </si>
  <si>
    <t>318</t>
  </si>
  <si>
    <t>INV-35422</t>
  </si>
  <si>
    <t>555</t>
  </si>
  <si>
    <t>INV-35423</t>
  </si>
  <si>
    <t>INV-35424</t>
  </si>
  <si>
    <t>INV-34867</t>
  </si>
  <si>
    <t>F-566</t>
  </si>
  <si>
    <t>INV-34802</t>
  </si>
  <si>
    <t>IFC - Decarbonisation of the Mexican Pharmaceutical Industry - Neolpharma - Aug 23</t>
  </si>
  <si>
    <t>P202773W345</t>
  </si>
  <si>
    <t>Enablement;</t>
  </si>
  <si>
    <t>INV-35875</t>
  </si>
  <si>
    <t>F-567</t>
  </si>
  <si>
    <t>BioPappel - Scope 3 Calculation and SBT - Apr 23</t>
  </si>
  <si>
    <t>P202773W309</t>
  </si>
  <si>
    <t>INV-32937</t>
  </si>
  <si>
    <t>F-542</t>
  </si>
  <si>
    <t>AEI Hidrocarburos-Delivery 1-50%</t>
  </si>
  <si>
    <t>INV-33800</t>
  </si>
  <si>
    <t>INV-35008</t>
  </si>
  <si>
    <t>INV-36081</t>
  </si>
  <si>
    <t>Organisational Reporting &amp; Scope 1+2 Footprinting;</t>
  </si>
  <si>
    <t>INV-35775</t>
  </si>
  <si>
    <t>Submitted to Finance</t>
  </si>
  <si>
    <t>INV-35780</t>
  </si>
  <si>
    <t>Deliverable 2: Report on capacity building process within the second party opinion process</t>
  </si>
  <si>
    <t>IDB - Support for capacity development for the implementation of sustainable corporate strategies, second party opinion process and resilience concept - Nov 23</t>
  </si>
  <si>
    <t>P202773W336</t>
  </si>
  <si>
    <t>F-540</t>
  </si>
  <si>
    <t>Framework Development; Sector Insights;</t>
  </si>
  <si>
    <t>Deliverable 3: Concept note and infographic on the corporate sustainable financing strategy roadmap</t>
  </si>
  <si>
    <t>F-562</t>
  </si>
  <si>
    <t>INV-35547</t>
  </si>
  <si>
    <t>INV-33952</t>
  </si>
  <si>
    <t>INV-35408</t>
  </si>
  <si>
    <t>INV-36038</t>
  </si>
  <si>
    <t>INV-36041</t>
  </si>
  <si>
    <t>Avianca Group - MACC - May24</t>
  </si>
  <si>
    <t>P202773W354</t>
  </si>
  <si>
    <t>INV-34800</t>
  </si>
  <si>
    <t>INV-35635</t>
  </si>
  <si>
    <t>WB - Flexibility workshop for Colombia Inteligente - Sep23</t>
  </si>
  <si>
    <t>P202773W346</t>
  </si>
  <si>
    <t>INV-35799</t>
  </si>
  <si>
    <t>INV-36042</t>
  </si>
  <si>
    <t>INV-35548</t>
  </si>
  <si>
    <t>INV-35067</t>
  </si>
  <si>
    <t>AEI Hidrocarburos-initial payment-30%</t>
  </si>
  <si>
    <t>F-560</t>
  </si>
  <si>
    <t>INV-34801</t>
  </si>
  <si>
    <t>INV-33640</t>
  </si>
  <si>
    <t>Grupo BMV-Multi annual value chain footprinting-Aug23</t>
  </si>
  <si>
    <t>P202773W331</t>
  </si>
  <si>
    <t>F-541</t>
  </si>
  <si>
    <t>INV-33641</t>
  </si>
  <si>
    <t>393</t>
  </si>
  <si>
    <t>INV-34208</t>
  </si>
  <si>
    <t>INV-34962</t>
  </si>
  <si>
    <t>F-558</t>
  </si>
  <si>
    <t>GGGI - Delivery of 5 SPOs for Thematic Bonds in Colombia, Ecuador, Paraguay, and Peru - Dec 22</t>
  </si>
  <si>
    <t>P202773W305</t>
  </si>
  <si>
    <t>Green Tagging; Green Tagging;</t>
  </si>
  <si>
    <t>INV-35338</t>
  </si>
  <si>
    <t>SPO 6 - Banco Caribe</t>
  </si>
  <si>
    <t>F-563</t>
  </si>
  <si>
    <t>AEI Hidrocarburos-Delibery 2 (FINAL)-20%</t>
  </si>
  <si>
    <t>INV-35910</t>
  </si>
  <si>
    <t>INV-35209</t>
  </si>
  <si>
    <t>557</t>
  </si>
  <si>
    <t>INV-35344</t>
  </si>
  <si>
    <t>GIZ - Benchmarking analysis of the oil and gas sector in Mexico - Aug23</t>
  </si>
  <si>
    <t>P202773W333</t>
  </si>
  <si>
    <t>F-553</t>
  </si>
  <si>
    <t>INV-35545</t>
  </si>
  <si>
    <t>INV-35847</t>
  </si>
  <si>
    <t>F-568</t>
  </si>
  <si>
    <t>INV-35634</t>
  </si>
  <si>
    <t>INV-35339</t>
  </si>
  <si>
    <t>Mercader – Organizational Carbon Footprint Calculation – Dec23</t>
  </si>
  <si>
    <t>P202773W340</t>
  </si>
  <si>
    <t>INV-35179</t>
  </si>
  <si>
    <t>F-574</t>
  </si>
  <si>
    <t>INV-35337</t>
  </si>
  <si>
    <t>INV-34441</t>
  </si>
  <si>
    <t>Valia Energía - Scope 1, 2 and 3 footprinting - Jul23</t>
  </si>
  <si>
    <t>P202773W324</t>
  </si>
  <si>
    <t>F-544</t>
  </si>
  <si>
    <t>INV-34442</t>
  </si>
  <si>
    <t>F-545</t>
  </si>
  <si>
    <t>INV-34443</t>
  </si>
  <si>
    <t>F-546</t>
  </si>
  <si>
    <t>INV-34444</t>
  </si>
  <si>
    <t>F-547</t>
  </si>
  <si>
    <t>INV-34445</t>
  </si>
  <si>
    <t>F-548</t>
  </si>
  <si>
    <t>INV-34446</t>
  </si>
  <si>
    <t>F-549</t>
  </si>
  <si>
    <t>INV-34447</t>
  </si>
  <si>
    <t>F-550</t>
  </si>
  <si>
    <t>INV-34448</t>
  </si>
  <si>
    <t>F-551</t>
  </si>
  <si>
    <t>INV-35341</t>
  </si>
  <si>
    <t>INV-33972</t>
  </si>
  <si>
    <t>INV-35345</t>
  </si>
  <si>
    <t>INV-35340</t>
  </si>
  <si>
    <t>Cost</t>
  </si>
  <si>
    <t>Exrt cost of sales - ?</t>
  </si>
  <si>
    <t>ext cost of sales - Beatriz Inv 63</t>
  </si>
  <si>
    <t>Ext cost of sales - Beatriz Inv 60</t>
  </si>
  <si>
    <t>INV-35636</t>
  </si>
  <si>
    <t>Ext cost of sales - Beatriz inv 64</t>
  </si>
  <si>
    <t>Costs Trip to Morelia</t>
  </si>
  <si>
    <t>Ext cost of sales - ?</t>
  </si>
  <si>
    <t>Ext Cost of Sales ?</t>
  </si>
  <si>
    <t>Ext cost of sales -?</t>
  </si>
  <si>
    <t>Ext cost of sales - inv 58</t>
  </si>
  <si>
    <t>Oct</t>
  </si>
  <si>
    <t>Ext cost of sale ?</t>
  </si>
  <si>
    <t>INV-35280</t>
  </si>
  <si>
    <t>Ext Cost of Sales - inv 59</t>
  </si>
  <si>
    <t>F / 59</t>
  </si>
  <si>
    <t>Ext cost of sale - Inv 61</t>
  </si>
  <si>
    <t>F-60 and F/58</t>
  </si>
  <si>
    <t>Ext cost of sales  -  Beatriz Inv 62</t>
  </si>
  <si>
    <t>2 - Cost of salesBia</t>
  </si>
  <si>
    <t>Costs El Buen Socio 1st WO 70%</t>
  </si>
  <si>
    <t>ext cost of sales - Beatriz inv 65</t>
  </si>
  <si>
    <t>ext cost of sales - inv 50</t>
  </si>
  <si>
    <t>57 and 97D5D211E2A0</t>
  </si>
  <si>
    <t>ext cost of sales 3</t>
  </si>
  <si>
    <t>ext cost of sales 4b</t>
  </si>
  <si>
    <t>ext cost of sales 4a</t>
  </si>
  <si>
    <t>INV-35186</t>
  </si>
  <si>
    <t>INV-35187</t>
  </si>
  <si>
    <t>3- Cost of sales Bia</t>
  </si>
  <si>
    <t>Costs April 2024</t>
  </si>
  <si>
    <t>INV-35188</t>
  </si>
  <si>
    <t>Costs March 2024</t>
  </si>
  <si>
    <t>Silvia and Francisco</t>
  </si>
  <si>
    <t>Last Payment for consultants</t>
  </si>
  <si>
    <t>Aracely and Francisco</t>
  </si>
  <si>
    <t>Costs 2 independent consultant (April, May, June 2024)</t>
  </si>
  <si>
    <t>Costs 3 independent consultant (July, Aug, Sep 2024)</t>
  </si>
  <si>
    <t>INV-35453</t>
  </si>
  <si>
    <t>Costs 5 independent consultant (Jan, Feb, Mar 2025)</t>
  </si>
  <si>
    <t>Costs SustainLuum 3rd WO 30%</t>
  </si>
  <si>
    <t>Costs SustainLuum 4th WO 30%</t>
  </si>
  <si>
    <t>ext cost of sales 5</t>
  </si>
  <si>
    <t>Costs 4 Independent Consultant (Oct, Nov, Dec 2024)</t>
  </si>
  <si>
    <t>INV-35452</t>
  </si>
  <si>
    <t>Costs El Buen Socio 3rd WO 30%</t>
  </si>
  <si>
    <t>Costs El Buen Socio 4th WO 30%</t>
  </si>
  <si>
    <t>1- Cost of sales PA</t>
  </si>
  <si>
    <t>2- Cost of sales PA</t>
  </si>
  <si>
    <t>Costs SustainLuum 3rd WO 70%</t>
  </si>
  <si>
    <t>Costs El Buen Socio 3rd WO 70%</t>
  </si>
  <si>
    <t>INV-34978</t>
  </si>
  <si>
    <t>3- Cost of sales PA</t>
  </si>
  <si>
    <t>Total amount GBP</t>
  </si>
  <si>
    <t>FY</t>
  </si>
  <si>
    <t>Quarter</t>
  </si>
  <si>
    <t>XXXX</t>
  </si>
  <si>
    <t>Staff costs of project work</t>
  </si>
  <si>
    <t>Salary</t>
  </si>
  <si>
    <t xml:space="preserve">Reduction of staff costs </t>
  </si>
  <si>
    <t>Professional Fees</t>
  </si>
  <si>
    <t>T&amp;S</t>
  </si>
  <si>
    <t>Other Costs</t>
  </si>
  <si>
    <t>Unutilised time</t>
  </si>
  <si>
    <t>SLA</t>
  </si>
  <si>
    <t>Total amount GBP2</t>
  </si>
  <si>
    <t>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</si>
</sst>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;\-&quot;£&quot;#,##0;&quot;£&quot;#,##0"/>
    <numFmt numFmtId="165" formatCode="dd/mm/yyyy"/>
  </numFmts>
  <fonts count="1" x14ac:knownFonts="1">
    <font>
      <sz val="11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165" formatCode="dd/mm/yyyy"/>
    </dxf>
    <dxf>
      <numFmt numFmtId="165" formatCode="dd/mm/yyyy"/>
    </dxf>
    <dxf>
      <numFmt numFmtId="164" formatCode="&quot;£&quot;#,##0;\-&quot;£&quot;#,##0;&quot;£&quot;#,##0"/>
    </dxf>
    <dxf>
      <numFmt numFmtId="164" formatCode="&quot;£&quot;#,##0;\-&quot;£&quot;#,##0;&quot;£&quot;#,##0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95191C-F536-4D60-ACC0-8EB6ED077677}" name="Table1" displayName="Table1" ref="A1:P233" totalsRowShown="0" headerRowBorderDxfId="5">
  <autoFilter ref="A1:P233" xr:uid="{4C95191C-F536-4D60-ACC0-8EB6ED077677}">
    <filterColumn colId="5">
      <filters>
        <filter val="FY 2024-2025"/>
      </filters>
    </filterColumn>
    <filterColumn colId="6">
      <customFilters>
        <customFilter operator="notEqual" val=" "/>
      </customFilters>
    </filterColumn>
  </autoFilter>
  <sortState xmlns:xlrd2="http://schemas.microsoft.com/office/spreadsheetml/2017/richdata2" ref="A2:P233">
    <sortCondition ref="J2:J233"/>
    <sortCondition ref="G2:G233"/>
  </sortState>
  <tableColumns count="16">
    <tableColumn id="1" xr3:uid="{C00DD574-7F17-42DD-A256-641FA7B8CF03}" name="Invoice Name"/>
    <tableColumn id="2" xr3:uid="{F7DCDF29-EDD2-4DB1-BF03-4834ADBF983D}" name="Income/Cost"/>
    <tableColumn id="3" xr3:uid="{994F38C8-32FD-49B8-B890-08DBFCC46E16}" name="Name"/>
    <tableColumn id="4" xr3:uid="{41A2E62A-3A67-4A08-A0C0-59346D8102AF}" name="Total amount GBP" dataDxfId="4"/>
    <tableColumn id="15" xr3:uid="{A897354F-567D-4237-81EE-97C3CE529B9E}" name="Total amount GBP2" dataDxfId="3"/>
    <tableColumn id="5" xr3:uid="{0D80F7F4-5D4C-4A1C-A220-1FBD4BBC8350}" name="FY"/>
    <tableColumn id="6" xr3:uid="{9E6021E1-3BBD-48B2-9066-A1C34E7E0007}" name="Timesheeting WO"/>
    <tableColumn id="7" xr3:uid="{5A6619BE-36C5-4FD6-AE57-AFE8B3421D3B}" name="Agresso Ref"/>
    <tableColumn id="8" xr3:uid="{30835877-DECA-488B-A615-1391971B4A08}" name="Estimated Date to Invoice" dataDxfId="2"/>
    <tableColumn id="14" xr3:uid="{27DDB28E-ADEE-444F-9987-C6082BA59C26}" name="Quarter" dataDxfId="1">
      <calculatedColumnFormula>CHOOSE(MONTH(Table1[[#This Row],[Estimated Date to Invoice]]),4,4,4,1,1,1,2,2,2,3,3,3)</calculatedColumnFormula>
    </tableColumn>
    <tableColumn id="9" xr3:uid="{9BF43F8D-CE7A-43F6-92C0-A68BFFD7574D}" name="Approval Status"/>
    <tableColumn id="10" xr3:uid="{CE0FA61B-2D05-47B7-B00B-964595D1279B}" name="Service Types"/>
    <tableColumn id="16" xr3:uid="{BD00BEAB-964E-4F8D-946B-D0D6973D8412}" name="BU" dataDxfId="0">
      <calculatedColumnFormula>IF(COUNTIF(L2,"*Energy Efficiency*"),"CE",IF(COUNTIF(L2,"*Green Finance*"),"GF",IF(COUNTIF(L2,"*Corporate*"),"Corporate",IF(COUNTIF(L2,"*Climate Policy*"),"CP",IF(COUNTIF(L2,"*Assurance*"),"Corporate",IF(COUNTIF(L2,"*Energy Transition*"),"CE",IF(COUNTIF(L2,"*Cooling*"),"CE","Other")))))))</calculatedColumnFormula>
    </tableColumn>
    <tableColumn id="11" xr3:uid="{097C6B69-3433-4A9F-BF6C-F205A6C004E9}" name="Service Sub Types"/>
    <tableColumn id="12" xr3:uid="{50BA60D9-53A3-440E-AC33-7679BF168080}" name="Account Group"/>
    <tableColumn id="13" xr3:uid="{C709469C-7225-4D54-A7EF-03EBF6ED2ABE}" name="Project 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3"/>
  <sheetViews>
    <sheetView tabSelected="1" topLeftCell="B1" workbookViewId="0">
      <selection activeCell="M3" sqref="M3"/>
    </sheetView>
  </sheetViews>
  <sheetFormatPr defaultRowHeight="14.5" x14ac:dyDescent="0.35"/>
  <cols>
    <col min="1" max="1" width="14.6328125" customWidth="1"/>
    <col min="2" max="2" width="14.08984375" customWidth="1"/>
    <col min="3" max="3" width="21.08984375" customWidth="1"/>
    <col min="4" max="5" width="20.6328125" customWidth="1"/>
    <col min="6" max="6" width="12.1796875" customWidth="1"/>
    <col min="7" max="7" width="18.1796875" customWidth="1"/>
    <col min="8" max="8" width="13.08984375" customWidth="1"/>
    <col min="9" max="9" width="13.54296875" customWidth="1"/>
    <col min="10" max="10" width="12.54296875" customWidth="1"/>
    <col min="11" max="11" width="16.26953125" customWidth="1"/>
    <col min="12" max="12" width="34.08984375" customWidth="1"/>
    <col min="13" max="13" width="14.7265625" customWidth="1"/>
    <col min="14" max="14" width="18.453125" customWidth="1"/>
    <col min="15" max="15" width="15.54296875" customWidth="1"/>
    <col min="16" max="16" width="22.81640625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320</v>
      </c>
      <c r="E1" s="1" t="s">
        <v>332</v>
      </c>
      <c r="F1" s="1" t="s">
        <v>321</v>
      </c>
      <c r="G1" s="1" t="s">
        <v>3</v>
      </c>
      <c r="H1" s="1" t="s">
        <v>4</v>
      </c>
      <c r="I1" s="1" t="s">
        <v>5</v>
      </c>
      <c r="J1" s="1" t="s">
        <v>322</v>
      </c>
      <c r="K1" s="1" t="s">
        <v>6</v>
      </c>
      <c r="L1" s="1" t="s">
        <v>7</v>
      </c>
      <c r="M1" s="1" t="s">
        <v>333</v>
      </c>
      <c r="N1" s="1" t="s">
        <v>8</v>
      </c>
      <c r="O1" s="1" t="s">
        <v>9</v>
      </c>
      <c r="P1" s="1" t="s">
        <v>10</v>
      </c>
    </row>
    <row r="2" spans="1:16" x14ac:dyDescent="0.35">
      <c r="A2" t="s">
        <v>95</v>
      </c>
      <c r="B2" t="s">
        <v>12</v>
      </c>
      <c r="C2" t="s">
        <v>45</v>
      </c>
      <c r="D2" s="2">
        <v>36535.25</v>
      </c>
      <c r="E2" s="2">
        <v>36535.25</v>
      </c>
      <c r="F2" t="s">
        <v>14</v>
      </c>
      <c r="G2" t="s">
        <v>46</v>
      </c>
      <c r="H2" t="s">
        <v>96</v>
      </c>
      <c r="I2" s="3">
        <v>45400</v>
      </c>
      <c r="J2">
        <f>CHOOSE(MONTH(Table1[[#This Row],[Estimated Date to Invoice]]),4,4,4,1,1,1,2,2,2,3,3,3)</f>
        <v>1</v>
      </c>
      <c r="K2" t="s">
        <v>22</v>
      </c>
      <c r="L2" t="s">
        <v>47</v>
      </c>
      <c r="M2" t="str">
        <f t="shared" ref="M2:M65" si="0">IF(COUNTIF(L2,"*Energy Efficiency*"),"CE",IF(COUNTIF(L2,"*Green Finance*"),"GF",IF(COUNTIF(L2,"*Corporate*"),"Corporate",IF(COUNTIF(L2,"*Climate Policy*"),"CP",IF(COUNTIF(L2,"*Assurance*"),"Corporate",IF(COUNTIF(L2,"*Energy Transition*"),"CE",IF(COUNTIF(L2,"*Cooling*"),"CE","Other")))))))</f>
        <v>CE</v>
      </c>
      <c r="N2" t="s">
        <v>48</v>
      </c>
      <c r="O2" t="s">
        <v>37</v>
      </c>
      <c r="P2" t="s">
        <v>49</v>
      </c>
    </row>
    <row r="3" spans="1:16" x14ac:dyDescent="0.35">
      <c r="A3" t="s">
        <v>303</v>
      </c>
      <c r="B3" t="s">
        <v>267</v>
      </c>
      <c r="C3" t="s">
        <v>51</v>
      </c>
      <c r="D3" s="2">
        <v>-6047.62</v>
      </c>
      <c r="E3" s="2">
        <v>-6047.62</v>
      </c>
      <c r="F3" t="s">
        <v>14</v>
      </c>
      <c r="G3" t="s">
        <v>52</v>
      </c>
      <c r="I3" s="3">
        <v>45471</v>
      </c>
      <c r="J3">
        <f>CHOOSE(MONTH(Table1[[#This Row],[Estimated Date to Invoice]]),4,4,4,1,1,1,2,2,2,3,3,3)</f>
        <v>1</v>
      </c>
      <c r="K3" t="s">
        <v>16</v>
      </c>
      <c r="L3" t="s">
        <v>24</v>
      </c>
      <c r="M3" t="str">
        <f t="shared" si="0"/>
        <v>GF</v>
      </c>
      <c r="N3" t="s">
        <v>25</v>
      </c>
      <c r="O3" t="s">
        <v>19</v>
      </c>
      <c r="P3" t="s">
        <v>30</v>
      </c>
    </row>
    <row r="4" spans="1:16" x14ac:dyDescent="0.35">
      <c r="A4" t="s">
        <v>225</v>
      </c>
      <c r="B4" t="s">
        <v>12</v>
      </c>
      <c r="C4" t="s">
        <v>221</v>
      </c>
      <c r="D4" s="2">
        <v>4786.6099999999997</v>
      </c>
      <c r="E4" s="2">
        <v>4786.6099999999997</v>
      </c>
      <c r="F4" t="s">
        <v>14</v>
      </c>
      <c r="G4" t="s">
        <v>222</v>
      </c>
      <c r="H4" t="s">
        <v>226</v>
      </c>
      <c r="I4" s="3">
        <v>45443</v>
      </c>
      <c r="J4">
        <f>CHOOSE(MONTH(Table1[[#This Row],[Estimated Date to Invoice]]),4,4,4,1,1,1,2,2,2,3,3,3)</f>
        <v>1</v>
      </c>
      <c r="K4" t="s">
        <v>22</v>
      </c>
      <c r="L4" t="s">
        <v>24</v>
      </c>
      <c r="M4" t="str">
        <f t="shared" si="0"/>
        <v>GF</v>
      </c>
      <c r="N4" t="s">
        <v>223</v>
      </c>
      <c r="O4" t="s">
        <v>19</v>
      </c>
      <c r="P4" t="s">
        <v>30</v>
      </c>
    </row>
    <row r="5" spans="1:16" x14ac:dyDescent="0.35">
      <c r="A5" t="s">
        <v>77</v>
      </c>
      <c r="B5" t="s">
        <v>12</v>
      </c>
      <c r="C5" t="s">
        <v>75</v>
      </c>
      <c r="D5" s="2">
        <v>52032.92</v>
      </c>
      <c r="E5" s="2">
        <v>52032.92</v>
      </c>
      <c r="F5" t="s">
        <v>14</v>
      </c>
      <c r="G5" t="s">
        <v>76</v>
      </c>
      <c r="H5" t="s">
        <v>78</v>
      </c>
      <c r="I5" s="3">
        <v>45412</v>
      </c>
      <c r="J5">
        <f>CHOOSE(MONTH(Table1[[#This Row],[Estimated Date to Invoice]]),4,4,4,1,1,1,2,2,2,3,3,3)</f>
        <v>1</v>
      </c>
      <c r="K5" t="s">
        <v>22</v>
      </c>
      <c r="L5" t="s">
        <v>24</v>
      </c>
      <c r="M5" t="str">
        <f t="shared" si="0"/>
        <v>GF</v>
      </c>
      <c r="N5" t="s">
        <v>25</v>
      </c>
      <c r="O5" t="s">
        <v>19</v>
      </c>
      <c r="P5" t="s">
        <v>26</v>
      </c>
    </row>
    <row r="6" spans="1:16" x14ac:dyDescent="0.35">
      <c r="A6" t="s">
        <v>273</v>
      </c>
      <c r="B6" t="s">
        <v>267</v>
      </c>
      <c r="C6" t="s">
        <v>75</v>
      </c>
      <c r="D6" s="2">
        <v>-904</v>
      </c>
      <c r="E6" s="2">
        <v>-904</v>
      </c>
      <c r="F6" t="s">
        <v>14</v>
      </c>
      <c r="G6" t="s">
        <v>76</v>
      </c>
      <c r="I6" s="3">
        <v>45412</v>
      </c>
      <c r="J6">
        <f>CHOOSE(MONTH(Table1[[#This Row],[Estimated Date to Invoice]]),4,4,4,1,1,1,2,2,2,3,3,3)</f>
        <v>1</v>
      </c>
      <c r="K6" t="s">
        <v>22</v>
      </c>
      <c r="L6" t="s">
        <v>24</v>
      </c>
      <c r="M6" t="str">
        <f t="shared" si="0"/>
        <v>GF</v>
      </c>
      <c r="N6" t="s">
        <v>25</v>
      </c>
      <c r="O6" t="s">
        <v>19</v>
      </c>
      <c r="P6" t="s">
        <v>26</v>
      </c>
    </row>
    <row r="7" spans="1:16" x14ac:dyDescent="0.35">
      <c r="A7" t="s">
        <v>59</v>
      </c>
      <c r="B7" t="s">
        <v>12</v>
      </c>
      <c r="C7" t="s">
        <v>92</v>
      </c>
      <c r="D7" s="2">
        <v>41633</v>
      </c>
      <c r="E7" s="2">
        <v>41633</v>
      </c>
      <c r="F7" t="s">
        <v>14</v>
      </c>
      <c r="G7" t="s">
        <v>93</v>
      </c>
      <c r="H7" t="s">
        <v>94</v>
      </c>
      <c r="I7" s="3">
        <v>45385</v>
      </c>
      <c r="J7">
        <f>CHOOSE(MONTH(Table1[[#This Row],[Estimated Date to Invoice]]),4,4,4,1,1,1,2,2,2,3,3,3)</f>
        <v>1</v>
      </c>
      <c r="K7" t="s">
        <v>22</v>
      </c>
      <c r="L7" t="s">
        <v>24</v>
      </c>
      <c r="M7" t="str">
        <f t="shared" si="0"/>
        <v>GF</v>
      </c>
      <c r="N7" t="s">
        <v>55</v>
      </c>
      <c r="O7" t="s">
        <v>19</v>
      </c>
      <c r="P7" t="s">
        <v>40</v>
      </c>
    </row>
    <row r="8" spans="1:16" x14ac:dyDescent="0.35">
      <c r="A8" t="s">
        <v>277</v>
      </c>
      <c r="B8" t="s">
        <v>267</v>
      </c>
      <c r="C8" t="s">
        <v>92</v>
      </c>
      <c r="D8" s="2">
        <v>-1001.02</v>
      </c>
      <c r="E8" s="2">
        <v>-1001.02</v>
      </c>
      <c r="F8" t="s">
        <v>14</v>
      </c>
      <c r="G8" t="s">
        <v>93</v>
      </c>
      <c r="H8" t="s">
        <v>278</v>
      </c>
      <c r="I8" s="3">
        <v>45420</v>
      </c>
      <c r="J8">
        <f>CHOOSE(MONTH(Table1[[#This Row],[Estimated Date to Invoice]]),4,4,4,1,1,1,2,2,2,3,3,3)</f>
        <v>1</v>
      </c>
      <c r="K8" t="s">
        <v>22</v>
      </c>
      <c r="L8" t="s">
        <v>24</v>
      </c>
      <c r="M8" t="str">
        <f t="shared" si="0"/>
        <v>GF</v>
      </c>
      <c r="N8" t="s">
        <v>55</v>
      </c>
      <c r="O8" t="s">
        <v>19</v>
      </c>
      <c r="P8" t="s">
        <v>40</v>
      </c>
    </row>
    <row r="9" spans="1:16" x14ac:dyDescent="0.35">
      <c r="A9" t="s">
        <v>281</v>
      </c>
      <c r="B9" t="s">
        <v>267</v>
      </c>
      <c r="C9" t="s">
        <v>92</v>
      </c>
      <c r="D9" s="2">
        <v>-1196.2</v>
      </c>
      <c r="E9" s="2">
        <v>-1196.2</v>
      </c>
      <c r="F9" t="s">
        <v>14</v>
      </c>
      <c r="G9" t="s">
        <v>93</v>
      </c>
      <c r="H9" t="s">
        <v>282</v>
      </c>
      <c r="I9" s="3">
        <v>45445</v>
      </c>
      <c r="J9">
        <f>CHOOSE(MONTH(Table1[[#This Row],[Estimated Date to Invoice]]),4,4,4,1,1,1,2,2,2,3,3,3)</f>
        <v>1</v>
      </c>
      <c r="K9" t="s">
        <v>22</v>
      </c>
      <c r="L9" t="s">
        <v>24</v>
      </c>
      <c r="M9" t="str">
        <f t="shared" si="0"/>
        <v>GF</v>
      </c>
      <c r="N9" t="s">
        <v>55</v>
      </c>
      <c r="O9" t="s">
        <v>19</v>
      </c>
      <c r="P9" t="s">
        <v>40</v>
      </c>
    </row>
    <row r="10" spans="1:16" x14ac:dyDescent="0.35">
      <c r="A10" t="s">
        <v>177</v>
      </c>
      <c r="B10" t="s">
        <v>12</v>
      </c>
      <c r="C10" t="s">
        <v>175</v>
      </c>
      <c r="D10" s="2">
        <v>12121.1</v>
      </c>
      <c r="E10" s="2">
        <v>12121.1</v>
      </c>
      <c r="F10" t="s">
        <v>14</v>
      </c>
      <c r="G10" t="s">
        <v>176</v>
      </c>
      <c r="H10" t="s">
        <v>178</v>
      </c>
      <c r="I10" s="3">
        <v>45412</v>
      </c>
      <c r="J10">
        <f>CHOOSE(MONTH(Table1[[#This Row],[Estimated Date to Invoice]]),4,4,4,1,1,1,2,2,2,3,3,3)</f>
        <v>1</v>
      </c>
      <c r="K10" t="s">
        <v>22</v>
      </c>
      <c r="L10" t="s">
        <v>38</v>
      </c>
      <c r="M10" t="str">
        <f t="shared" si="0"/>
        <v>Corporate</v>
      </c>
      <c r="N10" t="s">
        <v>129</v>
      </c>
      <c r="O10" t="s">
        <v>37</v>
      </c>
      <c r="P10" t="s">
        <v>50</v>
      </c>
    </row>
    <row r="11" spans="1:16" x14ac:dyDescent="0.35">
      <c r="A11" t="s">
        <v>67</v>
      </c>
      <c r="B11" t="s">
        <v>12</v>
      </c>
      <c r="C11" t="s">
        <v>34</v>
      </c>
      <c r="D11" s="2">
        <v>57453.55</v>
      </c>
      <c r="E11" s="2">
        <v>57453.55</v>
      </c>
      <c r="F11" t="s">
        <v>14</v>
      </c>
      <c r="G11" t="s">
        <v>35</v>
      </c>
      <c r="H11" t="s">
        <v>68</v>
      </c>
      <c r="I11" s="3">
        <v>45464</v>
      </c>
      <c r="J11">
        <f>CHOOSE(MONTH(Table1[[#This Row],[Estimated Date to Invoice]]),4,4,4,1,1,1,2,2,2,3,3,3)</f>
        <v>1</v>
      </c>
      <c r="K11" t="s">
        <v>22</v>
      </c>
      <c r="L11" t="s">
        <v>24</v>
      </c>
      <c r="M11" t="str">
        <f t="shared" si="0"/>
        <v>GF</v>
      </c>
      <c r="N11" t="s">
        <v>36</v>
      </c>
      <c r="O11" t="s">
        <v>19</v>
      </c>
      <c r="P11" t="s">
        <v>30</v>
      </c>
    </row>
    <row r="12" spans="1:16" x14ac:dyDescent="0.35">
      <c r="A12" t="s">
        <v>229</v>
      </c>
      <c r="B12" t="s">
        <v>12</v>
      </c>
      <c r="C12" t="s">
        <v>113</v>
      </c>
      <c r="D12" s="2">
        <v>4002</v>
      </c>
      <c r="E12" s="2">
        <v>4002</v>
      </c>
      <c r="F12" t="s">
        <v>14</v>
      </c>
      <c r="G12" t="s">
        <v>114</v>
      </c>
      <c r="H12" t="s">
        <v>230</v>
      </c>
      <c r="I12" s="3">
        <v>45413</v>
      </c>
      <c r="J12">
        <f>CHOOSE(MONTH(Table1[[#This Row],[Estimated Date to Invoice]]),4,4,4,1,1,1,2,2,2,3,3,3)</f>
        <v>1</v>
      </c>
      <c r="K12" t="s">
        <v>16</v>
      </c>
      <c r="L12" t="s">
        <v>38</v>
      </c>
      <c r="M12" t="str">
        <f t="shared" si="0"/>
        <v>Corporate</v>
      </c>
      <c r="N12" t="s">
        <v>115</v>
      </c>
      <c r="O12" t="s">
        <v>37</v>
      </c>
      <c r="P12" t="s">
        <v>116</v>
      </c>
    </row>
    <row r="13" spans="1:16" x14ac:dyDescent="0.35">
      <c r="A13" t="s">
        <v>160</v>
      </c>
      <c r="B13" t="s">
        <v>12</v>
      </c>
      <c r="C13" t="s">
        <v>122</v>
      </c>
      <c r="D13" s="2">
        <v>13731.34</v>
      </c>
      <c r="E13" s="2">
        <v>13731.34</v>
      </c>
      <c r="F13" t="s">
        <v>14</v>
      </c>
      <c r="G13" t="s">
        <v>123</v>
      </c>
      <c r="H13" t="s">
        <v>161</v>
      </c>
      <c r="I13" s="3">
        <v>45419</v>
      </c>
      <c r="J13">
        <f>CHOOSE(MONTH(Table1[[#This Row],[Estimated Date to Invoice]]),4,4,4,1,1,1,2,2,2,3,3,3)</f>
        <v>1</v>
      </c>
      <c r="K13" t="s">
        <v>22</v>
      </c>
      <c r="L13" t="s">
        <v>28</v>
      </c>
      <c r="M13" t="str">
        <f t="shared" si="0"/>
        <v>CP</v>
      </c>
      <c r="N13" t="s">
        <v>29</v>
      </c>
      <c r="O13" t="s">
        <v>19</v>
      </c>
      <c r="P13" t="s">
        <v>21</v>
      </c>
    </row>
    <row r="14" spans="1:16" x14ac:dyDescent="0.35">
      <c r="A14" t="s">
        <v>295</v>
      </c>
      <c r="B14" t="s">
        <v>267</v>
      </c>
      <c r="C14" t="s">
        <v>122</v>
      </c>
      <c r="D14" s="2">
        <v>-2395.7399999999998</v>
      </c>
      <c r="E14" s="2">
        <v>-2395.7399999999998</v>
      </c>
      <c r="F14" t="s">
        <v>14</v>
      </c>
      <c r="G14" t="s">
        <v>123</v>
      </c>
      <c r="H14" t="s">
        <v>162</v>
      </c>
      <c r="I14" s="3">
        <v>45411</v>
      </c>
      <c r="J14">
        <f>CHOOSE(MONTH(Table1[[#This Row],[Estimated Date to Invoice]]),4,4,4,1,1,1,2,2,2,3,3,3)</f>
        <v>1</v>
      </c>
      <c r="K14" t="s">
        <v>22</v>
      </c>
      <c r="L14" t="s">
        <v>28</v>
      </c>
      <c r="M14" t="str">
        <f t="shared" si="0"/>
        <v>CP</v>
      </c>
      <c r="N14" t="s">
        <v>29</v>
      </c>
      <c r="O14" t="s">
        <v>19</v>
      </c>
      <c r="P14" t="s">
        <v>21</v>
      </c>
    </row>
    <row r="15" spans="1:16" x14ac:dyDescent="0.35">
      <c r="A15" t="s">
        <v>139</v>
      </c>
      <c r="B15" t="s">
        <v>12</v>
      </c>
      <c r="C15" t="s">
        <v>140</v>
      </c>
      <c r="D15" s="2">
        <v>15688</v>
      </c>
      <c r="E15" s="2">
        <v>15688</v>
      </c>
      <c r="F15" t="s">
        <v>14</v>
      </c>
      <c r="G15" t="s">
        <v>141</v>
      </c>
      <c r="H15" t="s">
        <v>142</v>
      </c>
      <c r="I15" s="3">
        <v>45443</v>
      </c>
      <c r="J15">
        <f>CHOOSE(MONTH(Table1[[#This Row],[Estimated Date to Invoice]]),4,4,4,1,1,1,2,2,2,3,3,3)</f>
        <v>1</v>
      </c>
      <c r="K15" t="s">
        <v>22</v>
      </c>
      <c r="L15" t="s">
        <v>28</v>
      </c>
      <c r="M15" t="str">
        <f t="shared" si="0"/>
        <v>CP</v>
      </c>
      <c r="N15" t="s">
        <v>29</v>
      </c>
      <c r="O15" t="s">
        <v>19</v>
      </c>
      <c r="P15" t="s">
        <v>21</v>
      </c>
    </row>
    <row r="16" spans="1:16" x14ac:dyDescent="0.35">
      <c r="A16" t="s">
        <v>245</v>
      </c>
      <c r="B16" t="s">
        <v>12</v>
      </c>
      <c r="C16" t="s">
        <v>246</v>
      </c>
      <c r="D16" s="2">
        <v>1741.05</v>
      </c>
      <c r="E16" s="2">
        <v>1741.05</v>
      </c>
      <c r="F16" t="s">
        <v>14</v>
      </c>
      <c r="G16" t="s">
        <v>247</v>
      </c>
      <c r="H16" t="s">
        <v>248</v>
      </c>
      <c r="I16" s="3">
        <v>45412</v>
      </c>
      <c r="J16">
        <f>CHOOSE(MONTH(Table1[[#This Row],[Estimated Date to Invoice]]),4,4,4,1,1,1,2,2,2,3,3,3)</f>
        <v>1</v>
      </c>
      <c r="K16" t="s">
        <v>22</v>
      </c>
      <c r="L16" t="s">
        <v>38</v>
      </c>
      <c r="M16" t="str">
        <f t="shared" si="0"/>
        <v>Corporate</v>
      </c>
      <c r="N16" t="s">
        <v>183</v>
      </c>
      <c r="O16" t="s">
        <v>37</v>
      </c>
      <c r="P16" t="s">
        <v>39</v>
      </c>
    </row>
    <row r="17" spans="1:16" x14ac:dyDescent="0.35">
      <c r="A17" t="s">
        <v>249</v>
      </c>
      <c r="B17" t="s">
        <v>12</v>
      </c>
      <c r="C17" t="s">
        <v>246</v>
      </c>
      <c r="D17" s="2">
        <v>1741.05</v>
      </c>
      <c r="E17" s="2">
        <v>1741.05</v>
      </c>
      <c r="F17" t="s">
        <v>14</v>
      </c>
      <c r="G17" t="s">
        <v>247</v>
      </c>
      <c r="H17" t="s">
        <v>250</v>
      </c>
      <c r="I17" s="3">
        <v>45412</v>
      </c>
      <c r="J17">
        <f>CHOOSE(MONTH(Table1[[#This Row],[Estimated Date to Invoice]]),4,4,4,1,1,1,2,2,2,3,3,3)</f>
        <v>1</v>
      </c>
      <c r="K17" t="s">
        <v>22</v>
      </c>
      <c r="L17" t="s">
        <v>38</v>
      </c>
      <c r="M17" t="str">
        <f t="shared" si="0"/>
        <v>Corporate</v>
      </c>
      <c r="N17" t="s">
        <v>183</v>
      </c>
      <c r="O17" t="s">
        <v>37</v>
      </c>
      <c r="P17" t="s">
        <v>39</v>
      </c>
    </row>
    <row r="18" spans="1:16" x14ac:dyDescent="0.35">
      <c r="A18" t="s">
        <v>251</v>
      </c>
      <c r="B18" t="s">
        <v>12</v>
      </c>
      <c r="C18" t="s">
        <v>246</v>
      </c>
      <c r="D18" s="2">
        <v>1741.05</v>
      </c>
      <c r="E18" s="2">
        <v>1741.05</v>
      </c>
      <c r="F18" t="s">
        <v>14</v>
      </c>
      <c r="G18" t="s">
        <v>247</v>
      </c>
      <c r="H18" t="s">
        <v>252</v>
      </c>
      <c r="I18" s="3">
        <v>45412</v>
      </c>
      <c r="J18">
        <f>CHOOSE(MONTH(Table1[[#This Row],[Estimated Date to Invoice]]),4,4,4,1,1,1,2,2,2,3,3,3)</f>
        <v>1</v>
      </c>
      <c r="K18" t="s">
        <v>22</v>
      </c>
      <c r="L18" t="s">
        <v>38</v>
      </c>
      <c r="M18" t="str">
        <f t="shared" si="0"/>
        <v>Corporate</v>
      </c>
      <c r="N18" t="s">
        <v>183</v>
      </c>
      <c r="O18" t="s">
        <v>37</v>
      </c>
      <c r="P18" t="s">
        <v>39</v>
      </c>
    </row>
    <row r="19" spans="1:16" x14ac:dyDescent="0.35">
      <c r="A19" t="s">
        <v>253</v>
      </c>
      <c r="B19" t="s">
        <v>12</v>
      </c>
      <c r="C19" t="s">
        <v>246</v>
      </c>
      <c r="D19" s="2">
        <v>1741.05</v>
      </c>
      <c r="E19" s="2">
        <v>1741.05</v>
      </c>
      <c r="F19" t="s">
        <v>14</v>
      </c>
      <c r="G19" t="s">
        <v>247</v>
      </c>
      <c r="H19" t="s">
        <v>254</v>
      </c>
      <c r="I19" s="3">
        <v>45412</v>
      </c>
      <c r="J19">
        <f>CHOOSE(MONTH(Table1[[#This Row],[Estimated Date to Invoice]]),4,4,4,1,1,1,2,2,2,3,3,3)</f>
        <v>1</v>
      </c>
      <c r="K19" t="s">
        <v>22</v>
      </c>
      <c r="L19" t="s">
        <v>38</v>
      </c>
      <c r="M19" t="str">
        <f t="shared" si="0"/>
        <v>Corporate</v>
      </c>
      <c r="N19" t="s">
        <v>183</v>
      </c>
      <c r="O19" t="s">
        <v>37</v>
      </c>
      <c r="P19" t="s">
        <v>39</v>
      </c>
    </row>
    <row r="20" spans="1:16" x14ac:dyDescent="0.35">
      <c r="A20" t="s">
        <v>255</v>
      </c>
      <c r="B20" t="s">
        <v>12</v>
      </c>
      <c r="C20" t="s">
        <v>246</v>
      </c>
      <c r="D20" s="2">
        <v>1741.05</v>
      </c>
      <c r="E20" s="2">
        <v>1741.05</v>
      </c>
      <c r="F20" t="s">
        <v>14</v>
      </c>
      <c r="G20" t="s">
        <v>247</v>
      </c>
      <c r="H20" t="s">
        <v>256</v>
      </c>
      <c r="I20" s="3">
        <v>45412</v>
      </c>
      <c r="J20">
        <f>CHOOSE(MONTH(Table1[[#This Row],[Estimated Date to Invoice]]),4,4,4,1,1,1,2,2,2,3,3,3)</f>
        <v>1</v>
      </c>
      <c r="K20" t="s">
        <v>22</v>
      </c>
      <c r="L20" t="s">
        <v>38</v>
      </c>
      <c r="M20" t="str">
        <f t="shared" si="0"/>
        <v>Corporate</v>
      </c>
      <c r="N20" t="s">
        <v>183</v>
      </c>
      <c r="O20" t="s">
        <v>37</v>
      </c>
      <c r="P20" t="s">
        <v>39</v>
      </c>
    </row>
    <row r="21" spans="1:16" x14ac:dyDescent="0.35">
      <c r="A21" t="s">
        <v>257</v>
      </c>
      <c r="B21" t="s">
        <v>12</v>
      </c>
      <c r="C21" t="s">
        <v>246</v>
      </c>
      <c r="D21" s="2">
        <v>1741.05</v>
      </c>
      <c r="E21" s="2">
        <v>1741.05</v>
      </c>
      <c r="F21" t="s">
        <v>14</v>
      </c>
      <c r="G21" t="s">
        <v>247</v>
      </c>
      <c r="H21" t="s">
        <v>258</v>
      </c>
      <c r="I21" s="3">
        <v>45412</v>
      </c>
      <c r="J21">
        <f>CHOOSE(MONTH(Table1[[#This Row],[Estimated Date to Invoice]]),4,4,4,1,1,1,2,2,2,3,3,3)</f>
        <v>1</v>
      </c>
      <c r="K21" t="s">
        <v>22</v>
      </c>
      <c r="L21" t="s">
        <v>38</v>
      </c>
      <c r="M21" t="str">
        <f t="shared" si="0"/>
        <v>Corporate</v>
      </c>
      <c r="N21" t="s">
        <v>183</v>
      </c>
      <c r="O21" t="s">
        <v>37</v>
      </c>
      <c r="P21" t="s">
        <v>39</v>
      </c>
    </row>
    <row r="22" spans="1:16" x14ac:dyDescent="0.35">
      <c r="A22" t="s">
        <v>259</v>
      </c>
      <c r="B22" t="s">
        <v>12</v>
      </c>
      <c r="C22" t="s">
        <v>246</v>
      </c>
      <c r="D22" s="2">
        <v>1741.05</v>
      </c>
      <c r="E22" s="2">
        <v>1741.05</v>
      </c>
      <c r="F22" t="s">
        <v>14</v>
      </c>
      <c r="G22" t="s">
        <v>247</v>
      </c>
      <c r="H22" t="s">
        <v>260</v>
      </c>
      <c r="I22" s="3">
        <v>45412</v>
      </c>
      <c r="J22">
        <f>CHOOSE(MONTH(Table1[[#This Row],[Estimated Date to Invoice]]),4,4,4,1,1,1,2,2,2,3,3,3)</f>
        <v>1</v>
      </c>
      <c r="K22" t="s">
        <v>22</v>
      </c>
      <c r="L22" t="s">
        <v>38</v>
      </c>
      <c r="M22" t="str">
        <f t="shared" si="0"/>
        <v>Corporate</v>
      </c>
      <c r="N22" t="s">
        <v>183</v>
      </c>
      <c r="O22" t="s">
        <v>37</v>
      </c>
      <c r="P22" t="s">
        <v>39</v>
      </c>
    </row>
    <row r="23" spans="1:16" x14ac:dyDescent="0.35">
      <c r="A23" t="s">
        <v>261</v>
      </c>
      <c r="B23" t="s">
        <v>12</v>
      </c>
      <c r="C23" t="s">
        <v>246</v>
      </c>
      <c r="D23" s="2">
        <v>1741.05</v>
      </c>
      <c r="E23" s="2">
        <v>1741.05</v>
      </c>
      <c r="F23" t="s">
        <v>14</v>
      </c>
      <c r="G23" t="s">
        <v>247</v>
      </c>
      <c r="H23" t="s">
        <v>262</v>
      </c>
      <c r="I23" s="3">
        <v>45412</v>
      </c>
      <c r="J23">
        <f>CHOOSE(MONTH(Table1[[#This Row],[Estimated Date to Invoice]]),4,4,4,1,1,1,2,2,2,3,3,3)</f>
        <v>1</v>
      </c>
      <c r="K23" t="s">
        <v>22</v>
      </c>
      <c r="L23" t="s">
        <v>38</v>
      </c>
      <c r="M23" t="str">
        <f t="shared" si="0"/>
        <v>Corporate</v>
      </c>
      <c r="N23" t="s">
        <v>183</v>
      </c>
      <c r="O23" t="s">
        <v>37</v>
      </c>
      <c r="P23" t="s">
        <v>39</v>
      </c>
    </row>
    <row r="24" spans="1:16" x14ac:dyDescent="0.35">
      <c r="A24" t="s">
        <v>219</v>
      </c>
      <c r="B24" t="s">
        <v>12</v>
      </c>
      <c r="C24" t="s">
        <v>136</v>
      </c>
      <c r="D24" s="2">
        <v>5057</v>
      </c>
      <c r="E24" s="2">
        <v>5057</v>
      </c>
      <c r="F24" t="s">
        <v>14</v>
      </c>
      <c r="G24" t="s">
        <v>137</v>
      </c>
      <c r="H24" t="s">
        <v>220</v>
      </c>
      <c r="I24" s="3">
        <v>45443</v>
      </c>
      <c r="J24">
        <f>CHOOSE(MONTH(Table1[[#This Row],[Estimated Date to Invoice]]),4,4,4,1,1,1,2,2,2,3,3,3)</f>
        <v>1</v>
      </c>
      <c r="K24" t="s">
        <v>22</v>
      </c>
      <c r="L24" t="s">
        <v>28</v>
      </c>
      <c r="M24" t="str">
        <f t="shared" si="0"/>
        <v>CP</v>
      </c>
      <c r="N24" t="s">
        <v>41</v>
      </c>
      <c r="O24" t="s">
        <v>19</v>
      </c>
      <c r="P24" t="s">
        <v>21</v>
      </c>
    </row>
    <row r="25" spans="1:16" x14ac:dyDescent="0.35">
      <c r="A25" t="s">
        <v>167</v>
      </c>
      <c r="B25" t="s">
        <v>12</v>
      </c>
      <c r="C25" t="s">
        <v>111</v>
      </c>
      <c r="D25" s="2">
        <v>13437.24</v>
      </c>
      <c r="E25" s="2">
        <v>13437.24</v>
      </c>
      <c r="F25" t="s">
        <v>14</v>
      </c>
      <c r="G25" t="s">
        <v>112</v>
      </c>
      <c r="H25" t="s">
        <v>168</v>
      </c>
      <c r="I25" s="3">
        <v>45422</v>
      </c>
      <c r="J25">
        <f>CHOOSE(MONTH(Table1[[#This Row],[Estimated Date to Invoice]]),4,4,4,1,1,1,2,2,2,3,3,3)</f>
        <v>1</v>
      </c>
      <c r="K25" t="s">
        <v>22</v>
      </c>
      <c r="L25" t="s">
        <v>38</v>
      </c>
      <c r="M25" t="str">
        <f t="shared" si="0"/>
        <v>Corporate</v>
      </c>
      <c r="N25" t="s">
        <v>69</v>
      </c>
      <c r="O25" t="s">
        <v>37</v>
      </c>
      <c r="P25" t="s">
        <v>39</v>
      </c>
    </row>
    <row r="26" spans="1:16" x14ac:dyDescent="0.35">
      <c r="A26" t="s">
        <v>231</v>
      </c>
      <c r="B26" t="s">
        <v>12</v>
      </c>
      <c r="C26" t="s">
        <v>232</v>
      </c>
      <c r="D26" s="2">
        <v>3737.33</v>
      </c>
      <c r="E26" s="2">
        <v>3737.33</v>
      </c>
      <c r="F26" t="s">
        <v>14</v>
      </c>
      <c r="G26" t="s">
        <v>233</v>
      </c>
      <c r="H26" t="s">
        <v>234</v>
      </c>
      <c r="I26" s="3">
        <v>45429</v>
      </c>
      <c r="J26">
        <f>CHOOSE(MONTH(Table1[[#This Row],[Estimated Date to Invoice]]),4,4,4,1,1,1,2,2,2,3,3,3)</f>
        <v>1</v>
      </c>
      <c r="K26" t="s">
        <v>22</v>
      </c>
      <c r="L26" t="s">
        <v>28</v>
      </c>
      <c r="M26" t="str">
        <f t="shared" si="0"/>
        <v>CP</v>
      </c>
      <c r="N26" t="s">
        <v>29</v>
      </c>
      <c r="O26" t="s">
        <v>19</v>
      </c>
      <c r="P26" t="s">
        <v>21</v>
      </c>
    </row>
    <row r="27" spans="1:16" x14ac:dyDescent="0.35">
      <c r="A27" t="s">
        <v>84</v>
      </c>
      <c r="B27" t="s">
        <v>12</v>
      </c>
      <c r="C27" t="s">
        <v>81</v>
      </c>
      <c r="D27" s="2">
        <v>47179.71</v>
      </c>
      <c r="E27" s="2">
        <v>47179.71</v>
      </c>
      <c r="F27" t="s">
        <v>14</v>
      </c>
      <c r="G27" t="s">
        <v>82</v>
      </c>
      <c r="H27" t="s">
        <v>85</v>
      </c>
      <c r="I27" s="3">
        <v>45401</v>
      </c>
      <c r="J27">
        <f>CHOOSE(MONTH(Table1[[#This Row],[Estimated Date to Invoice]]),4,4,4,1,1,1,2,2,2,3,3,3)</f>
        <v>1</v>
      </c>
      <c r="K27" t="s">
        <v>22</v>
      </c>
      <c r="L27" t="s">
        <v>47</v>
      </c>
      <c r="M27" t="str">
        <f t="shared" si="0"/>
        <v>CE</v>
      </c>
      <c r="N27" t="s">
        <v>83</v>
      </c>
      <c r="O27" t="s">
        <v>19</v>
      </c>
      <c r="P27" t="s">
        <v>49</v>
      </c>
    </row>
    <row r="28" spans="1:16" x14ac:dyDescent="0.35">
      <c r="A28" t="s">
        <v>236</v>
      </c>
      <c r="B28" t="s">
        <v>12</v>
      </c>
      <c r="C28" t="s">
        <v>70</v>
      </c>
      <c r="D28" s="2">
        <v>3596.53</v>
      </c>
      <c r="E28" s="2">
        <v>3596.53</v>
      </c>
      <c r="F28" t="s">
        <v>14</v>
      </c>
      <c r="G28" t="s">
        <v>71</v>
      </c>
      <c r="H28" t="s">
        <v>237</v>
      </c>
      <c r="I28" s="3">
        <v>45461</v>
      </c>
      <c r="J28">
        <f>CHOOSE(MONTH(Table1[[#This Row],[Estimated Date to Invoice]]),4,4,4,1,1,1,2,2,2,3,3,3)</f>
        <v>1</v>
      </c>
      <c r="K28" t="s">
        <v>22</v>
      </c>
      <c r="L28" t="s">
        <v>72</v>
      </c>
      <c r="M28" t="str">
        <f t="shared" si="0"/>
        <v>Corporate</v>
      </c>
      <c r="N28" t="s">
        <v>73</v>
      </c>
      <c r="O28" t="s">
        <v>37</v>
      </c>
      <c r="P28" t="s">
        <v>50</v>
      </c>
    </row>
    <row r="29" spans="1:16" x14ac:dyDescent="0.35">
      <c r="A29" t="s">
        <v>187</v>
      </c>
      <c r="B29" t="s">
        <v>12</v>
      </c>
      <c r="C29" t="s">
        <v>188</v>
      </c>
      <c r="D29" s="2">
        <v>11355</v>
      </c>
      <c r="E29" s="2">
        <v>11355</v>
      </c>
      <c r="F29" t="s">
        <v>14</v>
      </c>
      <c r="G29" t="s">
        <v>189</v>
      </c>
      <c r="H29" t="s">
        <v>190</v>
      </c>
      <c r="I29" s="3">
        <v>45397</v>
      </c>
      <c r="J29">
        <f>CHOOSE(MONTH(Table1[[#This Row],[Estimated Date to Invoice]]),4,4,4,1,1,1,2,2,2,3,3,3)</f>
        <v>1</v>
      </c>
      <c r="K29" t="s">
        <v>22</v>
      </c>
      <c r="L29" t="s">
        <v>24</v>
      </c>
      <c r="M29" t="str">
        <f t="shared" si="0"/>
        <v>GF</v>
      </c>
      <c r="N29" t="s">
        <v>191</v>
      </c>
      <c r="O29" t="s">
        <v>19</v>
      </c>
      <c r="P29" t="s">
        <v>30</v>
      </c>
    </row>
    <row r="30" spans="1:16" x14ac:dyDescent="0.35">
      <c r="A30" t="s">
        <v>192</v>
      </c>
      <c r="B30" t="s">
        <v>12</v>
      </c>
      <c r="C30" t="s">
        <v>188</v>
      </c>
      <c r="D30" s="2">
        <v>11154.77</v>
      </c>
      <c r="E30" s="2">
        <v>11154.77</v>
      </c>
      <c r="F30" t="s">
        <v>14</v>
      </c>
      <c r="G30" t="s">
        <v>189</v>
      </c>
      <c r="H30" t="s">
        <v>193</v>
      </c>
      <c r="I30" s="3">
        <v>45439</v>
      </c>
      <c r="J30">
        <f>CHOOSE(MONTH(Table1[[#This Row],[Estimated Date to Invoice]]),4,4,4,1,1,1,2,2,2,3,3,3)</f>
        <v>1</v>
      </c>
      <c r="K30" t="s">
        <v>22</v>
      </c>
      <c r="L30" t="s">
        <v>24</v>
      </c>
      <c r="M30" t="str">
        <f t="shared" si="0"/>
        <v>GF</v>
      </c>
      <c r="N30" t="s">
        <v>191</v>
      </c>
      <c r="O30" t="s">
        <v>19</v>
      </c>
      <c r="P30" t="s">
        <v>30</v>
      </c>
    </row>
    <row r="31" spans="1:16" x14ac:dyDescent="0.35">
      <c r="A31" t="s">
        <v>31</v>
      </c>
      <c r="B31" t="s">
        <v>12</v>
      </c>
      <c r="C31" t="s">
        <v>130</v>
      </c>
      <c r="D31" s="2">
        <v>12585.47</v>
      </c>
      <c r="E31" s="2">
        <v>12585.47</v>
      </c>
      <c r="F31" t="s">
        <v>14</v>
      </c>
      <c r="G31" t="s">
        <v>131</v>
      </c>
      <c r="H31" t="s">
        <v>174</v>
      </c>
      <c r="I31" s="3">
        <v>45446</v>
      </c>
      <c r="J31">
        <f>CHOOSE(MONTH(Table1[[#This Row],[Estimated Date to Invoice]]),4,4,4,1,1,1,2,2,2,3,3,3)</f>
        <v>1</v>
      </c>
      <c r="K31" t="s">
        <v>22</v>
      </c>
      <c r="L31" t="s">
        <v>38</v>
      </c>
      <c r="M31" t="str">
        <f t="shared" si="0"/>
        <v>Corporate</v>
      </c>
      <c r="N31" t="s">
        <v>109</v>
      </c>
      <c r="O31" t="s">
        <v>37</v>
      </c>
      <c r="P31" t="s">
        <v>40</v>
      </c>
    </row>
    <row r="32" spans="1:16" x14ac:dyDescent="0.35">
      <c r="A32" t="s">
        <v>270</v>
      </c>
      <c r="B32" t="s">
        <v>267</v>
      </c>
      <c r="C32" t="s">
        <v>130</v>
      </c>
      <c r="D32" s="2">
        <v>-324.67</v>
      </c>
      <c r="E32" s="2">
        <v>-324.67</v>
      </c>
      <c r="F32" t="s">
        <v>14</v>
      </c>
      <c r="G32" t="s">
        <v>131</v>
      </c>
      <c r="I32" s="3">
        <v>45445</v>
      </c>
      <c r="J32">
        <f>CHOOSE(MONTH(Table1[[#This Row],[Estimated Date to Invoice]]),4,4,4,1,1,1,2,2,2,3,3,3)</f>
        <v>1</v>
      </c>
      <c r="K32" t="s">
        <v>22</v>
      </c>
      <c r="L32" t="s">
        <v>38</v>
      </c>
      <c r="M32" t="str">
        <f t="shared" si="0"/>
        <v>Corporate</v>
      </c>
      <c r="N32" t="s">
        <v>109</v>
      </c>
      <c r="O32" t="s">
        <v>37</v>
      </c>
      <c r="P32" t="s">
        <v>40</v>
      </c>
    </row>
    <row r="33" spans="1:16" x14ac:dyDescent="0.35">
      <c r="A33" t="s">
        <v>242</v>
      </c>
      <c r="B33" t="s">
        <v>12</v>
      </c>
      <c r="C33" t="s">
        <v>240</v>
      </c>
      <c r="D33" s="2">
        <v>2861.61</v>
      </c>
      <c r="E33" s="2">
        <v>2861.61</v>
      </c>
      <c r="F33" t="s">
        <v>14</v>
      </c>
      <c r="G33" t="s">
        <v>241</v>
      </c>
      <c r="H33" t="s">
        <v>243</v>
      </c>
      <c r="I33" s="3">
        <v>45471</v>
      </c>
      <c r="J33">
        <f>CHOOSE(MONTH(Table1[[#This Row],[Estimated Date to Invoice]]),4,4,4,1,1,1,2,2,2,3,3,3)</f>
        <v>1</v>
      </c>
      <c r="K33" t="s">
        <v>22</v>
      </c>
      <c r="L33" t="s">
        <v>38</v>
      </c>
      <c r="M33" t="str">
        <f t="shared" si="0"/>
        <v>Corporate</v>
      </c>
      <c r="N33" t="s">
        <v>183</v>
      </c>
      <c r="O33" t="s">
        <v>37</v>
      </c>
      <c r="P33" t="s">
        <v>64</v>
      </c>
    </row>
    <row r="34" spans="1:16" x14ac:dyDescent="0.35">
      <c r="A34" t="s">
        <v>27</v>
      </c>
      <c r="B34" t="s">
        <v>12</v>
      </c>
      <c r="C34" t="s">
        <v>57</v>
      </c>
      <c r="D34" s="2">
        <v>1648</v>
      </c>
      <c r="E34" s="2">
        <v>1648</v>
      </c>
      <c r="F34" t="s">
        <v>14</v>
      </c>
      <c r="G34" t="s">
        <v>58</v>
      </c>
      <c r="I34" s="3">
        <v>45473</v>
      </c>
      <c r="J34">
        <f>CHOOSE(MONTH(Table1[[#This Row],[Estimated Date to Invoice]]),4,4,4,1,1,1,2,2,2,3,3,3)</f>
        <v>1</v>
      </c>
      <c r="K34" t="s">
        <v>22</v>
      </c>
      <c r="L34" t="s">
        <v>24</v>
      </c>
      <c r="M34" t="str">
        <f t="shared" si="0"/>
        <v>GF</v>
      </c>
      <c r="N34" t="s">
        <v>33</v>
      </c>
      <c r="O34" t="s">
        <v>37</v>
      </c>
      <c r="P34" t="s">
        <v>40</v>
      </c>
    </row>
    <row r="35" spans="1:16" x14ac:dyDescent="0.35">
      <c r="A35" t="s">
        <v>301</v>
      </c>
      <c r="B35" t="s">
        <v>267</v>
      </c>
      <c r="C35" t="s">
        <v>42</v>
      </c>
      <c r="D35" s="2">
        <v>-5449.09</v>
      </c>
      <c r="E35" s="2">
        <v>-5449.09</v>
      </c>
      <c r="F35" t="s">
        <v>14</v>
      </c>
      <c r="G35" t="s">
        <v>43</v>
      </c>
      <c r="H35" t="s">
        <v>302</v>
      </c>
      <c r="I35" s="3">
        <v>45412</v>
      </c>
      <c r="J35">
        <f>CHOOSE(MONTH(Table1[[#This Row],[Estimated Date to Invoice]]),4,4,4,1,1,1,2,2,2,3,3,3)</f>
        <v>1</v>
      </c>
      <c r="K35" t="s">
        <v>22</v>
      </c>
      <c r="L35" t="s">
        <v>24</v>
      </c>
      <c r="M35" t="str">
        <f t="shared" si="0"/>
        <v>GF</v>
      </c>
      <c r="N35" t="s">
        <v>25</v>
      </c>
      <c r="O35" t="s">
        <v>19</v>
      </c>
      <c r="P35" t="s">
        <v>26</v>
      </c>
    </row>
    <row r="36" spans="1:16" x14ac:dyDescent="0.35">
      <c r="A36" t="s">
        <v>202</v>
      </c>
      <c r="B36" t="s">
        <v>12</v>
      </c>
      <c r="C36" t="s">
        <v>203</v>
      </c>
      <c r="D36" s="2">
        <v>8657</v>
      </c>
      <c r="E36" s="2">
        <v>8657</v>
      </c>
      <c r="F36" t="s">
        <v>14</v>
      </c>
      <c r="G36" t="s">
        <v>204</v>
      </c>
      <c r="I36" s="3">
        <v>45471</v>
      </c>
      <c r="J36">
        <f>CHOOSE(MONTH(Table1[[#This Row],[Estimated Date to Invoice]]),4,4,4,1,1,1,2,2,2,3,3,3)</f>
        <v>1</v>
      </c>
      <c r="K36" t="s">
        <v>16</v>
      </c>
      <c r="L36" t="s">
        <v>17</v>
      </c>
      <c r="M36" t="str">
        <f t="shared" si="0"/>
        <v>CE</v>
      </c>
      <c r="N36" t="s">
        <v>23</v>
      </c>
      <c r="O36" t="s">
        <v>19</v>
      </c>
      <c r="P36" t="s">
        <v>20</v>
      </c>
    </row>
    <row r="37" spans="1:16" x14ac:dyDescent="0.35">
      <c r="A37" t="s">
        <v>218</v>
      </c>
      <c r="B37" t="s">
        <v>12</v>
      </c>
      <c r="C37" t="s">
        <v>203</v>
      </c>
      <c r="D37" s="2">
        <v>5194.2</v>
      </c>
      <c r="E37" s="2">
        <v>5194.2</v>
      </c>
      <c r="F37" t="s">
        <v>14</v>
      </c>
      <c r="G37" t="s">
        <v>204</v>
      </c>
      <c r="I37" s="3">
        <v>45442</v>
      </c>
      <c r="J37">
        <f>CHOOSE(MONTH(Table1[[#This Row],[Estimated Date to Invoice]]),4,4,4,1,1,1,2,2,2,3,3,3)</f>
        <v>1</v>
      </c>
      <c r="K37" t="s">
        <v>16</v>
      </c>
      <c r="L37" t="s">
        <v>17</v>
      </c>
      <c r="M37" t="str">
        <f t="shared" si="0"/>
        <v>CE</v>
      </c>
      <c r="N37" t="s">
        <v>23</v>
      </c>
      <c r="O37" t="s">
        <v>19</v>
      </c>
      <c r="P37" t="s">
        <v>20</v>
      </c>
    </row>
    <row r="38" spans="1:16" x14ac:dyDescent="0.35">
      <c r="A38" t="s">
        <v>238</v>
      </c>
      <c r="B38" t="s">
        <v>12</v>
      </c>
      <c r="C38" t="s">
        <v>203</v>
      </c>
      <c r="D38" s="2">
        <v>3462.8</v>
      </c>
      <c r="E38" s="2">
        <v>3462.8</v>
      </c>
      <c r="F38" t="s">
        <v>14</v>
      </c>
      <c r="G38" t="s">
        <v>204</v>
      </c>
      <c r="I38" s="3">
        <v>45457</v>
      </c>
      <c r="J38">
        <f>CHOOSE(MONTH(Table1[[#This Row],[Estimated Date to Invoice]]),4,4,4,1,1,1,2,2,2,3,3,3)</f>
        <v>1</v>
      </c>
      <c r="K38" t="s">
        <v>16</v>
      </c>
      <c r="L38" t="s">
        <v>17</v>
      </c>
      <c r="M38" t="str">
        <f t="shared" si="0"/>
        <v>CE</v>
      </c>
      <c r="N38" t="s">
        <v>23</v>
      </c>
      <c r="O38" t="s">
        <v>19</v>
      </c>
      <c r="P38" t="s">
        <v>20</v>
      </c>
    </row>
    <row r="39" spans="1:16" x14ac:dyDescent="0.35">
      <c r="A39" t="s">
        <v>271</v>
      </c>
      <c r="B39" t="s">
        <v>267</v>
      </c>
      <c r="C39" t="s">
        <v>203</v>
      </c>
      <c r="D39" s="2">
        <v>-491.23</v>
      </c>
      <c r="E39" s="2">
        <v>-491.23</v>
      </c>
      <c r="F39" t="s">
        <v>14</v>
      </c>
      <c r="G39" t="s">
        <v>204</v>
      </c>
      <c r="I39" s="3">
        <v>45429</v>
      </c>
      <c r="J39">
        <f>CHOOSE(MONTH(Table1[[#This Row],[Estimated Date to Invoice]]),4,4,4,1,1,1,2,2,2,3,3,3)</f>
        <v>1</v>
      </c>
      <c r="K39" t="s">
        <v>16</v>
      </c>
      <c r="L39" t="s">
        <v>17</v>
      </c>
      <c r="M39" t="str">
        <f t="shared" si="0"/>
        <v>CE</v>
      </c>
      <c r="N39" t="s">
        <v>23</v>
      </c>
      <c r="O39" t="s">
        <v>19</v>
      </c>
      <c r="P39" t="s">
        <v>20</v>
      </c>
    </row>
    <row r="40" spans="1:16" x14ac:dyDescent="0.35">
      <c r="A40" t="s">
        <v>280</v>
      </c>
      <c r="B40" t="s">
        <v>267</v>
      </c>
      <c r="C40" t="s">
        <v>203</v>
      </c>
      <c r="D40" s="2">
        <v>-1188.28</v>
      </c>
      <c r="E40" s="2">
        <v>-1188.28</v>
      </c>
      <c r="F40" t="s">
        <v>14</v>
      </c>
      <c r="G40" t="s">
        <v>204</v>
      </c>
      <c r="I40" s="3">
        <v>45442</v>
      </c>
      <c r="J40">
        <f>CHOOSE(MONTH(Table1[[#This Row],[Estimated Date to Invoice]]),4,4,4,1,1,1,2,2,2,3,3,3)</f>
        <v>1</v>
      </c>
      <c r="K40" t="s">
        <v>16</v>
      </c>
      <c r="L40" t="s">
        <v>17</v>
      </c>
      <c r="M40" t="str">
        <f t="shared" si="0"/>
        <v>CE</v>
      </c>
      <c r="N40" t="s">
        <v>23</v>
      </c>
      <c r="O40" t="s">
        <v>19</v>
      </c>
      <c r="P40" t="s">
        <v>20</v>
      </c>
    </row>
    <row r="41" spans="1:16" x14ac:dyDescent="0.35">
      <c r="A41" t="s">
        <v>127</v>
      </c>
      <c r="B41" t="s">
        <v>12</v>
      </c>
      <c r="C41" t="s">
        <v>98</v>
      </c>
      <c r="D41" s="2">
        <v>20101.05</v>
      </c>
      <c r="E41" s="2">
        <v>20101.05</v>
      </c>
      <c r="F41" t="s">
        <v>14</v>
      </c>
      <c r="G41" t="s">
        <v>99</v>
      </c>
      <c r="H41" t="s">
        <v>128</v>
      </c>
      <c r="I41" s="3">
        <v>45425</v>
      </c>
      <c r="J41">
        <f>CHOOSE(MONTH(Table1[[#This Row],[Estimated Date to Invoice]]),4,4,4,1,1,1,2,2,2,3,3,3)</f>
        <v>1</v>
      </c>
      <c r="K41" t="s">
        <v>22</v>
      </c>
      <c r="L41" t="s">
        <v>24</v>
      </c>
      <c r="M41" t="str">
        <f t="shared" si="0"/>
        <v>GF</v>
      </c>
      <c r="N41" t="s">
        <v>100</v>
      </c>
      <c r="O41" t="s">
        <v>37</v>
      </c>
      <c r="P41" t="s">
        <v>101</v>
      </c>
    </row>
    <row r="42" spans="1:16" x14ac:dyDescent="0.35">
      <c r="A42" t="s">
        <v>209</v>
      </c>
      <c r="B42" t="s">
        <v>12</v>
      </c>
      <c r="C42" t="s">
        <v>98</v>
      </c>
      <c r="D42" s="2">
        <v>6757.92</v>
      </c>
      <c r="E42" s="2">
        <v>6757.92</v>
      </c>
      <c r="F42" t="s">
        <v>14</v>
      </c>
      <c r="G42" t="s">
        <v>99</v>
      </c>
      <c r="H42" t="s">
        <v>210</v>
      </c>
      <c r="I42" s="3">
        <v>45425</v>
      </c>
      <c r="J42">
        <f>CHOOSE(MONTH(Table1[[#This Row],[Estimated Date to Invoice]]),4,4,4,1,1,1,2,2,2,3,3,3)</f>
        <v>1</v>
      </c>
      <c r="K42" t="s">
        <v>22</v>
      </c>
      <c r="L42" t="s">
        <v>24</v>
      </c>
      <c r="M42" t="str">
        <f t="shared" si="0"/>
        <v>GF</v>
      </c>
      <c r="N42" t="s">
        <v>100</v>
      </c>
      <c r="O42" t="s">
        <v>37</v>
      </c>
      <c r="P42" t="s">
        <v>101</v>
      </c>
    </row>
    <row r="43" spans="1:16" x14ac:dyDescent="0.35">
      <c r="A43" t="s">
        <v>235</v>
      </c>
      <c r="B43" t="s">
        <v>12</v>
      </c>
      <c r="C43" t="s">
        <v>150</v>
      </c>
      <c r="D43" s="2">
        <v>3678</v>
      </c>
      <c r="E43" s="2">
        <v>3678</v>
      </c>
      <c r="F43" t="s">
        <v>14</v>
      </c>
      <c r="G43" t="s">
        <v>151</v>
      </c>
      <c r="I43" s="3">
        <v>45440</v>
      </c>
      <c r="J43">
        <f>CHOOSE(MONTH(Table1[[#This Row],[Estimated Date to Invoice]]),4,4,4,1,1,1,2,2,2,3,3,3)</f>
        <v>1</v>
      </c>
      <c r="K43" t="s">
        <v>16</v>
      </c>
      <c r="L43" t="s">
        <v>38</v>
      </c>
      <c r="M43" t="str">
        <f t="shared" si="0"/>
        <v>Corporate</v>
      </c>
      <c r="N43" t="s">
        <v>115</v>
      </c>
      <c r="O43" t="s">
        <v>19</v>
      </c>
      <c r="P43" t="s">
        <v>50</v>
      </c>
    </row>
    <row r="44" spans="1:16" x14ac:dyDescent="0.35">
      <c r="A44" t="s">
        <v>323</v>
      </c>
      <c r="B44" t="s">
        <v>323</v>
      </c>
      <c r="C44" t="s">
        <v>324</v>
      </c>
      <c r="D44" s="2">
        <v>-75000</v>
      </c>
      <c r="E44" s="2">
        <v>0</v>
      </c>
      <c r="F44" t="s">
        <v>14</v>
      </c>
      <c r="G44" t="s">
        <v>323</v>
      </c>
      <c r="I44" s="3">
        <v>45400</v>
      </c>
      <c r="J44">
        <f>CHOOSE(MONTH(Table1[[#This Row],[Estimated Date to Invoice]]),4,4,4,1,1,1,2,2,2,3,3,3)</f>
        <v>1</v>
      </c>
      <c r="K44" t="s">
        <v>22</v>
      </c>
      <c r="M44" t="str">
        <f t="shared" si="0"/>
        <v>Other</v>
      </c>
      <c r="N44" t="s">
        <v>323</v>
      </c>
      <c r="P44" t="s">
        <v>323</v>
      </c>
    </row>
    <row r="45" spans="1:16" x14ac:dyDescent="0.35">
      <c r="A45" t="s">
        <v>323</v>
      </c>
      <c r="B45" t="s">
        <v>323</v>
      </c>
      <c r="C45" t="s">
        <v>325</v>
      </c>
      <c r="D45" s="2">
        <v>-85000</v>
      </c>
      <c r="E45" s="2">
        <v>0</v>
      </c>
      <c r="F45" t="s">
        <v>14</v>
      </c>
      <c r="G45" t="s">
        <v>323</v>
      </c>
      <c r="I45" s="3">
        <v>45400</v>
      </c>
      <c r="J45">
        <f>CHOOSE(MONTH(Table1[[#This Row],[Estimated Date to Invoice]]),4,4,4,1,1,1,2,2,2,3,3,3)</f>
        <v>1</v>
      </c>
      <c r="K45" t="s">
        <v>22</v>
      </c>
      <c r="M45" t="str">
        <f t="shared" si="0"/>
        <v>Other</v>
      </c>
      <c r="N45" t="s">
        <v>323</v>
      </c>
      <c r="P45" t="s">
        <v>323</v>
      </c>
    </row>
    <row r="46" spans="1:16" x14ac:dyDescent="0.35">
      <c r="A46" t="s">
        <v>323</v>
      </c>
      <c r="B46" t="s">
        <v>323</v>
      </c>
      <c r="C46" t="s">
        <v>326</v>
      </c>
      <c r="D46" s="2">
        <v>79000</v>
      </c>
      <c r="E46" s="2">
        <v>0</v>
      </c>
      <c r="F46" t="s">
        <v>14</v>
      </c>
      <c r="G46" t="s">
        <v>323</v>
      </c>
      <c r="I46" s="3">
        <v>45400</v>
      </c>
      <c r="J46">
        <f>CHOOSE(MONTH(Table1[[#This Row],[Estimated Date to Invoice]]),4,4,4,1,1,1,2,2,2,3,3,3)</f>
        <v>1</v>
      </c>
      <c r="K46" t="s">
        <v>22</v>
      </c>
      <c r="M46" t="str">
        <f t="shared" si="0"/>
        <v>Other</v>
      </c>
      <c r="N46" t="s">
        <v>323</v>
      </c>
      <c r="P46" t="s">
        <v>323</v>
      </c>
    </row>
    <row r="47" spans="1:16" x14ac:dyDescent="0.35">
      <c r="A47" t="s">
        <v>323</v>
      </c>
      <c r="B47" t="s">
        <v>323</v>
      </c>
      <c r="C47" t="s">
        <v>327</v>
      </c>
      <c r="D47" s="2">
        <v>-5000</v>
      </c>
      <c r="E47" s="2">
        <v>0</v>
      </c>
      <c r="F47" t="s">
        <v>14</v>
      </c>
      <c r="G47" t="s">
        <v>323</v>
      </c>
      <c r="I47" s="3">
        <v>45400</v>
      </c>
      <c r="J47">
        <f>CHOOSE(MONTH(Table1[[#This Row],[Estimated Date to Invoice]]),4,4,4,1,1,1,2,2,2,3,3,3)</f>
        <v>1</v>
      </c>
      <c r="K47" t="s">
        <v>22</v>
      </c>
      <c r="M47" t="str">
        <f t="shared" si="0"/>
        <v>Other</v>
      </c>
      <c r="N47" t="s">
        <v>323</v>
      </c>
      <c r="P47" t="s">
        <v>323</v>
      </c>
    </row>
    <row r="48" spans="1:16" x14ac:dyDescent="0.35">
      <c r="A48" t="s">
        <v>323</v>
      </c>
      <c r="B48" t="s">
        <v>323</v>
      </c>
      <c r="C48" t="s">
        <v>328</v>
      </c>
      <c r="D48" s="2">
        <v>-2000</v>
      </c>
      <c r="E48" s="2">
        <v>0</v>
      </c>
      <c r="F48" t="s">
        <v>14</v>
      </c>
      <c r="G48" t="s">
        <v>323</v>
      </c>
      <c r="I48" s="3">
        <v>45400</v>
      </c>
      <c r="J48">
        <f>CHOOSE(MONTH(Table1[[#This Row],[Estimated Date to Invoice]]),4,4,4,1,1,1,2,2,2,3,3,3)</f>
        <v>1</v>
      </c>
      <c r="K48" t="s">
        <v>22</v>
      </c>
      <c r="M48" t="str">
        <f t="shared" si="0"/>
        <v>Other</v>
      </c>
      <c r="N48" t="s">
        <v>323</v>
      </c>
      <c r="P48" t="s">
        <v>323</v>
      </c>
    </row>
    <row r="49" spans="1:16" x14ac:dyDescent="0.35">
      <c r="A49" t="s">
        <v>323</v>
      </c>
      <c r="B49" t="s">
        <v>323</v>
      </c>
      <c r="C49" t="s">
        <v>329</v>
      </c>
      <c r="D49" s="2">
        <v>-8000</v>
      </c>
      <c r="E49" s="2">
        <v>0</v>
      </c>
      <c r="F49" t="s">
        <v>14</v>
      </c>
      <c r="G49" t="s">
        <v>323</v>
      </c>
      <c r="I49" s="3">
        <v>45400</v>
      </c>
      <c r="J49">
        <f>CHOOSE(MONTH(Table1[[#This Row],[Estimated Date to Invoice]]),4,4,4,1,1,1,2,2,2,3,3,3)</f>
        <v>1</v>
      </c>
      <c r="K49" t="s">
        <v>22</v>
      </c>
      <c r="M49" t="str">
        <f t="shared" si="0"/>
        <v>Other</v>
      </c>
      <c r="N49" t="s">
        <v>323</v>
      </c>
      <c r="P49" t="s">
        <v>323</v>
      </c>
    </row>
    <row r="50" spans="1:16" x14ac:dyDescent="0.35">
      <c r="A50" t="s">
        <v>323</v>
      </c>
      <c r="B50" t="s">
        <v>323</v>
      </c>
      <c r="C50" t="s">
        <v>330</v>
      </c>
      <c r="D50" s="2">
        <v>2000</v>
      </c>
      <c r="E50" s="2">
        <v>0</v>
      </c>
      <c r="F50" t="s">
        <v>14</v>
      </c>
      <c r="G50" t="s">
        <v>323</v>
      </c>
      <c r="I50" s="3">
        <v>45400</v>
      </c>
      <c r="J50">
        <f>CHOOSE(MONTH(Table1[[#This Row],[Estimated Date to Invoice]]),4,4,4,1,1,1,2,2,2,3,3,3)</f>
        <v>1</v>
      </c>
      <c r="K50" t="s">
        <v>22</v>
      </c>
      <c r="M50" t="str">
        <f t="shared" si="0"/>
        <v>Other</v>
      </c>
      <c r="N50" t="s">
        <v>323</v>
      </c>
      <c r="P50" t="s">
        <v>323</v>
      </c>
    </row>
    <row r="51" spans="1:16" x14ac:dyDescent="0.35">
      <c r="A51" t="s">
        <v>323</v>
      </c>
      <c r="B51" t="s">
        <v>323</v>
      </c>
      <c r="C51" t="s">
        <v>324</v>
      </c>
      <c r="D51" s="2">
        <v>-75000</v>
      </c>
      <c r="E51" s="2">
        <v>0</v>
      </c>
      <c r="F51" t="s">
        <v>14</v>
      </c>
      <c r="G51" t="s">
        <v>323</v>
      </c>
      <c r="I51" s="3">
        <v>45443</v>
      </c>
      <c r="J51">
        <f>CHOOSE(MONTH(Table1[[#This Row],[Estimated Date to Invoice]]),4,4,4,1,1,1,2,2,2,3,3,3)</f>
        <v>1</v>
      </c>
      <c r="K51" t="s">
        <v>22</v>
      </c>
      <c r="M51" t="str">
        <f t="shared" si="0"/>
        <v>Other</v>
      </c>
      <c r="N51" t="s">
        <v>323</v>
      </c>
      <c r="P51" t="s">
        <v>323</v>
      </c>
    </row>
    <row r="52" spans="1:16" x14ac:dyDescent="0.35">
      <c r="A52" t="s">
        <v>323</v>
      </c>
      <c r="B52" t="s">
        <v>323</v>
      </c>
      <c r="C52" t="s">
        <v>325</v>
      </c>
      <c r="D52" s="2">
        <v>-85000</v>
      </c>
      <c r="E52" s="2">
        <v>0</v>
      </c>
      <c r="F52" t="s">
        <v>14</v>
      </c>
      <c r="G52" t="s">
        <v>323</v>
      </c>
      <c r="I52" s="3">
        <v>45443</v>
      </c>
      <c r="J52">
        <f>CHOOSE(MONTH(Table1[[#This Row],[Estimated Date to Invoice]]),4,4,4,1,1,1,2,2,2,3,3,3)</f>
        <v>1</v>
      </c>
      <c r="K52" t="s">
        <v>22</v>
      </c>
      <c r="M52" t="str">
        <f t="shared" si="0"/>
        <v>Other</v>
      </c>
      <c r="N52" t="s">
        <v>323</v>
      </c>
      <c r="P52" t="s">
        <v>323</v>
      </c>
    </row>
    <row r="53" spans="1:16" x14ac:dyDescent="0.35">
      <c r="A53" t="s">
        <v>323</v>
      </c>
      <c r="B53" t="s">
        <v>323</v>
      </c>
      <c r="C53" t="s">
        <v>326</v>
      </c>
      <c r="D53" s="2">
        <v>79000</v>
      </c>
      <c r="E53" s="2">
        <v>0</v>
      </c>
      <c r="F53" t="s">
        <v>14</v>
      </c>
      <c r="G53" t="s">
        <v>323</v>
      </c>
      <c r="I53" s="3">
        <v>45443</v>
      </c>
      <c r="J53">
        <f>CHOOSE(MONTH(Table1[[#This Row],[Estimated Date to Invoice]]),4,4,4,1,1,1,2,2,2,3,3,3)</f>
        <v>1</v>
      </c>
      <c r="K53" t="s">
        <v>22</v>
      </c>
      <c r="M53" t="str">
        <f t="shared" si="0"/>
        <v>Other</v>
      </c>
      <c r="N53" t="s">
        <v>323</v>
      </c>
      <c r="P53" t="s">
        <v>323</v>
      </c>
    </row>
    <row r="54" spans="1:16" x14ac:dyDescent="0.35">
      <c r="A54" t="s">
        <v>323</v>
      </c>
      <c r="B54" t="s">
        <v>323</v>
      </c>
      <c r="C54" t="s">
        <v>327</v>
      </c>
      <c r="D54" s="2">
        <v>-5000</v>
      </c>
      <c r="E54" s="2">
        <v>0</v>
      </c>
      <c r="F54" t="s">
        <v>14</v>
      </c>
      <c r="G54" t="s">
        <v>323</v>
      </c>
      <c r="I54" s="3">
        <v>45443</v>
      </c>
      <c r="J54">
        <f>CHOOSE(MONTH(Table1[[#This Row],[Estimated Date to Invoice]]),4,4,4,1,1,1,2,2,2,3,3,3)</f>
        <v>1</v>
      </c>
      <c r="K54" t="s">
        <v>22</v>
      </c>
      <c r="M54" t="str">
        <f t="shared" si="0"/>
        <v>Other</v>
      </c>
      <c r="N54" t="s">
        <v>323</v>
      </c>
      <c r="P54" t="s">
        <v>323</v>
      </c>
    </row>
    <row r="55" spans="1:16" x14ac:dyDescent="0.35">
      <c r="A55" t="s">
        <v>323</v>
      </c>
      <c r="B55" t="s">
        <v>323</v>
      </c>
      <c r="C55" t="s">
        <v>328</v>
      </c>
      <c r="D55" s="2">
        <v>-2000</v>
      </c>
      <c r="E55" s="2">
        <v>0</v>
      </c>
      <c r="F55" t="s">
        <v>14</v>
      </c>
      <c r="G55" t="s">
        <v>323</v>
      </c>
      <c r="I55" s="3">
        <v>45443</v>
      </c>
      <c r="J55">
        <f>CHOOSE(MONTH(Table1[[#This Row],[Estimated Date to Invoice]]),4,4,4,1,1,1,2,2,2,3,3,3)</f>
        <v>1</v>
      </c>
      <c r="K55" t="s">
        <v>22</v>
      </c>
      <c r="M55" t="str">
        <f t="shared" si="0"/>
        <v>Other</v>
      </c>
      <c r="N55" t="s">
        <v>323</v>
      </c>
      <c r="P55" t="s">
        <v>323</v>
      </c>
    </row>
    <row r="56" spans="1:16" x14ac:dyDescent="0.35">
      <c r="A56" t="s">
        <v>323</v>
      </c>
      <c r="B56" t="s">
        <v>323</v>
      </c>
      <c r="C56" t="s">
        <v>329</v>
      </c>
      <c r="D56" s="2">
        <v>-8000</v>
      </c>
      <c r="E56" s="2">
        <v>0</v>
      </c>
      <c r="F56" t="s">
        <v>14</v>
      </c>
      <c r="G56" t="s">
        <v>323</v>
      </c>
      <c r="I56" s="3">
        <v>45443</v>
      </c>
      <c r="J56">
        <f>CHOOSE(MONTH(Table1[[#This Row],[Estimated Date to Invoice]]),4,4,4,1,1,1,2,2,2,3,3,3)</f>
        <v>1</v>
      </c>
      <c r="K56" t="s">
        <v>22</v>
      </c>
      <c r="M56" t="str">
        <f t="shared" si="0"/>
        <v>Other</v>
      </c>
      <c r="N56" t="s">
        <v>323</v>
      </c>
      <c r="P56" t="s">
        <v>323</v>
      </c>
    </row>
    <row r="57" spans="1:16" x14ac:dyDescent="0.35">
      <c r="A57" t="s">
        <v>323</v>
      </c>
      <c r="B57" t="s">
        <v>323</v>
      </c>
      <c r="C57" t="s">
        <v>330</v>
      </c>
      <c r="D57" s="2">
        <v>2000</v>
      </c>
      <c r="E57" s="2">
        <v>0</v>
      </c>
      <c r="F57" t="s">
        <v>14</v>
      </c>
      <c r="G57" t="s">
        <v>323</v>
      </c>
      <c r="I57" s="3">
        <v>45443</v>
      </c>
      <c r="J57">
        <f>CHOOSE(MONTH(Table1[[#This Row],[Estimated Date to Invoice]]),4,4,4,1,1,1,2,2,2,3,3,3)</f>
        <v>1</v>
      </c>
      <c r="K57" t="s">
        <v>22</v>
      </c>
      <c r="M57" t="str">
        <f t="shared" si="0"/>
        <v>Other</v>
      </c>
      <c r="N57" t="s">
        <v>323</v>
      </c>
      <c r="P57" t="s">
        <v>323</v>
      </c>
    </row>
    <row r="58" spans="1:16" x14ac:dyDescent="0.35">
      <c r="A58" t="s">
        <v>323</v>
      </c>
      <c r="B58" t="s">
        <v>323</v>
      </c>
      <c r="C58" t="s">
        <v>324</v>
      </c>
      <c r="D58" s="2">
        <v>-75000</v>
      </c>
      <c r="E58" s="2">
        <v>0</v>
      </c>
      <c r="F58" t="s">
        <v>14</v>
      </c>
      <c r="G58" t="s">
        <v>323</v>
      </c>
      <c r="I58" s="3">
        <v>45457</v>
      </c>
      <c r="J58">
        <f>CHOOSE(MONTH(Table1[[#This Row],[Estimated Date to Invoice]]),4,4,4,1,1,1,2,2,2,3,3,3)</f>
        <v>1</v>
      </c>
      <c r="K58" t="s">
        <v>22</v>
      </c>
      <c r="M58" t="str">
        <f t="shared" si="0"/>
        <v>Other</v>
      </c>
      <c r="N58" t="s">
        <v>323</v>
      </c>
      <c r="P58" t="s">
        <v>323</v>
      </c>
    </row>
    <row r="59" spans="1:16" x14ac:dyDescent="0.35">
      <c r="A59" t="s">
        <v>323</v>
      </c>
      <c r="B59" t="s">
        <v>323</v>
      </c>
      <c r="C59" t="s">
        <v>325</v>
      </c>
      <c r="D59" s="2">
        <v>-85000</v>
      </c>
      <c r="E59" s="2">
        <v>0</v>
      </c>
      <c r="F59" t="s">
        <v>14</v>
      </c>
      <c r="G59" t="s">
        <v>323</v>
      </c>
      <c r="I59" s="3">
        <v>45457</v>
      </c>
      <c r="J59">
        <f>CHOOSE(MONTH(Table1[[#This Row],[Estimated Date to Invoice]]),4,4,4,1,1,1,2,2,2,3,3,3)</f>
        <v>1</v>
      </c>
      <c r="K59" t="s">
        <v>22</v>
      </c>
      <c r="M59" t="str">
        <f t="shared" si="0"/>
        <v>Other</v>
      </c>
      <c r="N59" t="s">
        <v>323</v>
      </c>
      <c r="P59" t="s">
        <v>323</v>
      </c>
    </row>
    <row r="60" spans="1:16" x14ac:dyDescent="0.35">
      <c r="A60" t="s">
        <v>323</v>
      </c>
      <c r="B60" t="s">
        <v>323</v>
      </c>
      <c r="C60" t="s">
        <v>326</v>
      </c>
      <c r="D60" s="2">
        <v>79000</v>
      </c>
      <c r="E60" s="2">
        <v>0</v>
      </c>
      <c r="F60" t="s">
        <v>14</v>
      </c>
      <c r="G60" t="s">
        <v>323</v>
      </c>
      <c r="I60" s="3">
        <v>45457</v>
      </c>
      <c r="J60">
        <f>CHOOSE(MONTH(Table1[[#This Row],[Estimated Date to Invoice]]),4,4,4,1,1,1,2,2,2,3,3,3)</f>
        <v>1</v>
      </c>
      <c r="K60" t="s">
        <v>22</v>
      </c>
      <c r="M60" t="str">
        <f t="shared" si="0"/>
        <v>Other</v>
      </c>
      <c r="N60" t="s">
        <v>323</v>
      </c>
      <c r="P60" t="s">
        <v>323</v>
      </c>
    </row>
    <row r="61" spans="1:16" x14ac:dyDescent="0.35">
      <c r="A61" t="s">
        <v>323</v>
      </c>
      <c r="B61" t="s">
        <v>323</v>
      </c>
      <c r="C61" t="s">
        <v>327</v>
      </c>
      <c r="D61" s="2">
        <v>-5000</v>
      </c>
      <c r="E61" s="2">
        <v>0</v>
      </c>
      <c r="F61" t="s">
        <v>14</v>
      </c>
      <c r="G61" t="s">
        <v>323</v>
      </c>
      <c r="I61" s="3">
        <v>45457</v>
      </c>
      <c r="J61">
        <f>CHOOSE(MONTH(Table1[[#This Row],[Estimated Date to Invoice]]),4,4,4,1,1,1,2,2,2,3,3,3)</f>
        <v>1</v>
      </c>
      <c r="K61" t="s">
        <v>22</v>
      </c>
      <c r="M61" t="str">
        <f t="shared" si="0"/>
        <v>Other</v>
      </c>
      <c r="N61" t="s">
        <v>323</v>
      </c>
      <c r="P61" t="s">
        <v>323</v>
      </c>
    </row>
    <row r="62" spans="1:16" x14ac:dyDescent="0.35">
      <c r="A62" t="s">
        <v>323</v>
      </c>
      <c r="B62" t="s">
        <v>323</v>
      </c>
      <c r="C62" t="s">
        <v>328</v>
      </c>
      <c r="D62" s="2">
        <v>-2000</v>
      </c>
      <c r="E62" s="2">
        <v>0</v>
      </c>
      <c r="F62" t="s">
        <v>14</v>
      </c>
      <c r="G62" t="s">
        <v>323</v>
      </c>
      <c r="I62" s="3">
        <v>45457</v>
      </c>
      <c r="J62">
        <f>CHOOSE(MONTH(Table1[[#This Row],[Estimated Date to Invoice]]),4,4,4,1,1,1,2,2,2,3,3,3)</f>
        <v>1</v>
      </c>
      <c r="K62" t="s">
        <v>22</v>
      </c>
      <c r="M62" t="str">
        <f t="shared" si="0"/>
        <v>Other</v>
      </c>
      <c r="N62" t="s">
        <v>323</v>
      </c>
      <c r="P62" t="s">
        <v>323</v>
      </c>
    </row>
    <row r="63" spans="1:16" x14ac:dyDescent="0.35">
      <c r="A63" t="s">
        <v>323</v>
      </c>
      <c r="B63" t="s">
        <v>323</v>
      </c>
      <c r="C63" t="s">
        <v>329</v>
      </c>
      <c r="D63" s="2">
        <v>-8000</v>
      </c>
      <c r="E63" s="2">
        <v>0</v>
      </c>
      <c r="F63" t="s">
        <v>14</v>
      </c>
      <c r="G63" t="s">
        <v>323</v>
      </c>
      <c r="I63" s="3">
        <v>45457</v>
      </c>
      <c r="J63">
        <f>CHOOSE(MONTH(Table1[[#This Row],[Estimated Date to Invoice]]),4,4,4,1,1,1,2,2,2,3,3,3)</f>
        <v>1</v>
      </c>
      <c r="K63" t="s">
        <v>22</v>
      </c>
      <c r="M63" t="str">
        <f t="shared" si="0"/>
        <v>Other</v>
      </c>
      <c r="N63" t="s">
        <v>323</v>
      </c>
      <c r="P63" t="s">
        <v>323</v>
      </c>
    </row>
    <row r="64" spans="1:16" x14ac:dyDescent="0.35">
      <c r="A64" t="s">
        <v>323</v>
      </c>
      <c r="B64" t="s">
        <v>323</v>
      </c>
      <c r="C64" t="s">
        <v>330</v>
      </c>
      <c r="D64" s="2">
        <v>2000</v>
      </c>
      <c r="E64" s="2">
        <v>0</v>
      </c>
      <c r="F64" t="s">
        <v>14</v>
      </c>
      <c r="G64" t="s">
        <v>323</v>
      </c>
      <c r="I64" s="3">
        <v>45457</v>
      </c>
      <c r="J64">
        <f>CHOOSE(MONTH(Table1[[#This Row],[Estimated Date to Invoice]]),4,4,4,1,1,1,2,2,2,3,3,3)</f>
        <v>1</v>
      </c>
      <c r="K64" t="s">
        <v>22</v>
      </c>
      <c r="M64" t="str">
        <f t="shared" si="0"/>
        <v>Other</v>
      </c>
      <c r="N64" t="s">
        <v>323</v>
      </c>
      <c r="P64" t="s">
        <v>323</v>
      </c>
    </row>
    <row r="65" spans="1:16" x14ac:dyDescent="0.35">
      <c r="A65" t="s">
        <v>53</v>
      </c>
      <c r="B65" t="s">
        <v>12</v>
      </c>
      <c r="C65" t="s">
        <v>51</v>
      </c>
      <c r="D65" s="2">
        <v>71954.02</v>
      </c>
      <c r="E65" s="2">
        <v>71954.02</v>
      </c>
      <c r="F65" t="s">
        <v>14</v>
      </c>
      <c r="G65" t="s">
        <v>52</v>
      </c>
      <c r="I65" s="3">
        <v>45488</v>
      </c>
      <c r="J65">
        <f>CHOOSE(MONTH(Table1[[#This Row],[Estimated Date to Invoice]]),4,4,4,1,1,1,2,2,2,3,3,3)</f>
        <v>2</v>
      </c>
      <c r="K65" t="s">
        <v>16</v>
      </c>
      <c r="L65" t="s">
        <v>24</v>
      </c>
      <c r="M65" t="str">
        <f t="shared" si="0"/>
        <v>GF</v>
      </c>
      <c r="N65" t="s">
        <v>25</v>
      </c>
      <c r="O65" t="s">
        <v>19</v>
      </c>
      <c r="P65" t="s">
        <v>30</v>
      </c>
    </row>
    <row r="66" spans="1:16" x14ac:dyDescent="0.35">
      <c r="A66" t="s">
        <v>107</v>
      </c>
      <c r="B66" t="s">
        <v>12</v>
      </c>
      <c r="C66" t="s">
        <v>51</v>
      </c>
      <c r="D66" s="2">
        <v>30837.439999999999</v>
      </c>
      <c r="E66" s="2">
        <v>30837.439999999999</v>
      </c>
      <c r="F66" t="s">
        <v>14</v>
      </c>
      <c r="G66" t="s">
        <v>52</v>
      </c>
      <c r="I66" s="3">
        <v>45499</v>
      </c>
      <c r="J66">
        <f>CHOOSE(MONTH(Table1[[#This Row],[Estimated Date to Invoice]]),4,4,4,1,1,1,2,2,2,3,3,3)</f>
        <v>2</v>
      </c>
      <c r="K66" t="s">
        <v>16</v>
      </c>
      <c r="L66" t="s">
        <v>24</v>
      </c>
      <c r="M66" t="str">
        <f t="shared" ref="M66:M129" si="1">IF(COUNTIF(L66,"*Energy Efficiency*"),"CE",IF(COUNTIF(L66,"*Green Finance*"),"GF",IF(COUNTIF(L66,"*Corporate*"),"Corporate",IF(COUNTIF(L66,"*Climate Policy*"),"CP",IF(COUNTIF(L66,"*Assurance*"),"Corporate",IF(COUNTIF(L66,"*Energy Transition*"),"CE",IF(COUNTIF(L66,"*Cooling*"),"CE","Other")))))))</f>
        <v>GF</v>
      </c>
      <c r="N66" t="s">
        <v>25</v>
      </c>
      <c r="O66" t="s">
        <v>19</v>
      </c>
      <c r="P66" t="s">
        <v>30</v>
      </c>
    </row>
    <row r="67" spans="1:16" x14ac:dyDescent="0.35">
      <c r="A67" t="s">
        <v>304</v>
      </c>
      <c r="B67" t="s">
        <v>267</v>
      </c>
      <c r="C67" t="s">
        <v>51</v>
      </c>
      <c r="D67" s="2">
        <v>-6047.62</v>
      </c>
      <c r="E67" s="2">
        <v>-6047.62</v>
      </c>
      <c r="F67" t="s">
        <v>14</v>
      </c>
      <c r="G67" t="s">
        <v>52</v>
      </c>
      <c r="I67" s="3">
        <v>45565</v>
      </c>
      <c r="J67">
        <f>CHOOSE(MONTH(Table1[[#This Row],[Estimated Date to Invoice]]),4,4,4,1,1,1,2,2,2,3,3,3)</f>
        <v>2</v>
      </c>
      <c r="K67" t="s">
        <v>16</v>
      </c>
      <c r="L67" t="s">
        <v>24</v>
      </c>
      <c r="M67" t="str">
        <f t="shared" si="1"/>
        <v>GF</v>
      </c>
      <c r="N67" t="s">
        <v>25</v>
      </c>
      <c r="O67" t="s">
        <v>19</v>
      </c>
      <c r="P67" t="s">
        <v>30</v>
      </c>
    </row>
    <row r="68" spans="1:16" x14ac:dyDescent="0.35">
      <c r="A68" t="s">
        <v>307</v>
      </c>
      <c r="B68" t="s">
        <v>267</v>
      </c>
      <c r="C68" t="s">
        <v>51</v>
      </c>
      <c r="D68" s="2">
        <v>-6608.92</v>
      </c>
      <c r="E68" s="2">
        <v>-6608.92</v>
      </c>
      <c r="F68" t="s">
        <v>14</v>
      </c>
      <c r="G68" t="s">
        <v>52</v>
      </c>
      <c r="I68" s="3">
        <v>45509</v>
      </c>
      <c r="J68">
        <f>CHOOSE(MONTH(Table1[[#This Row],[Estimated Date to Invoice]]),4,4,4,1,1,1,2,2,2,3,3,3)</f>
        <v>2</v>
      </c>
      <c r="K68" t="s">
        <v>16</v>
      </c>
      <c r="L68" t="s">
        <v>24</v>
      </c>
      <c r="M68" t="str">
        <f t="shared" si="1"/>
        <v>GF</v>
      </c>
      <c r="N68" t="s">
        <v>25</v>
      </c>
      <c r="O68" t="s">
        <v>19</v>
      </c>
      <c r="P68" t="s">
        <v>30</v>
      </c>
    </row>
    <row r="69" spans="1:16" x14ac:dyDescent="0.35">
      <c r="A69" t="s">
        <v>312</v>
      </c>
      <c r="B69" t="s">
        <v>267</v>
      </c>
      <c r="C69" t="s">
        <v>51</v>
      </c>
      <c r="D69" s="2">
        <v>-8737.74</v>
      </c>
      <c r="E69" s="2">
        <v>-8737.74</v>
      </c>
      <c r="F69" t="s">
        <v>14</v>
      </c>
      <c r="G69" t="s">
        <v>52</v>
      </c>
      <c r="I69" s="3">
        <v>45509</v>
      </c>
      <c r="J69">
        <f>CHOOSE(MONTH(Table1[[#This Row],[Estimated Date to Invoice]]),4,4,4,1,1,1,2,2,2,3,3,3)</f>
        <v>2</v>
      </c>
      <c r="K69" t="s">
        <v>16</v>
      </c>
      <c r="L69" t="s">
        <v>24</v>
      </c>
      <c r="M69" t="str">
        <f t="shared" si="1"/>
        <v>GF</v>
      </c>
      <c r="N69" t="s">
        <v>25</v>
      </c>
      <c r="O69" t="s">
        <v>19</v>
      </c>
      <c r="P69" t="s">
        <v>30</v>
      </c>
    </row>
    <row r="70" spans="1:16" x14ac:dyDescent="0.35">
      <c r="A70" t="s">
        <v>297</v>
      </c>
      <c r="B70" t="s">
        <v>267</v>
      </c>
      <c r="C70" t="s">
        <v>75</v>
      </c>
      <c r="D70" s="2">
        <v>-4454.08</v>
      </c>
      <c r="E70" s="2">
        <v>-4454.08</v>
      </c>
      <c r="F70" t="s">
        <v>14</v>
      </c>
      <c r="G70" t="s">
        <v>76</v>
      </c>
      <c r="I70" s="3">
        <v>45504</v>
      </c>
      <c r="J70">
        <f>CHOOSE(MONTH(Table1[[#This Row],[Estimated Date to Invoice]]),4,4,4,1,1,1,2,2,2,3,3,3)</f>
        <v>2</v>
      </c>
      <c r="K70" t="s">
        <v>16</v>
      </c>
      <c r="L70" t="s">
        <v>24</v>
      </c>
      <c r="M70" t="str">
        <f t="shared" si="1"/>
        <v>GF</v>
      </c>
      <c r="N70" t="s">
        <v>25</v>
      </c>
      <c r="O70" t="s">
        <v>19</v>
      </c>
      <c r="P70" t="s">
        <v>26</v>
      </c>
    </row>
    <row r="71" spans="1:16" x14ac:dyDescent="0.35">
      <c r="A71" t="s">
        <v>275</v>
      </c>
      <c r="B71" t="s">
        <v>267</v>
      </c>
      <c r="C71" t="s">
        <v>92</v>
      </c>
      <c r="D71" s="2">
        <v>-1000</v>
      </c>
      <c r="E71" s="2">
        <v>-1000</v>
      </c>
      <c r="F71" t="s">
        <v>14</v>
      </c>
      <c r="G71" t="s">
        <v>93</v>
      </c>
      <c r="I71" s="3">
        <v>45533</v>
      </c>
      <c r="J71">
        <f>CHOOSE(MONTH(Table1[[#This Row],[Estimated Date to Invoice]]),4,4,4,1,1,1,2,2,2,3,3,3)</f>
        <v>2</v>
      </c>
      <c r="K71" t="s">
        <v>16</v>
      </c>
      <c r="L71" t="s">
        <v>24</v>
      </c>
      <c r="M71" t="str">
        <f t="shared" si="1"/>
        <v>GF</v>
      </c>
      <c r="N71" t="s">
        <v>55</v>
      </c>
      <c r="O71" t="s">
        <v>19</v>
      </c>
      <c r="P71" t="s">
        <v>40</v>
      </c>
    </row>
    <row r="72" spans="1:16" x14ac:dyDescent="0.35">
      <c r="A72" t="s">
        <v>276</v>
      </c>
      <c r="B72" t="s">
        <v>267</v>
      </c>
      <c r="C72" t="s">
        <v>92</v>
      </c>
      <c r="D72" s="2">
        <v>-1000</v>
      </c>
      <c r="E72" s="2">
        <v>-1000</v>
      </c>
      <c r="F72" t="s">
        <v>14</v>
      </c>
      <c r="G72" t="s">
        <v>93</v>
      </c>
      <c r="I72" s="3">
        <v>45564</v>
      </c>
      <c r="J72">
        <f>CHOOSE(MONTH(Table1[[#This Row],[Estimated Date to Invoice]]),4,4,4,1,1,1,2,2,2,3,3,3)</f>
        <v>2</v>
      </c>
      <c r="K72" t="s">
        <v>16</v>
      </c>
      <c r="L72" t="s">
        <v>24</v>
      </c>
      <c r="M72" t="str">
        <f t="shared" si="1"/>
        <v>GF</v>
      </c>
      <c r="N72" t="s">
        <v>55</v>
      </c>
      <c r="O72" t="s">
        <v>19</v>
      </c>
      <c r="P72" t="s">
        <v>40</v>
      </c>
    </row>
    <row r="73" spans="1:16" x14ac:dyDescent="0.35">
      <c r="A73" t="s">
        <v>283</v>
      </c>
      <c r="B73" t="s">
        <v>267</v>
      </c>
      <c r="C73" t="s">
        <v>92</v>
      </c>
      <c r="D73" s="2">
        <v>-1283.69</v>
      </c>
      <c r="E73" s="2">
        <v>-1283.69</v>
      </c>
      <c r="F73" t="s">
        <v>14</v>
      </c>
      <c r="G73" t="s">
        <v>93</v>
      </c>
      <c r="H73" t="s">
        <v>284</v>
      </c>
      <c r="I73" s="3">
        <v>45504</v>
      </c>
      <c r="J73">
        <f>CHOOSE(MONTH(Table1[[#This Row],[Estimated Date to Invoice]]),4,4,4,1,1,1,2,2,2,3,3,3)</f>
        <v>2</v>
      </c>
      <c r="K73" t="s">
        <v>22</v>
      </c>
      <c r="L73" t="s">
        <v>24</v>
      </c>
      <c r="M73" t="str">
        <f t="shared" si="1"/>
        <v>GF</v>
      </c>
      <c r="N73" t="s">
        <v>55</v>
      </c>
      <c r="O73" t="s">
        <v>19</v>
      </c>
      <c r="P73" t="s">
        <v>40</v>
      </c>
    </row>
    <row r="74" spans="1:16" x14ac:dyDescent="0.35">
      <c r="A74" t="s">
        <v>79</v>
      </c>
      <c r="B74" t="s">
        <v>12</v>
      </c>
      <c r="C74" t="s">
        <v>34</v>
      </c>
      <c r="D74" s="2">
        <v>51559.86</v>
      </c>
      <c r="E74" s="2">
        <v>51559.86</v>
      </c>
      <c r="F74" t="s">
        <v>14</v>
      </c>
      <c r="G74" t="s">
        <v>35</v>
      </c>
      <c r="I74" s="3">
        <v>45506</v>
      </c>
      <c r="J74">
        <f>CHOOSE(MONTH(Table1[[#This Row],[Estimated Date to Invoice]]),4,4,4,1,1,1,2,2,2,3,3,3)</f>
        <v>2</v>
      </c>
      <c r="K74" t="s">
        <v>16</v>
      </c>
      <c r="L74" t="s">
        <v>24</v>
      </c>
      <c r="M74" t="str">
        <f t="shared" si="1"/>
        <v>GF</v>
      </c>
      <c r="N74" t="s">
        <v>36</v>
      </c>
      <c r="O74" t="s">
        <v>19</v>
      </c>
      <c r="P74" t="s">
        <v>30</v>
      </c>
    </row>
    <row r="75" spans="1:16" x14ac:dyDescent="0.35">
      <c r="A75" t="s">
        <v>195</v>
      </c>
      <c r="B75" t="s">
        <v>12</v>
      </c>
      <c r="C75" t="s">
        <v>60</v>
      </c>
      <c r="D75" s="2">
        <v>10659</v>
      </c>
      <c r="E75" s="2">
        <v>10659</v>
      </c>
      <c r="F75" t="s">
        <v>14</v>
      </c>
      <c r="G75" t="s">
        <v>61</v>
      </c>
      <c r="I75" s="3">
        <v>45499</v>
      </c>
      <c r="J75">
        <f>CHOOSE(MONTH(Table1[[#This Row],[Estimated Date to Invoice]]),4,4,4,1,1,1,2,2,2,3,3,3)</f>
        <v>2</v>
      </c>
      <c r="K75" t="s">
        <v>16</v>
      </c>
      <c r="L75" t="s">
        <v>62</v>
      </c>
      <c r="M75" t="str">
        <f t="shared" si="1"/>
        <v>Corporate</v>
      </c>
      <c r="N75" t="s">
        <v>63</v>
      </c>
      <c r="O75" t="s">
        <v>37</v>
      </c>
      <c r="P75" t="s">
        <v>64</v>
      </c>
    </row>
    <row r="76" spans="1:16" x14ac:dyDescent="0.35">
      <c r="A76" t="s">
        <v>121</v>
      </c>
      <c r="B76" t="s">
        <v>12</v>
      </c>
      <c r="C76" t="s">
        <v>122</v>
      </c>
      <c r="D76" s="2">
        <v>21000</v>
      </c>
      <c r="E76" s="2">
        <v>21000</v>
      </c>
      <c r="F76" t="s">
        <v>14</v>
      </c>
      <c r="G76" t="s">
        <v>123</v>
      </c>
      <c r="I76" s="3">
        <v>45534</v>
      </c>
      <c r="J76">
        <f>CHOOSE(MONTH(Table1[[#This Row],[Estimated Date to Invoice]]),4,4,4,1,1,1,2,2,2,3,3,3)</f>
        <v>2</v>
      </c>
      <c r="K76" t="s">
        <v>16</v>
      </c>
      <c r="L76" t="s">
        <v>28</v>
      </c>
      <c r="M76" t="str">
        <f t="shared" si="1"/>
        <v>CP</v>
      </c>
      <c r="N76" t="s">
        <v>29</v>
      </c>
      <c r="O76" t="s">
        <v>19</v>
      </c>
      <c r="P76" t="s">
        <v>21</v>
      </c>
    </row>
    <row r="77" spans="1:16" x14ac:dyDescent="0.35">
      <c r="A77" t="s">
        <v>294</v>
      </c>
      <c r="B77" t="s">
        <v>267</v>
      </c>
      <c r="C77" t="s">
        <v>122</v>
      </c>
      <c r="D77" s="2">
        <v>-2013.65</v>
      </c>
      <c r="E77" s="2">
        <v>-2013.65</v>
      </c>
      <c r="F77" t="s">
        <v>14</v>
      </c>
      <c r="G77" t="s">
        <v>123</v>
      </c>
      <c r="I77" s="3">
        <v>45534</v>
      </c>
      <c r="J77">
        <f>CHOOSE(MONTH(Table1[[#This Row],[Estimated Date to Invoice]]),4,4,4,1,1,1,2,2,2,3,3,3)</f>
        <v>2</v>
      </c>
      <c r="K77" t="s">
        <v>16</v>
      </c>
      <c r="L77" t="s">
        <v>28</v>
      </c>
      <c r="M77" t="str">
        <f t="shared" si="1"/>
        <v>CP</v>
      </c>
      <c r="N77" t="s">
        <v>29</v>
      </c>
      <c r="O77" t="s">
        <v>19</v>
      </c>
      <c r="P77" t="s">
        <v>21</v>
      </c>
    </row>
    <row r="78" spans="1:16" x14ac:dyDescent="0.35">
      <c r="A78" t="s">
        <v>298</v>
      </c>
      <c r="B78" t="s">
        <v>267</v>
      </c>
      <c r="C78" t="s">
        <v>122</v>
      </c>
      <c r="D78" s="2">
        <v>-4800</v>
      </c>
      <c r="E78" s="2">
        <v>-4800</v>
      </c>
      <c r="F78" t="s">
        <v>14</v>
      </c>
      <c r="G78" t="s">
        <v>123</v>
      </c>
      <c r="I78" s="3">
        <v>45534</v>
      </c>
      <c r="J78">
        <f>CHOOSE(MONTH(Table1[[#This Row],[Estimated Date to Invoice]]),4,4,4,1,1,1,2,2,2,3,3,3)</f>
        <v>2</v>
      </c>
      <c r="K78" t="s">
        <v>16</v>
      </c>
      <c r="L78" t="s">
        <v>28</v>
      </c>
      <c r="M78" t="str">
        <f t="shared" si="1"/>
        <v>CP</v>
      </c>
      <c r="N78" t="s">
        <v>29</v>
      </c>
      <c r="O78" t="s">
        <v>19</v>
      </c>
      <c r="P78" t="s">
        <v>21</v>
      </c>
    </row>
    <row r="79" spans="1:16" x14ac:dyDescent="0.35">
      <c r="A79" t="s">
        <v>264</v>
      </c>
      <c r="B79" t="s">
        <v>12</v>
      </c>
      <c r="C79" t="s">
        <v>140</v>
      </c>
      <c r="D79" s="2">
        <v>1013.92</v>
      </c>
      <c r="E79" s="2">
        <v>1013.92</v>
      </c>
      <c r="F79" t="s">
        <v>14</v>
      </c>
      <c r="G79" t="s">
        <v>141</v>
      </c>
      <c r="I79" s="3">
        <v>45534</v>
      </c>
      <c r="J79">
        <f>CHOOSE(MONTH(Table1[[#This Row],[Estimated Date to Invoice]]),4,4,4,1,1,1,2,2,2,3,3,3)</f>
        <v>2</v>
      </c>
      <c r="K79" t="s">
        <v>16</v>
      </c>
      <c r="L79" t="s">
        <v>28</v>
      </c>
      <c r="M79" t="str">
        <f t="shared" si="1"/>
        <v>CP</v>
      </c>
      <c r="N79" t="s">
        <v>29</v>
      </c>
      <c r="O79" t="s">
        <v>19</v>
      </c>
      <c r="P79" t="s">
        <v>21</v>
      </c>
    </row>
    <row r="80" spans="1:16" x14ac:dyDescent="0.35">
      <c r="A80" t="s">
        <v>163</v>
      </c>
      <c r="B80" t="s">
        <v>12</v>
      </c>
      <c r="C80" t="s">
        <v>119</v>
      </c>
      <c r="D80" s="2">
        <v>13492</v>
      </c>
      <c r="E80" s="2">
        <v>13492</v>
      </c>
      <c r="F80" t="s">
        <v>14</v>
      </c>
      <c r="G80" t="s">
        <v>120</v>
      </c>
      <c r="H80" t="s">
        <v>164</v>
      </c>
      <c r="I80" s="3">
        <v>45475</v>
      </c>
      <c r="J80">
        <f>CHOOSE(MONTH(Table1[[#This Row],[Estimated Date to Invoice]]),4,4,4,1,1,1,2,2,2,3,3,3)</f>
        <v>2</v>
      </c>
      <c r="K80" t="s">
        <v>22</v>
      </c>
      <c r="L80" t="s">
        <v>47</v>
      </c>
      <c r="M80" t="str">
        <f t="shared" si="1"/>
        <v>CE</v>
      </c>
      <c r="N80" t="s">
        <v>48</v>
      </c>
      <c r="O80" t="s">
        <v>37</v>
      </c>
      <c r="P80" t="s">
        <v>39</v>
      </c>
    </row>
    <row r="81" spans="1:16" x14ac:dyDescent="0.35">
      <c r="A81" t="s">
        <v>147</v>
      </c>
      <c r="B81" t="s">
        <v>12</v>
      </c>
      <c r="C81" t="s">
        <v>136</v>
      </c>
      <c r="D81" s="2">
        <v>15261.33</v>
      </c>
      <c r="E81" s="2">
        <v>15261.33</v>
      </c>
      <c r="F81" t="s">
        <v>14</v>
      </c>
      <c r="G81" t="s">
        <v>137</v>
      </c>
      <c r="H81" t="s">
        <v>148</v>
      </c>
      <c r="I81" s="3">
        <v>45504</v>
      </c>
      <c r="J81">
        <f>CHOOSE(MONTH(Table1[[#This Row],[Estimated Date to Invoice]]),4,4,4,1,1,1,2,2,2,3,3,3)</f>
        <v>2</v>
      </c>
      <c r="K81" t="s">
        <v>22</v>
      </c>
      <c r="L81" t="s">
        <v>28</v>
      </c>
      <c r="M81" t="str">
        <f t="shared" si="1"/>
        <v>CP</v>
      </c>
      <c r="N81" t="s">
        <v>41</v>
      </c>
      <c r="O81" t="s">
        <v>19</v>
      </c>
      <c r="P81" t="s">
        <v>21</v>
      </c>
    </row>
    <row r="82" spans="1:16" x14ac:dyDescent="0.35">
      <c r="A82" t="s">
        <v>173</v>
      </c>
      <c r="B82" t="s">
        <v>12</v>
      </c>
      <c r="C82" t="s">
        <v>136</v>
      </c>
      <c r="D82" s="2">
        <v>12664.42</v>
      </c>
      <c r="E82" s="2">
        <v>12664.42</v>
      </c>
      <c r="F82" t="s">
        <v>14</v>
      </c>
      <c r="G82" t="s">
        <v>137</v>
      </c>
      <c r="I82" s="3">
        <v>45537</v>
      </c>
      <c r="J82">
        <f>CHOOSE(MONTH(Table1[[#This Row],[Estimated Date to Invoice]]),4,4,4,1,1,1,2,2,2,3,3,3)</f>
        <v>2</v>
      </c>
      <c r="K82" t="s">
        <v>16</v>
      </c>
      <c r="L82" t="s">
        <v>28</v>
      </c>
      <c r="M82" t="str">
        <f t="shared" si="1"/>
        <v>CP</v>
      </c>
      <c r="N82" t="s">
        <v>41</v>
      </c>
      <c r="O82" t="s">
        <v>19</v>
      </c>
      <c r="P82" t="s">
        <v>21</v>
      </c>
    </row>
    <row r="83" spans="1:16" x14ac:dyDescent="0.35">
      <c r="A83" t="s">
        <v>110</v>
      </c>
      <c r="B83" t="s">
        <v>12</v>
      </c>
      <c r="C83" t="s">
        <v>111</v>
      </c>
      <c r="D83" s="2">
        <v>28286.1</v>
      </c>
      <c r="E83" s="2">
        <v>28286.1</v>
      </c>
      <c r="F83" t="s">
        <v>14</v>
      </c>
      <c r="G83" t="s">
        <v>112</v>
      </c>
      <c r="I83" s="3">
        <v>45506</v>
      </c>
      <c r="J83">
        <f>CHOOSE(MONTH(Table1[[#This Row],[Estimated Date to Invoice]]),4,4,4,1,1,1,2,2,2,3,3,3)</f>
        <v>2</v>
      </c>
      <c r="K83" t="s">
        <v>16</v>
      </c>
      <c r="L83" t="s">
        <v>38</v>
      </c>
      <c r="M83" t="str">
        <f t="shared" si="1"/>
        <v>Corporate</v>
      </c>
      <c r="N83" t="s">
        <v>69</v>
      </c>
      <c r="O83" t="s">
        <v>37</v>
      </c>
      <c r="P83" t="s">
        <v>39</v>
      </c>
    </row>
    <row r="84" spans="1:16" x14ac:dyDescent="0.35">
      <c r="A84" t="s">
        <v>265</v>
      </c>
      <c r="B84" t="s">
        <v>12</v>
      </c>
      <c r="C84" t="s">
        <v>232</v>
      </c>
      <c r="D84" s="2">
        <v>887.61</v>
      </c>
      <c r="E84" s="2">
        <v>887.61</v>
      </c>
      <c r="F84" t="s">
        <v>14</v>
      </c>
      <c r="G84" t="s">
        <v>233</v>
      </c>
      <c r="I84" s="3">
        <v>45534</v>
      </c>
      <c r="J84">
        <f>CHOOSE(MONTH(Table1[[#This Row],[Estimated Date to Invoice]]),4,4,4,1,1,1,2,2,2,3,3,3)</f>
        <v>2</v>
      </c>
      <c r="K84" t="s">
        <v>16</v>
      </c>
      <c r="L84" t="s">
        <v>28</v>
      </c>
      <c r="M84" t="str">
        <f t="shared" si="1"/>
        <v>CP</v>
      </c>
      <c r="N84" t="s">
        <v>29</v>
      </c>
      <c r="O84" t="s">
        <v>19</v>
      </c>
      <c r="P84" t="s">
        <v>21</v>
      </c>
    </row>
    <row r="85" spans="1:16" x14ac:dyDescent="0.35">
      <c r="A85" t="s">
        <v>80</v>
      </c>
      <c r="B85" t="s">
        <v>12</v>
      </c>
      <c r="C85" t="s">
        <v>81</v>
      </c>
      <c r="D85" s="2">
        <v>47406.7</v>
      </c>
      <c r="E85" s="2">
        <v>47406.7</v>
      </c>
      <c r="F85" t="s">
        <v>14</v>
      </c>
      <c r="G85" t="s">
        <v>82</v>
      </c>
      <c r="I85" s="3">
        <v>45504</v>
      </c>
      <c r="J85">
        <f>CHOOSE(MONTH(Table1[[#This Row],[Estimated Date to Invoice]]),4,4,4,1,1,1,2,2,2,3,3,3)</f>
        <v>2</v>
      </c>
      <c r="K85" t="s">
        <v>16</v>
      </c>
      <c r="L85" t="s">
        <v>47</v>
      </c>
      <c r="M85" t="str">
        <f t="shared" si="1"/>
        <v>CE</v>
      </c>
      <c r="N85" t="s">
        <v>83</v>
      </c>
      <c r="O85" t="s">
        <v>19</v>
      </c>
      <c r="P85" t="s">
        <v>49</v>
      </c>
    </row>
    <row r="86" spans="1:16" x14ac:dyDescent="0.35">
      <c r="A86" t="s">
        <v>305</v>
      </c>
      <c r="B86" t="s">
        <v>267</v>
      </c>
      <c r="C86" t="s">
        <v>81</v>
      </c>
      <c r="D86" s="2">
        <v>-6099.21</v>
      </c>
      <c r="E86" s="2">
        <v>-6099.21</v>
      </c>
      <c r="F86" t="s">
        <v>14</v>
      </c>
      <c r="G86" t="s">
        <v>82</v>
      </c>
      <c r="I86" s="3">
        <v>45504</v>
      </c>
      <c r="J86">
        <f>CHOOSE(MONTH(Table1[[#This Row],[Estimated Date to Invoice]]),4,4,4,1,1,1,2,2,2,3,3,3)</f>
        <v>2</v>
      </c>
      <c r="K86" t="s">
        <v>16</v>
      </c>
      <c r="L86" t="s">
        <v>47</v>
      </c>
      <c r="M86" t="str">
        <f t="shared" si="1"/>
        <v>CE</v>
      </c>
      <c r="N86" t="s">
        <v>83</v>
      </c>
      <c r="O86" t="s">
        <v>19</v>
      </c>
      <c r="P86" t="s">
        <v>49</v>
      </c>
    </row>
    <row r="87" spans="1:16" x14ac:dyDescent="0.35">
      <c r="A87" t="s">
        <v>311</v>
      </c>
      <c r="B87" t="s">
        <v>267</v>
      </c>
      <c r="C87" t="s">
        <v>81</v>
      </c>
      <c r="D87" s="2">
        <v>-8257.39</v>
      </c>
      <c r="E87" s="2">
        <v>-8257.39</v>
      </c>
      <c r="F87" t="s">
        <v>14</v>
      </c>
      <c r="G87" t="s">
        <v>82</v>
      </c>
      <c r="I87" s="3">
        <v>45504</v>
      </c>
      <c r="J87">
        <f>CHOOSE(MONTH(Table1[[#This Row],[Estimated Date to Invoice]]),4,4,4,1,1,1,2,2,2,3,3,3)</f>
        <v>2</v>
      </c>
      <c r="K87" t="s">
        <v>16</v>
      </c>
      <c r="L87" t="s">
        <v>47</v>
      </c>
      <c r="M87" t="str">
        <f t="shared" si="1"/>
        <v>CE</v>
      </c>
      <c r="N87" t="s">
        <v>83</v>
      </c>
      <c r="O87" t="s">
        <v>19</v>
      </c>
      <c r="P87" t="s">
        <v>49</v>
      </c>
    </row>
    <row r="88" spans="1:16" x14ac:dyDescent="0.35">
      <c r="A88" t="s">
        <v>159</v>
      </c>
      <c r="B88" t="s">
        <v>12</v>
      </c>
      <c r="C88" t="s">
        <v>133</v>
      </c>
      <c r="D88" s="2">
        <v>13740.07</v>
      </c>
      <c r="E88" s="2">
        <v>13740.07</v>
      </c>
      <c r="F88" t="s">
        <v>14</v>
      </c>
      <c r="G88" t="s">
        <v>134</v>
      </c>
      <c r="I88" s="3">
        <v>45534</v>
      </c>
      <c r="J88">
        <f>CHOOSE(MONTH(Table1[[#This Row],[Estimated Date to Invoice]]),4,4,4,1,1,1,2,2,2,3,3,3)</f>
        <v>2</v>
      </c>
      <c r="K88" t="s">
        <v>16</v>
      </c>
      <c r="L88" t="s">
        <v>38</v>
      </c>
      <c r="M88" t="str">
        <f t="shared" si="1"/>
        <v>Corporate</v>
      </c>
      <c r="N88" t="s">
        <v>129</v>
      </c>
      <c r="O88" t="s">
        <v>37</v>
      </c>
      <c r="P88" t="s">
        <v>50</v>
      </c>
    </row>
    <row r="89" spans="1:16" x14ac:dyDescent="0.35">
      <c r="A89" t="s">
        <v>224</v>
      </c>
      <c r="B89" t="s">
        <v>12</v>
      </c>
      <c r="C89" t="s">
        <v>133</v>
      </c>
      <c r="D89" s="2">
        <v>4946.43</v>
      </c>
      <c r="E89" s="2">
        <v>4946.43</v>
      </c>
      <c r="F89" t="s">
        <v>14</v>
      </c>
      <c r="G89" t="s">
        <v>134</v>
      </c>
      <c r="I89" s="3">
        <v>45534</v>
      </c>
      <c r="J89">
        <f>CHOOSE(MONTH(Table1[[#This Row],[Estimated Date to Invoice]]),4,4,4,1,1,1,2,2,2,3,3,3)</f>
        <v>2</v>
      </c>
      <c r="K89" t="s">
        <v>16</v>
      </c>
      <c r="L89" t="s">
        <v>38</v>
      </c>
      <c r="M89" t="str">
        <f t="shared" si="1"/>
        <v>Corporate</v>
      </c>
      <c r="N89" t="s">
        <v>129</v>
      </c>
      <c r="O89" t="s">
        <v>37</v>
      </c>
      <c r="P89" t="s">
        <v>50</v>
      </c>
    </row>
    <row r="90" spans="1:16" x14ac:dyDescent="0.35">
      <c r="A90" t="s">
        <v>239</v>
      </c>
      <c r="B90" t="s">
        <v>12</v>
      </c>
      <c r="C90" t="s">
        <v>133</v>
      </c>
      <c r="D90" s="2">
        <v>3435.02</v>
      </c>
      <c r="E90" s="2">
        <v>3435.02</v>
      </c>
      <c r="F90" t="s">
        <v>14</v>
      </c>
      <c r="G90" t="s">
        <v>134</v>
      </c>
      <c r="I90" s="3">
        <v>45534</v>
      </c>
      <c r="J90">
        <f>CHOOSE(MONTH(Table1[[#This Row],[Estimated Date to Invoice]]),4,4,4,1,1,1,2,2,2,3,3,3)</f>
        <v>2</v>
      </c>
      <c r="K90" t="s">
        <v>16</v>
      </c>
      <c r="L90" t="s">
        <v>38</v>
      </c>
      <c r="M90" t="str">
        <f t="shared" si="1"/>
        <v>Corporate</v>
      </c>
      <c r="N90" t="s">
        <v>129</v>
      </c>
      <c r="O90" t="s">
        <v>37</v>
      </c>
      <c r="P90" t="s">
        <v>50</v>
      </c>
    </row>
    <row r="91" spans="1:16" x14ac:dyDescent="0.35">
      <c r="A91" t="s">
        <v>244</v>
      </c>
      <c r="B91" t="s">
        <v>12</v>
      </c>
      <c r="C91" t="s">
        <v>133</v>
      </c>
      <c r="D91" s="2">
        <v>2748.01</v>
      </c>
      <c r="E91" s="2">
        <v>2748.01</v>
      </c>
      <c r="F91" t="s">
        <v>14</v>
      </c>
      <c r="G91" t="s">
        <v>134</v>
      </c>
      <c r="I91" s="3">
        <v>45534</v>
      </c>
      <c r="J91">
        <f>CHOOSE(MONTH(Table1[[#This Row],[Estimated Date to Invoice]]),4,4,4,1,1,1,2,2,2,3,3,3)</f>
        <v>2</v>
      </c>
      <c r="K91" t="s">
        <v>16</v>
      </c>
      <c r="L91" t="s">
        <v>38</v>
      </c>
      <c r="M91" t="str">
        <f t="shared" si="1"/>
        <v>Corporate</v>
      </c>
      <c r="N91" t="s">
        <v>129</v>
      </c>
      <c r="O91" t="s">
        <v>37</v>
      </c>
      <c r="P91" t="s">
        <v>50</v>
      </c>
    </row>
    <row r="92" spans="1:16" x14ac:dyDescent="0.35">
      <c r="A92" t="s">
        <v>266</v>
      </c>
      <c r="B92" t="s">
        <v>12</v>
      </c>
      <c r="C92" t="s">
        <v>133</v>
      </c>
      <c r="D92" s="2">
        <v>687</v>
      </c>
      <c r="E92" s="2">
        <v>687</v>
      </c>
      <c r="F92" t="s">
        <v>14</v>
      </c>
      <c r="G92" t="s">
        <v>134</v>
      </c>
      <c r="I92" s="3">
        <v>45562</v>
      </c>
      <c r="J92">
        <f>CHOOSE(MONTH(Table1[[#This Row],[Estimated Date to Invoice]]),4,4,4,1,1,1,2,2,2,3,3,3)</f>
        <v>2</v>
      </c>
      <c r="K92" t="s">
        <v>16</v>
      </c>
      <c r="L92" t="s">
        <v>38</v>
      </c>
      <c r="M92" t="str">
        <f t="shared" si="1"/>
        <v>Corporate</v>
      </c>
      <c r="N92" t="s">
        <v>129</v>
      </c>
      <c r="O92" t="s">
        <v>37</v>
      </c>
      <c r="P92" t="s">
        <v>50</v>
      </c>
    </row>
    <row r="93" spans="1:16" x14ac:dyDescent="0.35">
      <c r="A93" t="s">
        <v>272</v>
      </c>
      <c r="B93" t="s">
        <v>267</v>
      </c>
      <c r="C93" t="s">
        <v>130</v>
      </c>
      <c r="D93" s="2">
        <v>-744</v>
      </c>
      <c r="E93" s="2">
        <v>-744</v>
      </c>
      <c r="F93" t="s">
        <v>14</v>
      </c>
      <c r="G93" t="s">
        <v>131</v>
      </c>
      <c r="I93" s="3">
        <v>45505</v>
      </c>
      <c r="J93">
        <f>CHOOSE(MONTH(Table1[[#This Row],[Estimated Date to Invoice]]),4,4,4,1,1,1,2,2,2,3,3,3)</f>
        <v>2</v>
      </c>
      <c r="K93" t="s">
        <v>22</v>
      </c>
      <c r="L93" t="s">
        <v>38</v>
      </c>
      <c r="M93" t="str">
        <f t="shared" si="1"/>
        <v>Corporate</v>
      </c>
      <c r="N93" t="s">
        <v>109</v>
      </c>
      <c r="O93" t="s">
        <v>37</v>
      </c>
      <c r="P93" t="s">
        <v>40</v>
      </c>
    </row>
    <row r="94" spans="1:16" x14ac:dyDescent="0.35">
      <c r="A94" t="s">
        <v>274</v>
      </c>
      <c r="B94" t="s">
        <v>267</v>
      </c>
      <c r="C94" t="s">
        <v>130</v>
      </c>
      <c r="D94" s="2">
        <v>-1000</v>
      </c>
      <c r="E94" s="2">
        <v>-1000</v>
      </c>
      <c r="F94" t="s">
        <v>14</v>
      </c>
      <c r="G94" t="s">
        <v>131</v>
      </c>
      <c r="I94" s="3">
        <v>45564</v>
      </c>
      <c r="J94">
        <f>CHOOSE(MONTH(Table1[[#This Row],[Estimated Date to Invoice]]),4,4,4,1,1,1,2,2,2,3,3,3)</f>
        <v>2</v>
      </c>
      <c r="K94" t="s">
        <v>16</v>
      </c>
      <c r="L94" t="s">
        <v>38</v>
      </c>
      <c r="M94" t="str">
        <f t="shared" si="1"/>
        <v>Corporate</v>
      </c>
      <c r="N94" t="s">
        <v>109</v>
      </c>
      <c r="O94" t="s">
        <v>37</v>
      </c>
      <c r="P94" t="s">
        <v>40</v>
      </c>
    </row>
    <row r="95" spans="1:16" x14ac:dyDescent="0.35">
      <c r="A95" t="s">
        <v>285</v>
      </c>
      <c r="B95" t="s">
        <v>267</v>
      </c>
      <c r="C95" t="s">
        <v>130</v>
      </c>
      <c r="D95" s="2">
        <v>-1330</v>
      </c>
      <c r="E95" s="2">
        <v>-1330</v>
      </c>
      <c r="F95" t="s">
        <v>14</v>
      </c>
      <c r="G95" t="s">
        <v>131</v>
      </c>
      <c r="I95" s="3">
        <v>45502</v>
      </c>
      <c r="J95">
        <f>CHOOSE(MONTH(Table1[[#This Row],[Estimated Date to Invoice]]),4,4,4,1,1,1,2,2,2,3,3,3)</f>
        <v>2</v>
      </c>
      <c r="K95" t="s">
        <v>22</v>
      </c>
      <c r="L95" t="s">
        <v>38</v>
      </c>
      <c r="M95" t="str">
        <f t="shared" si="1"/>
        <v>Corporate</v>
      </c>
      <c r="N95" t="s">
        <v>109</v>
      </c>
      <c r="O95" t="s">
        <v>37</v>
      </c>
      <c r="P95" t="s">
        <v>40</v>
      </c>
    </row>
    <row r="96" spans="1:16" x14ac:dyDescent="0.35">
      <c r="A96" t="s">
        <v>103</v>
      </c>
      <c r="B96" t="s">
        <v>12</v>
      </c>
      <c r="C96" t="s">
        <v>104</v>
      </c>
      <c r="D96" s="2">
        <v>31630</v>
      </c>
      <c r="E96" s="2">
        <v>31630</v>
      </c>
      <c r="F96" t="s">
        <v>14</v>
      </c>
      <c r="G96" t="s">
        <v>105</v>
      </c>
      <c r="I96" s="3">
        <v>45534</v>
      </c>
      <c r="J96">
        <f>CHOOSE(MONTH(Table1[[#This Row],[Estimated Date to Invoice]]),4,4,4,1,1,1,2,2,2,3,3,3)</f>
        <v>2</v>
      </c>
      <c r="K96" t="s">
        <v>16</v>
      </c>
      <c r="L96" t="s">
        <v>17</v>
      </c>
      <c r="M96" t="str">
        <f t="shared" si="1"/>
        <v>CE</v>
      </c>
      <c r="N96" t="s">
        <v>106</v>
      </c>
      <c r="O96" t="s">
        <v>19</v>
      </c>
      <c r="P96" t="s">
        <v>21</v>
      </c>
    </row>
    <row r="97" spans="1:16" x14ac:dyDescent="0.35">
      <c r="A97" t="s">
        <v>31</v>
      </c>
      <c r="B97" t="s">
        <v>12</v>
      </c>
      <c r="C97" t="s">
        <v>57</v>
      </c>
      <c r="D97" s="2">
        <v>19959</v>
      </c>
      <c r="E97" s="2">
        <v>19959</v>
      </c>
      <c r="F97" t="s">
        <v>14</v>
      </c>
      <c r="G97" t="s">
        <v>58</v>
      </c>
      <c r="I97" s="3">
        <v>45562</v>
      </c>
      <c r="J97">
        <f>CHOOSE(MONTH(Table1[[#This Row],[Estimated Date to Invoice]]),4,4,4,1,1,1,2,2,2,3,3,3)</f>
        <v>2</v>
      </c>
      <c r="K97" t="s">
        <v>16</v>
      </c>
      <c r="L97" t="s">
        <v>24</v>
      </c>
      <c r="M97" t="str">
        <f t="shared" si="1"/>
        <v>GF</v>
      </c>
      <c r="N97" t="s">
        <v>33</v>
      </c>
      <c r="O97" t="s">
        <v>37</v>
      </c>
      <c r="P97" t="s">
        <v>40</v>
      </c>
    </row>
    <row r="98" spans="1:16" x14ac:dyDescent="0.35">
      <c r="A98" t="s">
        <v>269</v>
      </c>
      <c r="B98" t="s">
        <v>267</v>
      </c>
      <c r="C98" t="s">
        <v>57</v>
      </c>
      <c r="D98" s="2">
        <v>-210</v>
      </c>
      <c r="E98" s="2">
        <v>-210</v>
      </c>
      <c r="F98" t="s">
        <v>14</v>
      </c>
      <c r="G98" t="s">
        <v>58</v>
      </c>
      <c r="I98" s="3">
        <v>45474</v>
      </c>
      <c r="J98">
        <f>CHOOSE(MONTH(Table1[[#This Row],[Estimated Date to Invoice]]),4,4,4,1,1,1,2,2,2,3,3,3)</f>
        <v>2</v>
      </c>
      <c r="K98" t="s">
        <v>22</v>
      </c>
      <c r="L98" t="s">
        <v>24</v>
      </c>
      <c r="M98" t="str">
        <f t="shared" si="1"/>
        <v>GF</v>
      </c>
      <c r="N98" t="s">
        <v>33</v>
      </c>
      <c r="O98" t="s">
        <v>37</v>
      </c>
      <c r="P98" t="s">
        <v>40</v>
      </c>
    </row>
    <row r="99" spans="1:16" x14ac:dyDescent="0.35">
      <c r="A99" t="s">
        <v>288</v>
      </c>
      <c r="B99" t="s">
        <v>267</v>
      </c>
      <c r="C99" t="s">
        <v>57</v>
      </c>
      <c r="D99" s="2">
        <v>-1902.33</v>
      </c>
      <c r="E99" s="2">
        <v>-1902.33</v>
      </c>
      <c r="F99" t="s">
        <v>14</v>
      </c>
      <c r="G99" t="s">
        <v>58</v>
      </c>
      <c r="I99" s="3">
        <v>45505</v>
      </c>
      <c r="J99">
        <f>CHOOSE(MONTH(Table1[[#This Row],[Estimated Date to Invoice]]),4,4,4,1,1,1,2,2,2,3,3,3)</f>
        <v>2</v>
      </c>
      <c r="K99" t="s">
        <v>22</v>
      </c>
      <c r="L99" t="s">
        <v>24</v>
      </c>
      <c r="M99" t="str">
        <f t="shared" si="1"/>
        <v>GF</v>
      </c>
      <c r="N99" t="s">
        <v>33</v>
      </c>
      <c r="O99" t="s">
        <v>37</v>
      </c>
      <c r="P99" t="s">
        <v>40</v>
      </c>
    </row>
    <row r="100" spans="1:16" x14ac:dyDescent="0.35">
      <c r="A100" t="s">
        <v>291</v>
      </c>
      <c r="B100" t="s">
        <v>267</v>
      </c>
      <c r="C100" t="s">
        <v>57</v>
      </c>
      <c r="D100" s="2">
        <v>-1985</v>
      </c>
      <c r="E100" s="2">
        <v>-1985</v>
      </c>
      <c r="F100" t="s">
        <v>14</v>
      </c>
      <c r="G100" t="s">
        <v>58</v>
      </c>
      <c r="I100" s="3">
        <v>45536</v>
      </c>
      <c r="J100">
        <f>CHOOSE(MONTH(Table1[[#This Row],[Estimated Date to Invoice]]),4,4,4,1,1,1,2,2,2,3,3,3)</f>
        <v>2</v>
      </c>
      <c r="K100" t="s">
        <v>16</v>
      </c>
      <c r="L100" t="s">
        <v>24</v>
      </c>
      <c r="M100" t="str">
        <f t="shared" si="1"/>
        <v>GF</v>
      </c>
      <c r="N100" t="s">
        <v>33</v>
      </c>
      <c r="O100" t="s">
        <v>37</v>
      </c>
      <c r="P100" t="s">
        <v>40</v>
      </c>
    </row>
    <row r="101" spans="1:16" x14ac:dyDescent="0.35">
      <c r="A101" t="s">
        <v>318</v>
      </c>
      <c r="B101" t="s">
        <v>267</v>
      </c>
      <c r="C101" t="s">
        <v>13</v>
      </c>
      <c r="D101" s="2">
        <v>-26412</v>
      </c>
      <c r="E101" s="2">
        <v>-26412</v>
      </c>
      <c r="F101" t="s">
        <v>14</v>
      </c>
      <c r="G101" t="s">
        <v>15</v>
      </c>
      <c r="I101" s="3">
        <v>45534</v>
      </c>
      <c r="J101">
        <f>CHOOSE(MONTH(Table1[[#This Row],[Estimated Date to Invoice]]),4,4,4,1,1,1,2,2,2,3,3,3)</f>
        <v>2</v>
      </c>
      <c r="K101" t="s">
        <v>16</v>
      </c>
      <c r="L101" t="s">
        <v>17</v>
      </c>
      <c r="M101" t="str">
        <f t="shared" si="1"/>
        <v>CE</v>
      </c>
      <c r="N101" t="s">
        <v>18</v>
      </c>
      <c r="O101" t="s">
        <v>19</v>
      </c>
      <c r="P101" t="s">
        <v>21</v>
      </c>
    </row>
    <row r="102" spans="1:16" x14ac:dyDescent="0.35">
      <c r="A102" t="s">
        <v>180</v>
      </c>
      <c r="B102" t="s">
        <v>12</v>
      </c>
      <c r="C102" t="s">
        <v>170</v>
      </c>
      <c r="D102" s="2">
        <v>11563</v>
      </c>
      <c r="E102" s="2">
        <v>11563</v>
      </c>
      <c r="F102" t="s">
        <v>14</v>
      </c>
      <c r="G102" t="s">
        <v>171</v>
      </c>
      <c r="I102" s="3">
        <v>45534</v>
      </c>
      <c r="J102">
        <f>CHOOSE(MONTH(Table1[[#This Row],[Estimated Date to Invoice]]),4,4,4,1,1,1,2,2,2,3,3,3)</f>
        <v>2</v>
      </c>
      <c r="K102" t="s">
        <v>16</v>
      </c>
      <c r="L102" t="s">
        <v>38</v>
      </c>
      <c r="M102" t="str">
        <f t="shared" si="1"/>
        <v>Corporate</v>
      </c>
      <c r="N102" t="s">
        <v>172</v>
      </c>
      <c r="O102" t="s">
        <v>19</v>
      </c>
      <c r="P102" t="s">
        <v>39</v>
      </c>
    </row>
    <row r="103" spans="1:16" x14ac:dyDescent="0.35">
      <c r="A103" t="s">
        <v>201</v>
      </c>
      <c r="B103" t="s">
        <v>12</v>
      </c>
      <c r="C103" t="s">
        <v>170</v>
      </c>
      <c r="D103" s="2">
        <v>8772</v>
      </c>
      <c r="E103" s="2">
        <v>8772</v>
      </c>
      <c r="F103" t="s">
        <v>14</v>
      </c>
      <c r="G103" t="s">
        <v>171</v>
      </c>
      <c r="I103" s="3">
        <v>45506</v>
      </c>
      <c r="J103">
        <f>CHOOSE(MONTH(Table1[[#This Row],[Estimated Date to Invoice]]),4,4,4,1,1,1,2,2,2,3,3,3)</f>
        <v>2</v>
      </c>
      <c r="K103" t="s">
        <v>16</v>
      </c>
      <c r="L103" t="s">
        <v>38</v>
      </c>
      <c r="M103" t="str">
        <f t="shared" si="1"/>
        <v>Corporate</v>
      </c>
      <c r="N103" t="s">
        <v>172</v>
      </c>
      <c r="O103" t="s">
        <v>19</v>
      </c>
      <c r="P103" t="s">
        <v>39</v>
      </c>
    </row>
    <row r="104" spans="1:16" x14ac:dyDescent="0.35">
      <c r="A104" t="s">
        <v>211</v>
      </c>
      <c r="B104" t="s">
        <v>12</v>
      </c>
      <c r="C104" t="s">
        <v>170</v>
      </c>
      <c r="D104" s="2">
        <v>6380</v>
      </c>
      <c r="E104" s="2">
        <v>6380</v>
      </c>
      <c r="F104" t="s">
        <v>14</v>
      </c>
      <c r="G104" t="s">
        <v>171</v>
      </c>
      <c r="I104" s="3">
        <v>45506</v>
      </c>
      <c r="J104">
        <f>CHOOSE(MONTH(Table1[[#This Row],[Estimated Date to Invoice]]),4,4,4,1,1,1,2,2,2,3,3,3)</f>
        <v>2</v>
      </c>
      <c r="K104" t="s">
        <v>16</v>
      </c>
      <c r="L104" t="s">
        <v>38</v>
      </c>
      <c r="M104" t="str">
        <f t="shared" si="1"/>
        <v>Corporate</v>
      </c>
      <c r="N104" t="s">
        <v>172</v>
      </c>
      <c r="O104" t="s">
        <v>19</v>
      </c>
      <c r="P104" t="s">
        <v>39</v>
      </c>
    </row>
    <row r="105" spans="1:16" x14ac:dyDescent="0.35">
      <c r="A105" t="s">
        <v>97</v>
      </c>
      <c r="B105" t="s">
        <v>12</v>
      </c>
      <c r="C105" t="s">
        <v>98</v>
      </c>
      <c r="D105" s="2">
        <v>34558.129999999997</v>
      </c>
      <c r="E105" s="2">
        <v>34558.129999999997</v>
      </c>
      <c r="F105" t="s">
        <v>14</v>
      </c>
      <c r="G105" t="s">
        <v>99</v>
      </c>
      <c r="I105" s="3">
        <v>45537</v>
      </c>
      <c r="J105">
        <f>CHOOSE(MONTH(Table1[[#This Row],[Estimated Date to Invoice]]),4,4,4,1,1,1,2,2,2,3,3,3)</f>
        <v>2</v>
      </c>
      <c r="K105" t="s">
        <v>16</v>
      </c>
      <c r="L105" t="s">
        <v>24</v>
      </c>
      <c r="M105" t="str">
        <f t="shared" si="1"/>
        <v>GF</v>
      </c>
      <c r="N105" t="s">
        <v>100</v>
      </c>
      <c r="O105" t="s">
        <v>37</v>
      </c>
      <c r="P105" t="s">
        <v>101</v>
      </c>
    </row>
    <row r="106" spans="1:16" x14ac:dyDescent="0.35">
      <c r="A106" t="s">
        <v>179</v>
      </c>
      <c r="B106" t="s">
        <v>12</v>
      </c>
      <c r="C106" t="s">
        <v>98</v>
      </c>
      <c r="D106" s="2">
        <v>11624.37</v>
      </c>
      <c r="E106" s="2">
        <v>11624.37</v>
      </c>
      <c r="F106" t="s">
        <v>14</v>
      </c>
      <c r="G106" t="s">
        <v>99</v>
      </c>
      <c r="I106" s="3">
        <v>45537</v>
      </c>
      <c r="J106">
        <f>CHOOSE(MONTH(Table1[[#This Row],[Estimated Date to Invoice]]),4,4,4,1,1,1,2,2,2,3,3,3)</f>
        <v>2</v>
      </c>
      <c r="K106" t="s">
        <v>16</v>
      </c>
      <c r="L106" t="s">
        <v>24</v>
      </c>
      <c r="M106" t="str">
        <f t="shared" si="1"/>
        <v>GF</v>
      </c>
      <c r="N106" t="s">
        <v>100</v>
      </c>
      <c r="O106" t="s">
        <v>37</v>
      </c>
      <c r="P106" t="s">
        <v>101</v>
      </c>
    </row>
    <row r="107" spans="1:16" x14ac:dyDescent="0.35">
      <c r="A107" t="s">
        <v>117</v>
      </c>
      <c r="B107" t="s">
        <v>12</v>
      </c>
      <c r="C107" t="s">
        <v>87</v>
      </c>
      <c r="D107" s="2">
        <v>23050</v>
      </c>
      <c r="E107" s="2">
        <v>23050</v>
      </c>
      <c r="F107" t="s">
        <v>14</v>
      </c>
      <c r="G107" t="s">
        <v>88</v>
      </c>
      <c r="I107" s="3">
        <v>45565</v>
      </c>
      <c r="J107">
        <f>CHOOSE(MONTH(Table1[[#This Row],[Estimated Date to Invoice]]),4,4,4,1,1,1,2,2,2,3,3,3)</f>
        <v>2</v>
      </c>
      <c r="K107" t="s">
        <v>16</v>
      </c>
      <c r="L107" t="s">
        <v>89</v>
      </c>
      <c r="M107" t="str">
        <f t="shared" si="1"/>
        <v>CE</v>
      </c>
      <c r="N107" t="s">
        <v>90</v>
      </c>
      <c r="O107" t="s">
        <v>19</v>
      </c>
      <c r="P107" t="s">
        <v>91</v>
      </c>
    </row>
    <row r="108" spans="1:16" x14ac:dyDescent="0.35">
      <c r="A108" t="s">
        <v>184</v>
      </c>
      <c r="B108" t="s">
        <v>12</v>
      </c>
      <c r="C108" t="s">
        <v>87</v>
      </c>
      <c r="D108" s="2">
        <v>11525</v>
      </c>
      <c r="E108" s="2">
        <v>11525</v>
      </c>
      <c r="F108" t="s">
        <v>14</v>
      </c>
      <c r="G108" t="s">
        <v>88</v>
      </c>
      <c r="I108" s="3">
        <v>45492</v>
      </c>
      <c r="J108">
        <f>CHOOSE(MONTH(Table1[[#This Row],[Estimated Date to Invoice]]),4,4,4,1,1,1,2,2,2,3,3,3)</f>
        <v>2</v>
      </c>
      <c r="K108" t="s">
        <v>185</v>
      </c>
      <c r="L108" t="s">
        <v>89</v>
      </c>
      <c r="M108" t="str">
        <f t="shared" si="1"/>
        <v>CE</v>
      </c>
      <c r="N108" t="s">
        <v>90</v>
      </c>
      <c r="O108" t="s">
        <v>19</v>
      </c>
      <c r="P108" t="s">
        <v>91</v>
      </c>
    </row>
    <row r="109" spans="1:16" x14ac:dyDescent="0.35">
      <c r="A109" t="s">
        <v>149</v>
      </c>
      <c r="B109" t="s">
        <v>12</v>
      </c>
      <c r="C109" t="s">
        <v>150</v>
      </c>
      <c r="D109" s="2">
        <v>14710</v>
      </c>
      <c r="E109" s="2">
        <v>14710</v>
      </c>
      <c r="F109" t="s">
        <v>14</v>
      </c>
      <c r="G109" t="s">
        <v>151</v>
      </c>
      <c r="I109" s="3">
        <v>45546</v>
      </c>
      <c r="J109">
        <f>CHOOSE(MONTH(Table1[[#This Row],[Estimated Date to Invoice]]),4,4,4,1,1,1,2,2,2,3,3,3)</f>
        <v>2</v>
      </c>
      <c r="K109" t="s">
        <v>16</v>
      </c>
      <c r="L109" t="s">
        <v>38</v>
      </c>
      <c r="M109" t="str">
        <f t="shared" si="1"/>
        <v>Corporate</v>
      </c>
      <c r="N109" t="s">
        <v>115</v>
      </c>
      <c r="O109" t="s">
        <v>19</v>
      </c>
      <c r="P109" t="s">
        <v>50</v>
      </c>
    </row>
    <row r="110" spans="1:16" x14ac:dyDescent="0.35">
      <c r="A110" t="s">
        <v>27</v>
      </c>
      <c r="B110" t="s">
        <v>12</v>
      </c>
      <c r="C110" t="s">
        <v>65</v>
      </c>
      <c r="D110" s="2">
        <v>28679</v>
      </c>
      <c r="E110" s="2">
        <v>28679</v>
      </c>
      <c r="F110" t="s">
        <v>14</v>
      </c>
      <c r="G110" t="s">
        <v>66</v>
      </c>
      <c r="I110" s="3">
        <v>45502</v>
      </c>
      <c r="J110">
        <f>CHOOSE(MONTH(Table1[[#This Row],[Estimated Date to Invoice]]),4,4,4,1,1,1,2,2,2,3,3,3)</f>
        <v>2</v>
      </c>
      <c r="K110" t="s">
        <v>16</v>
      </c>
      <c r="L110" t="s">
        <v>24</v>
      </c>
      <c r="M110" t="str">
        <f t="shared" si="1"/>
        <v>GF</v>
      </c>
      <c r="N110" t="s">
        <v>44</v>
      </c>
      <c r="O110" t="s">
        <v>19</v>
      </c>
      <c r="P110" t="s">
        <v>40</v>
      </c>
    </row>
    <row r="111" spans="1:16" x14ac:dyDescent="0.35">
      <c r="A111" t="s">
        <v>314</v>
      </c>
      <c r="B111" t="s">
        <v>267</v>
      </c>
      <c r="C111" t="s">
        <v>65</v>
      </c>
      <c r="D111" s="2">
        <v>-11205</v>
      </c>
      <c r="E111" s="2">
        <v>-11205</v>
      </c>
      <c r="F111" t="s">
        <v>14</v>
      </c>
      <c r="G111" t="s">
        <v>66</v>
      </c>
      <c r="I111" s="3">
        <v>45531</v>
      </c>
      <c r="J111">
        <f>CHOOSE(MONTH(Table1[[#This Row],[Estimated Date to Invoice]]),4,4,4,1,1,1,2,2,2,3,3,3)</f>
        <v>2</v>
      </c>
      <c r="K111" t="s">
        <v>16</v>
      </c>
      <c r="L111" t="s">
        <v>24</v>
      </c>
      <c r="M111" t="str">
        <f t="shared" si="1"/>
        <v>GF</v>
      </c>
      <c r="N111" t="s">
        <v>44</v>
      </c>
      <c r="O111" t="s">
        <v>19</v>
      </c>
      <c r="P111" t="s">
        <v>40</v>
      </c>
    </row>
    <row r="112" spans="1:16" x14ac:dyDescent="0.35">
      <c r="A112" t="s">
        <v>196</v>
      </c>
      <c r="B112" t="s">
        <v>12</v>
      </c>
      <c r="C112" t="s">
        <v>153</v>
      </c>
      <c r="D112" s="2">
        <v>10615.39</v>
      </c>
      <c r="E112" s="2">
        <v>10615.39</v>
      </c>
      <c r="F112" t="s">
        <v>14</v>
      </c>
      <c r="G112" t="s">
        <v>154</v>
      </c>
      <c r="I112" s="3">
        <v>45503</v>
      </c>
      <c r="J112">
        <f>CHOOSE(MONTH(Table1[[#This Row],[Estimated Date to Invoice]]),4,4,4,1,1,1,2,2,2,3,3,3)</f>
        <v>2</v>
      </c>
      <c r="K112" t="s">
        <v>16</v>
      </c>
      <c r="L112" t="s">
        <v>38</v>
      </c>
      <c r="M112" t="str">
        <f t="shared" si="1"/>
        <v>Corporate</v>
      </c>
      <c r="N112" t="s">
        <v>155</v>
      </c>
      <c r="O112" t="s">
        <v>37</v>
      </c>
      <c r="P112" t="s">
        <v>64</v>
      </c>
    </row>
    <row r="113" spans="1:16" x14ac:dyDescent="0.35">
      <c r="A113" t="s">
        <v>197</v>
      </c>
      <c r="B113" t="s">
        <v>12</v>
      </c>
      <c r="C113" t="s">
        <v>153</v>
      </c>
      <c r="D113" s="2">
        <v>10615.39</v>
      </c>
      <c r="E113" s="2">
        <v>10615.39</v>
      </c>
      <c r="F113" t="s">
        <v>14</v>
      </c>
      <c r="G113" t="s">
        <v>154</v>
      </c>
      <c r="I113" s="3">
        <v>45534</v>
      </c>
      <c r="J113">
        <f>CHOOSE(MONTH(Table1[[#This Row],[Estimated Date to Invoice]]),4,4,4,1,1,1,2,2,2,3,3,3)</f>
        <v>2</v>
      </c>
      <c r="K113" t="s">
        <v>16</v>
      </c>
      <c r="L113" t="s">
        <v>38</v>
      </c>
      <c r="M113" t="str">
        <f t="shared" si="1"/>
        <v>Corporate</v>
      </c>
      <c r="N113" t="s">
        <v>155</v>
      </c>
      <c r="O113" t="s">
        <v>37</v>
      </c>
      <c r="P113" t="s">
        <v>64</v>
      </c>
    </row>
    <row r="114" spans="1:16" x14ac:dyDescent="0.35">
      <c r="A114" t="s">
        <v>124</v>
      </c>
      <c r="B114" t="s">
        <v>12</v>
      </c>
      <c r="C114" t="s">
        <v>125</v>
      </c>
      <c r="D114" s="2">
        <v>20265.5</v>
      </c>
      <c r="E114" s="2">
        <v>20265.5</v>
      </c>
      <c r="F114" t="s">
        <v>14</v>
      </c>
      <c r="G114" t="s">
        <v>126</v>
      </c>
      <c r="I114" s="3">
        <v>45553</v>
      </c>
      <c r="J114">
        <f>CHOOSE(MONTH(Table1[[#This Row],[Estimated Date to Invoice]]),4,4,4,1,1,1,2,2,2,3,3,3)</f>
        <v>2</v>
      </c>
      <c r="K114" t="s">
        <v>16</v>
      </c>
      <c r="L114" t="s">
        <v>38</v>
      </c>
      <c r="M114" t="str">
        <f t="shared" si="1"/>
        <v>Corporate</v>
      </c>
      <c r="N114" t="s">
        <v>115</v>
      </c>
      <c r="O114" t="s">
        <v>37</v>
      </c>
      <c r="P114" t="s">
        <v>74</v>
      </c>
    </row>
    <row r="115" spans="1:16" x14ac:dyDescent="0.35">
      <c r="A115" t="s">
        <v>138</v>
      </c>
      <c r="B115" t="s">
        <v>12</v>
      </c>
      <c r="C115" t="s">
        <v>125</v>
      </c>
      <c r="D115" s="2">
        <v>16212.4</v>
      </c>
      <c r="E115" s="2">
        <v>16212.4</v>
      </c>
      <c r="F115" t="s">
        <v>14</v>
      </c>
      <c r="G115" t="s">
        <v>126</v>
      </c>
      <c r="I115" s="3">
        <v>45504</v>
      </c>
      <c r="J115">
        <f>CHOOSE(MONTH(Table1[[#This Row],[Estimated Date to Invoice]]),4,4,4,1,1,1,2,2,2,3,3,3)</f>
        <v>2</v>
      </c>
      <c r="K115" t="s">
        <v>16</v>
      </c>
      <c r="L115" t="s">
        <v>38</v>
      </c>
      <c r="M115" t="str">
        <f t="shared" si="1"/>
        <v>Corporate</v>
      </c>
      <c r="N115" t="s">
        <v>115</v>
      </c>
      <c r="O115" t="s">
        <v>37</v>
      </c>
      <c r="P115" t="s">
        <v>74</v>
      </c>
    </row>
    <row r="116" spans="1:16" x14ac:dyDescent="0.35">
      <c r="A116" t="s">
        <v>228</v>
      </c>
      <c r="B116" t="s">
        <v>12</v>
      </c>
      <c r="C116" t="s">
        <v>125</v>
      </c>
      <c r="D116" s="2">
        <v>4053.1</v>
      </c>
      <c r="E116" s="2">
        <v>4053.1</v>
      </c>
      <c r="F116" t="s">
        <v>14</v>
      </c>
      <c r="G116" t="s">
        <v>126</v>
      </c>
      <c r="I116" s="3">
        <v>45565</v>
      </c>
      <c r="J116">
        <f>CHOOSE(MONTH(Table1[[#This Row],[Estimated Date to Invoice]]),4,4,4,1,1,1,2,2,2,3,3,3)</f>
        <v>2</v>
      </c>
      <c r="K116" t="s">
        <v>16</v>
      </c>
      <c r="L116" t="s">
        <v>38</v>
      </c>
      <c r="M116" t="str">
        <f t="shared" si="1"/>
        <v>Corporate</v>
      </c>
      <c r="N116" t="s">
        <v>115</v>
      </c>
      <c r="O116" t="s">
        <v>37</v>
      </c>
      <c r="P116" t="s">
        <v>74</v>
      </c>
    </row>
    <row r="117" spans="1:16" x14ac:dyDescent="0.35">
      <c r="A117" t="s">
        <v>181</v>
      </c>
      <c r="B117" t="s">
        <v>12</v>
      </c>
      <c r="C117" t="s">
        <v>144</v>
      </c>
      <c r="D117" s="2">
        <v>11542.4</v>
      </c>
      <c r="E117" s="2">
        <v>11542.4</v>
      </c>
      <c r="F117" t="s">
        <v>14</v>
      </c>
      <c r="G117" t="s">
        <v>145</v>
      </c>
      <c r="I117" s="3">
        <v>45506</v>
      </c>
      <c r="J117">
        <f>CHOOSE(MONTH(Table1[[#This Row],[Estimated Date to Invoice]]),4,4,4,1,1,1,2,2,2,3,3,3)</f>
        <v>2</v>
      </c>
      <c r="K117" t="s">
        <v>16</v>
      </c>
      <c r="L117" t="s">
        <v>38</v>
      </c>
      <c r="M117" t="str">
        <f t="shared" si="1"/>
        <v>Corporate</v>
      </c>
      <c r="N117" t="s">
        <v>56</v>
      </c>
      <c r="O117" t="s">
        <v>37</v>
      </c>
      <c r="P117" t="s">
        <v>146</v>
      </c>
    </row>
    <row r="118" spans="1:16" x14ac:dyDescent="0.35">
      <c r="A118" t="s">
        <v>323</v>
      </c>
      <c r="B118" t="s">
        <v>323</v>
      </c>
      <c r="C118" t="s">
        <v>324</v>
      </c>
      <c r="D118" s="2">
        <v>-75000</v>
      </c>
      <c r="E118" s="2">
        <v>0</v>
      </c>
      <c r="F118" t="s">
        <v>14</v>
      </c>
      <c r="G118" t="s">
        <v>323</v>
      </c>
      <c r="I118" s="3">
        <v>45474</v>
      </c>
      <c r="J118">
        <f>CHOOSE(MONTH(Table1[[#This Row],[Estimated Date to Invoice]]),4,4,4,1,1,1,2,2,2,3,3,3)</f>
        <v>2</v>
      </c>
      <c r="K118" t="s">
        <v>22</v>
      </c>
      <c r="M118" t="str">
        <f t="shared" si="1"/>
        <v>Other</v>
      </c>
      <c r="N118" t="s">
        <v>323</v>
      </c>
      <c r="P118" t="s">
        <v>323</v>
      </c>
    </row>
    <row r="119" spans="1:16" x14ac:dyDescent="0.35">
      <c r="A119" t="s">
        <v>323</v>
      </c>
      <c r="B119" t="s">
        <v>323</v>
      </c>
      <c r="C119" t="s">
        <v>325</v>
      </c>
      <c r="D119" s="2">
        <v>-75000</v>
      </c>
      <c r="E119" s="2">
        <v>0</v>
      </c>
      <c r="F119" t="s">
        <v>14</v>
      </c>
      <c r="G119" t="s">
        <v>323</v>
      </c>
      <c r="I119" s="3">
        <v>45474</v>
      </c>
      <c r="J119">
        <f>CHOOSE(MONTH(Table1[[#This Row],[Estimated Date to Invoice]]),4,4,4,1,1,1,2,2,2,3,3,3)</f>
        <v>2</v>
      </c>
      <c r="K119" t="s">
        <v>22</v>
      </c>
      <c r="M119" t="str">
        <f t="shared" si="1"/>
        <v>Other</v>
      </c>
      <c r="N119" t="s">
        <v>323</v>
      </c>
      <c r="P119" t="s">
        <v>323</v>
      </c>
    </row>
    <row r="120" spans="1:16" x14ac:dyDescent="0.35">
      <c r="A120" t="s">
        <v>323</v>
      </c>
      <c r="B120" t="s">
        <v>323</v>
      </c>
      <c r="C120" t="s">
        <v>326</v>
      </c>
      <c r="D120" s="2">
        <v>79000</v>
      </c>
      <c r="E120" s="2">
        <v>0</v>
      </c>
      <c r="F120" t="s">
        <v>14</v>
      </c>
      <c r="G120" t="s">
        <v>323</v>
      </c>
      <c r="I120" s="3">
        <v>45474</v>
      </c>
      <c r="J120">
        <f>CHOOSE(MONTH(Table1[[#This Row],[Estimated Date to Invoice]]),4,4,4,1,1,1,2,2,2,3,3,3)</f>
        <v>2</v>
      </c>
      <c r="K120" t="s">
        <v>22</v>
      </c>
      <c r="M120" t="str">
        <f t="shared" si="1"/>
        <v>Other</v>
      </c>
      <c r="N120" t="s">
        <v>323</v>
      </c>
      <c r="P120" t="s">
        <v>323</v>
      </c>
    </row>
    <row r="121" spans="1:16" x14ac:dyDescent="0.35">
      <c r="A121" t="s">
        <v>323</v>
      </c>
      <c r="B121" t="s">
        <v>323</v>
      </c>
      <c r="C121" t="s">
        <v>327</v>
      </c>
      <c r="D121" s="2">
        <v>-5000</v>
      </c>
      <c r="E121" s="2">
        <v>0</v>
      </c>
      <c r="F121" t="s">
        <v>14</v>
      </c>
      <c r="G121" t="s">
        <v>323</v>
      </c>
      <c r="I121" s="3">
        <v>45474</v>
      </c>
      <c r="J121">
        <f>CHOOSE(MONTH(Table1[[#This Row],[Estimated Date to Invoice]]),4,4,4,1,1,1,2,2,2,3,3,3)</f>
        <v>2</v>
      </c>
      <c r="K121" t="s">
        <v>22</v>
      </c>
      <c r="M121" t="str">
        <f t="shared" si="1"/>
        <v>Other</v>
      </c>
      <c r="N121" t="s">
        <v>323</v>
      </c>
      <c r="P121" t="s">
        <v>323</v>
      </c>
    </row>
    <row r="122" spans="1:16" x14ac:dyDescent="0.35">
      <c r="A122" t="s">
        <v>323</v>
      </c>
      <c r="B122" t="s">
        <v>323</v>
      </c>
      <c r="C122" t="s">
        <v>328</v>
      </c>
      <c r="D122" s="2">
        <v>-2000</v>
      </c>
      <c r="E122" s="2">
        <v>0</v>
      </c>
      <c r="F122" t="s">
        <v>14</v>
      </c>
      <c r="G122" t="s">
        <v>323</v>
      </c>
      <c r="I122" s="3">
        <v>45474</v>
      </c>
      <c r="J122">
        <f>CHOOSE(MONTH(Table1[[#This Row],[Estimated Date to Invoice]]),4,4,4,1,1,1,2,2,2,3,3,3)</f>
        <v>2</v>
      </c>
      <c r="K122" t="s">
        <v>22</v>
      </c>
      <c r="M122" t="str">
        <f t="shared" si="1"/>
        <v>Other</v>
      </c>
      <c r="N122" t="s">
        <v>323</v>
      </c>
      <c r="P122" t="s">
        <v>323</v>
      </c>
    </row>
    <row r="123" spans="1:16" x14ac:dyDescent="0.35">
      <c r="A123" t="s">
        <v>323</v>
      </c>
      <c r="B123" t="s">
        <v>323</v>
      </c>
      <c r="C123" t="s">
        <v>329</v>
      </c>
      <c r="D123" s="2">
        <v>-8000</v>
      </c>
      <c r="E123" s="2">
        <v>0</v>
      </c>
      <c r="F123" t="s">
        <v>14</v>
      </c>
      <c r="G123" t="s">
        <v>323</v>
      </c>
      <c r="I123" s="3">
        <v>45474</v>
      </c>
      <c r="J123">
        <f>CHOOSE(MONTH(Table1[[#This Row],[Estimated Date to Invoice]]),4,4,4,1,1,1,2,2,2,3,3,3)</f>
        <v>2</v>
      </c>
      <c r="K123" t="s">
        <v>22</v>
      </c>
      <c r="M123" t="str">
        <f t="shared" si="1"/>
        <v>Other</v>
      </c>
      <c r="N123" t="s">
        <v>323</v>
      </c>
      <c r="P123" t="s">
        <v>323</v>
      </c>
    </row>
    <row r="124" spans="1:16" x14ac:dyDescent="0.35">
      <c r="A124" t="s">
        <v>323</v>
      </c>
      <c r="B124" t="s">
        <v>323</v>
      </c>
      <c r="C124" t="s">
        <v>330</v>
      </c>
      <c r="D124" s="2">
        <v>2000</v>
      </c>
      <c r="E124" s="2">
        <v>0</v>
      </c>
      <c r="F124" t="s">
        <v>14</v>
      </c>
      <c r="G124" t="s">
        <v>323</v>
      </c>
      <c r="I124" s="3">
        <v>45474</v>
      </c>
      <c r="J124">
        <f>CHOOSE(MONTH(Table1[[#This Row],[Estimated Date to Invoice]]),4,4,4,1,1,1,2,2,2,3,3,3)</f>
        <v>2</v>
      </c>
      <c r="K124" t="s">
        <v>22</v>
      </c>
      <c r="M124" t="str">
        <f t="shared" si="1"/>
        <v>Other</v>
      </c>
      <c r="N124" t="s">
        <v>323</v>
      </c>
      <c r="P124" t="s">
        <v>323</v>
      </c>
    </row>
    <row r="125" spans="1:16" x14ac:dyDescent="0.35">
      <c r="A125" t="s">
        <v>323</v>
      </c>
      <c r="B125" t="s">
        <v>323</v>
      </c>
      <c r="C125" t="s">
        <v>324</v>
      </c>
      <c r="D125" s="2">
        <v>-75000</v>
      </c>
      <c r="E125" s="2">
        <v>0</v>
      </c>
      <c r="F125" t="s">
        <v>14</v>
      </c>
      <c r="G125" t="s">
        <v>323</v>
      </c>
      <c r="I125" s="3">
        <v>45506</v>
      </c>
      <c r="J125">
        <f>CHOOSE(MONTH(Table1[[#This Row],[Estimated Date to Invoice]]),4,4,4,1,1,1,2,2,2,3,3,3)</f>
        <v>2</v>
      </c>
      <c r="K125" t="s">
        <v>22</v>
      </c>
      <c r="M125" t="str">
        <f t="shared" si="1"/>
        <v>Other</v>
      </c>
      <c r="N125" t="s">
        <v>323</v>
      </c>
      <c r="P125" t="s">
        <v>323</v>
      </c>
    </row>
    <row r="126" spans="1:16" x14ac:dyDescent="0.35">
      <c r="A126" t="s">
        <v>323</v>
      </c>
      <c r="B126" t="s">
        <v>323</v>
      </c>
      <c r="C126" t="s">
        <v>325</v>
      </c>
      <c r="D126" s="2">
        <v>-75000</v>
      </c>
      <c r="E126" s="2">
        <v>0</v>
      </c>
      <c r="F126" t="s">
        <v>14</v>
      </c>
      <c r="G126" t="s">
        <v>323</v>
      </c>
      <c r="I126" s="3">
        <v>45506</v>
      </c>
      <c r="J126">
        <f>CHOOSE(MONTH(Table1[[#This Row],[Estimated Date to Invoice]]),4,4,4,1,1,1,2,2,2,3,3,3)</f>
        <v>2</v>
      </c>
      <c r="K126" t="s">
        <v>22</v>
      </c>
      <c r="M126" t="str">
        <f t="shared" si="1"/>
        <v>Other</v>
      </c>
      <c r="N126" t="s">
        <v>323</v>
      </c>
      <c r="P126" t="s">
        <v>323</v>
      </c>
    </row>
    <row r="127" spans="1:16" x14ac:dyDescent="0.35">
      <c r="A127" t="s">
        <v>323</v>
      </c>
      <c r="B127" t="s">
        <v>323</v>
      </c>
      <c r="C127" t="s">
        <v>326</v>
      </c>
      <c r="D127" s="2">
        <v>79000</v>
      </c>
      <c r="E127" s="2">
        <v>0</v>
      </c>
      <c r="F127" t="s">
        <v>14</v>
      </c>
      <c r="G127" t="s">
        <v>323</v>
      </c>
      <c r="I127" s="3">
        <v>45506</v>
      </c>
      <c r="J127">
        <f>CHOOSE(MONTH(Table1[[#This Row],[Estimated Date to Invoice]]),4,4,4,1,1,1,2,2,2,3,3,3)</f>
        <v>2</v>
      </c>
      <c r="K127" t="s">
        <v>22</v>
      </c>
      <c r="M127" t="str">
        <f t="shared" si="1"/>
        <v>Other</v>
      </c>
      <c r="N127" t="s">
        <v>323</v>
      </c>
      <c r="P127" t="s">
        <v>323</v>
      </c>
    </row>
    <row r="128" spans="1:16" x14ac:dyDescent="0.35">
      <c r="A128" t="s">
        <v>323</v>
      </c>
      <c r="B128" t="s">
        <v>323</v>
      </c>
      <c r="C128" t="s">
        <v>327</v>
      </c>
      <c r="D128" s="2">
        <v>-5000</v>
      </c>
      <c r="E128" s="2">
        <v>0</v>
      </c>
      <c r="F128" t="s">
        <v>14</v>
      </c>
      <c r="G128" t="s">
        <v>323</v>
      </c>
      <c r="I128" s="3">
        <v>45506</v>
      </c>
      <c r="J128">
        <f>CHOOSE(MONTH(Table1[[#This Row],[Estimated Date to Invoice]]),4,4,4,1,1,1,2,2,2,3,3,3)</f>
        <v>2</v>
      </c>
      <c r="K128" t="s">
        <v>22</v>
      </c>
      <c r="M128" t="str">
        <f t="shared" si="1"/>
        <v>Other</v>
      </c>
      <c r="N128" t="s">
        <v>323</v>
      </c>
      <c r="P128" t="s">
        <v>323</v>
      </c>
    </row>
    <row r="129" spans="1:16" x14ac:dyDescent="0.35">
      <c r="A129" t="s">
        <v>323</v>
      </c>
      <c r="B129" t="s">
        <v>323</v>
      </c>
      <c r="C129" t="s">
        <v>328</v>
      </c>
      <c r="D129" s="2">
        <v>-2000</v>
      </c>
      <c r="E129" s="2">
        <v>0</v>
      </c>
      <c r="F129" t="s">
        <v>14</v>
      </c>
      <c r="G129" t="s">
        <v>323</v>
      </c>
      <c r="I129" s="3">
        <v>45506</v>
      </c>
      <c r="J129">
        <f>CHOOSE(MONTH(Table1[[#This Row],[Estimated Date to Invoice]]),4,4,4,1,1,1,2,2,2,3,3,3)</f>
        <v>2</v>
      </c>
      <c r="K129" t="s">
        <v>22</v>
      </c>
      <c r="M129" t="str">
        <f t="shared" si="1"/>
        <v>Other</v>
      </c>
      <c r="N129" t="s">
        <v>323</v>
      </c>
      <c r="P129" t="s">
        <v>323</v>
      </c>
    </row>
    <row r="130" spans="1:16" x14ac:dyDescent="0.35">
      <c r="A130" t="s">
        <v>323</v>
      </c>
      <c r="B130" t="s">
        <v>323</v>
      </c>
      <c r="C130" t="s">
        <v>329</v>
      </c>
      <c r="D130" s="2">
        <v>-8000</v>
      </c>
      <c r="E130" s="2">
        <v>0</v>
      </c>
      <c r="F130" t="s">
        <v>14</v>
      </c>
      <c r="G130" t="s">
        <v>323</v>
      </c>
      <c r="I130" s="3">
        <v>45506</v>
      </c>
      <c r="J130">
        <f>CHOOSE(MONTH(Table1[[#This Row],[Estimated Date to Invoice]]),4,4,4,1,1,1,2,2,2,3,3,3)</f>
        <v>2</v>
      </c>
      <c r="K130" t="s">
        <v>22</v>
      </c>
      <c r="M130" t="str">
        <f t="shared" ref="M130:M193" si="2">IF(COUNTIF(L130,"*Energy Efficiency*"),"CE",IF(COUNTIF(L130,"*Green Finance*"),"GF",IF(COUNTIF(L130,"*Corporate*"),"Corporate",IF(COUNTIF(L130,"*Climate Policy*"),"CP",IF(COUNTIF(L130,"*Assurance*"),"Corporate",IF(COUNTIF(L130,"*Energy Transition*"),"CE",IF(COUNTIF(L130,"*Cooling*"),"CE","Other")))))))</f>
        <v>Other</v>
      </c>
      <c r="N130" t="s">
        <v>323</v>
      </c>
      <c r="P130" t="s">
        <v>323</v>
      </c>
    </row>
    <row r="131" spans="1:16" x14ac:dyDescent="0.35">
      <c r="A131" t="s">
        <v>323</v>
      </c>
      <c r="B131" t="s">
        <v>323</v>
      </c>
      <c r="C131" t="s">
        <v>330</v>
      </c>
      <c r="D131" s="2">
        <v>2000</v>
      </c>
      <c r="E131" s="2">
        <v>0</v>
      </c>
      <c r="F131" t="s">
        <v>14</v>
      </c>
      <c r="G131" t="s">
        <v>323</v>
      </c>
      <c r="I131" s="3">
        <v>45506</v>
      </c>
      <c r="J131">
        <f>CHOOSE(MONTH(Table1[[#This Row],[Estimated Date to Invoice]]),4,4,4,1,1,1,2,2,2,3,3,3)</f>
        <v>2</v>
      </c>
      <c r="K131" t="s">
        <v>22</v>
      </c>
      <c r="M131" t="str">
        <f t="shared" si="2"/>
        <v>Other</v>
      </c>
      <c r="N131" t="s">
        <v>323</v>
      </c>
      <c r="P131" t="s">
        <v>323</v>
      </c>
    </row>
    <row r="132" spans="1:16" x14ac:dyDescent="0.35">
      <c r="A132" t="s">
        <v>323</v>
      </c>
      <c r="B132" t="s">
        <v>323</v>
      </c>
      <c r="C132" t="s">
        <v>324</v>
      </c>
      <c r="D132" s="2">
        <v>-75000</v>
      </c>
      <c r="E132" s="2">
        <v>0</v>
      </c>
      <c r="F132" t="s">
        <v>14</v>
      </c>
      <c r="G132" t="s">
        <v>323</v>
      </c>
      <c r="I132" s="3">
        <v>45553</v>
      </c>
      <c r="J132">
        <f>CHOOSE(MONTH(Table1[[#This Row],[Estimated Date to Invoice]]),4,4,4,1,1,1,2,2,2,3,3,3)</f>
        <v>2</v>
      </c>
      <c r="K132" t="s">
        <v>22</v>
      </c>
      <c r="M132" t="str">
        <f t="shared" si="2"/>
        <v>Other</v>
      </c>
      <c r="N132" t="s">
        <v>323</v>
      </c>
      <c r="P132" t="s">
        <v>323</v>
      </c>
    </row>
    <row r="133" spans="1:16" x14ac:dyDescent="0.35">
      <c r="A133" t="s">
        <v>323</v>
      </c>
      <c r="B133" t="s">
        <v>323</v>
      </c>
      <c r="C133" t="s">
        <v>325</v>
      </c>
      <c r="D133" s="2">
        <v>-75000</v>
      </c>
      <c r="E133" s="2">
        <v>0</v>
      </c>
      <c r="F133" t="s">
        <v>14</v>
      </c>
      <c r="G133" t="s">
        <v>323</v>
      </c>
      <c r="I133" s="3">
        <v>45553</v>
      </c>
      <c r="J133">
        <f>CHOOSE(MONTH(Table1[[#This Row],[Estimated Date to Invoice]]),4,4,4,1,1,1,2,2,2,3,3,3)</f>
        <v>2</v>
      </c>
      <c r="K133" t="s">
        <v>22</v>
      </c>
      <c r="M133" t="str">
        <f t="shared" si="2"/>
        <v>Other</v>
      </c>
      <c r="N133" t="s">
        <v>323</v>
      </c>
      <c r="P133" t="s">
        <v>323</v>
      </c>
    </row>
    <row r="134" spans="1:16" x14ac:dyDescent="0.35">
      <c r="A134" t="s">
        <v>323</v>
      </c>
      <c r="B134" t="s">
        <v>323</v>
      </c>
      <c r="C134" t="s">
        <v>326</v>
      </c>
      <c r="D134" s="2">
        <v>79000</v>
      </c>
      <c r="E134" s="2">
        <v>0</v>
      </c>
      <c r="F134" t="s">
        <v>14</v>
      </c>
      <c r="G134" t="s">
        <v>323</v>
      </c>
      <c r="I134" s="3">
        <v>45553</v>
      </c>
      <c r="J134">
        <f>CHOOSE(MONTH(Table1[[#This Row],[Estimated Date to Invoice]]),4,4,4,1,1,1,2,2,2,3,3,3)</f>
        <v>2</v>
      </c>
      <c r="K134" t="s">
        <v>22</v>
      </c>
      <c r="M134" t="str">
        <f t="shared" si="2"/>
        <v>Other</v>
      </c>
      <c r="N134" t="s">
        <v>323</v>
      </c>
      <c r="P134" t="s">
        <v>323</v>
      </c>
    </row>
    <row r="135" spans="1:16" x14ac:dyDescent="0.35">
      <c r="A135" t="s">
        <v>323</v>
      </c>
      <c r="B135" t="s">
        <v>323</v>
      </c>
      <c r="C135" t="s">
        <v>327</v>
      </c>
      <c r="D135" s="2">
        <v>-5000</v>
      </c>
      <c r="E135" s="2">
        <v>0</v>
      </c>
      <c r="F135" t="s">
        <v>14</v>
      </c>
      <c r="G135" t="s">
        <v>323</v>
      </c>
      <c r="I135" s="3">
        <v>45553</v>
      </c>
      <c r="J135">
        <f>CHOOSE(MONTH(Table1[[#This Row],[Estimated Date to Invoice]]),4,4,4,1,1,1,2,2,2,3,3,3)</f>
        <v>2</v>
      </c>
      <c r="K135" t="s">
        <v>22</v>
      </c>
      <c r="M135" t="str">
        <f t="shared" si="2"/>
        <v>Other</v>
      </c>
      <c r="N135" t="s">
        <v>323</v>
      </c>
      <c r="P135" t="s">
        <v>323</v>
      </c>
    </row>
    <row r="136" spans="1:16" x14ac:dyDescent="0.35">
      <c r="A136" t="s">
        <v>323</v>
      </c>
      <c r="B136" t="s">
        <v>323</v>
      </c>
      <c r="C136" t="s">
        <v>328</v>
      </c>
      <c r="D136" s="2">
        <v>-2000</v>
      </c>
      <c r="E136" s="2">
        <v>0</v>
      </c>
      <c r="F136" t="s">
        <v>14</v>
      </c>
      <c r="G136" t="s">
        <v>323</v>
      </c>
      <c r="I136" s="3">
        <v>45553</v>
      </c>
      <c r="J136">
        <f>CHOOSE(MONTH(Table1[[#This Row],[Estimated Date to Invoice]]),4,4,4,1,1,1,2,2,2,3,3,3)</f>
        <v>2</v>
      </c>
      <c r="K136" t="s">
        <v>22</v>
      </c>
      <c r="M136" t="str">
        <f t="shared" si="2"/>
        <v>Other</v>
      </c>
      <c r="N136" t="s">
        <v>323</v>
      </c>
      <c r="P136" t="s">
        <v>323</v>
      </c>
    </row>
    <row r="137" spans="1:16" x14ac:dyDescent="0.35">
      <c r="A137" t="s">
        <v>323</v>
      </c>
      <c r="B137" t="s">
        <v>323</v>
      </c>
      <c r="C137" t="s">
        <v>329</v>
      </c>
      <c r="D137" s="2">
        <v>-8000</v>
      </c>
      <c r="E137" s="2">
        <v>0</v>
      </c>
      <c r="F137" t="s">
        <v>14</v>
      </c>
      <c r="G137" t="s">
        <v>323</v>
      </c>
      <c r="I137" s="3">
        <v>45553</v>
      </c>
      <c r="J137">
        <f>CHOOSE(MONTH(Table1[[#This Row],[Estimated Date to Invoice]]),4,4,4,1,1,1,2,2,2,3,3,3)</f>
        <v>2</v>
      </c>
      <c r="K137" t="s">
        <v>22</v>
      </c>
      <c r="M137" t="str">
        <f t="shared" si="2"/>
        <v>Other</v>
      </c>
      <c r="N137" t="s">
        <v>323</v>
      </c>
      <c r="P137" t="s">
        <v>323</v>
      </c>
    </row>
    <row r="138" spans="1:16" x14ac:dyDescent="0.35">
      <c r="A138" t="s">
        <v>323</v>
      </c>
      <c r="B138" t="s">
        <v>323</v>
      </c>
      <c r="C138" t="s">
        <v>330</v>
      </c>
      <c r="D138" s="2">
        <v>2000</v>
      </c>
      <c r="E138" s="2">
        <v>0</v>
      </c>
      <c r="F138" t="s">
        <v>14</v>
      </c>
      <c r="G138" t="s">
        <v>323</v>
      </c>
      <c r="I138" s="3">
        <v>45553</v>
      </c>
      <c r="J138">
        <f>CHOOSE(MONTH(Table1[[#This Row],[Estimated Date to Invoice]]),4,4,4,1,1,1,2,2,2,3,3,3)</f>
        <v>2</v>
      </c>
      <c r="K138" t="s">
        <v>22</v>
      </c>
      <c r="M138" t="str">
        <f t="shared" si="2"/>
        <v>Other</v>
      </c>
      <c r="N138" t="s">
        <v>323</v>
      </c>
      <c r="P138" t="s">
        <v>323</v>
      </c>
    </row>
    <row r="139" spans="1:16" x14ac:dyDescent="0.35">
      <c r="A139" t="s">
        <v>54</v>
      </c>
      <c r="B139" t="s">
        <v>12</v>
      </c>
      <c r="C139" t="s">
        <v>51</v>
      </c>
      <c r="D139" s="2">
        <v>71954.02</v>
      </c>
      <c r="E139" s="2">
        <v>71954.02</v>
      </c>
      <c r="F139" t="s">
        <v>14</v>
      </c>
      <c r="G139" t="s">
        <v>52</v>
      </c>
      <c r="I139" s="3">
        <v>45596</v>
      </c>
      <c r="J139">
        <f>CHOOSE(MONTH(Table1[[#This Row],[Estimated Date to Invoice]]),4,4,4,1,1,1,2,2,2,3,3,3)</f>
        <v>3</v>
      </c>
      <c r="K139" t="s">
        <v>16</v>
      </c>
      <c r="L139" t="s">
        <v>24</v>
      </c>
      <c r="M139" t="str">
        <f t="shared" si="2"/>
        <v>GF</v>
      </c>
      <c r="N139" t="s">
        <v>25</v>
      </c>
      <c r="O139" t="s">
        <v>19</v>
      </c>
      <c r="P139" t="s">
        <v>30</v>
      </c>
    </row>
    <row r="140" spans="1:16" x14ac:dyDescent="0.35">
      <c r="A140" t="s">
        <v>108</v>
      </c>
      <c r="B140" t="s">
        <v>12</v>
      </c>
      <c r="C140" t="s">
        <v>51</v>
      </c>
      <c r="D140" s="2">
        <v>30837.439999999999</v>
      </c>
      <c r="E140" s="2">
        <v>30837.439999999999</v>
      </c>
      <c r="F140" t="s">
        <v>14</v>
      </c>
      <c r="G140" t="s">
        <v>52</v>
      </c>
      <c r="I140" s="3">
        <v>45604</v>
      </c>
      <c r="J140">
        <f>CHOOSE(MONTH(Table1[[#This Row],[Estimated Date to Invoice]]),4,4,4,1,1,1,2,2,2,3,3,3)</f>
        <v>3</v>
      </c>
      <c r="K140" t="s">
        <v>16</v>
      </c>
      <c r="L140" t="s">
        <v>24</v>
      </c>
      <c r="M140" t="str">
        <f t="shared" si="2"/>
        <v>GF</v>
      </c>
      <c r="N140" t="s">
        <v>25</v>
      </c>
      <c r="O140" t="s">
        <v>19</v>
      </c>
      <c r="P140" t="s">
        <v>30</v>
      </c>
    </row>
    <row r="141" spans="1:16" x14ac:dyDescent="0.35">
      <c r="A141" t="s">
        <v>308</v>
      </c>
      <c r="B141" t="s">
        <v>267</v>
      </c>
      <c r="C141" t="s">
        <v>51</v>
      </c>
      <c r="D141" s="2">
        <v>-6608.92</v>
      </c>
      <c r="E141" s="2">
        <v>-6608.92</v>
      </c>
      <c r="F141" t="s">
        <v>14</v>
      </c>
      <c r="G141" t="s">
        <v>52</v>
      </c>
      <c r="I141" s="3">
        <v>45625</v>
      </c>
      <c r="J141">
        <f>CHOOSE(MONTH(Table1[[#This Row],[Estimated Date to Invoice]]),4,4,4,1,1,1,2,2,2,3,3,3)</f>
        <v>3</v>
      </c>
      <c r="K141" t="s">
        <v>16</v>
      </c>
      <c r="L141" t="s">
        <v>24</v>
      </c>
      <c r="M141" t="str">
        <f t="shared" si="2"/>
        <v>GF</v>
      </c>
      <c r="N141" t="s">
        <v>25</v>
      </c>
      <c r="O141" t="s">
        <v>19</v>
      </c>
      <c r="P141" t="s">
        <v>30</v>
      </c>
    </row>
    <row r="142" spans="1:16" x14ac:dyDescent="0.35">
      <c r="A142" t="s">
        <v>310</v>
      </c>
      <c r="B142" t="s">
        <v>267</v>
      </c>
      <c r="C142" t="s">
        <v>51</v>
      </c>
      <c r="D142" s="2">
        <v>-8063.49</v>
      </c>
      <c r="E142" s="2">
        <v>-8063.49</v>
      </c>
      <c r="F142" t="s">
        <v>14</v>
      </c>
      <c r="G142" t="s">
        <v>52</v>
      </c>
      <c r="I142" s="3">
        <v>45657</v>
      </c>
      <c r="J142">
        <f>CHOOSE(MONTH(Table1[[#This Row],[Estimated Date to Invoice]]),4,4,4,1,1,1,2,2,2,3,3,3)</f>
        <v>3</v>
      </c>
      <c r="K142" t="s">
        <v>16</v>
      </c>
      <c r="L142" t="s">
        <v>24</v>
      </c>
      <c r="M142" t="str">
        <f t="shared" si="2"/>
        <v>GF</v>
      </c>
      <c r="N142" t="s">
        <v>25</v>
      </c>
      <c r="O142" t="s">
        <v>19</v>
      </c>
      <c r="P142" t="s">
        <v>30</v>
      </c>
    </row>
    <row r="143" spans="1:16" x14ac:dyDescent="0.35">
      <c r="A143" t="s">
        <v>313</v>
      </c>
      <c r="B143" t="s">
        <v>267</v>
      </c>
      <c r="C143" t="s">
        <v>51</v>
      </c>
      <c r="D143" s="2">
        <v>-8737.74</v>
      </c>
      <c r="E143" s="2">
        <v>-8737.74</v>
      </c>
      <c r="F143" t="s">
        <v>14</v>
      </c>
      <c r="G143" t="s">
        <v>52</v>
      </c>
      <c r="I143" s="3">
        <v>45625</v>
      </c>
      <c r="J143">
        <f>CHOOSE(MONTH(Table1[[#This Row],[Estimated Date to Invoice]]),4,4,4,1,1,1,2,2,2,3,3,3)</f>
        <v>3</v>
      </c>
      <c r="K143" t="s">
        <v>16</v>
      </c>
      <c r="L143" t="s">
        <v>24</v>
      </c>
      <c r="M143" t="str">
        <f t="shared" si="2"/>
        <v>GF</v>
      </c>
      <c r="N143" t="s">
        <v>25</v>
      </c>
      <c r="O143" t="s">
        <v>19</v>
      </c>
      <c r="P143" t="s">
        <v>30</v>
      </c>
    </row>
    <row r="144" spans="1:16" x14ac:dyDescent="0.35">
      <c r="A144" t="s">
        <v>316</v>
      </c>
      <c r="B144" t="s">
        <v>267</v>
      </c>
      <c r="C144" t="s">
        <v>51</v>
      </c>
      <c r="D144" s="2">
        <v>-15420.81</v>
      </c>
      <c r="E144" s="2">
        <v>-15420.81</v>
      </c>
      <c r="F144" t="s">
        <v>14</v>
      </c>
      <c r="G144" t="s">
        <v>52</v>
      </c>
      <c r="I144" s="3">
        <v>45596</v>
      </c>
      <c r="J144">
        <f>CHOOSE(MONTH(Table1[[#This Row],[Estimated Date to Invoice]]),4,4,4,1,1,1,2,2,2,3,3,3)</f>
        <v>3</v>
      </c>
      <c r="K144" t="s">
        <v>16</v>
      </c>
      <c r="L144" t="s">
        <v>24</v>
      </c>
      <c r="M144" t="str">
        <f t="shared" si="2"/>
        <v>GF</v>
      </c>
      <c r="N144" t="s">
        <v>25</v>
      </c>
      <c r="O144" t="s">
        <v>19</v>
      </c>
      <c r="P144" t="s">
        <v>30</v>
      </c>
    </row>
    <row r="145" spans="1:16" x14ac:dyDescent="0.35">
      <c r="A145" t="s">
        <v>317</v>
      </c>
      <c r="B145" t="s">
        <v>267</v>
      </c>
      <c r="C145" t="s">
        <v>51</v>
      </c>
      <c r="D145" s="2">
        <v>-20388.060000000001</v>
      </c>
      <c r="E145" s="2">
        <v>-20388.060000000001</v>
      </c>
      <c r="F145" t="s">
        <v>14</v>
      </c>
      <c r="G145" t="s">
        <v>52</v>
      </c>
      <c r="I145" s="3">
        <v>45596</v>
      </c>
      <c r="J145">
        <f>CHOOSE(MONTH(Table1[[#This Row],[Estimated Date to Invoice]]),4,4,4,1,1,1,2,2,2,3,3,3)</f>
        <v>3</v>
      </c>
      <c r="K145" t="s">
        <v>16</v>
      </c>
      <c r="L145" t="s">
        <v>24</v>
      </c>
      <c r="M145" t="str">
        <f t="shared" si="2"/>
        <v>GF</v>
      </c>
      <c r="N145" t="s">
        <v>25</v>
      </c>
      <c r="O145" t="s">
        <v>19</v>
      </c>
      <c r="P145" t="s">
        <v>30</v>
      </c>
    </row>
    <row r="146" spans="1:16" x14ac:dyDescent="0.35">
      <c r="A146" t="s">
        <v>279</v>
      </c>
      <c r="B146" t="s">
        <v>267</v>
      </c>
      <c r="C146" t="s">
        <v>92</v>
      </c>
      <c r="D146" s="2">
        <v>-1336</v>
      </c>
      <c r="E146" s="2">
        <v>-1336</v>
      </c>
      <c r="F146" t="s">
        <v>14</v>
      </c>
      <c r="G146" t="s">
        <v>93</v>
      </c>
      <c r="I146" s="3">
        <v>45616</v>
      </c>
      <c r="J146">
        <f>CHOOSE(MONTH(Table1[[#This Row],[Estimated Date to Invoice]]),4,4,4,1,1,1,2,2,2,3,3,3)</f>
        <v>3</v>
      </c>
      <c r="K146" t="s">
        <v>16</v>
      </c>
      <c r="L146" t="s">
        <v>24</v>
      </c>
      <c r="M146" t="str">
        <f t="shared" si="2"/>
        <v>GF</v>
      </c>
      <c r="N146" t="s">
        <v>55</v>
      </c>
      <c r="O146" t="s">
        <v>19</v>
      </c>
      <c r="P146" t="s">
        <v>40</v>
      </c>
    </row>
    <row r="147" spans="1:16" x14ac:dyDescent="0.35">
      <c r="A147" t="s">
        <v>289</v>
      </c>
      <c r="B147" t="s">
        <v>267</v>
      </c>
      <c r="C147" t="s">
        <v>92</v>
      </c>
      <c r="D147" s="2">
        <v>-1908.66</v>
      </c>
      <c r="E147" s="2">
        <v>-1908.66</v>
      </c>
      <c r="F147" t="s">
        <v>14</v>
      </c>
      <c r="G147" t="s">
        <v>93</v>
      </c>
      <c r="H147" t="s">
        <v>290</v>
      </c>
      <c r="I147" s="3">
        <v>45260</v>
      </c>
      <c r="J147">
        <f>CHOOSE(MONTH(Table1[[#This Row],[Estimated Date to Invoice]]),4,4,4,1,1,1,2,2,2,3,3,3)</f>
        <v>3</v>
      </c>
      <c r="K147" t="s">
        <v>22</v>
      </c>
      <c r="L147" t="s">
        <v>24</v>
      </c>
      <c r="M147" t="str">
        <f t="shared" si="2"/>
        <v>GF</v>
      </c>
      <c r="N147" t="s">
        <v>55</v>
      </c>
      <c r="O147" t="s">
        <v>19</v>
      </c>
      <c r="P147" t="s">
        <v>40</v>
      </c>
    </row>
    <row r="148" spans="1:16" x14ac:dyDescent="0.35">
      <c r="A148" t="s">
        <v>102</v>
      </c>
      <c r="B148" t="s">
        <v>12</v>
      </c>
      <c r="C148" t="s">
        <v>34</v>
      </c>
      <c r="D148" s="2">
        <v>32507.4</v>
      </c>
      <c r="E148" s="2">
        <v>32507.4</v>
      </c>
      <c r="F148" t="s">
        <v>14</v>
      </c>
      <c r="G148" t="s">
        <v>35</v>
      </c>
      <c r="I148" s="3">
        <v>45597</v>
      </c>
      <c r="J148">
        <f>CHOOSE(MONTH(Table1[[#This Row],[Estimated Date to Invoice]]),4,4,4,1,1,1,2,2,2,3,3,3)</f>
        <v>3</v>
      </c>
      <c r="K148" t="s">
        <v>16</v>
      </c>
      <c r="L148" t="s">
        <v>24</v>
      </c>
      <c r="M148" t="str">
        <f t="shared" si="2"/>
        <v>GF</v>
      </c>
      <c r="N148" t="s">
        <v>36</v>
      </c>
      <c r="O148" t="s">
        <v>19</v>
      </c>
      <c r="P148" t="s">
        <v>30</v>
      </c>
    </row>
    <row r="149" spans="1:16" x14ac:dyDescent="0.35">
      <c r="A149" t="s">
        <v>165</v>
      </c>
      <c r="B149" t="s">
        <v>12</v>
      </c>
      <c r="C149" t="s">
        <v>119</v>
      </c>
      <c r="D149" s="2">
        <v>13492</v>
      </c>
      <c r="E149" s="2">
        <v>13492</v>
      </c>
      <c r="F149" t="s">
        <v>14</v>
      </c>
      <c r="G149" t="s">
        <v>120</v>
      </c>
      <c r="I149" s="3">
        <v>45580</v>
      </c>
      <c r="J149">
        <f>CHOOSE(MONTH(Table1[[#This Row],[Estimated Date to Invoice]]),4,4,4,1,1,1,2,2,2,3,3,3)</f>
        <v>3</v>
      </c>
      <c r="K149" t="s">
        <v>16</v>
      </c>
      <c r="L149" t="s">
        <v>47</v>
      </c>
      <c r="M149" t="str">
        <f t="shared" si="2"/>
        <v>CE</v>
      </c>
      <c r="N149" t="s">
        <v>48</v>
      </c>
      <c r="O149" t="s">
        <v>37</v>
      </c>
      <c r="P149" t="s">
        <v>39</v>
      </c>
    </row>
    <row r="150" spans="1:16" x14ac:dyDescent="0.35">
      <c r="A150" t="s">
        <v>135</v>
      </c>
      <c r="B150" t="s">
        <v>12</v>
      </c>
      <c r="C150" t="s">
        <v>136</v>
      </c>
      <c r="D150" s="2">
        <v>17730.189999999999</v>
      </c>
      <c r="E150" s="2">
        <v>17730.189999999999</v>
      </c>
      <c r="F150" t="s">
        <v>14</v>
      </c>
      <c r="G150" t="s">
        <v>137</v>
      </c>
      <c r="I150" s="3">
        <v>45628</v>
      </c>
      <c r="J150">
        <f>CHOOSE(MONTH(Table1[[#This Row],[Estimated Date to Invoice]]),4,4,4,1,1,1,2,2,2,3,3,3)</f>
        <v>3</v>
      </c>
      <c r="K150" t="s">
        <v>16</v>
      </c>
      <c r="L150" t="s">
        <v>28</v>
      </c>
      <c r="M150" t="str">
        <f t="shared" si="2"/>
        <v>CP</v>
      </c>
      <c r="N150" t="s">
        <v>41</v>
      </c>
      <c r="O150" t="s">
        <v>19</v>
      </c>
      <c r="P150" t="s">
        <v>21</v>
      </c>
    </row>
    <row r="151" spans="1:16" x14ac:dyDescent="0.35">
      <c r="A151" t="s">
        <v>157</v>
      </c>
      <c r="B151" t="s">
        <v>12</v>
      </c>
      <c r="C151" t="s">
        <v>111</v>
      </c>
      <c r="D151" s="2">
        <v>14143.05</v>
      </c>
      <c r="E151" s="2">
        <v>14143.05</v>
      </c>
      <c r="F151" t="s">
        <v>14</v>
      </c>
      <c r="G151" t="s">
        <v>112</v>
      </c>
      <c r="I151" s="3">
        <v>45576</v>
      </c>
      <c r="J151">
        <f>CHOOSE(MONTH(Table1[[#This Row],[Estimated Date to Invoice]]),4,4,4,1,1,1,2,2,2,3,3,3)</f>
        <v>3</v>
      </c>
      <c r="K151" t="s">
        <v>16</v>
      </c>
      <c r="L151" t="s">
        <v>38</v>
      </c>
      <c r="M151" t="str">
        <f t="shared" si="2"/>
        <v>Corporate</v>
      </c>
      <c r="N151" t="s">
        <v>69</v>
      </c>
      <c r="O151" t="s">
        <v>37</v>
      </c>
      <c r="P151" t="s">
        <v>39</v>
      </c>
    </row>
    <row r="152" spans="1:16" x14ac:dyDescent="0.35">
      <c r="A152" t="s">
        <v>208</v>
      </c>
      <c r="B152" t="s">
        <v>12</v>
      </c>
      <c r="C152" t="s">
        <v>111</v>
      </c>
      <c r="D152" s="2">
        <v>7071.52</v>
      </c>
      <c r="E152" s="2">
        <v>7071.52</v>
      </c>
      <c r="F152" t="s">
        <v>14</v>
      </c>
      <c r="G152" t="s">
        <v>112</v>
      </c>
      <c r="I152" s="3">
        <v>45597</v>
      </c>
      <c r="J152">
        <f>CHOOSE(MONTH(Table1[[#This Row],[Estimated Date to Invoice]]),4,4,4,1,1,1,2,2,2,3,3,3)</f>
        <v>3</v>
      </c>
      <c r="K152" t="s">
        <v>16</v>
      </c>
      <c r="L152" t="s">
        <v>38</v>
      </c>
      <c r="M152" t="str">
        <f t="shared" si="2"/>
        <v>Corporate</v>
      </c>
      <c r="N152" t="s">
        <v>69</v>
      </c>
      <c r="O152" t="s">
        <v>37</v>
      </c>
      <c r="P152" t="s">
        <v>39</v>
      </c>
    </row>
    <row r="153" spans="1:16" x14ac:dyDescent="0.35">
      <c r="A153" t="s">
        <v>263</v>
      </c>
      <c r="B153" t="s">
        <v>12</v>
      </c>
      <c r="C153" t="s">
        <v>133</v>
      </c>
      <c r="D153" s="2">
        <v>1236.6099999999999</v>
      </c>
      <c r="E153" s="2">
        <v>1236.6099999999999</v>
      </c>
      <c r="F153" t="s">
        <v>14</v>
      </c>
      <c r="G153" t="s">
        <v>134</v>
      </c>
      <c r="I153" s="3">
        <v>45596</v>
      </c>
      <c r="J153">
        <f>CHOOSE(MONTH(Table1[[#This Row],[Estimated Date to Invoice]]),4,4,4,1,1,1,2,2,2,3,3,3)</f>
        <v>3</v>
      </c>
      <c r="K153" t="s">
        <v>16</v>
      </c>
      <c r="L153" t="s">
        <v>38</v>
      </c>
      <c r="M153" t="str">
        <f t="shared" si="2"/>
        <v>Corporate</v>
      </c>
      <c r="N153" t="s">
        <v>129</v>
      </c>
      <c r="O153" t="s">
        <v>37</v>
      </c>
      <c r="P153" t="s">
        <v>50</v>
      </c>
    </row>
    <row r="154" spans="1:16" x14ac:dyDescent="0.35">
      <c r="A154" t="s">
        <v>268</v>
      </c>
      <c r="B154" t="s">
        <v>267</v>
      </c>
      <c r="C154" t="s">
        <v>130</v>
      </c>
      <c r="D154" s="2">
        <v>-200</v>
      </c>
      <c r="E154" s="2">
        <v>-200</v>
      </c>
      <c r="F154" t="s">
        <v>14</v>
      </c>
      <c r="G154" t="s">
        <v>131</v>
      </c>
      <c r="I154" s="3">
        <v>45595</v>
      </c>
      <c r="J154">
        <f>CHOOSE(MONTH(Table1[[#This Row],[Estimated Date to Invoice]]),4,4,4,1,1,1,2,2,2,3,3,3)</f>
        <v>3</v>
      </c>
      <c r="K154" t="s">
        <v>16</v>
      </c>
      <c r="L154" t="s">
        <v>38</v>
      </c>
      <c r="M154" t="str">
        <f t="shared" si="2"/>
        <v>Corporate</v>
      </c>
      <c r="N154" t="s">
        <v>109</v>
      </c>
      <c r="O154" t="s">
        <v>37</v>
      </c>
      <c r="P154" t="s">
        <v>40</v>
      </c>
    </row>
    <row r="155" spans="1:16" x14ac:dyDescent="0.35">
      <c r="A155" t="s">
        <v>292</v>
      </c>
      <c r="B155" t="s">
        <v>267</v>
      </c>
      <c r="C155" t="s">
        <v>57</v>
      </c>
      <c r="D155" s="2">
        <v>-1985</v>
      </c>
      <c r="E155" s="2">
        <v>-1985</v>
      </c>
      <c r="F155" t="s">
        <v>14</v>
      </c>
      <c r="G155" t="s">
        <v>58</v>
      </c>
      <c r="I155" s="3">
        <v>45628</v>
      </c>
      <c r="J155">
        <f>CHOOSE(MONTH(Table1[[#This Row],[Estimated Date to Invoice]]),4,4,4,1,1,1,2,2,2,3,3,3)</f>
        <v>3</v>
      </c>
      <c r="K155" t="s">
        <v>16</v>
      </c>
      <c r="L155" t="s">
        <v>24</v>
      </c>
      <c r="M155" t="str">
        <f t="shared" si="2"/>
        <v>GF</v>
      </c>
      <c r="N155" t="s">
        <v>33</v>
      </c>
      <c r="O155" t="s">
        <v>37</v>
      </c>
      <c r="P155" t="s">
        <v>40</v>
      </c>
    </row>
    <row r="156" spans="1:16" x14ac:dyDescent="0.35">
      <c r="A156" t="s">
        <v>293</v>
      </c>
      <c r="B156" t="s">
        <v>267</v>
      </c>
      <c r="C156" t="s">
        <v>57</v>
      </c>
      <c r="D156" s="2">
        <v>-2000</v>
      </c>
      <c r="E156" s="2">
        <v>-2000</v>
      </c>
      <c r="F156" t="s">
        <v>14</v>
      </c>
      <c r="G156" t="s">
        <v>58</v>
      </c>
      <c r="I156" s="3">
        <v>45600</v>
      </c>
      <c r="J156">
        <f>CHOOSE(MONTH(Table1[[#This Row],[Estimated Date to Invoice]]),4,4,4,1,1,1,2,2,2,3,3,3)</f>
        <v>3</v>
      </c>
      <c r="K156" t="s">
        <v>16</v>
      </c>
      <c r="L156" t="s">
        <v>24</v>
      </c>
      <c r="M156" t="str">
        <f t="shared" si="2"/>
        <v>GF</v>
      </c>
      <c r="N156" t="s">
        <v>33</v>
      </c>
      <c r="O156" t="s">
        <v>37</v>
      </c>
      <c r="P156" t="s">
        <v>40</v>
      </c>
    </row>
    <row r="157" spans="1:16" x14ac:dyDescent="0.35">
      <c r="A157" t="s">
        <v>11</v>
      </c>
      <c r="B157" t="s">
        <v>12</v>
      </c>
      <c r="C157" t="s">
        <v>13</v>
      </c>
      <c r="D157" s="2">
        <v>219639</v>
      </c>
      <c r="E157" s="2">
        <v>219639</v>
      </c>
      <c r="F157" t="s">
        <v>14</v>
      </c>
      <c r="G157" t="s">
        <v>15</v>
      </c>
      <c r="I157" s="3">
        <v>45625</v>
      </c>
      <c r="J157">
        <f>CHOOSE(MONTH(Table1[[#This Row],[Estimated Date to Invoice]]),4,4,4,1,1,1,2,2,2,3,3,3)</f>
        <v>3</v>
      </c>
      <c r="K157" t="s">
        <v>16</v>
      </c>
      <c r="L157" t="s">
        <v>17</v>
      </c>
      <c r="M157" t="str">
        <f t="shared" si="2"/>
        <v>CE</v>
      </c>
      <c r="N157" t="s">
        <v>18</v>
      </c>
      <c r="O157" t="s">
        <v>19</v>
      </c>
      <c r="P157" t="s">
        <v>21</v>
      </c>
    </row>
    <row r="158" spans="1:16" x14ac:dyDescent="0.35">
      <c r="A158" t="s">
        <v>169</v>
      </c>
      <c r="B158" t="s">
        <v>12</v>
      </c>
      <c r="C158" t="s">
        <v>170</v>
      </c>
      <c r="D158" s="2">
        <v>13126</v>
      </c>
      <c r="E158" s="2">
        <v>13126</v>
      </c>
      <c r="F158" t="s">
        <v>14</v>
      </c>
      <c r="G158" t="s">
        <v>171</v>
      </c>
      <c r="I158" s="3">
        <v>45624</v>
      </c>
      <c r="J158">
        <f>CHOOSE(MONTH(Table1[[#This Row],[Estimated Date to Invoice]]),4,4,4,1,1,1,2,2,2,3,3,3)</f>
        <v>3</v>
      </c>
      <c r="K158" t="s">
        <v>16</v>
      </c>
      <c r="L158" t="s">
        <v>38</v>
      </c>
      <c r="M158" t="str">
        <f t="shared" si="2"/>
        <v>Corporate</v>
      </c>
      <c r="N158" t="s">
        <v>172</v>
      </c>
      <c r="O158" t="s">
        <v>19</v>
      </c>
      <c r="P158" t="s">
        <v>39</v>
      </c>
    </row>
    <row r="159" spans="1:16" x14ac:dyDescent="0.35">
      <c r="A159" t="s">
        <v>158</v>
      </c>
      <c r="B159" t="s">
        <v>12</v>
      </c>
      <c r="C159" t="s">
        <v>98</v>
      </c>
      <c r="D159" s="2">
        <v>13823.71</v>
      </c>
      <c r="E159" s="2">
        <v>13823.71</v>
      </c>
      <c r="F159" t="s">
        <v>14</v>
      </c>
      <c r="G159" t="s">
        <v>99</v>
      </c>
      <c r="I159" s="3">
        <v>45572</v>
      </c>
      <c r="J159">
        <f>CHOOSE(MONTH(Table1[[#This Row],[Estimated Date to Invoice]]),4,4,4,1,1,1,2,2,2,3,3,3)</f>
        <v>3</v>
      </c>
      <c r="K159" t="s">
        <v>16</v>
      </c>
      <c r="L159" t="s">
        <v>24</v>
      </c>
      <c r="M159" t="str">
        <f t="shared" si="2"/>
        <v>GF</v>
      </c>
      <c r="N159" t="s">
        <v>100</v>
      </c>
      <c r="O159" t="s">
        <v>37</v>
      </c>
      <c r="P159" t="s">
        <v>101</v>
      </c>
    </row>
    <row r="160" spans="1:16" x14ac:dyDescent="0.35">
      <c r="A160" t="s">
        <v>227</v>
      </c>
      <c r="B160" t="s">
        <v>12</v>
      </c>
      <c r="C160" t="s">
        <v>98</v>
      </c>
      <c r="D160" s="2">
        <v>4649.75</v>
      </c>
      <c r="E160" s="2">
        <v>4649.75</v>
      </c>
      <c r="F160" t="s">
        <v>14</v>
      </c>
      <c r="G160" t="s">
        <v>99</v>
      </c>
      <c r="I160" s="3">
        <v>45572</v>
      </c>
      <c r="J160">
        <f>CHOOSE(MONTH(Table1[[#This Row],[Estimated Date to Invoice]]),4,4,4,1,1,1,2,2,2,3,3,3)</f>
        <v>3</v>
      </c>
      <c r="K160" t="s">
        <v>16</v>
      </c>
      <c r="L160" t="s">
        <v>24</v>
      </c>
      <c r="M160" t="str">
        <f t="shared" si="2"/>
        <v>GF</v>
      </c>
      <c r="N160" t="s">
        <v>100</v>
      </c>
      <c r="O160" t="s">
        <v>37</v>
      </c>
      <c r="P160" t="s">
        <v>101</v>
      </c>
    </row>
    <row r="161" spans="1:16" x14ac:dyDescent="0.35">
      <c r="A161" t="s">
        <v>86</v>
      </c>
      <c r="B161" t="s">
        <v>12</v>
      </c>
      <c r="C161" t="s">
        <v>87</v>
      </c>
      <c r="D161" s="2">
        <v>46100</v>
      </c>
      <c r="E161" s="2">
        <v>46100</v>
      </c>
      <c r="F161" t="s">
        <v>14</v>
      </c>
      <c r="G161" t="s">
        <v>88</v>
      </c>
      <c r="I161" s="3">
        <v>45628</v>
      </c>
      <c r="J161">
        <f>CHOOSE(MONTH(Table1[[#This Row],[Estimated Date to Invoice]]),4,4,4,1,1,1,2,2,2,3,3,3)</f>
        <v>3</v>
      </c>
      <c r="K161" t="s">
        <v>16</v>
      </c>
      <c r="L161" t="s">
        <v>89</v>
      </c>
      <c r="M161" t="str">
        <f t="shared" si="2"/>
        <v>CE</v>
      </c>
      <c r="N161" t="s">
        <v>90</v>
      </c>
      <c r="O161" t="s">
        <v>19</v>
      </c>
      <c r="P161" t="s">
        <v>91</v>
      </c>
    </row>
    <row r="162" spans="1:16" x14ac:dyDescent="0.35">
      <c r="A162" t="s">
        <v>194</v>
      </c>
      <c r="B162" t="s">
        <v>12</v>
      </c>
      <c r="C162" t="s">
        <v>150</v>
      </c>
      <c r="D162" s="2">
        <v>11032</v>
      </c>
      <c r="E162" s="2">
        <v>11032</v>
      </c>
      <c r="F162" t="s">
        <v>14</v>
      </c>
      <c r="G162" t="s">
        <v>151</v>
      </c>
      <c r="I162" s="3">
        <v>45608</v>
      </c>
      <c r="J162">
        <f>CHOOSE(MONTH(Table1[[#This Row],[Estimated Date to Invoice]]),4,4,4,1,1,1,2,2,2,3,3,3)</f>
        <v>3</v>
      </c>
      <c r="K162" t="s">
        <v>16</v>
      </c>
      <c r="L162" t="s">
        <v>38</v>
      </c>
      <c r="M162" t="str">
        <f t="shared" si="2"/>
        <v>Corporate</v>
      </c>
      <c r="N162" t="s">
        <v>115</v>
      </c>
      <c r="O162" t="s">
        <v>19</v>
      </c>
      <c r="P162" t="s">
        <v>50</v>
      </c>
    </row>
    <row r="163" spans="1:16" x14ac:dyDescent="0.35">
      <c r="A163" t="s">
        <v>207</v>
      </c>
      <c r="B163" t="s">
        <v>12</v>
      </c>
      <c r="C163" t="s">
        <v>150</v>
      </c>
      <c r="D163" s="2">
        <v>7355</v>
      </c>
      <c r="E163" s="2">
        <v>7355</v>
      </c>
      <c r="F163" t="s">
        <v>14</v>
      </c>
      <c r="G163" t="s">
        <v>151</v>
      </c>
      <c r="I163" s="3">
        <v>45646</v>
      </c>
      <c r="J163">
        <f>CHOOSE(MONTH(Table1[[#This Row],[Estimated Date to Invoice]]),4,4,4,1,1,1,2,2,2,3,3,3)</f>
        <v>3</v>
      </c>
      <c r="K163" t="s">
        <v>16</v>
      </c>
      <c r="L163" t="s">
        <v>38</v>
      </c>
      <c r="M163" t="str">
        <f t="shared" si="2"/>
        <v>Corporate</v>
      </c>
      <c r="N163" t="s">
        <v>115</v>
      </c>
      <c r="O163" t="s">
        <v>19</v>
      </c>
      <c r="P163" t="s">
        <v>50</v>
      </c>
    </row>
    <row r="164" spans="1:16" x14ac:dyDescent="0.35">
      <c r="A164" t="s">
        <v>31</v>
      </c>
      <c r="B164" t="s">
        <v>12</v>
      </c>
      <c r="C164" t="s">
        <v>65</v>
      </c>
      <c r="D164" s="2">
        <v>35480</v>
      </c>
      <c r="E164" s="2">
        <v>35480</v>
      </c>
      <c r="F164" t="s">
        <v>14</v>
      </c>
      <c r="G164" t="s">
        <v>66</v>
      </c>
      <c r="I164" s="3">
        <v>45656</v>
      </c>
      <c r="J164">
        <f>CHOOSE(MONTH(Table1[[#This Row],[Estimated Date to Invoice]]),4,4,4,1,1,1,2,2,2,3,3,3)</f>
        <v>3</v>
      </c>
      <c r="K164" t="s">
        <v>16</v>
      </c>
      <c r="L164" t="s">
        <v>24</v>
      </c>
      <c r="M164" t="str">
        <f t="shared" si="2"/>
        <v>GF</v>
      </c>
      <c r="N164" t="s">
        <v>44</v>
      </c>
      <c r="O164" t="s">
        <v>19</v>
      </c>
      <c r="P164" t="s">
        <v>40</v>
      </c>
    </row>
    <row r="165" spans="1:16" x14ac:dyDescent="0.35">
      <c r="A165" t="s">
        <v>286</v>
      </c>
      <c r="B165" t="s">
        <v>267</v>
      </c>
      <c r="C165" t="s">
        <v>65</v>
      </c>
      <c r="D165" s="2">
        <v>-1537</v>
      </c>
      <c r="E165" s="2">
        <v>-1537</v>
      </c>
      <c r="F165" t="s">
        <v>14</v>
      </c>
      <c r="G165" t="s">
        <v>66</v>
      </c>
      <c r="I165" s="3">
        <v>45626</v>
      </c>
      <c r="J165">
        <f>CHOOSE(MONTH(Table1[[#This Row],[Estimated Date to Invoice]]),4,4,4,1,1,1,2,2,2,3,3,3)</f>
        <v>3</v>
      </c>
      <c r="K165" t="s">
        <v>16</v>
      </c>
      <c r="L165" t="s">
        <v>24</v>
      </c>
      <c r="M165" t="str">
        <f t="shared" si="2"/>
        <v>GF</v>
      </c>
      <c r="N165" t="s">
        <v>44</v>
      </c>
      <c r="O165" t="s">
        <v>19</v>
      </c>
      <c r="P165" t="s">
        <v>40</v>
      </c>
    </row>
    <row r="166" spans="1:16" x14ac:dyDescent="0.35">
      <c r="A166" t="s">
        <v>315</v>
      </c>
      <c r="B166" t="s">
        <v>267</v>
      </c>
      <c r="C166" t="s">
        <v>65</v>
      </c>
      <c r="D166" s="2">
        <v>-14715</v>
      </c>
      <c r="E166" s="2">
        <v>-14715</v>
      </c>
      <c r="F166" t="s">
        <v>14</v>
      </c>
      <c r="G166" t="s">
        <v>66</v>
      </c>
      <c r="I166" s="3">
        <v>45626</v>
      </c>
      <c r="J166">
        <f>CHOOSE(MONTH(Table1[[#This Row],[Estimated Date to Invoice]]),4,4,4,1,1,1,2,2,2,3,3,3)</f>
        <v>3</v>
      </c>
      <c r="K166" t="s">
        <v>16</v>
      </c>
      <c r="L166" t="s">
        <v>24</v>
      </c>
      <c r="M166" t="str">
        <f t="shared" si="2"/>
        <v>GF</v>
      </c>
      <c r="N166" t="s">
        <v>44</v>
      </c>
      <c r="O166" t="s">
        <v>19</v>
      </c>
      <c r="P166" t="s">
        <v>40</v>
      </c>
    </row>
    <row r="167" spans="1:16" x14ac:dyDescent="0.35">
      <c r="A167" t="s">
        <v>152</v>
      </c>
      <c r="B167" t="s">
        <v>12</v>
      </c>
      <c r="C167" t="s">
        <v>153</v>
      </c>
      <c r="D167" s="2">
        <v>14647.69</v>
      </c>
      <c r="E167" s="2">
        <v>14647.69</v>
      </c>
      <c r="F167" t="s">
        <v>14</v>
      </c>
      <c r="G167" t="s">
        <v>154</v>
      </c>
      <c r="I167" s="3">
        <v>45595</v>
      </c>
      <c r="J167">
        <f>CHOOSE(MONTH(Table1[[#This Row],[Estimated Date to Invoice]]),4,4,4,1,1,1,2,2,2,3,3,3)</f>
        <v>3</v>
      </c>
      <c r="K167" t="s">
        <v>16</v>
      </c>
      <c r="L167" t="s">
        <v>38</v>
      </c>
      <c r="M167" t="str">
        <f t="shared" si="2"/>
        <v>Corporate</v>
      </c>
      <c r="N167" t="s">
        <v>155</v>
      </c>
      <c r="O167" t="s">
        <v>37</v>
      </c>
      <c r="P167" t="s">
        <v>64</v>
      </c>
    </row>
    <row r="168" spans="1:16" x14ac:dyDescent="0.35">
      <c r="A168" t="s">
        <v>156</v>
      </c>
      <c r="B168" t="s">
        <v>12</v>
      </c>
      <c r="C168" t="s">
        <v>153</v>
      </c>
      <c r="D168" s="2">
        <v>14647.69</v>
      </c>
      <c r="E168" s="2">
        <v>14647.69</v>
      </c>
      <c r="F168" t="s">
        <v>14</v>
      </c>
      <c r="G168" t="s">
        <v>154</v>
      </c>
      <c r="I168" s="3">
        <v>45656</v>
      </c>
      <c r="J168">
        <f>CHOOSE(MONTH(Table1[[#This Row],[Estimated Date to Invoice]]),4,4,4,1,1,1,2,2,2,3,3,3)</f>
        <v>3</v>
      </c>
      <c r="K168" t="s">
        <v>16</v>
      </c>
      <c r="L168" t="s">
        <v>38</v>
      </c>
      <c r="M168" t="str">
        <f t="shared" si="2"/>
        <v>Corporate</v>
      </c>
      <c r="N168" t="s">
        <v>155</v>
      </c>
      <c r="O168" t="s">
        <v>37</v>
      </c>
      <c r="P168" t="s">
        <v>64</v>
      </c>
    </row>
    <row r="169" spans="1:16" x14ac:dyDescent="0.35">
      <c r="A169" t="s">
        <v>143</v>
      </c>
      <c r="B169" t="s">
        <v>12</v>
      </c>
      <c r="C169" t="s">
        <v>144</v>
      </c>
      <c r="D169" s="2">
        <v>15389.9</v>
      </c>
      <c r="E169" s="2">
        <v>15389.9</v>
      </c>
      <c r="F169" t="s">
        <v>14</v>
      </c>
      <c r="G169" t="s">
        <v>145</v>
      </c>
      <c r="I169" s="3">
        <v>45657</v>
      </c>
      <c r="J169">
        <f>CHOOSE(MONTH(Table1[[#This Row],[Estimated Date to Invoice]]),4,4,4,1,1,1,2,2,2,3,3,3)</f>
        <v>3</v>
      </c>
      <c r="K169" t="s">
        <v>16</v>
      </c>
      <c r="L169" t="s">
        <v>38</v>
      </c>
      <c r="M169" t="str">
        <f t="shared" si="2"/>
        <v>Corporate</v>
      </c>
      <c r="N169" t="s">
        <v>56</v>
      </c>
      <c r="O169" t="s">
        <v>37</v>
      </c>
      <c r="P169" t="s">
        <v>146</v>
      </c>
    </row>
    <row r="170" spans="1:16" x14ac:dyDescent="0.35">
      <c r="A170" t="s">
        <v>323</v>
      </c>
      <c r="B170" t="s">
        <v>323</v>
      </c>
      <c r="C170" t="s">
        <v>324</v>
      </c>
      <c r="D170" s="2">
        <v>-75000</v>
      </c>
      <c r="E170" s="2">
        <v>0</v>
      </c>
      <c r="F170" t="s">
        <v>14</v>
      </c>
      <c r="G170" t="s">
        <v>323</v>
      </c>
      <c r="I170" s="3">
        <v>45596</v>
      </c>
      <c r="J170">
        <f>CHOOSE(MONTH(Table1[[#This Row],[Estimated Date to Invoice]]),4,4,4,1,1,1,2,2,2,3,3,3)</f>
        <v>3</v>
      </c>
      <c r="K170" t="s">
        <v>22</v>
      </c>
      <c r="M170" t="str">
        <f t="shared" si="2"/>
        <v>Other</v>
      </c>
      <c r="N170" t="s">
        <v>323</v>
      </c>
      <c r="P170" t="s">
        <v>323</v>
      </c>
    </row>
    <row r="171" spans="1:16" x14ac:dyDescent="0.35">
      <c r="A171" t="s">
        <v>323</v>
      </c>
      <c r="B171" t="s">
        <v>323</v>
      </c>
      <c r="C171" t="s">
        <v>325</v>
      </c>
      <c r="D171" s="2">
        <v>-75000</v>
      </c>
      <c r="E171" s="2">
        <v>0</v>
      </c>
      <c r="F171" t="s">
        <v>14</v>
      </c>
      <c r="G171" t="s">
        <v>323</v>
      </c>
      <c r="I171" s="3">
        <v>45596</v>
      </c>
      <c r="J171">
        <f>CHOOSE(MONTH(Table1[[#This Row],[Estimated Date to Invoice]]),4,4,4,1,1,1,2,2,2,3,3,3)</f>
        <v>3</v>
      </c>
      <c r="K171" t="s">
        <v>22</v>
      </c>
      <c r="M171" t="str">
        <f t="shared" si="2"/>
        <v>Other</v>
      </c>
      <c r="N171" t="s">
        <v>323</v>
      </c>
      <c r="P171" t="s">
        <v>323</v>
      </c>
    </row>
    <row r="172" spans="1:16" x14ac:dyDescent="0.35">
      <c r="A172" t="s">
        <v>323</v>
      </c>
      <c r="B172" t="s">
        <v>323</v>
      </c>
      <c r="C172" t="s">
        <v>326</v>
      </c>
      <c r="D172" s="2">
        <v>79000</v>
      </c>
      <c r="E172" s="2">
        <v>0</v>
      </c>
      <c r="F172" t="s">
        <v>14</v>
      </c>
      <c r="G172" t="s">
        <v>323</v>
      </c>
      <c r="I172" s="3">
        <v>45596</v>
      </c>
      <c r="J172">
        <f>CHOOSE(MONTH(Table1[[#This Row],[Estimated Date to Invoice]]),4,4,4,1,1,1,2,2,2,3,3,3)</f>
        <v>3</v>
      </c>
      <c r="K172" t="s">
        <v>22</v>
      </c>
      <c r="M172" t="str">
        <f t="shared" si="2"/>
        <v>Other</v>
      </c>
      <c r="N172" t="s">
        <v>323</v>
      </c>
      <c r="P172" t="s">
        <v>323</v>
      </c>
    </row>
    <row r="173" spans="1:16" x14ac:dyDescent="0.35">
      <c r="A173" t="s">
        <v>323</v>
      </c>
      <c r="B173" t="s">
        <v>323</v>
      </c>
      <c r="C173" t="s">
        <v>327</v>
      </c>
      <c r="D173" s="2">
        <v>-5000</v>
      </c>
      <c r="E173" s="2">
        <v>0</v>
      </c>
      <c r="F173" t="s">
        <v>14</v>
      </c>
      <c r="G173" t="s">
        <v>323</v>
      </c>
      <c r="I173" s="3">
        <v>45596</v>
      </c>
      <c r="J173">
        <f>CHOOSE(MONTH(Table1[[#This Row],[Estimated Date to Invoice]]),4,4,4,1,1,1,2,2,2,3,3,3)</f>
        <v>3</v>
      </c>
      <c r="K173" t="s">
        <v>22</v>
      </c>
      <c r="M173" t="str">
        <f t="shared" si="2"/>
        <v>Other</v>
      </c>
      <c r="N173" t="s">
        <v>323</v>
      </c>
      <c r="P173" t="s">
        <v>323</v>
      </c>
    </row>
    <row r="174" spans="1:16" x14ac:dyDescent="0.35">
      <c r="A174" t="s">
        <v>323</v>
      </c>
      <c r="B174" t="s">
        <v>323</v>
      </c>
      <c r="C174" t="s">
        <v>328</v>
      </c>
      <c r="D174" s="2">
        <v>-2000</v>
      </c>
      <c r="E174" s="2">
        <v>0</v>
      </c>
      <c r="F174" t="s">
        <v>14</v>
      </c>
      <c r="G174" t="s">
        <v>323</v>
      </c>
      <c r="I174" s="3">
        <v>45596</v>
      </c>
      <c r="J174">
        <f>CHOOSE(MONTH(Table1[[#This Row],[Estimated Date to Invoice]]),4,4,4,1,1,1,2,2,2,3,3,3)</f>
        <v>3</v>
      </c>
      <c r="K174" t="s">
        <v>22</v>
      </c>
      <c r="M174" t="str">
        <f t="shared" si="2"/>
        <v>Other</v>
      </c>
      <c r="N174" t="s">
        <v>323</v>
      </c>
      <c r="P174" t="s">
        <v>323</v>
      </c>
    </row>
    <row r="175" spans="1:16" x14ac:dyDescent="0.35">
      <c r="A175" t="s">
        <v>323</v>
      </c>
      <c r="B175" t="s">
        <v>323</v>
      </c>
      <c r="C175" t="s">
        <v>329</v>
      </c>
      <c r="D175" s="2">
        <v>-8000</v>
      </c>
      <c r="E175" s="2">
        <v>0</v>
      </c>
      <c r="F175" t="s">
        <v>14</v>
      </c>
      <c r="G175" t="s">
        <v>323</v>
      </c>
      <c r="I175" s="3">
        <v>45596</v>
      </c>
      <c r="J175">
        <f>CHOOSE(MONTH(Table1[[#This Row],[Estimated Date to Invoice]]),4,4,4,1,1,1,2,2,2,3,3,3)</f>
        <v>3</v>
      </c>
      <c r="K175" t="s">
        <v>22</v>
      </c>
      <c r="M175" t="str">
        <f t="shared" si="2"/>
        <v>Other</v>
      </c>
      <c r="N175" t="s">
        <v>323</v>
      </c>
      <c r="P175" t="s">
        <v>323</v>
      </c>
    </row>
    <row r="176" spans="1:16" x14ac:dyDescent="0.35">
      <c r="A176" t="s">
        <v>323</v>
      </c>
      <c r="B176" t="s">
        <v>323</v>
      </c>
      <c r="C176" t="s">
        <v>330</v>
      </c>
      <c r="D176" s="2">
        <v>2000</v>
      </c>
      <c r="E176" s="2">
        <v>0</v>
      </c>
      <c r="F176" t="s">
        <v>14</v>
      </c>
      <c r="G176" t="s">
        <v>323</v>
      </c>
      <c r="I176" s="3">
        <v>45596</v>
      </c>
      <c r="J176">
        <f>CHOOSE(MONTH(Table1[[#This Row],[Estimated Date to Invoice]]),4,4,4,1,1,1,2,2,2,3,3,3)</f>
        <v>3</v>
      </c>
      <c r="K176" t="s">
        <v>22</v>
      </c>
      <c r="M176" t="str">
        <f t="shared" si="2"/>
        <v>Other</v>
      </c>
      <c r="N176" t="s">
        <v>323</v>
      </c>
      <c r="P176" t="s">
        <v>323</v>
      </c>
    </row>
    <row r="177" spans="1:16" x14ac:dyDescent="0.35">
      <c r="A177" t="s">
        <v>323</v>
      </c>
      <c r="B177" t="s">
        <v>323</v>
      </c>
      <c r="C177" t="s">
        <v>324</v>
      </c>
      <c r="D177" s="2">
        <v>-75000</v>
      </c>
      <c r="E177" s="2">
        <v>0</v>
      </c>
      <c r="F177" t="s">
        <v>14</v>
      </c>
      <c r="G177" t="s">
        <v>323</v>
      </c>
      <c r="I177" s="3">
        <v>45625</v>
      </c>
      <c r="J177">
        <f>CHOOSE(MONTH(Table1[[#This Row],[Estimated Date to Invoice]]),4,4,4,1,1,1,2,2,2,3,3,3)</f>
        <v>3</v>
      </c>
      <c r="K177" t="s">
        <v>22</v>
      </c>
      <c r="M177" t="str">
        <f t="shared" si="2"/>
        <v>Other</v>
      </c>
      <c r="N177" t="s">
        <v>323</v>
      </c>
      <c r="P177" t="s">
        <v>323</v>
      </c>
    </row>
    <row r="178" spans="1:16" x14ac:dyDescent="0.35">
      <c r="A178" t="s">
        <v>323</v>
      </c>
      <c r="B178" t="s">
        <v>323</v>
      </c>
      <c r="C178" t="s">
        <v>325</v>
      </c>
      <c r="D178" s="2">
        <v>-75000</v>
      </c>
      <c r="E178" s="2">
        <v>0</v>
      </c>
      <c r="F178" t="s">
        <v>14</v>
      </c>
      <c r="G178" t="s">
        <v>323</v>
      </c>
      <c r="I178" s="3">
        <v>45625</v>
      </c>
      <c r="J178">
        <f>CHOOSE(MONTH(Table1[[#This Row],[Estimated Date to Invoice]]),4,4,4,1,1,1,2,2,2,3,3,3)</f>
        <v>3</v>
      </c>
      <c r="K178" t="s">
        <v>22</v>
      </c>
      <c r="M178" t="str">
        <f t="shared" si="2"/>
        <v>Other</v>
      </c>
      <c r="N178" t="s">
        <v>323</v>
      </c>
      <c r="P178" t="s">
        <v>323</v>
      </c>
    </row>
    <row r="179" spans="1:16" x14ac:dyDescent="0.35">
      <c r="A179" t="s">
        <v>323</v>
      </c>
      <c r="B179" t="s">
        <v>323</v>
      </c>
      <c r="C179" t="s">
        <v>326</v>
      </c>
      <c r="D179" s="2">
        <v>79000</v>
      </c>
      <c r="E179" s="2">
        <v>0</v>
      </c>
      <c r="F179" t="s">
        <v>14</v>
      </c>
      <c r="G179" t="s">
        <v>323</v>
      </c>
      <c r="I179" s="3">
        <v>45625</v>
      </c>
      <c r="J179">
        <f>CHOOSE(MONTH(Table1[[#This Row],[Estimated Date to Invoice]]),4,4,4,1,1,1,2,2,2,3,3,3)</f>
        <v>3</v>
      </c>
      <c r="K179" t="s">
        <v>22</v>
      </c>
      <c r="M179" t="str">
        <f t="shared" si="2"/>
        <v>Other</v>
      </c>
      <c r="N179" t="s">
        <v>323</v>
      </c>
      <c r="P179" t="s">
        <v>323</v>
      </c>
    </row>
    <row r="180" spans="1:16" x14ac:dyDescent="0.35">
      <c r="A180" t="s">
        <v>323</v>
      </c>
      <c r="B180" t="s">
        <v>323</v>
      </c>
      <c r="C180" t="s">
        <v>327</v>
      </c>
      <c r="D180" s="2">
        <v>-5000</v>
      </c>
      <c r="E180" s="2">
        <v>0</v>
      </c>
      <c r="F180" t="s">
        <v>14</v>
      </c>
      <c r="G180" t="s">
        <v>323</v>
      </c>
      <c r="I180" s="3">
        <v>45625</v>
      </c>
      <c r="J180">
        <f>CHOOSE(MONTH(Table1[[#This Row],[Estimated Date to Invoice]]),4,4,4,1,1,1,2,2,2,3,3,3)</f>
        <v>3</v>
      </c>
      <c r="K180" t="s">
        <v>22</v>
      </c>
      <c r="M180" t="str">
        <f t="shared" si="2"/>
        <v>Other</v>
      </c>
      <c r="N180" t="s">
        <v>323</v>
      </c>
      <c r="P180" t="s">
        <v>323</v>
      </c>
    </row>
    <row r="181" spans="1:16" x14ac:dyDescent="0.35">
      <c r="A181" t="s">
        <v>323</v>
      </c>
      <c r="B181" t="s">
        <v>323</v>
      </c>
      <c r="C181" t="s">
        <v>328</v>
      </c>
      <c r="D181" s="2">
        <v>-2000</v>
      </c>
      <c r="E181" s="2">
        <v>0</v>
      </c>
      <c r="F181" t="s">
        <v>14</v>
      </c>
      <c r="G181" t="s">
        <v>323</v>
      </c>
      <c r="I181" s="3">
        <v>45625</v>
      </c>
      <c r="J181">
        <f>CHOOSE(MONTH(Table1[[#This Row],[Estimated Date to Invoice]]),4,4,4,1,1,1,2,2,2,3,3,3)</f>
        <v>3</v>
      </c>
      <c r="K181" t="s">
        <v>22</v>
      </c>
      <c r="M181" t="str">
        <f t="shared" si="2"/>
        <v>Other</v>
      </c>
      <c r="N181" t="s">
        <v>323</v>
      </c>
      <c r="P181" t="s">
        <v>323</v>
      </c>
    </row>
    <row r="182" spans="1:16" x14ac:dyDescent="0.35">
      <c r="A182" t="s">
        <v>323</v>
      </c>
      <c r="B182" t="s">
        <v>323</v>
      </c>
      <c r="C182" t="s">
        <v>329</v>
      </c>
      <c r="D182" s="2">
        <v>-8000</v>
      </c>
      <c r="E182" s="2">
        <v>0</v>
      </c>
      <c r="F182" t="s">
        <v>14</v>
      </c>
      <c r="G182" t="s">
        <v>323</v>
      </c>
      <c r="I182" s="3">
        <v>45625</v>
      </c>
      <c r="J182">
        <f>CHOOSE(MONTH(Table1[[#This Row],[Estimated Date to Invoice]]),4,4,4,1,1,1,2,2,2,3,3,3)</f>
        <v>3</v>
      </c>
      <c r="K182" t="s">
        <v>22</v>
      </c>
      <c r="M182" t="str">
        <f t="shared" si="2"/>
        <v>Other</v>
      </c>
      <c r="N182" t="s">
        <v>323</v>
      </c>
      <c r="P182" t="s">
        <v>323</v>
      </c>
    </row>
    <row r="183" spans="1:16" x14ac:dyDescent="0.35">
      <c r="A183" t="s">
        <v>323</v>
      </c>
      <c r="B183" t="s">
        <v>323</v>
      </c>
      <c r="C183" t="s">
        <v>330</v>
      </c>
      <c r="D183" s="2">
        <v>2000</v>
      </c>
      <c r="E183" s="2">
        <v>0</v>
      </c>
      <c r="F183" t="s">
        <v>14</v>
      </c>
      <c r="G183" t="s">
        <v>323</v>
      </c>
      <c r="I183" s="3">
        <v>45625</v>
      </c>
      <c r="J183">
        <f>CHOOSE(MONTH(Table1[[#This Row],[Estimated Date to Invoice]]),4,4,4,1,1,1,2,2,2,3,3,3)</f>
        <v>3</v>
      </c>
      <c r="K183" t="s">
        <v>22</v>
      </c>
      <c r="M183" t="str">
        <f t="shared" si="2"/>
        <v>Other</v>
      </c>
      <c r="N183" t="s">
        <v>323</v>
      </c>
      <c r="P183" t="s">
        <v>323</v>
      </c>
    </row>
    <row r="184" spans="1:16" x14ac:dyDescent="0.35">
      <c r="A184" t="s">
        <v>323</v>
      </c>
      <c r="B184" t="s">
        <v>323</v>
      </c>
      <c r="C184" t="s">
        <v>324</v>
      </c>
      <c r="D184" s="2">
        <v>-75000</v>
      </c>
      <c r="E184" s="2">
        <v>0</v>
      </c>
      <c r="F184" t="s">
        <v>14</v>
      </c>
      <c r="G184" t="s">
        <v>323</v>
      </c>
      <c r="I184" s="3">
        <v>45657</v>
      </c>
      <c r="J184">
        <f>CHOOSE(MONTH(Table1[[#This Row],[Estimated Date to Invoice]]),4,4,4,1,1,1,2,2,2,3,3,3)</f>
        <v>3</v>
      </c>
      <c r="K184" t="s">
        <v>22</v>
      </c>
      <c r="M184" t="str">
        <f t="shared" si="2"/>
        <v>Other</v>
      </c>
      <c r="N184" t="s">
        <v>323</v>
      </c>
      <c r="P184" t="s">
        <v>323</v>
      </c>
    </row>
    <row r="185" spans="1:16" x14ac:dyDescent="0.35">
      <c r="A185" t="s">
        <v>323</v>
      </c>
      <c r="B185" t="s">
        <v>323</v>
      </c>
      <c r="C185" t="s">
        <v>325</v>
      </c>
      <c r="D185" s="2">
        <v>-106000</v>
      </c>
      <c r="E185" s="2">
        <v>0</v>
      </c>
      <c r="F185" t="s">
        <v>14</v>
      </c>
      <c r="G185" t="s">
        <v>323</v>
      </c>
      <c r="I185" s="3">
        <v>45657</v>
      </c>
      <c r="J185">
        <f>CHOOSE(MONTH(Table1[[#This Row],[Estimated Date to Invoice]]),4,4,4,1,1,1,2,2,2,3,3,3)</f>
        <v>3</v>
      </c>
      <c r="K185" t="s">
        <v>22</v>
      </c>
      <c r="M185" t="str">
        <f t="shared" si="2"/>
        <v>Other</v>
      </c>
      <c r="N185" t="s">
        <v>323</v>
      </c>
      <c r="P185" t="s">
        <v>323</v>
      </c>
    </row>
    <row r="186" spans="1:16" x14ac:dyDescent="0.35">
      <c r="A186" t="s">
        <v>323</v>
      </c>
      <c r="B186" t="s">
        <v>323</v>
      </c>
      <c r="C186" t="s">
        <v>326</v>
      </c>
      <c r="D186" s="2">
        <v>79000</v>
      </c>
      <c r="E186" s="2">
        <v>0</v>
      </c>
      <c r="F186" t="s">
        <v>14</v>
      </c>
      <c r="G186" t="s">
        <v>323</v>
      </c>
      <c r="I186" s="3">
        <v>45657</v>
      </c>
      <c r="J186">
        <f>CHOOSE(MONTH(Table1[[#This Row],[Estimated Date to Invoice]]),4,4,4,1,1,1,2,2,2,3,3,3)</f>
        <v>3</v>
      </c>
      <c r="K186" t="s">
        <v>22</v>
      </c>
      <c r="M186" t="str">
        <f t="shared" si="2"/>
        <v>Other</v>
      </c>
      <c r="N186" t="s">
        <v>323</v>
      </c>
      <c r="P186" t="s">
        <v>323</v>
      </c>
    </row>
    <row r="187" spans="1:16" x14ac:dyDescent="0.35">
      <c r="A187" t="s">
        <v>323</v>
      </c>
      <c r="B187" t="s">
        <v>323</v>
      </c>
      <c r="C187" t="s">
        <v>327</v>
      </c>
      <c r="D187" s="2">
        <v>-5000</v>
      </c>
      <c r="E187" s="2">
        <v>0</v>
      </c>
      <c r="F187" t="s">
        <v>14</v>
      </c>
      <c r="G187" t="s">
        <v>323</v>
      </c>
      <c r="I187" s="3">
        <v>45657</v>
      </c>
      <c r="J187">
        <f>CHOOSE(MONTH(Table1[[#This Row],[Estimated Date to Invoice]]),4,4,4,1,1,1,2,2,2,3,3,3)</f>
        <v>3</v>
      </c>
      <c r="K187" t="s">
        <v>22</v>
      </c>
      <c r="M187" t="str">
        <f t="shared" si="2"/>
        <v>Other</v>
      </c>
      <c r="N187" t="s">
        <v>323</v>
      </c>
      <c r="P187" t="s">
        <v>323</v>
      </c>
    </row>
    <row r="188" spans="1:16" x14ac:dyDescent="0.35">
      <c r="A188" t="s">
        <v>323</v>
      </c>
      <c r="B188" t="s">
        <v>323</v>
      </c>
      <c r="C188" t="s">
        <v>328</v>
      </c>
      <c r="D188" s="2">
        <v>-7000</v>
      </c>
      <c r="E188" s="2">
        <v>0</v>
      </c>
      <c r="F188" t="s">
        <v>14</v>
      </c>
      <c r="G188" t="s">
        <v>323</v>
      </c>
      <c r="I188" s="3">
        <v>45657</v>
      </c>
      <c r="J188">
        <f>CHOOSE(MONTH(Table1[[#This Row],[Estimated Date to Invoice]]),4,4,4,1,1,1,2,2,2,3,3,3)</f>
        <v>3</v>
      </c>
      <c r="K188" t="s">
        <v>22</v>
      </c>
      <c r="M188" t="str">
        <f t="shared" si="2"/>
        <v>Other</v>
      </c>
      <c r="N188" t="s">
        <v>323</v>
      </c>
      <c r="P188" t="s">
        <v>323</v>
      </c>
    </row>
    <row r="189" spans="1:16" x14ac:dyDescent="0.35">
      <c r="A189" t="s">
        <v>323</v>
      </c>
      <c r="B189" t="s">
        <v>323</v>
      </c>
      <c r="C189" t="s">
        <v>329</v>
      </c>
      <c r="D189" s="2">
        <v>-8000</v>
      </c>
      <c r="E189" s="2">
        <v>0</v>
      </c>
      <c r="F189" t="s">
        <v>14</v>
      </c>
      <c r="G189" t="s">
        <v>323</v>
      </c>
      <c r="I189" s="3">
        <v>45657</v>
      </c>
      <c r="J189">
        <f>CHOOSE(MONTH(Table1[[#This Row],[Estimated Date to Invoice]]),4,4,4,1,1,1,2,2,2,3,3,3)</f>
        <v>3</v>
      </c>
      <c r="K189" t="s">
        <v>22</v>
      </c>
      <c r="M189" t="str">
        <f t="shared" si="2"/>
        <v>Other</v>
      </c>
      <c r="N189" t="s">
        <v>323</v>
      </c>
      <c r="P189" t="s">
        <v>323</v>
      </c>
    </row>
    <row r="190" spans="1:16" x14ac:dyDescent="0.35">
      <c r="A190" t="s">
        <v>323</v>
      </c>
      <c r="B190" t="s">
        <v>323</v>
      </c>
      <c r="C190" t="s">
        <v>330</v>
      </c>
      <c r="D190" s="2">
        <v>2000</v>
      </c>
      <c r="E190" s="2">
        <v>0</v>
      </c>
      <c r="F190" t="s">
        <v>14</v>
      </c>
      <c r="G190" t="s">
        <v>323</v>
      </c>
      <c r="I190" s="3">
        <v>45657</v>
      </c>
      <c r="J190">
        <f>CHOOSE(MONTH(Table1[[#This Row],[Estimated Date to Invoice]]),4,4,4,1,1,1,2,2,2,3,3,3)</f>
        <v>3</v>
      </c>
      <c r="K190" t="s">
        <v>22</v>
      </c>
      <c r="M190" t="str">
        <f t="shared" si="2"/>
        <v>Other</v>
      </c>
      <c r="N190" t="s">
        <v>323</v>
      </c>
      <c r="P190" t="s">
        <v>323</v>
      </c>
    </row>
    <row r="191" spans="1:16" x14ac:dyDescent="0.35">
      <c r="A191" t="s">
        <v>287</v>
      </c>
      <c r="B191" t="s">
        <v>267</v>
      </c>
      <c r="C191" t="s">
        <v>51</v>
      </c>
      <c r="D191" s="2">
        <v>-1878.82</v>
      </c>
      <c r="E191" s="2">
        <v>-1878.82</v>
      </c>
      <c r="F191" t="s">
        <v>14</v>
      </c>
      <c r="G191" t="s">
        <v>52</v>
      </c>
      <c r="H191" t="s">
        <v>217</v>
      </c>
      <c r="I191" s="3">
        <v>45303</v>
      </c>
      <c r="J191">
        <f>CHOOSE(MONTH(Table1[[#This Row],[Estimated Date to Invoice]]),4,4,4,1,1,1,2,2,2,3,3,3)</f>
        <v>4</v>
      </c>
      <c r="K191" t="s">
        <v>22</v>
      </c>
      <c r="L191" t="s">
        <v>24</v>
      </c>
      <c r="M191" t="str">
        <f t="shared" si="2"/>
        <v>GF</v>
      </c>
      <c r="N191" t="s">
        <v>25</v>
      </c>
      <c r="O191" t="s">
        <v>19</v>
      </c>
      <c r="P191" t="s">
        <v>30</v>
      </c>
    </row>
    <row r="192" spans="1:16" x14ac:dyDescent="0.35">
      <c r="A192" t="s">
        <v>306</v>
      </c>
      <c r="B192" t="s">
        <v>267</v>
      </c>
      <c r="C192" t="s">
        <v>51</v>
      </c>
      <c r="D192" s="2">
        <v>-6178.85</v>
      </c>
      <c r="E192" s="2">
        <v>-6178.85</v>
      </c>
      <c r="F192" t="s">
        <v>14</v>
      </c>
      <c r="G192" t="s">
        <v>52</v>
      </c>
      <c r="I192" s="3">
        <v>45747</v>
      </c>
      <c r="J192">
        <f>CHOOSE(MONTH(Table1[[#This Row],[Estimated Date to Invoice]]),4,4,4,1,1,1,2,2,2,3,3,3)</f>
        <v>4</v>
      </c>
      <c r="K192" t="s">
        <v>16</v>
      </c>
      <c r="L192" t="s">
        <v>24</v>
      </c>
      <c r="M192" t="str">
        <f t="shared" si="2"/>
        <v>GF</v>
      </c>
      <c r="N192" t="s">
        <v>25</v>
      </c>
      <c r="O192" t="s">
        <v>19</v>
      </c>
      <c r="P192" t="s">
        <v>30</v>
      </c>
    </row>
    <row r="193" spans="1:16" x14ac:dyDescent="0.35">
      <c r="A193" t="s">
        <v>299</v>
      </c>
      <c r="B193" t="s">
        <v>267</v>
      </c>
      <c r="C193" t="s">
        <v>75</v>
      </c>
      <c r="D193" s="2">
        <v>-4827.2700000000004</v>
      </c>
      <c r="E193" s="2">
        <v>-4827.2700000000004</v>
      </c>
      <c r="F193" t="s">
        <v>14</v>
      </c>
      <c r="G193" t="s">
        <v>76</v>
      </c>
      <c r="H193" t="s">
        <v>300</v>
      </c>
      <c r="I193" s="3">
        <v>45381</v>
      </c>
      <c r="J193">
        <f>CHOOSE(MONTH(Table1[[#This Row],[Estimated Date to Invoice]]),4,4,4,1,1,1,2,2,2,3,3,3)</f>
        <v>4</v>
      </c>
      <c r="K193" t="s">
        <v>22</v>
      </c>
      <c r="L193" t="s">
        <v>24</v>
      </c>
      <c r="M193" t="str">
        <f t="shared" si="2"/>
        <v>GF</v>
      </c>
      <c r="N193" t="s">
        <v>25</v>
      </c>
      <c r="O193" t="s">
        <v>19</v>
      </c>
      <c r="P193" t="s">
        <v>26</v>
      </c>
    </row>
    <row r="194" spans="1:16" x14ac:dyDescent="0.35">
      <c r="A194" t="s">
        <v>132</v>
      </c>
      <c r="B194" t="s">
        <v>12</v>
      </c>
      <c r="C194" t="s">
        <v>92</v>
      </c>
      <c r="D194" s="2">
        <v>17917.43</v>
      </c>
      <c r="E194" s="2">
        <v>17917.43</v>
      </c>
      <c r="F194" t="s">
        <v>14</v>
      </c>
      <c r="G194" t="s">
        <v>93</v>
      </c>
      <c r="I194" s="3">
        <v>45707</v>
      </c>
      <c r="J194">
        <f>CHOOSE(MONTH(Table1[[#This Row],[Estimated Date to Invoice]]),4,4,4,1,1,1,2,2,2,3,3,3)</f>
        <v>4</v>
      </c>
      <c r="K194" t="s">
        <v>16</v>
      </c>
      <c r="L194" t="s">
        <v>24</v>
      </c>
      <c r="M194" t="str">
        <f t="shared" ref="M194:M257" si="3">IF(COUNTIF(L194,"*Energy Efficiency*"),"CE",IF(COUNTIF(L194,"*Green Finance*"),"GF",IF(COUNTIF(L194,"*Corporate*"),"Corporate",IF(COUNTIF(L194,"*Climate Policy*"),"CP",IF(COUNTIF(L194,"*Assurance*"),"Corporate",IF(COUNTIF(L194,"*Energy Transition*"),"CE",IF(COUNTIF(L194,"*Cooling*"),"CE","Other")))))))</f>
        <v>GF</v>
      </c>
      <c r="N194" t="s">
        <v>55</v>
      </c>
      <c r="O194" t="s">
        <v>19</v>
      </c>
      <c r="P194" t="s">
        <v>40</v>
      </c>
    </row>
    <row r="195" spans="1:16" x14ac:dyDescent="0.35">
      <c r="A195" t="s">
        <v>279</v>
      </c>
      <c r="B195" t="s">
        <v>267</v>
      </c>
      <c r="C195" t="s">
        <v>92</v>
      </c>
      <c r="D195" s="2">
        <v>-1180</v>
      </c>
      <c r="E195" s="2">
        <v>-1180</v>
      </c>
      <c r="F195" t="s">
        <v>14</v>
      </c>
      <c r="G195" t="s">
        <v>93</v>
      </c>
      <c r="I195" s="3">
        <v>45737</v>
      </c>
      <c r="J195">
        <f>CHOOSE(MONTH(Table1[[#This Row],[Estimated Date to Invoice]]),4,4,4,1,1,1,2,2,2,3,3,3)</f>
        <v>4</v>
      </c>
      <c r="K195" t="s">
        <v>16</v>
      </c>
      <c r="L195" t="s">
        <v>24</v>
      </c>
      <c r="M195" t="str">
        <f t="shared" si="3"/>
        <v>GF</v>
      </c>
      <c r="N195" t="s">
        <v>55</v>
      </c>
      <c r="O195" t="s">
        <v>19</v>
      </c>
      <c r="P195" t="s">
        <v>40</v>
      </c>
    </row>
    <row r="196" spans="1:16" x14ac:dyDescent="0.35">
      <c r="A196" t="s">
        <v>279</v>
      </c>
      <c r="B196" t="s">
        <v>267</v>
      </c>
      <c r="C196" t="s">
        <v>92</v>
      </c>
      <c r="D196" s="2">
        <v>-2213</v>
      </c>
      <c r="E196" s="2">
        <v>-2213</v>
      </c>
      <c r="F196" t="s">
        <v>14</v>
      </c>
      <c r="G196" t="s">
        <v>93</v>
      </c>
      <c r="I196" s="3">
        <v>45676</v>
      </c>
      <c r="J196">
        <f>CHOOSE(MONTH(Table1[[#This Row],[Estimated Date to Invoice]]),4,4,4,1,1,1,2,2,2,3,3,3)</f>
        <v>4</v>
      </c>
      <c r="K196" t="s">
        <v>16</v>
      </c>
      <c r="L196" t="s">
        <v>24</v>
      </c>
      <c r="M196" t="str">
        <f t="shared" si="3"/>
        <v>GF</v>
      </c>
      <c r="N196" t="s">
        <v>55</v>
      </c>
      <c r="O196" t="s">
        <v>19</v>
      </c>
      <c r="P196" t="s">
        <v>40</v>
      </c>
    </row>
    <row r="197" spans="1:16" x14ac:dyDescent="0.35">
      <c r="A197" t="s">
        <v>166</v>
      </c>
      <c r="B197" t="s">
        <v>12</v>
      </c>
      <c r="C197" t="s">
        <v>119</v>
      </c>
      <c r="D197" s="2">
        <v>13492</v>
      </c>
      <c r="E197" s="2">
        <v>13492</v>
      </c>
      <c r="F197" t="s">
        <v>14</v>
      </c>
      <c r="G197" t="s">
        <v>120</v>
      </c>
      <c r="I197" s="3">
        <v>45672</v>
      </c>
      <c r="J197">
        <f>CHOOSE(MONTH(Table1[[#This Row],[Estimated Date to Invoice]]),4,4,4,1,1,1,2,2,2,3,3,3)</f>
        <v>4</v>
      </c>
      <c r="K197" t="s">
        <v>16</v>
      </c>
      <c r="L197" t="s">
        <v>47</v>
      </c>
      <c r="M197" t="str">
        <f t="shared" si="3"/>
        <v>CE</v>
      </c>
      <c r="N197" t="s">
        <v>48</v>
      </c>
      <c r="O197" t="s">
        <v>37</v>
      </c>
      <c r="P197" t="s">
        <v>39</v>
      </c>
    </row>
    <row r="198" spans="1:16" x14ac:dyDescent="0.35">
      <c r="A198" t="s">
        <v>212</v>
      </c>
      <c r="B198" t="s">
        <v>12</v>
      </c>
      <c r="C198" t="s">
        <v>213</v>
      </c>
      <c r="D198" s="2">
        <v>6073.16</v>
      </c>
      <c r="E198" s="2">
        <v>6073.16</v>
      </c>
      <c r="F198" t="s">
        <v>14</v>
      </c>
      <c r="G198" t="s">
        <v>214</v>
      </c>
      <c r="H198" t="s">
        <v>215</v>
      </c>
      <c r="I198" s="3">
        <v>45338</v>
      </c>
      <c r="J198">
        <f>CHOOSE(MONTH(Table1[[#This Row],[Estimated Date to Invoice]]),4,4,4,1,1,1,2,2,2,3,3,3)</f>
        <v>4</v>
      </c>
      <c r="K198" t="s">
        <v>22</v>
      </c>
      <c r="L198" t="s">
        <v>38</v>
      </c>
      <c r="M198" t="str">
        <f t="shared" si="3"/>
        <v>Corporate</v>
      </c>
      <c r="N198" t="s">
        <v>56</v>
      </c>
      <c r="O198" t="s">
        <v>37</v>
      </c>
      <c r="P198" t="s">
        <v>146</v>
      </c>
    </row>
    <row r="199" spans="1:16" x14ac:dyDescent="0.35">
      <c r="A199" t="s">
        <v>216</v>
      </c>
      <c r="B199" t="s">
        <v>12</v>
      </c>
      <c r="C199" t="s">
        <v>213</v>
      </c>
      <c r="D199" s="2">
        <v>5959.2</v>
      </c>
      <c r="E199" s="2">
        <v>5959.2</v>
      </c>
      <c r="F199" t="s">
        <v>14</v>
      </c>
      <c r="G199" t="s">
        <v>214</v>
      </c>
      <c r="I199" s="3">
        <v>45706</v>
      </c>
      <c r="J199">
        <f>CHOOSE(MONTH(Table1[[#This Row],[Estimated Date to Invoice]]),4,4,4,1,1,1,2,2,2,3,3,3)</f>
        <v>4</v>
      </c>
      <c r="K199" t="s">
        <v>16</v>
      </c>
      <c r="L199" t="s">
        <v>38</v>
      </c>
      <c r="M199" t="str">
        <f t="shared" si="3"/>
        <v>Corporate</v>
      </c>
      <c r="N199" t="s">
        <v>56</v>
      </c>
      <c r="O199" t="s">
        <v>37</v>
      </c>
      <c r="P199" t="s">
        <v>146</v>
      </c>
    </row>
    <row r="200" spans="1:16" x14ac:dyDescent="0.35">
      <c r="A200" t="s">
        <v>59</v>
      </c>
      <c r="B200" t="s">
        <v>12</v>
      </c>
      <c r="C200" t="s">
        <v>57</v>
      </c>
      <c r="D200" s="2">
        <v>62768</v>
      </c>
      <c r="E200" s="2">
        <v>62768</v>
      </c>
      <c r="F200" t="s">
        <v>14</v>
      </c>
      <c r="G200" t="s">
        <v>58</v>
      </c>
      <c r="I200" s="3">
        <v>45746</v>
      </c>
      <c r="J200">
        <f>CHOOSE(MONTH(Table1[[#This Row],[Estimated Date to Invoice]]),4,4,4,1,1,1,2,2,2,3,3,3)</f>
        <v>4</v>
      </c>
      <c r="K200" t="s">
        <v>16</v>
      </c>
      <c r="L200" t="s">
        <v>24</v>
      </c>
      <c r="M200" t="str">
        <f t="shared" si="3"/>
        <v>GF</v>
      </c>
      <c r="N200" t="s">
        <v>33</v>
      </c>
      <c r="O200" t="s">
        <v>37</v>
      </c>
      <c r="P200" t="s">
        <v>40</v>
      </c>
    </row>
    <row r="201" spans="1:16" x14ac:dyDescent="0.35">
      <c r="A201" t="s">
        <v>32</v>
      </c>
      <c r="B201" t="s">
        <v>12</v>
      </c>
      <c r="C201" t="s">
        <v>57</v>
      </c>
      <c r="D201" s="2">
        <v>47537</v>
      </c>
      <c r="E201" s="2">
        <v>47537</v>
      </c>
      <c r="F201" t="s">
        <v>14</v>
      </c>
      <c r="G201" t="s">
        <v>58</v>
      </c>
      <c r="I201" s="3">
        <v>45687</v>
      </c>
      <c r="J201">
        <f>CHOOSE(MONTH(Table1[[#This Row],[Estimated Date to Invoice]]),4,4,4,1,1,1,2,2,2,3,3,3)</f>
        <v>4</v>
      </c>
      <c r="K201" t="s">
        <v>16</v>
      </c>
      <c r="L201" t="s">
        <v>24</v>
      </c>
      <c r="M201" t="str">
        <f t="shared" si="3"/>
        <v>GF</v>
      </c>
      <c r="N201" t="s">
        <v>33</v>
      </c>
      <c r="O201" t="s">
        <v>37</v>
      </c>
      <c r="P201" t="s">
        <v>40</v>
      </c>
    </row>
    <row r="202" spans="1:16" x14ac:dyDescent="0.35">
      <c r="A202" t="s">
        <v>309</v>
      </c>
      <c r="B202" t="s">
        <v>267</v>
      </c>
      <c r="C202" t="s">
        <v>57</v>
      </c>
      <c r="D202" s="2">
        <v>-7110</v>
      </c>
      <c r="E202" s="2">
        <v>-7110</v>
      </c>
      <c r="F202" t="s">
        <v>14</v>
      </c>
      <c r="G202" t="s">
        <v>58</v>
      </c>
      <c r="I202" s="3">
        <v>45746</v>
      </c>
      <c r="J202">
        <f>CHOOSE(MONTH(Table1[[#This Row],[Estimated Date to Invoice]]),4,4,4,1,1,1,2,2,2,3,3,3)</f>
        <v>4</v>
      </c>
      <c r="K202" t="s">
        <v>16</v>
      </c>
      <c r="L202" t="s">
        <v>24</v>
      </c>
      <c r="M202" t="str">
        <f t="shared" si="3"/>
        <v>GF</v>
      </c>
      <c r="N202" t="s">
        <v>33</v>
      </c>
      <c r="O202" t="s">
        <v>37</v>
      </c>
      <c r="P202" t="s">
        <v>40</v>
      </c>
    </row>
    <row r="203" spans="1:16" x14ac:dyDescent="0.35">
      <c r="A203" t="s">
        <v>118</v>
      </c>
      <c r="B203" t="s">
        <v>12</v>
      </c>
      <c r="C203" t="s">
        <v>87</v>
      </c>
      <c r="D203" s="2">
        <v>23050</v>
      </c>
      <c r="E203" s="2">
        <v>23050</v>
      </c>
      <c r="F203" t="s">
        <v>14</v>
      </c>
      <c r="G203" t="s">
        <v>88</v>
      </c>
      <c r="I203" s="3">
        <v>45667</v>
      </c>
      <c r="J203">
        <f>CHOOSE(MONTH(Table1[[#This Row],[Estimated Date to Invoice]]),4,4,4,1,1,1,2,2,2,3,3,3)</f>
        <v>4</v>
      </c>
      <c r="K203" t="s">
        <v>16</v>
      </c>
      <c r="L203" t="s">
        <v>89</v>
      </c>
      <c r="M203" t="str">
        <f t="shared" si="3"/>
        <v>CE</v>
      </c>
      <c r="N203" t="s">
        <v>90</v>
      </c>
      <c r="O203" t="s">
        <v>19</v>
      </c>
      <c r="P203" t="s">
        <v>91</v>
      </c>
    </row>
    <row r="204" spans="1:16" x14ac:dyDescent="0.35">
      <c r="A204" t="s">
        <v>186</v>
      </c>
      <c r="B204" t="s">
        <v>12</v>
      </c>
      <c r="C204" t="s">
        <v>87</v>
      </c>
      <c r="D204" s="2">
        <v>11486</v>
      </c>
      <c r="E204" s="2">
        <v>11486</v>
      </c>
      <c r="F204" t="s">
        <v>14</v>
      </c>
      <c r="G204" t="s">
        <v>88</v>
      </c>
      <c r="I204" s="3">
        <v>45737</v>
      </c>
      <c r="J204">
        <f>CHOOSE(MONTH(Table1[[#This Row],[Estimated Date to Invoice]]),4,4,4,1,1,1,2,2,2,3,3,3)</f>
        <v>4</v>
      </c>
      <c r="K204" t="s">
        <v>16</v>
      </c>
      <c r="L204" t="s">
        <v>89</v>
      </c>
      <c r="M204" t="str">
        <f t="shared" si="3"/>
        <v>CE</v>
      </c>
      <c r="N204" t="s">
        <v>90</v>
      </c>
      <c r="O204" t="s">
        <v>19</v>
      </c>
      <c r="P204" t="s">
        <v>91</v>
      </c>
    </row>
    <row r="205" spans="1:16" x14ac:dyDescent="0.35">
      <c r="A205" t="s">
        <v>32</v>
      </c>
      <c r="B205" t="s">
        <v>12</v>
      </c>
      <c r="C205" t="s">
        <v>65</v>
      </c>
      <c r="D205" s="2">
        <v>58470</v>
      </c>
      <c r="E205" s="2">
        <v>58470</v>
      </c>
      <c r="F205" t="s">
        <v>14</v>
      </c>
      <c r="G205" t="s">
        <v>66</v>
      </c>
      <c r="I205" s="3">
        <v>45721</v>
      </c>
      <c r="J205">
        <f>CHOOSE(MONTH(Table1[[#This Row],[Estimated Date to Invoice]]),4,4,4,1,1,1,2,2,2,3,3,3)</f>
        <v>4</v>
      </c>
      <c r="K205" t="s">
        <v>16</v>
      </c>
      <c r="L205" t="s">
        <v>24</v>
      </c>
      <c r="M205" t="str">
        <f t="shared" si="3"/>
        <v>GF</v>
      </c>
      <c r="N205" t="s">
        <v>44</v>
      </c>
      <c r="O205" t="s">
        <v>19</v>
      </c>
      <c r="P205" t="s">
        <v>40</v>
      </c>
    </row>
    <row r="206" spans="1:16" x14ac:dyDescent="0.35">
      <c r="A206" t="s">
        <v>296</v>
      </c>
      <c r="B206" t="s">
        <v>267</v>
      </c>
      <c r="C206" t="s">
        <v>65</v>
      </c>
      <c r="D206" s="2">
        <v>-2492</v>
      </c>
      <c r="E206" s="2">
        <v>-2492</v>
      </c>
      <c r="F206" t="s">
        <v>14</v>
      </c>
      <c r="G206" t="s">
        <v>66</v>
      </c>
      <c r="I206" s="3">
        <v>45744</v>
      </c>
      <c r="J206">
        <f>CHOOSE(MONTH(Table1[[#This Row],[Estimated Date to Invoice]]),4,4,4,1,1,1,2,2,2,3,3,3)</f>
        <v>4</v>
      </c>
      <c r="K206" t="s">
        <v>16</v>
      </c>
      <c r="L206" t="s">
        <v>24</v>
      </c>
      <c r="M206" t="str">
        <f t="shared" si="3"/>
        <v>GF</v>
      </c>
      <c r="N206" t="s">
        <v>44</v>
      </c>
      <c r="O206" t="s">
        <v>19</v>
      </c>
      <c r="P206" t="s">
        <v>40</v>
      </c>
    </row>
    <row r="207" spans="1:16" x14ac:dyDescent="0.35">
      <c r="A207" t="s">
        <v>319</v>
      </c>
      <c r="B207" t="s">
        <v>267</v>
      </c>
      <c r="C207" t="s">
        <v>65</v>
      </c>
      <c r="D207" s="2">
        <v>-28292</v>
      </c>
      <c r="E207" s="2">
        <v>-28292</v>
      </c>
      <c r="F207" t="s">
        <v>14</v>
      </c>
      <c r="G207" t="s">
        <v>66</v>
      </c>
      <c r="I207" s="3">
        <v>45739</v>
      </c>
      <c r="J207">
        <f>CHOOSE(MONTH(Table1[[#This Row],[Estimated Date to Invoice]]),4,4,4,1,1,1,2,2,2,3,3,3)</f>
        <v>4</v>
      </c>
      <c r="K207" t="s">
        <v>16</v>
      </c>
      <c r="L207" t="s">
        <v>24</v>
      </c>
      <c r="M207" t="str">
        <f t="shared" si="3"/>
        <v>GF</v>
      </c>
      <c r="N207" t="s">
        <v>44</v>
      </c>
      <c r="O207" t="s">
        <v>19</v>
      </c>
      <c r="P207" t="s">
        <v>40</v>
      </c>
    </row>
    <row r="208" spans="1:16" x14ac:dyDescent="0.35">
      <c r="A208" t="s">
        <v>182</v>
      </c>
      <c r="B208" t="s">
        <v>12</v>
      </c>
      <c r="C208" t="s">
        <v>144</v>
      </c>
      <c r="D208" s="2">
        <v>11542.4</v>
      </c>
      <c r="E208" s="2">
        <v>11542.4</v>
      </c>
      <c r="F208" t="s">
        <v>14</v>
      </c>
      <c r="G208" t="s">
        <v>145</v>
      </c>
      <c r="I208" s="3">
        <v>45674</v>
      </c>
      <c r="J208">
        <f>CHOOSE(MONTH(Table1[[#This Row],[Estimated Date to Invoice]]),4,4,4,1,1,1,2,2,2,3,3,3)</f>
        <v>4</v>
      </c>
      <c r="K208" t="s">
        <v>16</v>
      </c>
      <c r="L208" t="s">
        <v>38</v>
      </c>
      <c r="M208" t="str">
        <f t="shared" si="3"/>
        <v>Corporate</v>
      </c>
      <c r="N208" t="s">
        <v>56</v>
      </c>
      <c r="O208" t="s">
        <v>37</v>
      </c>
      <c r="P208" t="s">
        <v>146</v>
      </c>
    </row>
    <row r="209" spans="1:16" x14ac:dyDescent="0.35">
      <c r="A209" t="s">
        <v>198</v>
      </c>
      <c r="B209" t="s">
        <v>12</v>
      </c>
      <c r="C209" t="s">
        <v>199</v>
      </c>
      <c r="D209" s="2">
        <v>10538.59</v>
      </c>
      <c r="E209" s="2">
        <v>10538.59</v>
      </c>
      <c r="F209" t="s">
        <v>14</v>
      </c>
      <c r="G209" t="s">
        <v>200</v>
      </c>
      <c r="I209" s="3">
        <v>45714</v>
      </c>
      <c r="J209">
        <f>CHOOSE(MONTH(Table1[[#This Row],[Estimated Date to Invoice]]),4,4,4,1,1,1,2,2,2,3,3,3)</f>
        <v>4</v>
      </c>
      <c r="K209" t="s">
        <v>16</v>
      </c>
      <c r="L209" t="s">
        <v>38</v>
      </c>
      <c r="M209" t="str">
        <f t="shared" si="3"/>
        <v>Corporate</v>
      </c>
      <c r="N209" t="s">
        <v>115</v>
      </c>
      <c r="O209" t="s">
        <v>37</v>
      </c>
      <c r="P209" t="s">
        <v>64</v>
      </c>
    </row>
    <row r="210" spans="1:16" x14ac:dyDescent="0.35">
      <c r="A210" t="s">
        <v>205</v>
      </c>
      <c r="B210" t="s">
        <v>12</v>
      </c>
      <c r="C210" t="s">
        <v>199</v>
      </c>
      <c r="D210" s="2">
        <v>7903.94</v>
      </c>
      <c r="E210" s="2">
        <v>7903.94</v>
      </c>
      <c r="F210" t="s">
        <v>14</v>
      </c>
      <c r="G210" t="s">
        <v>200</v>
      </c>
      <c r="I210" s="3">
        <v>45672</v>
      </c>
      <c r="J210">
        <f>CHOOSE(MONTH(Table1[[#This Row],[Estimated Date to Invoice]]),4,4,4,1,1,1,2,2,2,3,3,3)</f>
        <v>4</v>
      </c>
      <c r="K210" t="s">
        <v>16</v>
      </c>
      <c r="L210" t="s">
        <v>38</v>
      </c>
      <c r="M210" t="str">
        <f t="shared" si="3"/>
        <v>Corporate</v>
      </c>
      <c r="N210" t="s">
        <v>115</v>
      </c>
      <c r="O210" t="s">
        <v>37</v>
      </c>
      <c r="P210" t="s">
        <v>64</v>
      </c>
    </row>
    <row r="211" spans="1:16" x14ac:dyDescent="0.35">
      <c r="A211" t="s">
        <v>206</v>
      </c>
      <c r="B211" t="s">
        <v>12</v>
      </c>
      <c r="C211" t="s">
        <v>199</v>
      </c>
      <c r="D211" s="2">
        <v>7903.94</v>
      </c>
      <c r="E211" s="2">
        <v>7903.94</v>
      </c>
      <c r="F211" t="s">
        <v>14</v>
      </c>
      <c r="G211" t="s">
        <v>200</v>
      </c>
      <c r="I211" s="3">
        <v>45742</v>
      </c>
      <c r="J211">
        <f>CHOOSE(MONTH(Table1[[#This Row],[Estimated Date to Invoice]]),4,4,4,1,1,1,2,2,2,3,3,3)</f>
        <v>4</v>
      </c>
      <c r="K211" t="s">
        <v>16</v>
      </c>
      <c r="L211" t="s">
        <v>38</v>
      </c>
      <c r="M211" t="str">
        <f t="shared" si="3"/>
        <v>Corporate</v>
      </c>
      <c r="N211" t="s">
        <v>115</v>
      </c>
      <c r="O211" t="s">
        <v>37</v>
      </c>
      <c r="P211" t="s">
        <v>64</v>
      </c>
    </row>
    <row r="212" spans="1:16" x14ac:dyDescent="0.35">
      <c r="A212" t="s">
        <v>323</v>
      </c>
      <c r="B212" t="s">
        <v>323</v>
      </c>
      <c r="C212" t="s">
        <v>324</v>
      </c>
      <c r="D212" s="2">
        <v>-75000</v>
      </c>
      <c r="E212" s="2">
        <v>0</v>
      </c>
      <c r="F212" t="s">
        <v>14</v>
      </c>
      <c r="G212" t="s">
        <v>323</v>
      </c>
      <c r="I212" s="3">
        <v>45674</v>
      </c>
      <c r="J212">
        <f>CHOOSE(MONTH(Table1[[#This Row],[Estimated Date to Invoice]]),4,4,4,1,1,1,2,2,2,3,3,3)</f>
        <v>4</v>
      </c>
      <c r="K212" t="s">
        <v>22</v>
      </c>
      <c r="M212" t="str">
        <f t="shared" si="3"/>
        <v>Other</v>
      </c>
      <c r="N212" t="s">
        <v>323</v>
      </c>
      <c r="P212" t="s">
        <v>323</v>
      </c>
    </row>
    <row r="213" spans="1:16" x14ac:dyDescent="0.35">
      <c r="A213" t="s">
        <v>323</v>
      </c>
      <c r="B213" t="s">
        <v>323</v>
      </c>
      <c r="C213" t="s">
        <v>325</v>
      </c>
      <c r="D213" s="2">
        <v>-75000</v>
      </c>
      <c r="E213" s="2">
        <v>0</v>
      </c>
      <c r="F213" t="s">
        <v>14</v>
      </c>
      <c r="G213" t="s">
        <v>323</v>
      </c>
      <c r="I213" s="3">
        <v>45674</v>
      </c>
      <c r="J213">
        <f>CHOOSE(MONTH(Table1[[#This Row],[Estimated Date to Invoice]]),4,4,4,1,1,1,2,2,2,3,3,3)</f>
        <v>4</v>
      </c>
      <c r="K213" t="s">
        <v>22</v>
      </c>
      <c r="M213" t="str">
        <f t="shared" si="3"/>
        <v>Other</v>
      </c>
      <c r="N213" t="s">
        <v>323</v>
      </c>
      <c r="P213" t="s">
        <v>323</v>
      </c>
    </row>
    <row r="214" spans="1:16" x14ac:dyDescent="0.35">
      <c r="A214" t="s">
        <v>323</v>
      </c>
      <c r="B214" t="s">
        <v>323</v>
      </c>
      <c r="C214" t="s">
        <v>326</v>
      </c>
      <c r="D214" s="2">
        <v>79000</v>
      </c>
      <c r="E214" s="2">
        <v>0</v>
      </c>
      <c r="F214" t="s">
        <v>14</v>
      </c>
      <c r="G214" t="s">
        <v>323</v>
      </c>
      <c r="I214" s="3">
        <v>45674</v>
      </c>
      <c r="J214">
        <f>CHOOSE(MONTH(Table1[[#This Row],[Estimated Date to Invoice]]),4,4,4,1,1,1,2,2,2,3,3,3)</f>
        <v>4</v>
      </c>
      <c r="K214" t="s">
        <v>22</v>
      </c>
      <c r="M214" t="str">
        <f t="shared" si="3"/>
        <v>Other</v>
      </c>
      <c r="N214" t="s">
        <v>323</v>
      </c>
      <c r="P214" t="s">
        <v>323</v>
      </c>
    </row>
    <row r="215" spans="1:16" x14ac:dyDescent="0.35">
      <c r="A215" t="s">
        <v>323</v>
      </c>
      <c r="B215" t="s">
        <v>323</v>
      </c>
      <c r="C215" t="s">
        <v>327</v>
      </c>
      <c r="D215" s="2">
        <v>-5000</v>
      </c>
      <c r="E215" s="2">
        <v>0</v>
      </c>
      <c r="F215" t="s">
        <v>14</v>
      </c>
      <c r="G215" t="s">
        <v>323</v>
      </c>
      <c r="I215" s="3">
        <v>45674</v>
      </c>
      <c r="J215">
        <f>CHOOSE(MONTH(Table1[[#This Row],[Estimated Date to Invoice]]),4,4,4,1,1,1,2,2,2,3,3,3)</f>
        <v>4</v>
      </c>
      <c r="K215" t="s">
        <v>22</v>
      </c>
      <c r="M215" t="str">
        <f t="shared" si="3"/>
        <v>Other</v>
      </c>
      <c r="N215" t="s">
        <v>323</v>
      </c>
      <c r="P215" t="s">
        <v>323</v>
      </c>
    </row>
    <row r="216" spans="1:16" x14ac:dyDescent="0.35">
      <c r="A216" t="s">
        <v>323</v>
      </c>
      <c r="B216" t="s">
        <v>323</v>
      </c>
      <c r="C216" t="s">
        <v>328</v>
      </c>
      <c r="D216" s="2">
        <v>-2000</v>
      </c>
      <c r="E216" s="2">
        <v>0</v>
      </c>
      <c r="F216" t="s">
        <v>14</v>
      </c>
      <c r="G216" t="s">
        <v>323</v>
      </c>
      <c r="I216" s="3">
        <v>45674</v>
      </c>
      <c r="J216">
        <f>CHOOSE(MONTH(Table1[[#This Row],[Estimated Date to Invoice]]),4,4,4,1,1,1,2,2,2,3,3,3)</f>
        <v>4</v>
      </c>
      <c r="K216" t="s">
        <v>22</v>
      </c>
      <c r="M216" t="str">
        <f t="shared" si="3"/>
        <v>Other</v>
      </c>
      <c r="N216" t="s">
        <v>323</v>
      </c>
      <c r="P216" t="s">
        <v>323</v>
      </c>
    </row>
    <row r="217" spans="1:16" x14ac:dyDescent="0.35">
      <c r="A217" t="s">
        <v>323</v>
      </c>
      <c r="B217" t="s">
        <v>323</v>
      </c>
      <c r="C217" t="s">
        <v>329</v>
      </c>
      <c r="D217" s="2">
        <v>-8000</v>
      </c>
      <c r="E217" s="2">
        <v>0</v>
      </c>
      <c r="F217" t="s">
        <v>14</v>
      </c>
      <c r="G217" t="s">
        <v>323</v>
      </c>
      <c r="I217" s="3">
        <v>45674</v>
      </c>
      <c r="J217">
        <f>CHOOSE(MONTH(Table1[[#This Row],[Estimated Date to Invoice]]),4,4,4,1,1,1,2,2,2,3,3,3)</f>
        <v>4</v>
      </c>
      <c r="K217" t="s">
        <v>22</v>
      </c>
      <c r="M217" t="str">
        <f t="shared" si="3"/>
        <v>Other</v>
      </c>
      <c r="N217" t="s">
        <v>323</v>
      </c>
      <c r="P217" t="s">
        <v>323</v>
      </c>
    </row>
    <row r="218" spans="1:16" x14ac:dyDescent="0.35">
      <c r="A218" t="s">
        <v>323</v>
      </c>
      <c r="B218" t="s">
        <v>323</v>
      </c>
      <c r="C218" t="s">
        <v>330</v>
      </c>
      <c r="D218" s="2">
        <v>2000</v>
      </c>
      <c r="E218" s="2">
        <v>0</v>
      </c>
      <c r="F218" t="s">
        <v>14</v>
      </c>
      <c r="G218" t="s">
        <v>323</v>
      </c>
      <c r="I218" s="3">
        <v>45674</v>
      </c>
      <c r="J218">
        <f>CHOOSE(MONTH(Table1[[#This Row],[Estimated Date to Invoice]]),4,4,4,1,1,1,2,2,2,3,3,3)</f>
        <v>4</v>
      </c>
      <c r="K218" t="s">
        <v>22</v>
      </c>
      <c r="M218" t="str">
        <f t="shared" si="3"/>
        <v>Other</v>
      </c>
      <c r="N218" t="s">
        <v>323</v>
      </c>
      <c r="P218" t="s">
        <v>323</v>
      </c>
    </row>
    <row r="219" spans="1:16" x14ac:dyDescent="0.35">
      <c r="A219" t="s">
        <v>323</v>
      </c>
      <c r="B219" t="s">
        <v>323</v>
      </c>
      <c r="C219" t="s">
        <v>324</v>
      </c>
      <c r="D219" s="2">
        <v>-75000</v>
      </c>
      <c r="E219" s="2">
        <v>0</v>
      </c>
      <c r="F219" t="s">
        <v>14</v>
      </c>
      <c r="G219" t="s">
        <v>323</v>
      </c>
      <c r="I219" s="3">
        <v>45338</v>
      </c>
      <c r="J219">
        <f>CHOOSE(MONTH(Table1[[#This Row],[Estimated Date to Invoice]]),4,4,4,1,1,1,2,2,2,3,3,3)</f>
        <v>4</v>
      </c>
      <c r="K219" t="s">
        <v>22</v>
      </c>
      <c r="M219" t="str">
        <f t="shared" si="3"/>
        <v>Other</v>
      </c>
      <c r="N219" t="s">
        <v>323</v>
      </c>
      <c r="P219" t="s">
        <v>323</v>
      </c>
    </row>
    <row r="220" spans="1:16" x14ac:dyDescent="0.35">
      <c r="A220" t="s">
        <v>323</v>
      </c>
      <c r="B220" t="s">
        <v>323</v>
      </c>
      <c r="C220" t="s">
        <v>325</v>
      </c>
      <c r="D220" s="2">
        <v>-74000</v>
      </c>
      <c r="E220" s="2">
        <v>0</v>
      </c>
      <c r="F220" t="s">
        <v>14</v>
      </c>
      <c r="G220" t="s">
        <v>323</v>
      </c>
      <c r="I220" s="3">
        <v>45338</v>
      </c>
      <c r="J220">
        <f>CHOOSE(MONTH(Table1[[#This Row],[Estimated Date to Invoice]]),4,4,4,1,1,1,2,2,2,3,3,3)</f>
        <v>4</v>
      </c>
      <c r="K220" t="s">
        <v>22</v>
      </c>
      <c r="M220" t="str">
        <f t="shared" si="3"/>
        <v>Other</v>
      </c>
      <c r="N220" t="s">
        <v>323</v>
      </c>
      <c r="P220" t="s">
        <v>323</v>
      </c>
    </row>
    <row r="221" spans="1:16" x14ac:dyDescent="0.35">
      <c r="A221" t="s">
        <v>323</v>
      </c>
      <c r="B221" t="s">
        <v>323</v>
      </c>
      <c r="C221" t="s">
        <v>326</v>
      </c>
      <c r="D221" s="2">
        <v>79000</v>
      </c>
      <c r="E221" s="2">
        <v>0</v>
      </c>
      <c r="F221" t="s">
        <v>14</v>
      </c>
      <c r="G221" t="s">
        <v>323</v>
      </c>
      <c r="I221" s="3">
        <v>45338</v>
      </c>
      <c r="J221">
        <f>CHOOSE(MONTH(Table1[[#This Row],[Estimated Date to Invoice]]),4,4,4,1,1,1,2,2,2,3,3,3)</f>
        <v>4</v>
      </c>
      <c r="K221" t="s">
        <v>22</v>
      </c>
      <c r="M221" t="str">
        <f t="shared" si="3"/>
        <v>Other</v>
      </c>
      <c r="N221" t="s">
        <v>323</v>
      </c>
      <c r="P221" t="s">
        <v>323</v>
      </c>
    </row>
    <row r="222" spans="1:16" x14ac:dyDescent="0.35">
      <c r="A222" t="s">
        <v>323</v>
      </c>
      <c r="B222" t="s">
        <v>323</v>
      </c>
      <c r="C222" t="s">
        <v>327</v>
      </c>
      <c r="D222" s="2">
        <v>-5000</v>
      </c>
      <c r="E222" s="2">
        <v>0</v>
      </c>
      <c r="F222" t="s">
        <v>14</v>
      </c>
      <c r="G222" t="s">
        <v>323</v>
      </c>
      <c r="I222" s="3">
        <v>45338</v>
      </c>
      <c r="J222">
        <f>CHOOSE(MONTH(Table1[[#This Row],[Estimated Date to Invoice]]),4,4,4,1,1,1,2,2,2,3,3,3)</f>
        <v>4</v>
      </c>
      <c r="K222" t="s">
        <v>22</v>
      </c>
      <c r="M222" t="str">
        <f t="shared" si="3"/>
        <v>Other</v>
      </c>
      <c r="N222" t="s">
        <v>323</v>
      </c>
      <c r="P222" t="s">
        <v>323</v>
      </c>
    </row>
    <row r="223" spans="1:16" x14ac:dyDescent="0.35">
      <c r="A223" t="s">
        <v>323</v>
      </c>
      <c r="B223" t="s">
        <v>323</v>
      </c>
      <c r="C223" t="s">
        <v>328</v>
      </c>
      <c r="D223" s="2">
        <v>-2000</v>
      </c>
      <c r="E223" s="2">
        <v>0</v>
      </c>
      <c r="F223" t="s">
        <v>14</v>
      </c>
      <c r="G223" t="s">
        <v>323</v>
      </c>
      <c r="I223" s="3">
        <v>45338</v>
      </c>
      <c r="J223">
        <f>CHOOSE(MONTH(Table1[[#This Row],[Estimated Date to Invoice]]),4,4,4,1,1,1,2,2,2,3,3,3)</f>
        <v>4</v>
      </c>
      <c r="K223" t="s">
        <v>22</v>
      </c>
      <c r="M223" t="str">
        <f t="shared" si="3"/>
        <v>Other</v>
      </c>
      <c r="N223" t="s">
        <v>323</v>
      </c>
      <c r="P223" t="s">
        <v>323</v>
      </c>
    </row>
    <row r="224" spans="1:16" x14ac:dyDescent="0.35">
      <c r="A224" t="s">
        <v>323</v>
      </c>
      <c r="B224" t="s">
        <v>323</v>
      </c>
      <c r="C224" t="s">
        <v>329</v>
      </c>
      <c r="D224" s="2">
        <v>-8000</v>
      </c>
      <c r="E224" s="2">
        <v>0</v>
      </c>
      <c r="F224" t="s">
        <v>14</v>
      </c>
      <c r="G224" t="s">
        <v>323</v>
      </c>
      <c r="I224" s="3">
        <v>45338</v>
      </c>
      <c r="J224">
        <f>CHOOSE(MONTH(Table1[[#This Row],[Estimated Date to Invoice]]),4,4,4,1,1,1,2,2,2,3,3,3)</f>
        <v>4</v>
      </c>
      <c r="K224" t="s">
        <v>22</v>
      </c>
      <c r="M224" t="str">
        <f t="shared" si="3"/>
        <v>Other</v>
      </c>
      <c r="N224" t="s">
        <v>323</v>
      </c>
      <c r="P224" t="s">
        <v>323</v>
      </c>
    </row>
    <row r="225" spans="1:16" x14ac:dyDescent="0.35">
      <c r="A225" t="s">
        <v>323</v>
      </c>
      <c r="B225" t="s">
        <v>323</v>
      </c>
      <c r="C225" t="s">
        <v>330</v>
      </c>
      <c r="D225" s="2">
        <v>2000</v>
      </c>
      <c r="E225" s="2">
        <v>0</v>
      </c>
      <c r="F225" t="s">
        <v>14</v>
      </c>
      <c r="G225" t="s">
        <v>323</v>
      </c>
      <c r="I225" s="3">
        <v>45338</v>
      </c>
      <c r="J225">
        <f>CHOOSE(MONTH(Table1[[#This Row],[Estimated Date to Invoice]]),4,4,4,1,1,1,2,2,2,3,3,3)</f>
        <v>4</v>
      </c>
      <c r="K225" t="s">
        <v>22</v>
      </c>
      <c r="M225" t="str">
        <f t="shared" si="3"/>
        <v>Other</v>
      </c>
      <c r="N225" t="s">
        <v>323</v>
      </c>
      <c r="P225" t="s">
        <v>323</v>
      </c>
    </row>
    <row r="226" spans="1:16" x14ac:dyDescent="0.35">
      <c r="A226" t="s">
        <v>323</v>
      </c>
      <c r="B226" t="s">
        <v>323</v>
      </c>
      <c r="C226" t="s">
        <v>324</v>
      </c>
      <c r="D226" s="2">
        <v>-75000</v>
      </c>
      <c r="E226" s="2">
        <v>0</v>
      </c>
      <c r="F226" t="s">
        <v>14</v>
      </c>
      <c r="G226" t="s">
        <v>323</v>
      </c>
      <c r="I226" s="3">
        <v>45737</v>
      </c>
      <c r="J226">
        <f>CHOOSE(MONTH(Table1[[#This Row],[Estimated Date to Invoice]]),4,4,4,1,1,1,2,2,2,3,3,3)</f>
        <v>4</v>
      </c>
      <c r="K226" t="s">
        <v>22</v>
      </c>
      <c r="M226" t="str">
        <f t="shared" si="3"/>
        <v>Other</v>
      </c>
      <c r="N226" t="s">
        <v>323</v>
      </c>
      <c r="P226" t="s">
        <v>323</v>
      </c>
    </row>
    <row r="227" spans="1:16" x14ac:dyDescent="0.35">
      <c r="A227" t="s">
        <v>323</v>
      </c>
      <c r="B227" t="s">
        <v>323</v>
      </c>
      <c r="C227" t="s">
        <v>325</v>
      </c>
      <c r="D227" s="2">
        <v>-143000</v>
      </c>
      <c r="E227" s="2">
        <v>0</v>
      </c>
      <c r="F227" t="s">
        <v>14</v>
      </c>
      <c r="G227" t="s">
        <v>323</v>
      </c>
      <c r="I227" s="3">
        <v>45737</v>
      </c>
      <c r="J227">
        <f>CHOOSE(MONTH(Table1[[#This Row],[Estimated Date to Invoice]]),4,4,4,1,1,1,2,2,2,3,3,3)</f>
        <v>4</v>
      </c>
      <c r="K227" t="s">
        <v>22</v>
      </c>
      <c r="M227" t="str">
        <f t="shared" si="3"/>
        <v>Other</v>
      </c>
      <c r="N227" t="s">
        <v>323</v>
      </c>
      <c r="P227" t="s">
        <v>323</v>
      </c>
    </row>
    <row r="228" spans="1:16" x14ac:dyDescent="0.35">
      <c r="A228" t="s">
        <v>323</v>
      </c>
      <c r="B228" t="s">
        <v>323</v>
      </c>
      <c r="C228" t="s">
        <v>326</v>
      </c>
      <c r="D228" s="2">
        <v>79000</v>
      </c>
      <c r="E228" s="2">
        <v>0</v>
      </c>
      <c r="F228" t="s">
        <v>14</v>
      </c>
      <c r="G228" t="s">
        <v>323</v>
      </c>
      <c r="I228" s="3">
        <v>45737</v>
      </c>
      <c r="J228">
        <f>CHOOSE(MONTH(Table1[[#This Row],[Estimated Date to Invoice]]),4,4,4,1,1,1,2,2,2,3,3,3)</f>
        <v>4</v>
      </c>
      <c r="K228" t="s">
        <v>22</v>
      </c>
      <c r="M228" t="str">
        <f t="shared" si="3"/>
        <v>Other</v>
      </c>
      <c r="N228" t="s">
        <v>323</v>
      </c>
      <c r="P228" t="s">
        <v>323</v>
      </c>
    </row>
    <row r="229" spans="1:16" x14ac:dyDescent="0.35">
      <c r="A229" t="s">
        <v>323</v>
      </c>
      <c r="B229" t="s">
        <v>323</v>
      </c>
      <c r="C229" t="s">
        <v>327</v>
      </c>
      <c r="D229" s="2">
        <v>-5000</v>
      </c>
      <c r="E229" s="2">
        <v>0</v>
      </c>
      <c r="F229" t="s">
        <v>14</v>
      </c>
      <c r="G229" t="s">
        <v>323</v>
      </c>
      <c r="I229" s="3">
        <v>45737</v>
      </c>
      <c r="J229">
        <f>CHOOSE(MONTH(Table1[[#This Row],[Estimated Date to Invoice]]),4,4,4,1,1,1,2,2,2,3,3,3)</f>
        <v>4</v>
      </c>
      <c r="K229" t="s">
        <v>22</v>
      </c>
      <c r="M229" t="str">
        <f t="shared" si="3"/>
        <v>Other</v>
      </c>
      <c r="N229" t="s">
        <v>323</v>
      </c>
      <c r="P229" t="s">
        <v>323</v>
      </c>
    </row>
    <row r="230" spans="1:16" x14ac:dyDescent="0.35">
      <c r="A230" t="s">
        <v>323</v>
      </c>
      <c r="B230" t="s">
        <v>323</v>
      </c>
      <c r="C230" t="s">
        <v>328</v>
      </c>
      <c r="D230" s="2">
        <v>-2000</v>
      </c>
      <c r="E230" s="2">
        <v>0</v>
      </c>
      <c r="F230" t="s">
        <v>14</v>
      </c>
      <c r="G230" t="s">
        <v>323</v>
      </c>
      <c r="I230" s="3">
        <v>45737</v>
      </c>
      <c r="J230">
        <f>CHOOSE(MONTH(Table1[[#This Row],[Estimated Date to Invoice]]),4,4,4,1,1,1,2,2,2,3,3,3)</f>
        <v>4</v>
      </c>
      <c r="K230" t="s">
        <v>22</v>
      </c>
      <c r="M230" t="str">
        <f t="shared" si="3"/>
        <v>Other</v>
      </c>
      <c r="N230" t="s">
        <v>323</v>
      </c>
      <c r="P230" t="s">
        <v>323</v>
      </c>
    </row>
    <row r="231" spans="1:16" x14ac:dyDescent="0.35">
      <c r="A231" t="s">
        <v>323</v>
      </c>
      <c r="B231" t="s">
        <v>323</v>
      </c>
      <c r="C231" t="s">
        <v>329</v>
      </c>
      <c r="D231" s="2">
        <v>-8000</v>
      </c>
      <c r="E231" s="2">
        <v>0</v>
      </c>
      <c r="F231" t="s">
        <v>14</v>
      </c>
      <c r="G231" t="s">
        <v>323</v>
      </c>
      <c r="I231" s="3">
        <v>45737</v>
      </c>
      <c r="J231">
        <f>CHOOSE(MONTH(Table1[[#This Row],[Estimated Date to Invoice]]),4,4,4,1,1,1,2,2,2,3,3,3)</f>
        <v>4</v>
      </c>
      <c r="K231" t="s">
        <v>22</v>
      </c>
      <c r="M231" t="str">
        <f t="shared" si="3"/>
        <v>Other</v>
      </c>
      <c r="N231" t="s">
        <v>323</v>
      </c>
      <c r="P231" t="s">
        <v>323</v>
      </c>
    </row>
    <row r="232" spans="1:16" x14ac:dyDescent="0.35">
      <c r="A232" t="s">
        <v>323</v>
      </c>
      <c r="B232" t="s">
        <v>323</v>
      </c>
      <c r="C232" t="s">
        <v>330</v>
      </c>
      <c r="D232" s="2">
        <v>2000</v>
      </c>
      <c r="E232" s="2">
        <v>0</v>
      </c>
      <c r="F232" t="s">
        <v>14</v>
      </c>
      <c r="G232" t="s">
        <v>323</v>
      </c>
      <c r="I232" s="3">
        <v>45737</v>
      </c>
      <c r="J232">
        <f>CHOOSE(MONTH(Table1[[#This Row],[Estimated Date to Invoice]]),4,4,4,1,1,1,2,2,2,3,3,3)</f>
        <v>4</v>
      </c>
      <c r="K232" t="s">
        <v>22</v>
      </c>
      <c r="M232" t="str">
        <f t="shared" si="3"/>
        <v>Other</v>
      </c>
      <c r="N232" t="s">
        <v>323</v>
      </c>
      <c r="P232" t="s">
        <v>323</v>
      </c>
    </row>
    <row r="233" spans="1:16" x14ac:dyDescent="0.35">
      <c r="A233" t="s">
        <v>323</v>
      </c>
      <c r="B233" t="s">
        <v>323</v>
      </c>
      <c r="C233" t="s">
        <v>331</v>
      </c>
      <c r="D233" s="2">
        <v>-433000</v>
      </c>
      <c r="E233" s="2">
        <v>0</v>
      </c>
      <c r="F233" t="s">
        <v>14</v>
      </c>
      <c r="G233" t="s">
        <v>323</v>
      </c>
      <c r="I233" s="3">
        <v>45737</v>
      </c>
      <c r="J233">
        <f>CHOOSE(MONTH(Table1[[#This Row],[Estimated Date to Invoice]]),4,4,4,1,1,1,2,2,2,3,3,3)</f>
        <v>4</v>
      </c>
      <c r="K233" t="s">
        <v>22</v>
      </c>
      <c r="M233" t="str">
        <f t="shared" si="3"/>
        <v>Other</v>
      </c>
      <c r="N233" t="s">
        <v>323</v>
      </c>
      <c r="P233" t="s">
        <v>323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96e14e5a-57ac-48d7-851d-12f54eff5a60}" enabled="0" method="" siteId="{96e14e5a-57ac-48d7-851d-12f54eff5a6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 Rodriguez</dc:creator>
  <cp:lastModifiedBy>Dayan Rodriguez</cp:lastModifiedBy>
  <dcterms:created xsi:type="dcterms:W3CDTF">2024-08-15T03:45:54Z</dcterms:created>
  <dcterms:modified xsi:type="dcterms:W3CDTF">2024-08-15T15:08:15Z</dcterms:modified>
</cp:coreProperties>
</file>