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业务应用服务器" sheetId="1" r:id="rId1"/>
    <sheet name="监控信息搜集服务器" sheetId="2" r:id="rId2"/>
    <sheet name="业务应用统计" sheetId="3" r:id="rId3"/>
    <sheet name="内存平均值" sheetId="4" r:id="rId4"/>
    <sheet name="自测应用" sheetId="7" r:id="rId5"/>
    <sheet name="压测环境" sheetId="6" r:id="rId6"/>
  </sheets>
  <calcPr calcId="144525"/>
</workbook>
</file>

<file path=xl/sharedStrings.xml><?xml version="1.0" encoding="utf-8"?>
<sst xmlns="http://schemas.openxmlformats.org/spreadsheetml/2006/main" count="48">
  <si>
    <t>开始时间</t>
  </si>
  <si>
    <t>业务日志采集（10min)</t>
  </si>
  <si>
    <t>CPU(%)</t>
  </si>
  <si>
    <t>Min</t>
  </si>
  <si>
    <t>Avg</t>
  </si>
  <si>
    <t>Max</t>
  </si>
  <si>
    <t>Mem Free(G)</t>
  </si>
  <si>
    <t>Disk Free(G)</t>
  </si>
  <si>
    <t>Network traffic(Kbps)</t>
  </si>
  <si>
    <t>Incoming Min</t>
  </si>
  <si>
    <t>Incoming Avg</t>
  </si>
  <si>
    <t>Incoming Max</t>
  </si>
  <si>
    <t>Outgoing Min</t>
  </si>
  <si>
    <t>Outgoing Avg</t>
  </si>
  <si>
    <t xml:space="preserve"> Out going Max</t>
  </si>
  <si>
    <t>线程</t>
  </si>
  <si>
    <t>关闭业务日志采集（10min)</t>
  </si>
  <si>
    <t>关闭Pinpoint（10min)</t>
  </si>
  <si>
    <t>业务日志采集（pinpoint日志等级为error）</t>
  </si>
  <si>
    <t>关闭业务日志采集（pinpoint日志等级为error)</t>
  </si>
  <si>
    <t>CPU</t>
  </si>
  <si>
    <t>MEM</t>
  </si>
  <si>
    <t>MIN</t>
  </si>
  <si>
    <t>AVG</t>
  </si>
  <si>
    <t>MAX</t>
  </si>
  <si>
    <t>Log</t>
  </si>
  <si>
    <t>Pinpoint</t>
  </si>
  <si>
    <t>App</t>
  </si>
  <si>
    <t>MIN 归一</t>
  </si>
  <si>
    <t>AVG 归一</t>
  </si>
  <si>
    <t>MAX 归一</t>
  </si>
  <si>
    <t>Min 归一</t>
  </si>
  <si>
    <t>编号</t>
  </si>
  <si>
    <t>初始值</t>
  </si>
  <si>
    <t>最终值</t>
  </si>
  <si>
    <t>最大值</t>
  </si>
  <si>
    <t>平均值</t>
  </si>
  <si>
    <t>log</t>
  </si>
  <si>
    <t>pinpoint</t>
  </si>
  <si>
    <t>app</t>
  </si>
  <si>
    <t>线程数</t>
  </si>
  <si>
    <t>761/751</t>
  </si>
  <si>
    <t>769/754</t>
  </si>
  <si>
    <t>737/756</t>
  </si>
  <si>
    <t>746/762</t>
  </si>
  <si>
    <t>741/750</t>
  </si>
  <si>
    <t>归一</t>
  </si>
  <si>
    <t>差异百分比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</si>
</sst>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%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CPU</a:t>
            </a:r>
            <a:endParaRPr lang="zh-CN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"log"</c:f>
              <c:strCache>
                <c:ptCount val="1"/>
                <c:pt idx="0">
                  <c:v>log</c:v>
                </c:pt>
              </c:strCache>
            </c:strRef>
          </c:tx>
          <c:invertIfNegative val="0"/>
          <c:dLbls>
            <c:delete val="1"/>
          </c:dLbls>
          <c:cat>
            <c:strRef>
              <c:f>{"MIN","AVG","MAX"}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(业务应用统计!$A$10,业务应用统计!$E$10,业务应用统计!$I$10)</c:f>
              <c:numCache>
                <c:formatCode>General</c:formatCode>
                <c:ptCount val="3"/>
                <c:pt idx="0">
                  <c:v>0.715912227435827</c:v>
                </c:pt>
                <c:pt idx="1">
                  <c:v>0.845538069680706</c:v>
                </c:pt>
                <c:pt idx="2">
                  <c:v>0.975715735144912</c:v>
                </c:pt>
              </c:numCache>
            </c:numRef>
          </c:val>
        </c:ser>
        <c:ser>
          <c:idx val="1"/>
          <c:order val="1"/>
          <c:tx>
            <c:strRef>
              <c:f>"Pinpoint"</c:f>
              <c:strCache>
                <c:ptCount val="1"/>
                <c:pt idx="0">
                  <c:v>Pinpoint</c:v>
                </c:pt>
              </c:strCache>
            </c:strRef>
          </c:tx>
          <c:invertIfNegative val="0"/>
          <c:dLbls>
            <c:delete val="1"/>
          </c:dLbls>
          <c:cat>
            <c:strRef>
              <c:f>{"MIN","AVG","MAX"}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(业务应用统计!$B$10,业务应用统计!$F$10,业务应用统计!$J$10)</c:f>
              <c:numCache>
                <c:formatCode>General</c:formatCode>
                <c:ptCount val="3"/>
                <c:pt idx="0">
                  <c:v>1.05113165884626</c:v>
                </c:pt>
                <c:pt idx="1">
                  <c:v>0.958246156645138</c:v>
                </c:pt>
                <c:pt idx="2">
                  <c:v>0.979024218095196</c:v>
                </c:pt>
              </c:numCache>
            </c:numRef>
          </c:val>
        </c:ser>
        <c:ser>
          <c:idx val="2"/>
          <c:order val="2"/>
          <c:tx>
            <c:strRef>
              <c:f>"App"</c:f>
              <c:strCache>
                <c:ptCount val="1"/>
                <c:pt idx="0">
                  <c:v>App</c:v>
                </c:pt>
              </c:strCache>
            </c:strRef>
          </c:tx>
          <c:invertIfNegative val="0"/>
          <c:dLbls>
            <c:delete val="1"/>
          </c:dLbls>
          <c:cat>
            <c:strRef>
              <c:f>{"MIN","AVG","MAX"}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(业务应用统计!$C$10,业务应用统计!$G$10,业务应用统计!$K$10)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428800"/>
        <c:axId val="202430336"/>
      </c:barChart>
      <c:catAx>
        <c:axId val="2024288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430336"/>
        <c:crosses val="autoZero"/>
        <c:auto val="1"/>
        <c:lblAlgn val="ctr"/>
        <c:lblOffset val="100"/>
        <c:noMultiLvlLbl val="0"/>
      </c:catAx>
      <c:valAx>
        <c:axId val="20243033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4288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MEM</a:t>
            </a:r>
            <a:endParaRPr lang="en-US" altLang="zh-C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"Log"</c:f>
              <c:strCache>
                <c:ptCount val="1"/>
                <c:pt idx="0">
                  <c:v>Log</c:v>
                </c:pt>
              </c:strCache>
            </c:strRef>
          </c:tx>
          <c:invertIfNegative val="0"/>
          <c:dLbls>
            <c:delete val="1"/>
          </c:dLbls>
          <c:cat>
            <c:strRef>
              <c:f>{"MIN","AVG","MAX"}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(业务应用统计!$M$10,业务应用统计!$Q$10,业务应用统计!$U$10)</c:f>
              <c:numCache>
                <c:formatCode>General</c:formatCode>
                <c:ptCount val="3"/>
                <c:pt idx="0">
                  <c:v>1.0196656833825</c:v>
                </c:pt>
                <c:pt idx="1">
                  <c:v>1.04632152588556</c:v>
                </c:pt>
                <c:pt idx="2">
                  <c:v>1.05464071856287</c:v>
                </c:pt>
              </c:numCache>
            </c:numRef>
          </c:val>
        </c:ser>
        <c:ser>
          <c:idx val="1"/>
          <c:order val="1"/>
          <c:tx>
            <c:strRef>
              <c:f>"Pinpoint"</c:f>
              <c:strCache>
                <c:ptCount val="1"/>
                <c:pt idx="0">
                  <c:v>Pinpoint</c:v>
                </c:pt>
              </c:strCache>
            </c:strRef>
          </c:tx>
          <c:invertIfNegative val="0"/>
          <c:dLbls>
            <c:delete val="1"/>
          </c:dLbls>
          <c:cat>
            <c:strRef>
              <c:f>{"MIN","AVG","MAX"}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(业务应用统计!$N$10,业务应用统计!$R$10,业务应用统计!$V$10)</c:f>
              <c:numCache>
                <c:formatCode>General</c:formatCode>
                <c:ptCount val="3"/>
                <c:pt idx="0">
                  <c:v>1.01278269419862</c:v>
                </c:pt>
                <c:pt idx="1">
                  <c:v>1.01816530426885</c:v>
                </c:pt>
                <c:pt idx="2">
                  <c:v>1.0187125748503</c:v>
                </c:pt>
              </c:numCache>
            </c:numRef>
          </c:val>
        </c:ser>
        <c:ser>
          <c:idx val="2"/>
          <c:order val="2"/>
          <c:tx>
            <c:strRef>
              <c:f>"App"</c:f>
              <c:strCache>
                <c:ptCount val="1"/>
                <c:pt idx="0">
                  <c:v>App</c:v>
                </c:pt>
              </c:strCache>
            </c:strRef>
          </c:tx>
          <c:invertIfNegative val="0"/>
          <c:dLbls>
            <c:delete val="1"/>
          </c:dLbls>
          <c:cat>
            <c:strRef>
              <c:f>{"MIN","AVG","MAX"}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(业务应用统计!$O$10,业务应用统计!$S$10,业务应用统计!$W$10)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22688"/>
        <c:axId val="202736768"/>
      </c:barChart>
      <c:catAx>
        <c:axId val="2027226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736768"/>
        <c:crosses val="autoZero"/>
        <c:auto val="1"/>
        <c:lblAlgn val="ctr"/>
        <c:lblOffset val="100"/>
        <c:noMultiLvlLbl val="0"/>
      </c:catAx>
      <c:valAx>
        <c:axId val="202736768"/>
        <c:scaling>
          <c:orientation val="minMax"/>
          <c:max val="1.06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2722688"/>
        <c:crosses val="autoZero"/>
        <c:crossBetween val="between"/>
        <c:majorUnit val="0.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堆栈使用时序图</a:t>
            </a:r>
            <a:r>
              <a:rPr lang="en-US" altLang="zh-CN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内存平均值!$A$24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内存平均值!$B$24:$H$24</c:f>
              <c:numCache>
                <c:formatCode>General</c:formatCode>
                <c:ptCount val="7"/>
                <c:pt idx="0">
                  <c:v>734355761.6</c:v>
                </c:pt>
                <c:pt idx="1">
                  <c:v>763480916.8</c:v>
                </c:pt>
                <c:pt idx="2">
                  <c:v>786914540.8</c:v>
                </c:pt>
                <c:pt idx="3">
                  <c:v>809043105.6</c:v>
                </c:pt>
                <c:pt idx="4">
                  <c:v>824296329.6</c:v>
                </c:pt>
                <c:pt idx="5">
                  <c:v>840596028</c:v>
                </c:pt>
                <c:pt idx="6">
                  <c:v>852232653.333333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内存平均值!$A$25</c:f>
              <c:strCache>
                <c:ptCount val="1"/>
                <c:pt idx="0">
                  <c:v>pinpoint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内存平均值!$B$25:$I$25</c:f>
              <c:numCache>
                <c:formatCode>General</c:formatCode>
                <c:ptCount val="8"/>
                <c:pt idx="0">
                  <c:v>723319296</c:v>
                </c:pt>
                <c:pt idx="1">
                  <c:v>757772484.8</c:v>
                </c:pt>
                <c:pt idx="2">
                  <c:v>783690852.8</c:v>
                </c:pt>
                <c:pt idx="3">
                  <c:v>809858121.6</c:v>
                </c:pt>
                <c:pt idx="4">
                  <c:v>831716342.4</c:v>
                </c:pt>
                <c:pt idx="5">
                  <c:v>847975268</c:v>
                </c:pt>
                <c:pt idx="6">
                  <c:v>861752616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内存平均值!$A$26</c:f>
              <c:strCache>
                <c:ptCount val="1"/>
                <c:pt idx="0">
                  <c:v>app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内存平均值!$B$26:$I$26</c:f>
              <c:numCache>
                <c:formatCode>General</c:formatCode>
                <c:ptCount val="8"/>
                <c:pt idx="0">
                  <c:v>739577420.8</c:v>
                </c:pt>
                <c:pt idx="1">
                  <c:v>774093404.8</c:v>
                </c:pt>
                <c:pt idx="2">
                  <c:v>794979499.2</c:v>
                </c:pt>
                <c:pt idx="3">
                  <c:v>826874795.2</c:v>
                </c:pt>
                <c:pt idx="4">
                  <c:v>845473857.6</c:v>
                </c:pt>
                <c:pt idx="5">
                  <c:v>862015348.8</c:v>
                </c:pt>
                <c:pt idx="6">
                  <c:v>866260968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2644480"/>
        <c:axId val="202654464"/>
      </c:lineChart>
      <c:catAx>
        <c:axId val="202644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654464"/>
        <c:crosses val="autoZero"/>
        <c:auto val="1"/>
        <c:lblAlgn val="ctr"/>
        <c:lblOffset val="100"/>
        <c:noMultiLvlLbl val="0"/>
      </c:catAx>
      <c:valAx>
        <c:axId val="2026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264448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堆栈使用时点图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内存平均值!$J$24</c:f>
              <c:strCache>
                <c:ptCount val="1"/>
                <c:pt idx="0">
                  <c:v>log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内存平均值!$K$23:$N$23</c:f>
              <c:strCache>
                <c:ptCount val="4"/>
                <c:pt idx="0">
                  <c:v>初始值</c:v>
                </c:pt>
                <c:pt idx="1">
                  <c:v>最终值</c:v>
                </c:pt>
                <c:pt idx="2">
                  <c:v>最大值</c:v>
                </c:pt>
                <c:pt idx="3">
                  <c:v>平均值</c:v>
                </c:pt>
              </c:strCache>
            </c:strRef>
          </c:cat>
          <c:val>
            <c:numRef>
              <c:f>内存平均值!$K$24:$N$24</c:f>
              <c:numCache>
                <c:formatCode>General</c:formatCode>
                <c:ptCount val="4"/>
                <c:pt idx="0">
                  <c:v>716561918.4</c:v>
                </c:pt>
                <c:pt idx="1">
                  <c:v>856657683.2</c:v>
                </c:pt>
                <c:pt idx="2">
                  <c:v>875813406.4</c:v>
                </c:pt>
                <c:pt idx="3">
                  <c:v>797957722.129524</c:v>
                </c:pt>
              </c:numCache>
            </c:numRef>
          </c:val>
        </c:ser>
        <c:ser>
          <c:idx val="4"/>
          <c:order val="1"/>
          <c:tx>
            <c:strRef>
              <c:f>内存平均值!$J$25</c:f>
              <c:strCache>
                <c:ptCount val="1"/>
                <c:pt idx="0">
                  <c:v>pinpoint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内存平均值!$K$23:$N$23</c:f>
              <c:strCache>
                <c:ptCount val="4"/>
                <c:pt idx="0">
                  <c:v>初始值</c:v>
                </c:pt>
                <c:pt idx="1">
                  <c:v>最终值</c:v>
                </c:pt>
                <c:pt idx="2">
                  <c:v>最大值</c:v>
                </c:pt>
                <c:pt idx="3">
                  <c:v>平均值</c:v>
                </c:pt>
              </c:strCache>
            </c:strRef>
          </c:cat>
          <c:val>
            <c:numRef>
              <c:f>内存平均值!$K$25:$N$25</c:f>
              <c:numCache>
                <c:formatCode>General</c:formatCode>
                <c:ptCount val="4"/>
                <c:pt idx="0">
                  <c:v>709153184</c:v>
                </c:pt>
                <c:pt idx="1">
                  <c:v>854809486.4</c:v>
                </c:pt>
                <c:pt idx="2">
                  <c:v>883523280</c:v>
                </c:pt>
                <c:pt idx="3">
                  <c:v>794012609.333333</c:v>
                </c:pt>
              </c:numCache>
            </c:numRef>
          </c:val>
        </c:ser>
        <c:ser>
          <c:idx val="5"/>
          <c:order val="2"/>
          <c:tx>
            <c:strRef>
              <c:f>内存平均值!$J$26</c:f>
              <c:strCache>
                <c:ptCount val="1"/>
                <c:pt idx="0">
                  <c:v>app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内存平均值!$K$23:$N$23</c:f>
              <c:strCache>
                <c:ptCount val="4"/>
                <c:pt idx="0">
                  <c:v>初始值</c:v>
                </c:pt>
                <c:pt idx="1">
                  <c:v>最终值</c:v>
                </c:pt>
                <c:pt idx="2">
                  <c:v>最大值</c:v>
                </c:pt>
                <c:pt idx="3">
                  <c:v>平均值</c:v>
                </c:pt>
              </c:strCache>
            </c:strRef>
          </c:cat>
          <c:val>
            <c:numRef>
              <c:f>内存平均值!$K$26:$N$26</c:f>
              <c:numCache>
                <c:formatCode>General</c:formatCode>
                <c:ptCount val="4"/>
                <c:pt idx="0">
                  <c:v>722792966.4</c:v>
                </c:pt>
                <c:pt idx="1">
                  <c:v>871489232</c:v>
                </c:pt>
                <c:pt idx="2">
                  <c:v>886524915.2</c:v>
                </c:pt>
                <c:pt idx="3">
                  <c:v>808984404.038095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65056"/>
        <c:axId val="203170944"/>
      </c:barChart>
      <c:catAx>
        <c:axId val="20316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70944"/>
        <c:crosses val="autoZero"/>
        <c:auto val="1"/>
        <c:lblAlgn val="ctr"/>
        <c:lblOffset val="100"/>
        <c:noMultiLvlLbl val="0"/>
      </c:catAx>
      <c:valAx>
        <c:axId val="2031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16505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qps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自测应用!$A$34</c:f>
              <c:strCache>
                <c:ptCount val="1"/>
                <c:pt idx="0">
                  <c:v>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自测应用!$B$33:$E$33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自测应用!$B$34:$E$34</c:f>
              <c:numCache>
                <c:formatCode>General</c:formatCode>
                <c:ptCount val="4"/>
                <c:pt idx="0">
                  <c:v>755</c:v>
                </c:pt>
                <c:pt idx="1">
                  <c:v>761</c:v>
                </c:pt>
                <c:pt idx="2">
                  <c:v>760</c:v>
                </c:pt>
                <c:pt idx="3">
                  <c:v>757</c:v>
                </c:pt>
              </c:numCache>
            </c:numRef>
          </c:val>
        </c:ser>
        <c:ser>
          <c:idx val="1"/>
          <c:order val="1"/>
          <c:tx>
            <c:strRef>
              <c:f>自测应用!$A$35</c:f>
              <c:strCache>
                <c:ptCount val="1"/>
                <c:pt idx="0">
                  <c:v>pinpoint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自测应用!$B$33:$E$33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自测应用!$B$35:$E$35</c:f>
              <c:numCache>
                <c:formatCode>General</c:formatCode>
                <c:ptCount val="4"/>
                <c:pt idx="0">
                  <c:v>750</c:v>
                </c:pt>
                <c:pt idx="1">
                  <c:v>759</c:v>
                </c:pt>
                <c:pt idx="2">
                  <c:v>755</c:v>
                </c:pt>
                <c:pt idx="3">
                  <c:v>755</c:v>
                </c:pt>
              </c:numCache>
            </c:numRef>
          </c:val>
        </c:ser>
        <c:ser>
          <c:idx val="2"/>
          <c:order val="2"/>
          <c:tx>
            <c:strRef>
              <c:f>自测应用!$A$36</c:f>
              <c:strCache>
                <c:ptCount val="1"/>
                <c:pt idx="0">
                  <c:v>log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自测应用!$B$33:$E$33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自测应用!$B$36:$E$36</c:f>
              <c:numCache>
                <c:formatCode>General</c:formatCode>
                <c:ptCount val="4"/>
                <c:pt idx="0">
                  <c:v>753</c:v>
                </c:pt>
                <c:pt idx="1">
                  <c:v>750</c:v>
                </c:pt>
                <c:pt idx="2">
                  <c:v>748</c:v>
                </c:pt>
                <c:pt idx="3">
                  <c:v>747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7789665"/>
        <c:axId val="225431502"/>
      </c:barChart>
      <c:catAx>
        <c:axId val="8877896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431502"/>
        <c:crosses val="autoZero"/>
        <c:auto val="1"/>
        <c:lblAlgn val="ctr"/>
        <c:lblOffset val="100"/>
        <c:noMultiLvlLbl val="0"/>
      </c:catAx>
      <c:valAx>
        <c:axId val="22543150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7896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qps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自测应用!$A$34</c:f>
              <c:strCache>
                <c:ptCount val="1"/>
                <c:pt idx="0">
                  <c:v>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自测应用!$B$33:$E$33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自测应用!$B$34:$E$34</c:f>
              <c:numCache>
                <c:formatCode>General</c:formatCode>
                <c:ptCount val="4"/>
                <c:pt idx="0">
                  <c:v>755</c:v>
                </c:pt>
                <c:pt idx="1">
                  <c:v>761</c:v>
                </c:pt>
                <c:pt idx="2">
                  <c:v>760</c:v>
                </c:pt>
                <c:pt idx="3">
                  <c:v>757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自测应用!$A$35</c:f>
              <c:strCache>
                <c:ptCount val="1"/>
                <c:pt idx="0">
                  <c:v>pinpoint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自测应用!$B$33:$E$33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自测应用!$B$35:$E$35</c:f>
              <c:numCache>
                <c:formatCode>General</c:formatCode>
                <c:ptCount val="4"/>
                <c:pt idx="0">
                  <c:v>750</c:v>
                </c:pt>
                <c:pt idx="1">
                  <c:v>759</c:v>
                </c:pt>
                <c:pt idx="2">
                  <c:v>755</c:v>
                </c:pt>
                <c:pt idx="3">
                  <c:v>755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自测应用!$A$36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自测应用!$B$33:$E$33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自测应用!$B$36:$E$36</c:f>
              <c:numCache>
                <c:formatCode>General</c:formatCode>
                <c:ptCount val="4"/>
                <c:pt idx="0">
                  <c:v>753</c:v>
                </c:pt>
                <c:pt idx="1">
                  <c:v>750</c:v>
                </c:pt>
                <c:pt idx="2">
                  <c:v>748</c:v>
                </c:pt>
                <c:pt idx="3">
                  <c:v>747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4817476"/>
        <c:axId val="622219898"/>
      </c:lineChart>
      <c:catAx>
        <c:axId val="5348174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219898"/>
        <c:crosses val="autoZero"/>
        <c:auto val="1"/>
        <c:lblAlgn val="ctr"/>
        <c:lblOffset val="100"/>
        <c:noMultiLvlLbl val="0"/>
      </c:catAx>
      <c:valAx>
        <c:axId val="6222198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8174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qps</a:t>
            </a:r>
            <a:r>
              <a:rPr altLang="en-US"/>
              <a:t>归一图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自测应用!$A$42</c:f>
              <c:strCache>
                <c:ptCount val="1"/>
                <c:pt idx="0">
                  <c:v>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自测应用!$B$41:$E$41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自测应用!$B$42:$E$42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自测应用!$A$43</c:f>
              <c:strCache>
                <c:ptCount val="1"/>
                <c:pt idx="0">
                  <c:v>pinpoint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自测应用!$B$41:$E$41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自测应用!$B$43:$E$43</c:f>
              <c:numCache>
                <c:formatCode>General</c:formatCode>
                <c:ptCount val="4"/>
                <c:pt idx="0">
                  <c:v>0.993377483443709</c:v>
                </c:pt>
                <c:pt idx="1">
                  <c:v>0.997371879106439</c:v>
                </c:pt>
                <c:pt idx="2">
                  <c:v>0.993421052631579</c:v>
                </c:pt>
                <c:pt idx="3">
                  <c:v>0.997357992073976</c:v>
                </c:pt>
              </c:numCache>
            </c:numRef>
          </c:val>
        </c:ser>
        <c:ser>
          <c:idx val="2"/>
          <c:order val="2"/>
          <c:tx>
            <c:strRef>
              <c:f>自测应用!$A$44</c:f>
              <c:strCache>
                <c:ptCount val="1"/>
                <c:pt idx="0">
                  <c:v>log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自测应用!$B$41:$E$41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自测应用!$B$44:$E$44</c:f>
              <c:numCache>
                <c:formatCode>General</c:formatCode>
                <c:ptCount val="4"/>
                <c:pt idx="0">
                  <c:v>0.997350993377483</c:v>
                </c:pt>
                <c:pt idx="1">
                  <c:v>0.985545335085414</c:v>
                </c:pt>
                <c:pt idx="2">
                  <c:v>0.984210526315789</c:v>
                </c:pt>
                <c:pt idx="3">
                  <c:v>0.986789960369881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220073"/>
        <c:axId val="837337577"/>
      </c:barChart>
      <c:catAx>
        <c:axId val="6712200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7337577"/>
        <c:crosses val="autoZero"/>
        <c:auto val="1"/>
        <c:lblAlgn val="ctr"/>
        <c:lblOffset val="100"/>
        <c:noMultiLvlLbl val="0"/>
      </c:catAx>
      <c:valAx>
        <c:axId val="83733757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2200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QPS</a:t>
            </a:r>
            <a:endParaRPr lang="en-US" altLang="zh-CN"/>
          </a:p>
        </c:rich>
      </c:tx>
      <c:layout>
        <c:manualLayout>
          <c:xMode val="edge"/>
          <c:yMode val="edge"/>
          <c:x val="0.414799446749654"/>
          <c:y val="0.023890784982935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压测环境!$A$25</c:f>
              <c:strCache>
                <c:ptCount val="1"/>
                <c:pt idx="0">
                  <c:v>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压测环境!$B$24:$F$24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压测环境!$B$25:$F$25</c:f>
              <c:numCache>
                <c:formatCode>General</c:formatCode>
                <c:ptCount val="5"/>
                <c:pt idx="0">
                  <c:v>147.333333333333</c:v>
                </c:pt>
                <c:pt idx="1">
                  <c:v>179</c:v>
                </c:pt>
                <c:pt idx="2">
                  <c:v>184.166666666667</c:v>
                </c:pt>
                <c:pt idx="3">
                  <c:v>187</c:v>
                </c:pt>
                <c:pt idx="4">
                  <c:v>187.666666666667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压测环境!$A$26</c:f>
              <c:strCache>
                <c:ptCount val="1"/>
                <c:pt idx="0">
                  <c:v>pinpoint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压测环境!$B$24:$F$24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压测环境!$B$26:$F$26</c:f>
              <c:numCache>
                <c:formatCode>General</c:formatCode>
                <c:ptCount val="5"/>
                <c:pt idx="0">
                  <c:v>149.333333333333</c:v>
                </c:pt>
                <c:pt idx="1">
                  <c:v>171.166666666667</c:v>
                </c:pt>
                <c:pt idx="2">
                  <c:v>184.333333333333</c:v>
                </c:pt>
                <c:pt idx="3">
                  <c:v>181.333333333333</c:v>
                </c:pt>
                <c:pt idx="4">
                  <c:v>181.333333333333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压测环境!$A$27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压测环境!$B$24:$F$24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压测环境!$B$27:$F$27</c:f>
              <c:numCache>
                <c:formatCode>General</c:formatCode>
                <c:ptCount val="5"/>
                <c:pt idx="0">
                  <c:v>145.333333333333</c:v>
                </c:pt>
                <c:pt idx="1">
                  <c:v>169.666666666667</c:v>
                </c:pt>
                <c:pt idx="2">
                  <c:v>178.666666666667</c:v>
                </c:pt>
                <c:pt idx="3">
                  <c:v>183.333333333333</c:v>
                </c:pt>
                <c:pt idx="4">
                  <c:v>185.333333333333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8642162"/>
        <c:axId val="485355413"/>
      </c:lineChart>
      <c:catAx>
        <c:axId val="5386421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355413"/>
        <c:crosses val="autoZero"/>
        <c:auto val="1"/>
        <c:lblAlgn val="ctr"/>
        <c:lblOffset val="100"/>
        <c:noMultiLvlLbl val="0"/>
      </c:catAx>
      <c:valAx>
        <c:axId val="4853554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86421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QPS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压测环境!$A$25</c:f>
              <c:strCache>
                <c:ptCount val="1"/>
                <c:pt idx="0">
                  <c:v>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压测环境!$B$24:$F$24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压测环境!$B$25:$F$25</c:f>
              <c:numCache>
                <c:formatCode>General</c:formatCode>
                <c:ptCount val="5"/>
                <c:pt idx="0">
                  <c:v>147.333333333333</c:v>
                </c:pt>
                <c:pt idx="1">
                  <c:v>179</c:v>
                </c:pt>
                <c:pt idx="2">
                  <c:v>184.166666666667</c:v>
                </c:pt>
                <c:pt idx="3">
                  <c:v>187</c:v>
                </c:pt>
                <c:pt idx="4">
                  <c:v>187.666666666667</c:v>
                </c:pt>
              </c:numCache>
            </c:numRef>
          </c:val>
        </c:ser>
        <c:ser>
          <c:idx val="1"/>
          <c:order val="1"/>
          <c:tx>
            <c:strRef>
              <c:f>压测环境!$A$26</c:f>
              <c:strCache>
                <c:ptCount val="1"/>
                <c:pt idx="0">
                  <c:v>pinpoint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压测环境!$B$24:$F$24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压测环境!$B$26:$F$26</c:f>
              <c:numCache>
                <c:formatCode>General</c:formatCode>
                <c:ptCount val="5"/>
                <c:pt idx="0">
                  <c:v>149.333333333333</c:v>
                </c:pt>
                <c:pt idx="1">
                  <c:v>171.166666666667</c:v>
                </c:pt>
                <c:pt idx="2">
                  <c:v>184.333333333333</c:v>
                </c:pt>
                <c:pt idx="3">
                  <c:v>181.333333333333</c:v>
                </c:pt>
                <c:pt idx="4">
                  <c:v>181.333333333333</c:v>
                </c:pt>
              </c:numCache>
            </c:numRef>
          </c:val>
        </c:ser>
        <c:ser>
          <c:idx val="2"/>
          <c:order val="2"/>
          <c:tx>
            <c:strRef>
              <c:f>压测环境!$A$27</c:f>
              <c:strCache>
                <c:ptCount val="1"/>
                <c:pt idx="0">
                  <c:v>log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压测环境!$B$24:$F$24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压测环境!$B$27:$F$27</c:f>
              <c:numCache>
                <c:formatCode>General</c:formatCode>
                <c:ptCount val="5"/>
                <c:pt idx="0">
                  <c:v>145.333333333333</c:v>
                </c:pt>
                <c:pt idx="1">
                  <c:v>169.666666666667</c:v>
                </c:pt>
                <c:pt idx="2">
                  <c:v>178.666666666667</c:v>
                </c:pt>
                <c:pt idx="3">
                  <c:v>183.333333333333</c:v>
                </c:pt>
                <c:pt idx="4">
                  <c:v>185.333333333333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33216"/>
        <c:axId val="529659874"/>
      </c:barChart>
      <c:catAx>
        <c:axId val="21333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9659874"/>
        <c:crosses val="autoZero"/>
        <c:auto val="1"/>
        <c:lblAlgn val="ctr"/>
        <c:lblOffset val="100"/>
        <c:noMultiLvlLbl val="0"/>
      </c:catAx>
      <c:valAx>
        <c:axId val="5296598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3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qps</a:t>
            </a:r>
            <a:r>
              <a:rPr altLang="en-US"/>
              <a:t>归一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压测环境!$A$34</c:f>
              <c:strCache>
                <c:ptCount val="1"/>
                <c:pt idx="0">
                  <c:v>app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压测环境!$B$33:$F$33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压测环境!$B$34:$F$34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压测环境!$A$35</c:f>
              <c:strCache>
                <c:ptCount val="1"/>
                <c:pt idx="0">
                  <c:v>pinpoint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压测环境!$B$33:$F$33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压测环境!$B$35:$F$35</c:f>
              <c:numCache>
                <c:formatCode>General</c:formatCode>
                <c:ptCount val="5"/>
                <c:pt idx="0">
                  <c:v>1.01357466063348</c:v>
                </c:pt>
                <c:pt idx="1">
                  <c:v>0.956238361266296</c:v>
                </c:pt>
                <c:pt idx="2">
                  <c:v>1.00090497737556</c:v>
                </c:pt>
                <c:pt idx="3">
                  <c:v>0.969696969696968</c:v>
                </c:pt>
                <c:pt idx="4">
                  <c:v>0.966252220248664</c:v>
                </c:pt>
              </c:numCache>
            </c:numRef>
          </c:val>
        </c:ser>
        <c:ser>
          <c:idx val="2"/>
          <c:order val="2"/>
          <c:tx>
            <c:strRef>
              <c:f>压测环境!$A$36</c:f>
              <c:strCache>
                <c:ptCount val="1"/>
                <c:pt idx="0">
                  <c:v>log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压测环境!$B$33:$F$33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压测环境!$B$36:$F$36</c:f>
              <c:numCache>
                <c:formatCode>General</c:formatCode>
                <c:ptCount val="5"/>
                <c:pt idx="0">
                  <c:v>0.986425339366516</c:v>
                </c:pt>
                <c:pt idx="1">
                  <c:v>0.94785847299814</c:v>
                </c:pt>
                <c:pt idx="2">
                  <c:v>0.970135746606335</c:v>
                </c:pt>
                <c:pt idx="3">
                  <c:v>0.980392156862743</c:v>
                </c:pt>
                <c:pt idx="4">
                  <c:v>0.987566607460032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779787"/>
        <c:axId val="325860472"/>
      </c:barChart>
      <c:catAx>
        <c:axId val="3987797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860472"/>
        <c:crosses val="autoZero"/>
        <c:auto val="1"/>
        <c:lblAlgn val="ctr"/>
        <c:lblOffset val="100"/>
        <c:noMultiLvlLbl val="0"/>
      </c:catAx>
      <c:valAx>
        <c:axId val="325860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87797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365125</xdr:colOff>
      <xdr:row>15</xdr:row>
      <xdr:rowOff>31750</xdr:rowOff>
    </xdr:from>
    <xdr:to>
      <xdr:col>7</xdr:col>
      <xdr:colOff>625475</xdr:colOff>
      <xdr:row>30</xdr:row>
      <xdr:rowOff>101600</xdr:rowOff>
    </xdr:to>
    <xdr:graphicFrame>
      <xdr:nvGraphicFramePr>
        <xdr:cNvPr id="2" name="图表 1"/>
        <xdr:cNvGraphicFramePr/>
      </xdr:nvGraphicFramePr>
      <xdr:xfrm>
        <a:off x="1050925" y="2603500"/>
        <a:ext cx="5005070" cy="264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568325</xdr:colOff>
      <xdr:row>15</xdr:row>
      <xdr:rowOff>6350</xdr:rowOff>
    </xdr:from>
    <xdr:to>
      <xdr:col>16</xdr:col>
      <xdr:colOff>295275</xdr:colOff>
      <xdr:row>30</xdr:row>
      <xdr:rowOff>82550</xdr:rowOff>
    </xdr:to>
    <xdr:graphicFrame>
      <xdr:nvGraphicFramePr>
        <xdr:cNvPr id="5" name="图表 4"/>
        <xdr:cNvGraphicFramePr/>
      </xdr:nvGraphicFramePr>
      <xdr:xfrm>
        <a:off x="7370445" y="2578100"/>
        <a:ext cx="509460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</xdr:colOff>
      <xdr:row>28</xdr:row>
      <xdr:rowOff>0</xdr:rowOff>
    </xdr:from>
    <xdr:to>
      <xdr:col>5</xdr:col>
      <xdr:colOff>95250</xdr:colOff>
      <xdr:row>44</xdr:row>
      <xdr:rowOff>0</xdr:rowOff>
    </xdr:to>
    <xdr:graphicFrame>
      <xdr:nvGraphicFramePr>
        <xdr:cNvPr id="2" name="图表 1"/>
        <xdr:cNvGraphicFramePr/>
      </xdr:nvGraphicFramePr>
      <xdr:xfrm>
        <a:off x="698500" y="4800600"/>
        <a:ext cx="43567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27</xdr:row>
      <xdr:rowOff>139700</xdr:rowOff>
    </xdr:from>
    <xdr:to>
      <xdr:col>12</xdr:col>
      <xdr:colOff>142875</xdr:colOff>
      <xdr:row>43</xdr:row>
      <xdr:rowOff>139700</xdr:rowOff>
    </xdr:to>
    <xdr:graphicFrame>
      <xdr:nvGraphicFramePr>
        <xdr:cNvPr id="3" name="图表 2"/>
        <xdr:cNvGraphicFramePr/>
      </xdr:nvGraphicFramePr>
      <xdr:xfrm>
        <a:off x="7006590" y="4768850"/>
        <a:ext cx="457327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0.0127</cdr:x>
      <cdr:y>0.01786</cdr:y>
    </cdr:from>
    <cdr:to>
      <cdr:x>0.07937</cdr:x>
      <cdr:y>0.11161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50800" y="50800"/>
          <a:ext cx="26670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单位：</a:t>
          </a:r>
          <a:r>
            <a:rPr lang="en-US" altLang="zh-CN" sz="1100"/>
            <a:t>M</a:t>
          </a:r>
          <a:endParaRPr lang="zh-CN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0.01058</cdr:x>
      <cdr:y>0.28348</cdr:y>
    </cdr:from>
    <cdr:to>
      <cdr:x>0.10431</cdr:x>
      <cdr:y>0.39063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 flipH="1">
          <a:off x="44450" y="806450"/>
          <a:ext cx="393700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endParaRPr lang="zh-CN" altLang="en-US" sz="1100"/>
        </a:p>
      </cdr:txBody>
    </cdr:sp>
  </cdr:relSizeAnchor>
  <cdr:relSizeAnchor xmlns:cdr="http://schemas.openxmlformats.org/drawingml/2006/chartDrawing">
    <cdr:from>
      <cdr:x>0.03326</cdr:x>
      <cdr:y>0.04911</cdr:y>
    </cdr:from>
    <cdr:to>
      <cdr:x>0.09675</cdr:x>
      <cdr:y>0.15625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139700" y="139700"/>
          <a:ext cx="266700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r>
            <a:rPr lang="zh-CN" altLang="en-US" sz="1100"/>
            <a:t>单位：</a:t>
          </a:r>
          <a:r>
            <a:rPr lang="en-US" altLang="zh-CN" sz="1100"/>
            <a:t>M</a:t>
          </a:r>
          <a:endParaRPr lang="zh-CN" alt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641350</xdr:colOff>
      <xdr:row>10</xdr:row>
      <xdr:rowOff>107950</xdr:rowOff>
    </xdr:from>
    <xdr:to>
      <xdr:col>14</xdr:col>
      <xdr:colOff>117475</xdr:colOff>
      <xdr:row>27</xdr:row>
      <xdr:rowOff>78740</xdr:rowOff>
    </xdr:to>
    <xdr:graphicFrame>
      <xdr:nvGraphicFramePr>
        <xdr:cNvPr id="2" name="图表 1"/>
        <xdr:cNvGraphicFramePr/>
      </xdr:nvGraphicFramePr>
      <xdr:xfrm>
        <a:off x="5956300" y="1822450"/>
        <a:ext cx="4962525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355600</xdr:colOff>
      <xdr:row>10</xdr:row>
      <xdr:rowOff>107950</xdr:rowOff>
    </xdr:from>
    <xdr:to>
      <xdr:col>22</xdr:col>
      <xdr:colOff>127000</xdr:colOff>
      <xdr:row>26</xdr:row>
      <xdr:rowOff>107950</xdr:rowOff>
    </xdr:to>
    <xdr:graphicFrame>
      <xdr:nvGraphicFramePr>
        <xdr:cNvPr id="3" name="图表 2"/>
        <xdr:cNvGraphicFramePr/>
      </xdr:nvGraphicFramePr>
      <xdr:xfrm>
        <a:off x="11842750" y="1822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</xdr:colOff>
      <xdr:row>31</xdr:row>
      <xdr:rowOff>117475</xdr:rowOff>
    </xdr:from>
    <xdr:to>
      <xdr:col>13</xdr:col>
      <xdr:colOff>460375</xdr:colOff>
      <xdr:row>47</xdr:row>
      <xdr:rowOff>117475</xdr:rowOff>
    </xdr:to>
    <xdr:graphicFrame>
      <xdr:nvGraphicFramePr>
        <xdr:cNvPr id="4" name="图表 3"/>
        <xdr:cNvGraphicFramePr/>
      </xdr:nvGraphicFramePr>
      <xdr:xfrm>
        <a:off x="6003925" y="5432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365125</xdr:colOff>
      <xdr:row>10</xdr:row>
      <xdr:rowOff>41275</xdr:rowOff>
    </xdr:from>
    <xdr:to>
      <xdr:col>14</xdr:col>
      <xdr:colOff>155575</xdr:colOff>
      <xdr:row>26</xdr:row>
      <xdr:rowOff>88900</xdr:rowOff>
    </xdr:to>
    <xdr:graphicFrame>
      <xdr:nvGraphicFramePr>
        <xdr:cNvPr id="2" name="图表 1"/>
        <xdr:cNvGraphicFramePr/>
      </xdr:nvGraphicFramePr>
      <xdr:xfrm>
        <a:off x="6794500" y="1755775"/>
        <a:ext cx="4591050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203200</xdr:colOff>
      <xdr:row>10</xdr:row>
      <xdr:rowOff>50800</xdr:rowOff>
    </xdr:from>
    <xdr:to>
      <xdr:col>21</xdr:col>
      <xdr:colOff>660400</xdr:colOff>
      <xdr:row>26</xdr:row>
      <xdr:rowOff>50800</xdr:rowOff>
    </xdr:to>
    <xdr:graphicFrame>
      <xdr:nvGraphicFramePr>
        <xdr:cNvPr id="3" name="图表 2"/>
        <xdr:cNvGraphicFramePr/>
      </xdr:nvGraphicFramePr>
      <xdr:xfrm>
        <a:off x="12118975" y="1765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365125</xdr:colOff>
      <xdr:row>28</xdr:row>
      <xdr:rowOff>50800</xdr:rowOff>
    </xdr:from>
    <xdr:to>
      <xdr:col>14</xdr:col>
      <xdr:colOff>136525</xdr:colOff>
      <xdr:row>44</xdr:row>
      <xdr:rowOff>50800</xdr:rowOff>
    </xdr:to>
    <xdr:graphicFrame>
      <xdr:nvGraphicFramePr>
        <xdr:cNvPr id="4" name="图表 3"/>
        <xdr:cNvGraphicFramePr/>
      </xdr:nvGraphicFramePr>
      <xdr:xfrm>
        <a:off x="6794500" y="4851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8576"/>
  <sheetViews>
    <sheetView tabSelected="1" topLeftCell="A10" workbookViewId="0">
      <selection activeCell="L35" sqref="L35"/>
    </sheetView>
  </sheetViews>
  <sheetFormatPr defaultColWidth="9" defaultRowHeight="13.5"/>
  <cols>
    <col min="1" max="1" width="24.25" customWidth="1"/>
    <col min="5" max="5" width="13.375" customWidth="1"/>
    <col min="6" max="6" width="10.75" style="5" customWidth="1"/>
    <col min="7" max="7" width="18.725" customWidth="1"/>
    <col min="11" max="11" width="8.725" style="5"/>
    <col min="12" max="12" width="25.1833333333333" customWidth="1"/>
    <col min="13" max="13" width="8.725" style="5"/>
    <col min="14" max="14" width="25.725" customWidth="1"/>
    <col min="15" max="15" width="15.8166666666667" customWidth="1"/>
    <col min="16" max="16" width="20" customWidth="1"/>
    <col min="17" max="17" width="19" customWidth="1"/>
    <col min="18" max="18" width="21" customWidth="1"/>
    <col min="19" max="19" width="16.0916666666667" customWidth="1"/>
    <col min="20" max="20" width="19.725" customWidth="1"/>
    <col min="21" max="21" width="8.725" style="5"/>
    <col min="22" max="22" width="26.1833333333333" customWidth="1"/>
  </cols>
  <sheetData>
    <row r="1" spans="1:22">
      <c r="A1" s="5" t="s">
        <v>0</v>
      </c>
      <c r="B1" s="5" t="s">
        <v>1</v>
      </c>
      <c r="C1" s="5"/>
      <c r="D1" s="5"/>
      <c r="E1" s="5"/>
      <c r="G1" s="5" t="s">
        <v>1</v>
      </c>
      <c r="H1" s="5"/>
      <c r="I1" s="5"/>
      <c r="J1" s="5"/>
      <c r="L1" s="5" t="s">
        <v>1</v>
      </c>
      <c r="N1" s="5" t="s">
        <v>1</v>
      </c>
      <c r="O1" s="5"/>
      <c r="P1" s="5"/>
      <c r="Q1" s="5"/>
      <c r="R1" s="5"/>
      <c r="S1" s="5"/>
      <c r="T1" s="5"/>
      <c r="V1" s="5" t="s">
        <v>1</v>
      </c>
    </row>
    <row r="2" spans="1:22">
      <c r="A2" s="5"/>
      <c r="B2" s="5"/>
      <c r="C2" s="5"/>
      <c r="D2" s="5"/>
      <c r="E2" s="5"/>
      <c r="G2" s="5"/>
      <c r="H2" s="5"/>
      <c r="I2" s="5"/>
      <c r="J2" s="5"/>
      <c r="L2" s="5"/>
      <c r="N2" s="5"/>
      <c r="O2" s="5"/>
      <c r="P2" s="5"/>
      <c r="Q2" s="5"/>
      <c r="R2" s="5"/>
      <c r="S2" s="5"/>
      <c r="T2" s="5"/>
      <c r="V2" s="5"/>
    </row>
    <row r="3" spans="2:22"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3</v>
      </c>
      <c r="I3" t="s">
        <v>4</v>
      </c>
      <c r="J3" t="s">
        <v>5</v>
      </c>
      <c r="L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V3" t="s">
        <v>15</v>
      </c>
    </row>
    <row r="4" spans="1:22">
      <c r="A4" s="6">
        <v>42970</v>
      </c>
      <c r="C4" s="7">
        <v>34</v>
      </c>
      <c r="D4" s="7">
        <v>71.59</v>
      </c>
      <c r="E4" s="7">
        <v>93.4</v>
      </c>
      <c r="G4" s="7"/>
      <c r="H4" s="7">
        <v>1.96</v>
      </c>
      <c r="I4" s="7">
        <v>2.2</v>
      </c>
      <c r="J4" s="7">
        <v>2.89</v>
      </c>
      <c r="L4">
        <v>50.61</v>
      </c>
      <c r="O4">
        <v>188.85</v>
      </c>
      <c r="P4">
        <v>1822.72</v>
      </c>
      <c r="Q4">
        <v>5888</v>
      </c>
      <c r="R4">
        <v>13.91</v>
      </c>
      <c r="S4">
        <v>10946.56</v>
      </c>
      <c r="T4">
        <v>35778.56</v>
      </c>
      <c r="V4">
        <v>78</v>
      </c>
    </row>
    <row r="5" spans="1:22">
      <c r="A5" s="6">
        <v>42971.3881944444</v>
      </c>
      <c r="C5">
        <v>20.48</v>
      </c>
      <c r="D5">
        <v>64.36</v>
      </c>
      <c r="E5">
        <v>89.85</v>
      </c>
      <c r="H5">
        <v>2.12</v>
      </c>
      <c r="I5">
        <v>2.25</v>
      </c>
      <c r="J5">
        <v>2.71</v>
      </c>
      <c r="L5">
        <v>49.07</v>
      </c>
      <c r="O5">
        <v>43.66</v>
      </c>
      <c r="P5">
        <v>233.36</v>
      </c>
      <c r="Q5">
        <v>622.4</v>
      </c>
      <c r="R5">
        <v>414.96</v>
      </c>
      <c r="S5">
        <v>1495.04</v>
      </c>
      <c r="T5">
        <v>3921.92</v>
      </c>
      <c r="V5">
        <v>78</v>
      </c>
    </row>
    <row r="6" spans="1:22">
      <c r="A6" s="6">
        <v>42971.40625</v>
      </c>
      <c r="C6">
        <v>0.85</v>
      </c>
      <c r="D6">
        <v>40.96</v>
      </c>
      <c r="E6">
        <v>88.08</v>
      </c>
      <c r="H6">
        <v>2.1</v>
      </c>
      <c r="I6">
        <v>2.48</v>
      </c>
      <c r="J6">
        <v>3.07</v>
      </c>
      <c r="L6">
        <v>48.97</v>
      </c>
      <c r="O6">
        <v>3.72</v>
      </c>
      <c r="P6">
        <v>1740.8</v>
      </c>
      <c r="Q6">
        <v>4464.64</v>
      </c>
      <c r="R6">
        <v>4.77</v>
      </c>
      <c r="S6">
        <v>10434.56</v>
      </c>
      <c r="T6">
        <v>27095.04</v>
      </c>
      <c r="V6">
        <v>78</v>
      </c>
    </row>
    <row r="7" spans="1:22">
      <c r="A7" s="6">
        <v>42971.4256944444</v>
      </c>
      <c r="C7">
        <v>27.56</v>
      </c>
      <c r="D7">
        <v>54.08</v>
      </c>
      <c r="E7">
        <v>86.7</v>
      </c>
      <c r="H7">
        <v>2.09</v>
      </c>
      <c r="I7">
        <v>2.27</v>
      </c>
      <c r="J7">
        <v>2.69</v>
      </c>
      <c r="L7">
        <v>48.59</v>
      </c>
      <c r="O7">
        <v>444.67</v>
      </c>
      <c r="P7">
        <v>2058.24</v>
      </c>
      <c r="Q7">
        <v>4188.16</v>
      </c>
      <c r="R7">
        <v>2744.32</v>
      </c>
      <c r="S7">
        <v>12328.96</v>
      </c>
      <c r="T7">
        <v>25139.2</v>
      </c>
      <c r="V7">
        <v>78</v>
      </c>
    </row>
    <row r="8" spans="1:22">
      <c r="A8" s="6">
        <v>42971.4465277778</v>
      </c>
      <c r="C8">
        <v>20.86</v>
      </c>
      <c r="D8">
        <v>47.86</v>
      </c>
      <c r="E8">
        <v>84.34</v>
      </c>
      <c r="H8">
        <v>2.1</v>
      </c>
      <c r="I8">
        <v>2.32</v>
      </c>
      <c r="J8">
        <v>2.73</v>
      </c>
      <c r="L8">
        <v>48.08</v>
      </c>
      <c r="O8">
        <v>582.83</v>
      </c>
      <c r="P8">
        <v>1996.8</v>
      </c>
      <c r="Q8">
        <v>3635.2</v>
      </c>
      <c r="R8">
        <v>3624.96</v>
      </c>
      <c r="S8">
        <v>11991.04</v>
      </c>
      <c r="T8">
        <v>21923.84</v>
      </c>
      <c r="V8">
        <v>78</v>
      </c>
    </row>
    <row r="9" spans="2:20">
      <c r="B9" s="5"/>
      <c r="C9" s="5"/>
      <c r="D9" s="5"/>
      <c r="E9" s="5"/>
      <c r="G9" s="5"/>
      <c r="H9" s="5"/>
      <c r="I9" s="5"/>
      <c r="J9" s="5"/>
      <c r="N9" s="5"/>
      <c r="O9" s="5"/>
      <c r="P9" s="5"/>
      <c r="Q9" s="5"/>
      <c r="R9" s="5"/>
      <c r="S9" s="5"/>
      <c r="T9" s="5"/>
    </row>
    <row r="10" spans="2:22">
      <c r="B10" s="5" t="s">
        <v>16</v>
      </c>
      <c r="C10" s="5"/>
      <c r="D10" s="5"/>
      <c r="E10" s="5"/>
      <c r="G10" s="5" t="s">
        <v>16</v>
      </c>
      <c r="H10" s="5"/>
      <c r="I10" s="5"/>
      <c r="J10" s="5"/>
      <c r="L10" s="5" t="s">
        <v>16</v>
      </c>
      <c r="N10" s="5" t="s">
        <v>16</v>
      </c>
      <c r="O10" s="5"/>
      <c r="P10" s="5"/>
      <c r="Q10" s="5"/>
      <c r="R10" s="5"/>
      <c r="S10" s="5"/>
      <c r="T10" s="5"/>
      <c r="V10" s="5" t="s">
        <v>16</v>
      </c>
    </row>
    <row r="11" spans="2:22">
      <c r="B11" s="5"/>
      <c r="C11" s="5"/>
      <c r="D11" s="5"/>
      <c r="E11" s="5"/>
      <c r="G11" s="5"/>
      <c r="H11" s="5"/>
      <c r="I11" s="5"/>
      <c r="J11" s="5"/>
      <c r="L11" s="5"/>
      <c r="N11" s="5"/>
      <c r="O11" s="5"/>
      <c r="P11" s="5"/>
      <c r="Q11" s="5"/>
      <c r="R11" s="5"/>
      <c r="S11" s="5"/>
      <c r="T11" s="5"/>
      <c r="V11" s="5"/>
    </row>
    <row r="12" spans="2:22">
      <c r="B12" t="s">
        <v>2</v>
      </c>
      <c r="C12" t="s">
        <v>3</v>
      </c>
      <c r="D12" t="s">
        <v>4</v>
      </c>
      <c r="E12" t="s">
        <v>5</v>
      </c>
      <c r="G12" t="s">
        <v>6</v>
      </c>
      <c r="H12" t="s">
        <v>3</v>
      </c>
      <c r="I12" t="s">
        <v>4</v>
      </c>
      <c r="J12" t="s">
        <v>5</v>
      </c>
      <c r="L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  <c r="V12" t="s">
        <v>15</v>
      </c>
    </row>
    <row r="13" spans="1:22">
      <c r="A13" s="6">
        <v>42971.4770833333</v>
      </c>
      <c r="C13">
        <v>24.07</v>
      </c>
      <c r="D13">
        <v>65.57</v>
      </c>
      <c r="E13">
        <v>91.08</v>
      </c>
      <c r="H13">
        <v>2.07</v>
      </c>
      <c r="I13">
        <v>2.27</v>
      </c>
      <c r="J13">
        <v>2.74</v>
      </c>
      <c r="L13">
        <v>47.25</v>
      </c>
      <c r="O13">
        <v>482.73</v>
      </c>
      <c r="P13">
        <v>2119.68</v>
      </c>
      <c r="Q13">
        <v>4608</v>
      </c>
      <c r="R13">
        <v>3399.68</v>
      </c>
      <c r="S13">
        <v>13219.84</v>
      </c>
      <c r="T13">
        <v>28856.32</v>
      </c>
      <c r="V13">
        <v>78</v>
      </c>
    </row>
    <row r="14" spans="1:22">
      <c r="A14" s="6">
        <v>42971.6076388889</v>
      </c>
      <c r="C14">
        <v>34.56</v>
      </c>
      <c r="D14">
        <v>67.23</v>
      </c>
      <c r="E14">
        <v>89.25</v>
      </c>
      <c r="H14">
        <v>2.1</v>
      </c>
      <c r="I14">
        <v>2.26</v>
      </c>
      <c r="J14">
        <v>2.68</v>
      </c>
      <c r="L14">
        <v>48.72</v>
      </c>
      <c r="O14">
        <v>462.25</v>
      </c>
      <c r="P14">
        <v>2140.16</v>
      </c>
      <c r="Q14">
        <v>4833.28</v>
      </c>
      <c r="R14">
        <v>2949.12</v>
      </c>
      <c r="S14">
        <v>12871.68</v>
      </c>
      <c r="T14">
        <v>29327.36</v>
      </c>
      <c r="V14">
        <v>78</v>
      </c>
    </row>
    <row r="15" spans="1:22">
      <c r="A15" s="6">
        <v>42971.6243055556</v>
      </c>
      <c r="C15">
        <v>32.34</v>
      </c>
      <c r="D15">
        <v>57.58</v>
      </c>
      <c r="E15">
        <v>87.6</v>
      </c>
      <c r="H15">
        <v>2.07</v>
      </c>
      <c r="I15">
        <v>2.22</v>
      </c>
      <c r="J15">
        <v>2.6</v>
      </c>
      <c r="L15">
        <v>50.14</v>
      </c>
      <c r="O15">
        <v>443.46</v>
      </c>
      <c r="P15">
        <v>2088.96</v>
      </c>
      <c r="Q15">
        <v>4802.56</v>
      </c>
      <c r="R15">
        <v>2744.32</v>
      </c>
      <c r="S15">
        <v>12482.56</v>
      </c>
      <c r="T15">
        <v>28928</v>
      </c>
      <c r="V15">
        <v>77</v>
      </c>
    </row>
    <row r="16" spans="1:22">
      <c r="A16" s="6">
        <v>42971.6395833333</v>
      </c>
      <c r="C16">
        <v>24.63</v>
      </c>
      <c r="D16">
        <v>57.94</v>
      </c>
      <c r="E16">
        <v>86.06</v>
      </c>
      <c r="H16">
        <v>2.06</v>
      </c>
      <c r="I16">
        <v>2.24</v>
      </c>
      <c r="J16">
        <v>2.66</v>
      </c>
      <c r="L16">
        <v>51.01</v>
      </c>
      <c r="O16">
        <v>6.27</v>
      </c>
      <c r="P16">
        <v>2017.28</v>
      </c>
      <c r="Q16">
        <v>4618.24</v>
      </c>
      <c r="R16">
        <v>44.22</v>
      </c>
      <c r="S16">
        <v>12257.28</v>
      </c>
      <c r="T16">
        <v>28129.28</v>
      </c>
      <c r="V16">
        <v>77</v>
      </c>
    </row>
    <row r="17" spans="1:22">
      <c r="A17" s="6">
        <v>42971.6541666667</v>
      </c>
      <c r="C17">
        <v>36.73</v>
      </c>
      <c r="D17">
        <v>67.7</v>
      </c>
      <c r="E17">
        <v>89.88</v>
      </c>
      <c r="H17">
        <v>2</v>
      </c>
      <c r="I17">
        <v>2.22</v>
      </c>
      <c r="J17">
        <v>2.93</v>
      </c>
      <c r="L17">
        <v>50.5</v>
      </c>
      <c r="O17">
        <v>198.86</v>
      </c>
      <c r="P17">
        <v>2058.24</v>
      </c>
      <c r="Q17">
        <v>4997.12</v>
      </c>
      <c r="R17">
        <v>30.82</v>
      </c>
      <c r="S17">
        <v>12328.96</v>
      </c>
      <c r="T17">
        <v>30197.76</v>
      </c>
      <c r="V17">
        <v>87</v>
      </c>
    </row>
    <row r="19" spans="2:22">
      <c r="B19" s="5" t="s">
        <v>17</v>
      </c>
      <c r="C19" s="5"/>
      <c r="D19" s="5"/>
      <c r="E19" s="5"/>
      <c r="G19" s="5" t="s">
        <v>17</v>
      </c>
      <c r="H19" s="5"/>
      <c r="I19" s="5"/>
      <c r="J19" s="5"/>
      <c r="L19" s="5" t="s">
        <v>17</v>
      </c>
      <c r="N19" s="5" t="s">
        <v>17</v>
      </c>
      <c r="O19" s="5"/>
      <c r="P19" s="5"/>
      <c r="Q19" s="5"/>
      <c r="R19" s="5"/>
      <c r="S19" s="5"/>
      <c r="T19" s="5"/>
      <c r="V19" s="5" t="s">
        <v>17</v>
      </c>
    </row>
    <row r="20" spans="2:22">
      <c r="B20" s="5"/>
      <c r="C20" s="5"/>
      <c r="D20" s="5"/>
      <c r="E20" s="5"/>
      <c r="G20" s="5"/>
      <c r="H20" s="5"/>
      <c r="I20" s="5"/>
      <c r="J20" s="5"/>
      <c r="L20" s="5"/>
      <c r="N20" s="5"/>
      <c r="O20" s="5"/>
      <c r="P20" s="5"/>
      <c r="Q20" s="5"/>
      <c r="R20" s="5"/>
      <c r="S20" s="5"/>
      <c r="T20" s="5"/>
      <c r="V20" s="5"/>
    </row>
    <row r="21" spans="2:22">
      <c r="B21" t="s">
        <v>2</v>
      </c>
      <c r="C21" t="s">
        <v>3</v>
      </c>
      <c r="D21" t="s">
        <v>4</v>
      </c>
      <c r="E21" t="s">
        <v>5</v>
      </c>
      <c r="G21" t="s">
        <v>6</v>
      </c>
      <c r="H21" t="s">
        <v>3</v>
      </c>
      <c r="I21" t="s">
        <v>4</v>
      </c>
      <c r="J21" t="s">
        <v>5</v>
      </c>
      <c r="L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V21" t="s">
        <v>15</v>
      </c>
    </row>
    <row r="22" spans="1:22">
      <c r="A22" s="6">
        <v>42971.7145833333</v>
      </c>
      <c r="C22">
        <v>6.33</v>
      </c>
      <c r="D22">
        <v>55.58</v>
      </c>
      <c r="E22">
        <v>86.59</v>
      </c>
      <c r="H22">
        <v>2.1</v>
      </c>
      <c r="I22">
        <v>2.31</v>
      </c>
      <c r="J22">
        <v>2.81</v>
      </c>
      <c r="L22">
        <v>49.73</v>
      </c>
      <c r="V22">
        <v>67</v>
      </c>
    </row>
    <row r="23" spans="1:22">
      <c r="A23" s="6">
        <v>42971.7625</v>
      </c>
      <c r="C23">
        <v>48.89</v>
      </c>
      <c r="D23">
        <v>73.84</v>
      </c>
      <c r="E23">
        <v>91.28</v>
      </c>
      <c r="H23">
        <v>1.99</v>
      </c>
      <c r="I23">
        <v>2.12</v>
      </c>
      <c r="J23">
        <v>2.5</v>
      </c>
      <c r="L23">
        <v>49.8</v>
      </c>
      <c r="V23">
        <v>67</v>
      </c>
    </row>
    <row r="24" spans="1:22">
      <c r="A24" s="6">
        <v>42971.8166666667</v>
      </c>
      <c r="C24">
        <v>53</v>
      </c>
      <c r="D24">
        <v>78</v>
      </c>
      <c r="E24">
        <v>94</v>
      </c>
      <c r="H24">
        <v>2.05</v>
      </c>
      <c r="I24">
        <v>2.16</v>
      </c>
      <c r="J24">
        <v>2.51</v>
      </c>
      <c r="L24">
        <v>49.55</v>
      </c>
      <c r="V24">
        <v>67</v>
      </c>
    </row>
    <row r="25" spans="1:22">
      <c r="A25" s="6">
        <v>42971.8333333333</v>
      </c>
      <c r="C25">
        <v>33.16</v>
      </c>
      <c r="D25">
        <v>67.45</v>
      </c>
      <c r="E25">
        <v>91.05</v>
      </c>
      <c r="H25">
        <v>2.01</v>
      </c>
      <c r="I25">
        <v>2.14</v>
      </c>
      <c r="J25">
        <v>2.56</v>
      </c>
      <c r="L25">
        <v>49.55</v>
      </c>
      <c r="V25">
        <v>71</v>
      </c>
    </row>
    <row r="26" spans="1:22">
      <c r="A26" s="6">
        <v>42971.8479166667</v>
      </c>
      <c r="C26">
        <v>3.54</v>
      </c>
      <c r="D26">
        <v>54.92</v>
      </c>
      <c r="E26">
        <v>90.46</v>
      </c>
      <c r="H26">
        <v>2.02</v>
      </c>
      <c r="I26">
        <v>2.28</v>
      </c>
      <c r="J26">
        <v>2.98</v>
      </c>
      <c r="L26">
        <v>48.86</v>
      </c>
      <c r="V26">
        <v>67</v>
      </c>
    </row>
    <row r="33" spans="2:10">
      <c r="B33" s="8" t="s">
        <v>18</v>
      </c>
      <c r="C33" s="8"/>
      <c r="D33" s="8"/>
      <c r="E33" s="8"/>
      <c r="G33" s="8" t="s">
        <v>18</v>
      </c>
      <c r="H33" s="8"/>
      <c r="I33" s="8"/>
      <c r="J33" s="8"/>
    </row>
    <row r="34" spans="2:10">
      <c r="B34" t="s">
        <v>2</v>
      </c>
      <c r="C34" t="s">
        <v>3</v>
      </c>
      <c r="D34" t="s">
        <v>4</v>
      </c>
      <c r="E34" t="s">
        <v>5</v>
      </c>
      <c r="G34" t="s">
        <v>6</v>
      </c>
      <c r="H34" t="s">
        <v>3</v>
      </c>
      <c r="I34" t="s">
        <v>4</v>
      </c>
      <c r="J34" t="s">
        <v>5</v>
      </c>
    </row>
    <row r="35" spans="4:10">
      <c r="D35">
        <v>69.2</v>
      </c>
      <c r="E35">
        <v>92.8</v>
      </c>
      <c r="H35">
        <v>2.06</v>
      </c>
      <c r="I35">
        <v>2.19</v>
      </c>
      <c r="J35">
        <v>2.33</v>
      </c>
    </row>
    <row r="36" spans="4:10">
      <c r="D36">
        <v>77.2</v>
      </c>
      <c r="E36">
        <v>92.8</v>
      </c>
      <c r="H36">
        <v>1.99</v>
      </c>
      <c r="I36">
        <v>2.03</v>
      </c>
      <c r="J36">
        <v>2.05</v>
      </c>
    </row>
    <row r="37" spans="4:10">
      <c r="D37">
        <v>61.1</v>
      </c>
      <c r="E37">
        <v>92.7</v>
      </c>
      <c r="H37">
        <v>2.07</v>
      </c>
      <c r="I37">
        <v>2.1</v>
      </c>
      <c r="J37">
        <v>2.15</v>
      </c>
    </row>
    <row r="38" spans="4:10">
      <c r="D38">
        <v>72.3</v>
      </c>
      <c r="E38">
        <v>91.8</v>
      </c>
      <c r="H38">
        <v>2.07</v>
      </c>
      <c r="I38">
        <v>2.18</v>
      </c>
      <c r="J38">
        <v>2.39</v>
      </c>
    </row>
    <row r="39" spans="4:10">
      <c r="D39">
        <v>69</v>
      </c>
      <c r="E39">
        <v>94.6</v>
      </c>
      <c r="H39">
        <v>2</v>
      </c>
      <c r="I39">
        <v>2.03</v>
      </c>
      <c r="J39">
        <v>2.06</v>
      </c>
    </row>
    <row r="42" spans="2:10">
      <c r="B42" s="8" t="s">
        <v>19</v>
      </c>
      <c r="C42" s="8"/>
      <c r="D42" s="8"/>
      <c r="E42" s="8"/>
      <c r="G42" s="8" t="s">
        <v>19</v>
      </c>
      <c r="H42" s="8"/>
      <c r="I42" s="8"/>
      <c r="J42" s="8"/>
    </row>
    <row r="43" spans="2:10">
      <c r="B43" t="s">
        <v>2</v>
      </c>
      <c r="C43" t="s">
        <v>3</v>
      </c>
      <c r="D43" t="s">
        <v>4</v>
      </c>
      <c r="E43" t="s">
        <v>5</v>
      </c>
      <c r="G43" t="s">
        <v>6</v>
      </c>
      <c r="H43" t="s">
        <v>3</v>
      </c>
      <c r="I43" t="s">
        <v>4</v>
      </c>
      <c r="J43" t="s">
        <v>5</v>
      </c>
    </row>
    <row r="44" spans="4:10">
      <c r="D44">
        <v>65.2</v>
      </c>
      <c r="E44">
        <v>90.4</v>
      </c>
      <c r="H44">
        <v>1.98</v>
      </c>
      <c r="I44">
        <v>2.23</v>
      </c>
      <c r="J44">
        <v>2.68</v>
      </c>
    </row>
    <row r="45" spans="4:10">
      <c r="D45">
        <v>66.9</v>
      </c>
      <c r="E45">
        <v>91.5</v>
      </c>
      <c r="H45">
        <v>2.08</v>
      </c>
      <c r="I45">
        <v>2.28</v>
      </c>
      <c r="J45">
        <v>2.49</v>
      </c>
    </row>
    <row r="46" spans="4:10">
      <c r="D46">
        <v>66.8</v>
      </c>
      <c r="E46">
        <v>90.3</v>
      </c>
      <c r="H46">
        <v>2</v>
      </c>
      <c r="I46">
        <v>2.21</v>
      </c>
      <c r="J46">
        <v>2.36</v>
      </c>
    </row>
    <row r="47" spans="4:10">
      <c r="D47">
        <v>64.9</v>
      </c>
      <c r="E47">
        <v>91.5</v>
      </c>
      <c r="H47">
        <v>1.99</v>
      </c>
      <c r="I47">
        <v>2.23</v>
      </c>
      <c r="J47">
        <v>2.48</v>
      </c>
    </row>
    <row r="48" spans="4:10">
      <c r="D48">
        <v>67.8</v>
      </c>
      <c r="E48">
        <v>90.6</v>
      </c>
      <c r="H48">
        <v>2.06</v>
      </c>
      <c r="I48">
        <v>2.15</v>
      </c>
      <c r="J48">
        <v>2.24</v>
      </c>
    </row>
    <row r="51" spans="2:10">
      <c r="B51" s="8"/>
      <c r="C51" s="8"/>
      <c r="D51" s="8"/>
      <c r="E51" s="8"/>
      <c r="G51" s="8"/>
      <c r="H51" s="8"/>
      <c r="I51" s="8"/>
      <c r="J51" s="8"/>
    </row>
  </sheetData>
  <mergeCells count="29">
    <mergeCell ref="B9:E9"/>
    <mergeCell ref="G9:J9"/>
    <mergeCell ref="N9:T9"/>
    <mergeCell ref="B33:E33"/>
    <mergeCell ref="G33:J33"/>
    <mergeCell ref="B42:E42"/>
    <mergeCell ref="G42:J42"/>
    <mergeCell ref="B51:E51"/>
    <mergeCell ref="G51:J51"/>
    <mergeCell ref="A1:A2"/>
    <mergeCell ref="F1:F1048576"/>
    <mergeCell ref="K1:K1048576"/>
    <mergeCell ref="L1:L2"/>
    <mergeCell ref="L10:L11"/>
    <mergeCell ref="L19:L20"/>
    <mergeCell ref="M1:M1048576"/>
    <mergeCell ref="U1:U1048576"/>
    <mergeCell ref="V1:V2"/>
    <mergeCell ref="V10:V11"/>
    <mergeCell ref="V19:V20"/>
    <mergeCell ref="B19:E20"/>
    <mergeCell ref="G19:J20"/>
    <mergeCell ref="N19:T20"/>
    <mergeCell ref="N1:T2"/>
    <mergeCell ref="B10:E11"/>
    <mergeCell ref="G10:J11"/>
    <mergeCell ref="N10:T11"/>
    <mergeCell ref="B1:E2"/>
    <mergeCell ref="G1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8576"/>
  <sheetViews>
    <sheetView workbookViewId="0">
      <selection activeCell="G23" sqref="G23:J37"/>
    </sheetView>
  </sheetViews>
  <sheetFormatPr defaultColWidth="9" defaultRowHeight="13.5"/>
  <cols>
    <col min="1" max="1" width="26.875" customWidth="1"/>
    <col min="5" max="5" width="14.125" customWidth="1"/>
    <col min="6" max="6" width="8.725" style="5"/>
    <col min="7" max="7" width="18.725" customWidth="1"/>
    <col min="11" max="11" width="5.725" style="5" customWidth="1"/>
    <col min="12" max="12" width="31.3666666666667" customWidth="1"/>
    <col min="13" max="13" width="8.725" style="5"/>
    <col min="14" max="14" width="25.725" customWidth="1"/>
    <col min="15" max="15" width="15.8166666666667" customWidth="1"/>
    <col min="16" max="16" width="20" customWidth="1"/>
    <col min="17" max="17" width="19" customWidth="1"/>
    <col min="18" max="18" width="21" customWidth="1"/>
    <col min="19" max="19" width="16.0916666666667" customWidth="1"/>
    <col min="20" max="20" width="19.725" customWidth="1"/>
    <col min="21" max="21" width="8.725" style="5"/>
  </cols>
  <sheetData>
    <row r="1" spans="1:22">
      <c r="A1" s="5" t="s">
        <v>0</v>
      </c>
      <c r="B1" s="5" t="s">
        <v>1</v>
      </c>
      <c r="C1" s="5"/>
      <c r="D1" s="5"/>
      <c r="E1" s="5"/>
      <c r="G1" s="5" t="s">
        <v>1</v>
      </c>
      <c r="H1" s="5"/>
      <c r="I1" s="5"/>
      <c r="J1" s="5"/>
      <c r="L1" s="5" t="s">
        <v>1</v>
      </c>
      <c r="N1" s="5" t="s">
        <v>1</v>
      </c>
      <c r="O1" s="5"/>
      <c r="P1" s="5"/>
      <c r="Q1" s="5"/>
      <c r="R1" s="5"/>
      <c r="S1" s="5"/>
      <c r="T1" s="5"/>
      <c r="V1" s="5"/>
    </row>
    <row r="2" spans="1:22">
      <c r="A2" s="5"/>
      <c r="B2" s="5"/>
      <c r="C2" s="5"/>
      <c r="D2" s="5"/>
      <c r="E2" s="5"/>
      <c r="G2" s="5"/>
      <c r="H2" s="5"/>
      <c r="I2" s="5"/>
      <c r="J2" s="5"/>
      <c r="L2" s="5"/>
      <c r="N2" s="5"/>
      <c r="O2" s="5"/>
      <c r="P2" s="5"/>
      <c r="Q2" s="5"/>
      <c r="R2" s="5"/>
      <c r="S2" s="5"/>
      <c r="T2" s="5"/>
      <c r="V2" s="5"/>
    </row>
    <row r="3" spans="2:20"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3</v>
      </c>
      <c r="I3" t="s">
        <v>4</v>
      </c>
      <c r="J3" t="s">
        <v>5</v>
      </c>
      <c r="L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</row>
    <row r="4" spans="1:20">
      <c r="A4" s="6">
        <v>42970</v>
      </c>
      <c r="C4" s="7">
        <v>1.11</v>
      </c>
      <c r="D4" s="7">
        <v>11.42</v>
      </c>
      <c r="E4" s="7">
        <v>30.48</v>
      </c>
      <c r="G4" s="7"/>
      <c r="H4" s="7">
        <v>2.43</v>
      </c>
      <c r="I4" s="7">
        <v>2.54</v>
      </c>
      <c r="J4" s="7">
        <v>2.63</v>
      </c>
      <c r="L4">
        <v>53.33</v>
      </c>
      <c r="O4">
        <v>1.97</v>
      </c>
      <c r="P4">
        <v>1218.56</v>
      </c>
      <c r="Q4">
        <v>23828.48</v>
      </c>
      <c r="R4">
        <v>1.5</v>
      </c>
      <c r="S4">
        <v>1587.2</v>
      </c>
      <c r="T4">
        <v>28723.2</v>
      </c>
    </row>
    <row r="5" spans="1:20">
      <c r="A5" s="6">
        <v>42971.3881944444</v>
      </c>
      <c r="C5">
        <v>2.15</v>
      </c>
      <c r="D5">
        <v>10.03</v>
      </c>
      <c r="E5">
        <v>31.49</v>
      </c>
      <c r="H5">
        <v>2.5</v>
      </c>
      <c r="I5">
        <v>2.6</v>
      </c>
      <c r="J5">
        <v>2.64</v>
      </c>
      <c r="L5">
        <v>53.32</v>
      </c>
      <c r="O5">
        <v>2.41</v>
      </c>
      <c r="P5">
        <v>18</v>
      </c>
      <c r="Q5">
        <v>184.59</v>
      </c>
      <c r="R5">
        <v>2.42</v>
      </c>
      <c r="S5">
        <v>3.42</v>
      </c>
      <c r="T5">
        <v>12.45</v>
      </c>
    </row>
    <row r="6" spans="1:20">
      <c r="A6" s="6">
        <v>42971.40625</v>
      </c>
      <c r="C6">
        <v>0.1</v>
      </c>
      <c r="D6">
        <v>12.41</v>
      </c>
      <c r="E6">
        <v>30.44</v>
      </c>
      <c r="H6">
        <v>2.35</v>
      </c>
      <c r="I6">
        <v>2.47</v>
      </c>
      <c r="J6">
        <v>2.59</v>
      </c>
      <c r="L6">
        <v>53.32</v>
      </c>
      <c r="O6">
        <v>3.24</v>
      </c>
      <c r="P6">
        <v>7720.96</v>
      </c>
      <c r="Q6">
        <v>19650.56</v>
      </c>
      <c r="R6">
        <v>2.7</v>
      </c>
      <c r="S6">
        <v>10997.76</v>
      </c>
      <c r="T6">
        <v>27371.52</v>
      </c>
    </row>
    <row r="7" spans="1:20">
      <c r="A7" s="6">
        <v>42971.4256944444</v>
      </c>
      <c r="C7">
        <v>2.22</v>
      </c>
      <c r="D7">
        <v>13.61</v>
      </c>
      <c r="E7">
        <v>28.84</v>
      </c>
      <c r="H7">
        <v>2.35</v>
      </c>
      <c r="I7">
        <v>2.41</v>
      </c>
      <c r="J7">
        <v>2.52</v>
      </c>
      <c r="L7">
        <v>53.32</v>
      </c>
      <c r="O7">
        <v>2037.76</v>
      </c>
      <c r="P7">
        <v>9216</v>
      </c>
      <c r="Q7">
        <v>18124.8</v>
      </c>
      <c r="R7">
        <v>3112.96</v>
      </c>
      <c r="S7">
        <v>13342.72</v>
      </c>
      <c r="T7">
        <v>26695.68</v>
      </c>
    </row>
    <row r="8" spans="1:20">
      <c r="A8" s="6">
        <v>42971.4465277778</v>
      </c>
      <c r="C8">
        <v>6.65</v>
      </c>
      <c r="D8">
        <v>15.97</v>
      </c>
      <c r="E8">
        <v>28.7</v>
      </c>
      <c r="H8">
        <v>2.33</v>
      </c>
      <c r="I8">
        <v>2.38</v>
      </c>
      <c r="J8">
        <v>2.45</v>
      </c>
      <c r="L8">
        <v>53.32</v>
      </c>
      <c r="O8">
        <v>2590.72</v>
      </c>
      <c r="P8">
        <v>9523.2</v>
      </c>
      <c r="Q8">
        <v>16670.72</v>
      </c>
      <c r="R8">
        <v>3840</v>
      </c>
      <c r="S8">
        <v>15431.68</v>
      </c>
      <c r="T8">
        <v>26316.8</v>
      </c>
    </row>
    <row r="10" spans="2:20">
      <c r="B10" s="5" t="s">
        <v>16</v>
      </c>
      <c r="C10" s="5"/>
      <c r="D10" s="5"/>
      <c r="E10" s="5"/>
      <c r="G10" s="5" t="s">
        <v>16</v>
      </c>
      <c r="H10" s="5"/>
      <c r="I10" s="5"/>
      <c r="J10" s="5"/>
      <c r="L10" s="5" t="s">
        <v>16</v>
      </c>
      <c r="N10" s="5" t="s">
        <v>16</v>
      </c>
      <c r="O10" s="5"/>
      <c r="P10" s="5"/>
      <c r="Q10" s="5"/>
      <c r="R10" s="5"/>
      <c r="S10" s="5"/>
      <c r="T10" s="5"/>
    </row>
    <row r="11" spans="2:20">
      <c r="B11" s="5"/>
      <c r="C11" s="5"/>
      <c r="D11" s="5"/>
      <c r="E11" s="5"/>
      <c r="G11" s="5"/>
      <c r="H11" s="5"/>
      <c r="I11" s="5"/>
      <c r="J11" s="5"/>
      <c r="L11" s="5"/>
      <c r="N11" s="5"/>
      <c r="O11" s="5"/>
      <c r="P11" s="5"/>
      <c r="Q11" s="5"/>
      <c r="R11" s="5"/>
      <c r="S11" s="5"/>
      <c r="T11" s="5"/>
    </row>
    <row r="12" spans="2:20">
      <c r="B12" t="s">
        <v>2</v>
      </c>
      <c r="C12" t="s">
        <v>3</v>
      </c>
      <c r="D12" t="s">
        <v>4</v>
      </c>
      <c r="E12" t="s">
        <v>5</v>
      </c>
      <c r="G12" t="s">
        <v>6</v>
      </c>
      <c r="H12" t="s">
        <v>3</v>
      </c>
      <c r="I12" t="s">
        <v>4</v>
      </c>
      <c r="J12" t="s">
        <v>5</v>
      </c>
      <c r="L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</row>
    <row r="13" spans="1:20">
      <c r="A13" s="6">
        <v>42971.4770833333</v>
      </c>
      <c r="C13">
        <v>4.39</v>
      </c>
      <c r="D13">
        <v>14.06</v>
      </c>
      <c r="E13">
        <v>29.6</v>
      </c>
      <c r="H13">
        <v>2.33</v>
      </c>
      <c r="I13">
        <v>2.38</v>
      </c>
      <c r="J13">
        <v>2.46</v>
      </c>
      <c r="L13">
        <v>53.32</v>
      </c>
      <c r="O13">
        <v>1996.8</v>
      </c>
      <c r="P13">
        <v>9041.92</v>
      </c>
      <c r="Q13">
        <v>19599.36</v>
      </c>
      <c r="R13">
        <v>2734.08</v>
      </c>
      <c r="S13">
        <v>12349.44</v>
      </c>
      <c r="T13">
        <v>26787.84</v>
      </c>
    </row>
    <row r="14" spans="1:20">
      <c r="A14" s="6">
        <v>42971.6076388889</v>
      </c>
      <c r="C14">
        <v>0.07</v>
      </c>
      <c r="D14">
        <v>1.59</v>
      </c>
      <c r="E14">
        <v>4.39</v>
      </c>
      <c r="H14">
        <v>2.46</v>
      </c>
      <c r="I14">
        <v>2.5</v>
      </c>
      <c r="J14">
        <v>2.51</v>
      </c>
      <c r="L14">
        <v>53.32</v>
      </c>
      <c r="O14">
        <v>2.79</v>
      </c>
      <c r="P14">
        <v>546.56</v>
      </c>
      <c r="Q14">
        <v>2211.84</v>
      </c>
      <c r="R14">
        <v>2.34</v>
      </c>
      <c r="S14">
        <v>750.7</v>
      </c>
      <c r="T14">
        <v>3205.12</v>
      </c>
    </row>
    <row r="15" spans="1:20">
      <c r="A15" s="6">
        <v>42971.6243055556</v>
      </c>
      <c r="C15">
        <v>4.2</v>
      </c>
      <c r="D15">
        <v>14.9</v>
      </c>
      <c r="E15">
        <v>29.43</v>
      </c>
      <c r="H15">
        <v>2.31</v>
      </c>
      <c r="I15">
        <v>2.39</v>
      </c>
      <c r="J15">
        <v>2.47</v>
      </c>
      <c r="L15">
        <v>53.32</v>
      </c>
      <c r="O15">
        <v>1955.84</v>
      </c>
      <c r="P15">
        <v>9103.36</v>
      </c>
      <c r="Q15">
        <v>20193.28</v>
      </c>
      <c r="R15">
        <v>2723.84</v>
      </c>
      <c r="S15">
        <v>12687.36</v>
      </c>
      <c r="T15">
        <v>26408.96</v>
      </c>
    </row>
    <row r="16" spans="1:20">
      <c r="A16" s="6">
        <v>42971.6395833333</v>
      </c>
      <c r="C16">
        <v>4.76</v>
      </c>
      <c r="D16">
        <v>15.17</v>
      </c>
      <c r="E16">
        <v>29.19</v>
      </c>
      <c r="H16">
        <v>2.3</v>
      </c>
      <c r="I16">
        <v>2.35</v>
      </c>
      <c r="J16">
        <v>2.47</v>
      </c>
      <c r="L16">
        <v>53.32</v>
      </c>
      <c r="O16">
        <v>1976.32</v>
      </c>
      <c r="P16">
        <v>8990.72</v>
      </c>
      <c r="Q16">
        <v>19824.64</v>
      </c>
      <c r="R16">
        <v>2877.44</v>
      </c>
      <c r="S16">
        <v>12615.68</v>
      </c>
      <c r="T16">
        <v>26163.2</v>
      </c>
    </row>
    <row r="17" spans="1:20">
      <c r="A17" s="6">
        <v>42971.6541666667</v>
      </c>
      <c r="C17">
        <v>3.92</v>
      </c>
      <c r="D17">
        <v>14.86</v>
      </c>
      <c r="E17">
        <v>30.57</v>
      </c>
      <c r="H17">
        <v>2.27</v>
      </c>
      <c r="I17">
        <v>2.36</v>
      </c>
      <c r="J17">
        <v>2.46</v>
      </c>
      <c r="L17">
        <v>53.32</v>
      </c>
      <c r="O17">
        <v>1925.12</v>
      </c>
      <c r="P17">
        <v>9031.68</v>
      </c>
      <c r="Q17">
        <v>21493.76</v>
      </c>
      <c r="R17">
        <v>2508.8</v>
      </c>
      <c r="S17">
        <v>12134.4</v>
      </c>
      <c r="T17">
        <v>27934.72</v>
      </c>
    </row>
    <row r="18" spans="1:1">
      <c r="A18" s="6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</sheetData>
  <mergeCells count="14">
    <mergeCell ref="A1:A2"/>
    <mergeCell ref="F1:F1048576"/>
    <mergeCell ref="K1:K1048576"/>
    <mergeCell ref="L1:L2"/>
    <mergeCell ref="L10:L11"/>
    <mergeCell ref="M1:M1048576"/>
    <mergeCell ref="U1:U1048576"/>
    <mergeCell ref="B19:E20"/>
    <mergeCell ref="N1:T2"/>
    <mergeCell ref="B10:E11"/>
    <mergeCell ref="G10:J11"/>
    <mergeCell ref="N10:T11"/>
    <mergeCell ref="B1:E2"/>
    <mergeCell ref="G1:J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selection activeCell="A10" sqref="A10"/>
    </sheetView>
  </sheetViews>
  <sheetFormatPr defaultColWidth="9" defaultRowHeight="13.5"/>
  <cols>
    <col min="2" max="2" width="15" customWidth="1"/>
    <col min="3" max="3" width="10.2666666666667" customWidth="1"/>
    <col min="4" max="4" width="9.36666666666667" customWidth="1"/>
    <col min="5" max="5" width="9.63333333333333" customWidth="1"/>
    <col min="10" max="10" width="11.5416666666667" customWidth="1"/>
    <col min="11" max="11" width="10.6333333333333" customWidth="1"/>
    <col min="14" max="14" width="12.2666666666667" customWidth="1"/>
  </cols>
  <sheetData>
    <row r="1" spans="1:23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21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5" t="s">
        <v>22</v>
      </c>
      <c r="B3" s="5"/>
      <c r="C3" s="5"/>
      <c r="E3" s="5" t="s">
        <v>23</v>
      </c>
      <c r="F3" s="5"/>
      <c r="G3" s="5"/>
      <c r="I3" s="5" t="s">
        <v>24</v>
      </c>
      <c r="J3" s="5"/>
      <c r="K3" s="5"/>
      <c r="M3" s="5" t="s">
        <v>22</v>
      </c>
      <c r="N3" s="5"/>
      <c r="O3" s="5"/>
      <c r="Q3" s="5" t="s">
        <v>23</v>
      </c>
      <c r="R3" s="5"/>
      <c r="S3" s="5"/>
      <c r="U3" s="5" t="s">
        <v>24</v>
      </c>
      <c r="V3" s="5"/>
      <c r="W3" s="5"/>
    </row>
    <row r="4" spans="1:23">
      <c r="A4" s="5"/>
      <c r="B4" s="5"/>
      <c r="C4" s="5"/>
      <c r="E4" s="5"/>
      <c r="F4" s="5"/>
      <c r="G4" s="5"/>
      <c r="I4" s="5"/>
      <c r="J4" s="5"/>
      <c r="K4" s="5"/>
      <c r="M4" s="5"/>
      <c r="N4" s="5"/>
      <c r="O4" s="5"/>
      <c r="Q4" s="5"/>
      <c r="R4" s="5"/>
      <c r="S4" s="5"/>
      <c r="U4" s="5"/>
      <c r="V4" s="5"/>
      <c r="W4" s="5"/>
    </row>
    <row r="5" spans="1:23">
      <c r="A5" t="s">
        <v>25</v>
      </c>
      <c r="B5" t="s">
        <v>26</v>
      </c>
      <c r="C5" t="s">
        <v>27</v>
      </c>
      <c r="E5" t="s">
        <v>25</v>
      </c>
      <c r="F5" t="s">
        <v>26</v>
      </c>
      <c r="G5" t="s">
        <v>27</v>
      </c>
      <c r="I5" t="s">
        <v>25</v>
      </c>
      <c r="J5" t="s">
        <v>26</v>
      </c>
      <c r="K5" t="s">
        <v>27</v>
      </c>
      <c r="M5" t="s">
        <v>25</v>
      </c>
      <c r="N5" t="s">
        <v>26</v>
      </c>
      <c r="O5" t="s">
        <v>27</v>
      </c>
      <c r="Q5" t="s">
        <v>25</v>
      </c>
      <c r="R5" t="s">
        <v>26</v>
      </c>
      <c r="S5" t="s">
        <v>27</v>
      </c>
      <c r="U5" t="s">
        <v>25</v>
      </c>
      <c r="V5" t="s">
        <v>26</v>
      </c>
      <c r="W5" t="s">
        <v>27</v>
      </c>
    </row>
    <row r="6" spans="1:23">
      <c r="A6">
        <f>AVERAGE(业务应用服务器!C4:C8)</f>
        <v>20.75</v>
      </c>
      <c r="B6">
        <f>AVERAGE(业务应用服务器!C13:C17)</f>
        <v>30.466</v>
      </c>
      <c r="C6">
        <f>AVERAGE(业务应用服务器!C22:C26)</f>
        <v>28.984</v>
      </c>
      <c r="E6">
        <f>AVERAGE(业务应用服务器!D4:D8)</f>
        <v>55.77</v>
      </c>
      <c r="F6">
        <f>AVERAGE(业务应用服务器!D13:D17)</f>
        <v>63.204</v>
      </c>
      <c r="G6">
        <f>AVERAGE(业务应用服务器!D22:D26)</f>
        <v>65.958</v>
      </c>
      <c r="I6">
        <f>AVERAGE(业务应用服务器!E4:E8)</f>
        <v>88.474</v>
      </c>
      <c r="J6">
        <f>AVERAGE(业务应用服务器!E13:E17)</f>
        <v>88.774</v>
      </c>
      <c r="K6">
        <f>AVERAGE(业务应用服务器!E22:E26)</f>
        <v>90.676</v>
      </c>
      <c r="M6">
        <f>AVERAGE(业务应用服务器!H4:H8)</f>
        <v>2.074</v>
      </c>
      <c r="N6">
        <f>AVERAGE(业务应用服务器!H13:H17)</f>
        <v>2.06</v>
      </c>
      <c r="O6">
        <f>AVERAGE(业务应用服务器!H22:H26)</f>
        <v>2.034</v>
      </c>
      <c r="Q6">
        <f>AVERAGE(业务应用服务器!I4:I8)</f>
        <v>2.304</v>
      </c>
      <c r="R6">
        <f>AVERAGE(业务应用服务器!I13:I17)</f>
        <v>2.242</v>
      </c>
      <c r="S6">
        <f>AVERAGE(业务应用服务器!I22:I26)</f>
        <v>2.202</v>
      </c>
      <c r="U6">
        <f>AVERAGE(业务应用服务器!J4:J8)</f>
        <v>2.818</v>
      </c>
      <c r="V6">
        <f>AVERAGE(业务应用服务器!J13:J17)</f>
        <v>2.722</v>
      </c>
      <c r="W6">
        <f>AVERAGE(业务应用服务器!J22:J26)</f>
        <v>2.672</v>
      </c>
    </row>
    <row r="8" spans="1:23">
      <c r="A8" s="5" t="s">
        <v>28</v>
      </c>
      <c r="B8" s="5"/>
      <c r="C8" s="5"/>
      <c r="E8" s="5" t="s">
        <v>29</v>
      </c>
      <c r="F8" s="5"/>
      <c r="G8" s="5"/>
      <c r="I8" s="5" t="s">
        <v>30</v>
      </c>
      <c r="J8" s="5"/>
      <c r="K8" s="5"/>
      <c r="M8" s="5" t="s">
        <v>31</v>
      </c>
      <c r="N8" s="5"/>
      <c r="O8" s="5"/>
      <c r="Q8" s="5" t="s">
        <v>29</v>
      </c>
      <c r="R8" s="5"/>
      <c r="S8" s="5"/>
      <c r="U8" s="5" t="s">
        <v>30</v>
      </c>
      <c r="V8" s="5"/>
      <c r="W8" s="5"/>
    </row>
    <row r="9" spans="1:23">
      <c r="A9" s="5"/>
      <c r="B9" s="5"/>
      <c r="C9" s="5"/>
      <c r="E9" s="5"/>
      <c r="F9" s="5"/>
      <c r="G9" s="5"/>
      <c r="I9" s="5"/>
      <c r="J9" s="5"/>
      <c r="K9" s="5"/>
      <c r="M9" s="5"/>
      <c r="N9" s="5"/>
      <c r="O9" s="5"/>
      <c r="Q9" s="5"/>
      <c r="R9" s="5"/>
      <c r="S9" s="5"/>
      <c r="U9" s="5"/>
      <c r="V9" s="5"/>
      <c r="W9" s="5"/>
    </row>
    <row r="10" spans="1:23">
      <c r="A10">
        <f>A6/C6</f>
        <v>0.715912227435827</v>
      </c>
      <c r="B10">
        <f>B6/C6</f>
        <v>1.05113165884626</v>
      </c>
      <c r="C10">
        <v>1</v>
      </c>
      <c r="E10">
        <f>E6/G6</f>
        <v>0.845538069680706</v>
      </c>
      <c r="F10">
        <f>F6/G6</f>
        <v>0.958246156645138</v>
      </c>
      <c r="G10">
        <v>1</v>
      </c>
      <c r="I10">
        <f>I6/K6</f>
        <v>0.975715735144912</v>
      </c>
      <c r="J10">
        <f>J6/K6</f>
        <v>0.979024218095196</v>
      </c>
      <c r="K10">
        <v>1</v>
      </c>
      <c r="M10">
        <f>M6/O6</f>
        <v>1.0196656833825</v>
      </c>
      <c r="N10">
        <f>N6/O6</f>
        <v>1.01278269419862</v>
      </c>
      <c r="O10">
        <v>1</v>
      </c>
      <c r="Q10">
        <f>Q6/S6</f>
        <v>1.04632152588556</v>
      </c>
      <c r="R10">
        <f>R6/S6</f>
        <v>1.01816530426885</v>
      </c>
      <c r="S10">
        <v>1</v>
      </c>
      <c r="U10">
        <f>U6/W6</f>
        <v>1.05464071856287</v>
      </c>
      <c r="V10">
        <f>V6/W6</f>
        <v>1.0187125748503</v>
      </c>
      <c r="W10">
        <v>1</v>
      </c>
    </row>
  </sheetData>
  <mergeCells count="14">
    <mergeCell ref="I8:K9"/>
    <mergeCell ref="U8:W9"/>
    <mergeCell ref="M1:W2"/>
    <mergeCell ref="A3:C4"/>
    <mergeCell ref="M3:O4"/>
    <mergeCell ref="E3:G4"/>
    <mergeCell ref="Q3:S4"/>
    <mergeCell ref="I3:K4"/>
    <mergeCell ref="U3:W4"/>
    <mergeCell ref="A1:K2"/>
    <mergeCell ref="A8:C9"/>
    <mergeCell ref="M8:O9"/>
    <mergeCell ref="E8:G9"/>
    <mergeCell ref="Q8:S9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6"/>
  <sheetViews>
    <sheetView topLeftCell="A7" workbookViewId="0">
      <selection activeCell="D52" sqref="D52"/>
    </sheetView>
  </sheetViews>
  <sheetFormatPr defaultColWidth="9" defaultRowHeight="13.5"/>
  <cols>
    <col min="2" max="2" width="16" customWidth="1"/>
    <col min="3" max="3" width="13" customWidth="1"/>
    <col min="4" max="4" width="13.0916666666667" customWidth="1"/>
    <col min="5" max="5" width="14" customWidth="1"/>
    <col min="6" max="6" width="13.725" customWidth="1"/>
    <col min="7" max="7" width="12.6333333333333"/>
    <col min="8" max="8" width="12" customWidth="1"/>
    <col min="9" max="9" width="10.3666666666667"/>
    <col min="11" max="11" width="12.9083333333333" customWidth="1"/>
    <col min="12" max="12" width="14.3666666666667" customWidth="1"/>
    <col min="13" max="13" width="16" customWidth="1"/>
    <col min="14" max="14" width="16.2666666666667" customWidth="1"/>
  </cols>
  <sheetData>
    <row r="2" spans="1:14">
      <c r="A2" t="s">
        <v>32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 t="s">
        <v>33</v>
      </c>
      <c r="L2" t="s">
        <v>34</v>
      </c>
      <c r="M2" t="s">
        <v>35</v>
      </c>
      <c r="N2" t="s">
        <v>36</v>
      </c>
    </row>
    <row r="3" spans="1:14">
      <c r="A3">
        <v>1</v>
      </c>
      <c r="B3">
        <v>734618120</v>
      </c>
      <c r="C3">
        <v>769651752</v>
      </c>
      <c r="D3">
        <v>807818000</v>
      </c>
      <c r="E3">
        <v>833689288</v>
      </c>
      <c r="F3">
        <v>844023600</v>
      </c>
      <c r="G3">
        <v>862416512</v>
      </c>
      <c r="H3">
        <v>883605000</v>
      </c>
      <c r="K3">
        <v>707046584</v>
      </c>
      <c r="L3">
        <v>884640408</v>
      </c>
      <c r="M3">
        <v>888996720</v>
      </c>
      <c r="N3">
        <f>AVERAGE(B3:H3)</f>
        <v>819403181.714286</v>
      </c>
    </row>
    <row r="4" spans="1:14">
      <c r="A4">
        <v>2</v>
      </c>
      <c r="B4">
        <v>731276336</v>
      </c>
      <c r="C4">
        <v>762655472</v>
      </c>
      <c r="D4">
        <v>782233912</v>
      </c>
      <c r="E4">
        <v>801911432</v>
      </c>
      <c r="F4">
        <v>830452856</v>
      </c>
      <c r="G4">
        <v>851883240</v>
      </c>
      <c r="H4">
        <v>861333792</v>
      </c>
      <c r="K4">
        <v>706741976</v>
      </c>
      <c r="L4">
        <v>863744320</v>
      </c>
      <c r="M4">
        <v>881668024</v>
      </c>
      <c r="N4">
        <f>AVERAGE(B4:H4)</f>
        <v>803106720</v>
      </c>
    </row>
    <row r="5" spans="1:14">
      <c r="A5">
        <v>3</v>
      </c>
      <c r="B5">
        <v>743787616</v>
      </c>
      <c r="C5">
        <v>768295256</v>
      </c>
      <c r="D5">
        <v>799592568</v>
      </c>
      <c r="E5">
        <v>825232560</v>
      </c>
      <c r="F5">
        <v>835308848</v>
      </c>
      <c r="K5">
        <v>731656776</v>
      </c>
      <c r="L5">
        <v>843807160</v>
      </c>
      <c r="M5">
        <v>875436800</v>
      </c>
      <c r="N5">
        <f>AVERAGE(B5:F5)</f>
        <v>794443369.6</v>
      </c>
    </row>
    <row r="6" spans="1:14">
      <c r="A6">
        <v>4</v>
      </c>
      <c r="B6">
        <v>728000552</v>
      </c>
      <c r="C6">
        <v>767265536</v>
      </c>
      <c r="D6">
        <v>782616864</v>
      </c>
      <c r="E6">
        <v>810150608</v>
      </c>
      <c r="F6">
        <v>833070048</v>
      </c>
      <c r="G6">
        <v>845355632</v>
      </c>
      <c r="K6">
        <v>726142744</v>
      </c>
      <c r="L6">
        <v>857451344</v>
      </c>
      <c r="M6">
        <v>877177992</v>
      </c>
      <c r="N6">
        <f>AVERAGE(B6:G6)</f>
        <v>794409873.333333</v>
      </c>
    </row>
    <row r="7" spans="1:14">
      <c r="A7">
        <v>5</v>
      </c>
      <c r="B7">
        <v>734096184</v>
      </c>
      <c r="C7">
        <v>749536568</v>
      </c>
      <c r="D7">
        <v>762311360</v>
      </c>
      <c r="E7">
        <v>774231640</v>
      </c>
      <c r="F7">
        <v>778626296</v>
      </c>
      <c r="G7">
        <v>802728728</v>
      </c>
      <c r="H7">
        <v>811759168</v>
      </c>
      <c r="I7">
        <v>814113784</v>
      </c>
      <c r="K7">
        <v>711221512</v>
      </c>
      <c r="L7">
        <v>833645184</v>
      </c>
      <c r="M7">
        <v>855787496</v>
      </c>
      <c r="N7">
        <f>AVERAGE(B7:I7)</f>
        <v>778425466</v>
      </c>
    </row>
    <row r="8" spans="1:14">
      <c r="A8">
        <v>6</v>
      </c>
      <c r="B8">
        <v>729609184</v>
      </c>
      <c r="C8">
        <v>760183672</v>
      </c>
      <c r="D8">
        <v>788423992</v>
      </c>
      <c r="E8">
        <v>817905424</v>
      </c>
      <c r="F8">
        <v>833498816</v>
      </c>
      <c r="G8">
        <v>856738008</v>
      </c>
      <c r="K8">
        <v>711315040</v>
      </c>
      <c r="L8">
        <v>850812832</v>
      </c>
      <c r="M8">
        <v>878723768</v>
      </c>
      <c r="N8">
        <f>AVERAGE(B8:G8)</f>
        <v>797726516</v>
      </c>
    </row>
    <row r="9" spans="1:14">
      <c r="A9">
        <v>7</v>
      </c>
      <c r="B9">
        <v>714642352</v>
      </c>
      <c r="C9">
        <v>755678296</v>
      </c>
      <c r="D9">
        <v>780427752</v>
      </c>
      <c r="E9">
        <v>811445272</v>
      </c>
      <c r="F9">
        <v>835565744</v>
      </c>
      <c r="G9">
        <v>856825184</v>
      </c>
      <c r="H9">
        <v>861752616</v>
      </c>
      <c r="K9">
        <v>709813168</v>
      </c>
      <c r="L9">
        <v>872379088</v>
      </c>
      <c r="M9">
        <v>903715864</v>
      </c>
      <c r="N9">
        <f>AVERAGE(B9:H9)</f>
        <v>802333888</v>
      </c>
    </row>
    <row r="10" spans="1:14">
      <c r="A10">
        <v>8</v>
      </c>
      <c r="B10">
        <v>738354736</v>
      </c>
      <c r="C10">
        <v>768304568</v>
      </c>
      <c r="D10">
        <v>786142496</v>
      </c>
      <c r="E10">
        <v>813993928</v>
      </c>
      <c r="F10">
        <v>837582072</v>
      </c>
      <c r="K10">
        <v>713389320</v>
      </c>
      <c r="L10">
        <v>852526424</v>
      </c>
      <c r="M10">
        <v>875865856</v>
      </c>
      <c r="N10">
        <f>AVERAGE(B10:F10)</f>
        <v>788875560</v>
      </c>
    </row>
    <row r="11" spans="1:14">
      <c r="A11">
        <v>9</v>
      </c>
      <c r="B11">
        <v>716095288</v>
      </c>
      <c r="C11">
        <v>745157544</v>
      </c>
      <c r="D11">
        <v>775393416</v>
      </c>
      <c r="E11">
        <v>799715424</v>
      </c>
      <c r="F11">
        <v>828300152</v>
      </c>
      <c r="G11">
        <v>830321992</v>
      </c>
      <c r="K11">
        <v>696977056</v>
      </c>
      <c r="L11">
        <v>841424240</v>
      </c>
      <c r="M11">
        <v>870846168</v>
      </c>
      <c r="N11">
        <f>AVERAGE(B12:G12)</f>
        <v>790563541.333333</v>
      </c>
    </row>
    <row r="12" spans="1:14">
      <c r="A12">
        <v>10</v>
      </c>
      <c r="B12">
        <v>717894920</v>
      </c>
      <c r="C12">
        <v>759538344</v>
      </c>
      <c r="D12">
        <v>788066608</v>
      </c>
      <c r="E12">
        <v>806230560</v>
      </c>
      <c r="F12">
        <v>823634928</v>
      </c>
      <c r="G12">
        <v>848015888</v>
      </c>
      <c r="K12">
        <v>714271336</v>
      </c>
      <c r="L12">
        <v>856904848</v>
      </c>
      <c r="M12">
        <v>888464744</v>
      </c>
      <c r="N12">
        <f>AVERAGE(B12:G12)</f>
        <v>790563541.333333</v>
      </c>
    </row>
    <row r="13" spans="1:14">
      <c r="A13">
        <v>11</v>
      </c>
      <c r="B13">
        <v>742154992</v>
      </c>
      <c r="C13">
        <v>773492176</v>
      </c>
      <c r="D13">
        <v>798493352</v>
      </c>
      <c r="E13">
        <v>825684880</v>
      </c>
      <c r="F13">
        <v>843942240</v>
      </c>
      <c r="G13">
        <v>863532200</v>
      </c>
      <c r="K13">
        <v>723937768</v>
      </c>
      <c r="L13">
        <v>865705152</v>
      </c>
      <c r="M13">
        <v>886088200</v>
      </c>
      <c r="N13">
        <f>AVERAGE(B13:G13)</f>
        <v>807883306.666667</v>
      </c>
    </row>
    <row r="14" spans="1:14">
      <c r="A14">
        <v>12</v>
      </c>
      <c r="B14">
        <v>736314568</v>
      </c>
      <c r="C14">
        <v>774917752</v>
      </c>
      <c r="D14">
        <v>794684392</v>
      </c>
      <c r="E14">
        <v>830308016</v>
      </c>
      <c r="F14">
        <v>842651192</v>
      </c>
      <c r="G14">
        <v>859377736</v>
      </c>
      <c r="K14">
        <v>709818936</v>
      </c>
      <c r="L14">
        <v>861068640</v>
      </c>
      <c r="M14">
        <v>880138968</v>
      </c>
      <c r="N14">
        <f>AVERAGE(B14:G14)</f>
        <v>806375609.333333</v>
      </c>
    </row>
    <row r="15" spans="1:14">
      <c r="A15">
        <v>13</v>
      </c>
      <c r="B15">
        <v>726485320</v>
      </c>
      <c r="C15">
        <v>765043440</v>
      </c>
      <c r="D15">
        <v>789719184</v>
      </c>
      <c r="E15">
        <v>822999056</v>
      </c>
      <c r="F15">
        <v>843316928</v>
      </c>
      <c r="G15">
        <v>868778456</v>
      </c>
      <c r="H15">
        <v>866260968</v>
      </c>
      <c r="K15">
        <v>723056704</v>
      </c>
      <c r="L15">
        <v>893079984</v>
      </c>
      <c r="M15">
        <v>893964560</v>
      </c>
      <c r="N15">
        <f>AVERAGE(B15:H15)</f>
        <v>811800478.857143</v>
      </c>
    </row>
    <row r="16" spans="1:14">
      <c r="A16">
        <v>14</v>
      </c>
      <c r="B16">
        <v>746513672</v>
      </c>
      <c r="C16">
        <v>777985352</v>
      </c>
      <c r="D16">
        <v>795523736</v>
      </c>
      <c r="E16">
        <v>829627352</v>
      </c>
      <c r="F16">
        <v>849720120</v>
      </c>
      <c r="G16">
        <v>860718024</v>
      </c>
      <c r="K16">
        <v>733919528</v>
      </c>
      <c r="L16">
        <v>871961552</v>
      </c>
      <c r="M16">
        <v>887424936</v>
      </c>
      <c r="N16">
        <f>AVERAGE(B16:G16)</f>
        <v>810014709.333333</v>
      </c>
    </row>
    <row r="17" spans="1:14">
      <c r="A17">
        <v>15</v>
      </c>
      <c r="B17">
        <v>746418552</v>
      </c>
      <c r="C17">
        <v>779028304</v>
      </c>
      <c r="D17">
        <v>796476832</v>
      </c>
      <c r="E17">
        <v>825754672</v>
      </c>
      <c r="F17">
        <v>847738808</v>
      </c>
      <c r="G17">
        <v>857670328</v>
      </c>
      <c r="K17">
        <v>723231896</v>
      </c>
      <c r="L17">
        <v>865630832</v>
      </c>
      <c r="M17">
        <v>885007912</v>
      </c>
      <c r="N17">
        <f>AVERAGE(B17:G17)</f>
        <v>808847916</v>
      </c>
    </row>
    <row r="23" spans="11:14">
      <c r="K23" t="s">
        <v>33</v>
      </c>
      <c r="L23" t="s">
        <v>34</v>
      </c>
      <c r="M23" t="s">
        <v>35</v>
      </c>
      <c r="N23" t="s">
        <v>36</v>
      </c>
    </row>
    <row r="24" spans="1:14">
      <c r="A24" t="s">
        <v>37</v>
      </c>
      <c r="B24">
        <f>AVERAGE(B3:B7)</f>
        <v>734355761.6</v>
      </c>
      <c r="C24">
        <f t="shared" ref="C24:I24" si="0">AVERAGE(C3:C7)</f>
        <v>763480916.8</v>
      </c>
      <c r="D24">
        <f t="shared" si="0"/>
        <v>786914540.8</v>
      </c>
      <c r="E24">
        <f t="shared" si="0"/>
        <v>809043105.6</v>
      </c>
      <c r="F24">
        <f t="shared" si="0"/>
        <v>824296329.6</v>
      </c>
      <c r="G24">
        <f t="shared" si="0"/>
        <v>840596028</v>
      </c>
      <c r="H24">
        <f t="shared" si="0"/>
        <v>852232653.333333</v>
      </c>
      <c r="I24">
        <f t="shared" si="0"/>
        <v>814113784</v>
      </c>
      <c r="J24" t="s">
        <v>37</v>
      </c>
      <c r="K24">
        <f>AVERAGE(K3:K7)</f>
        <v>716561918.4</v>
      </c>
      <c r="L24">
        <f>AVERAGE(L3:L7)</f>
        <v>856657683.2</v>
      </c>
      <c r="M24">
        <f>AVERAGE(M3:M7)</f>
        <v>875813406.4</v>
      </c>
      <c r="N24">
        <f>AVERAGE(N3:N7)</f>
        <v>797957722.129524</v>
      </c>
    </row>
    <row r="25" spans="1:14">
      <c r="A25" t="s">
        <v>38</v>
      </c>
      <c r="B25">
        <f>AVERAGE(B8:B12)</f>
        <v>723319296</v>
      </c>
      <c r="C25">
        <f t="shared" ref="C25:H25" si="1">AVERAGE(C8:C12)</f>
        <v>757772484.8</v>
      </c>
      <c r="D25">
        <f t="shared" si="1"/>
        <v>783690852.8</v>
      </c>
      <c r="E25">
        <f t="shared" si="1"/>
        <v>809858121.6</v>
      </c>
      <c r="F25">
        <f t="shared" si="1"/>
        <v>831716342.4</v>
      </c>
      <c r="G25">
        <f t="shared" si="1"/>
        <v>847975268</v>
      </c>
      <c r="H25">
        <f t="shared" si="1"/>
        <v>861752616</v>
      </c>
      <c r="J25" t="s">
        <v>38</v>
      </c>
      <c r="K25">
        <f>AVERAGE(K8:K12)</f>
        <v>709153184</v>
      </c>
      <c r="L25">
        <f>AVERAGE(L8:L12)</f>
        <v>854809486.4</v>
      </c>
      <c r="M25">
        <f>AVERAGE(M8:M12)</f>
        <v>883523280</v>
      </c>
      <c r="N25">
        <f>AVERAGE(N8:N12)</f>
        <v>794012609.333333</v>
      </c>
    </row>
    <row r="26" spans="1:14">
      <c r="A26" t="s">
        <v>39</v>
      </c>
      <c r="B26">
        <f>AVERAGE(B13:B17)</f>
        <v>739577420.8</v>
      </c>
      <c r="C26">
        <f t="shared" ref="C26:H26" si="2">AVERAGE(C13:C17)</f>
        <v>774093404.8</v>
      </c>
      <c r="D26">
        <f t="shared" si="2"/>
        <v>794979499.2</v>
      </c>
      <c r="E26">
        <f t="shared" si="2"/>
        <v>826874795.2</v>
      </c>
      <c r="F26">
        <f t="shared" si="2"/>
        <v>845473857.6</v>
      </c>
      <c r="G26">
        <f t="shared" si="2"/>
        <v>862015348.8</v>
      </c>
      <c r="H26">
        <f t="shared" si="2"/>
        <v>866260968</v>
      </c>
      <c r="J26" t="s">
        <v>39</v>
      </c>
      <c r="K26">
        <f>AVERAGE(K13:K17)</f>
        <v>722792966.4</v>
      </c>
      <c r="L26">
        <f>AVERAGE(L13:L17)</f>
        <v>871489232</v>
      </c>
      <c r="M26">
        <f>AVERAGE(M13:M17)</f>
        <v>886524915.2</v>
      </c>
      <c r="N26">
        <f>AVERAGE(N13:N17)</f>
        <v>808984404.038095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5"/>
  <sheetViews>
    <sheetView topLeftCell="A16" workbookViewId="0">
      <selection activeCell="F60" sqref="F60"/>
    </sheetView>
  </sheetViews>
  <sheetFormatPr defaultColWidth="9" defaultRowHeight="13.5"/>
  <cols>
    <col min="1" max="1" width="10" style="1" customWidth="1"/>
    <col min="2" max="2" width="12.875" style="1" customWidth="1"/>
    <col min="3" max="5" width="12.625" style="1"/>
    <col min="6" max="16384" width="9" style="1"/>
  </cols>
  <sheetData>
    <row r="2" spans="2:9"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</row>
    <row r="3" spans="2:9">
      <c r="B3" s="1">
        <v>5</v>
      </c>
      <c r="C3" s="1">
        <v>10</v>
      </c>
      <c r="D3" s="1">
        <v>15</v>
      </c>
      <c r="E3" s="1">
        <v>20</v>
      </c>
      <c r="F3" s="1">
        <v>30</v>
      </c>
      <c r="G3" s="1">
        <v>50</v>
      </c>
      <c r="H3" s="1">
        <v>100</v>
      </c>
      <c r="I3" s="1">
        <v>200</v>
      </c>
    </row>
    <row r="4" spans="1:9">
      <c r="A4" s="1" t="s">
        <v>39</v>
      </c>
      <c r="B4" s="1">
        <v>752</v>
      </c>
      <c r="C4" s="1">
        <v>762</v>
      </c>
      <c r="D4" s="1">
        <v>759</v>
      </c>
      <c r="E4" s="1">
        <v>757</v>
      </c>
      <c r="F4" s="1">
        <v>753</v>
      </c>
      <c r="G4" s="1">
        <v>741</v>
      </c>
      <c r="H4" s="1">
        <v>734</v>
      </c>
      <c r="I4" s="1">
        <v>723</v>
      </c>
    </row>
    <row r="5" spans="1:9">
      <c r="A5" s="1" t="s">
        <v>38</v>
      </c>
      <c r="B5" s="3" t="s">
        <v>41</v>
      </c>
      <c r="C5" s="3" t="s">
        <v>42</v>
      </c>
      <c r="D5" s="1">
        <v>754</v>
      </c>
      <c r="E5" s="1">
        <v>755</v>
      </c>
      <c r="F5" s="1">
        <v>748</v>
      </c>
      <c r="G5" s="3">
        <v>748</v>
      </c>
      <c r="H5" s="1">
        <v>720</v>
      </c>
      <c r="I5" s="1">
        <v>708</v>
      </c>
    </row>
    <row r="6" spans="1:9">
      <c r="A6" s="1" t="s">
        <v>37</v>
      </c>
      <c r="B6" s="1">
        <v>746</v>
      </c>
      <c r="C6" s="1">
        <v>752</v>
      </c>
      <c r="D6" s="1">
        <v>751</v>
      </c>
      <c r="E6" s="1">
        <v>748</v>
      </c>
      <c r="F6" s="1">
        <v>743</v>
      </c>
      <c r="G6" s="1">
        <v>747</v>
      </c>
      <c r="H6" s="1">
        <v>721</v>
      </c>
      <c r="I6" s="1">
        <v>712</v>
      </c>
    </row>
    <row r="9" spans="2:5">
      <c r="B9" s="1" t="s">
        <v>40</v>
      </c>
      <c r="C9" s="1" t="s">
        <v>40</v>
      </c>
      <c r="D9" s="1" t="s">
        <v>40</v>
      </c>
      <c r="E9" s="1" t="s">
        <v>40</v>
      </c>
    </row>
    <row r="10" spans="2:5">
      <c r="B10" s="1">
        <v>5</v>
      </c>
      <c r="C10" s="1">
        <v>10</v>
      </c>
      <c r="D10" s="1">
        <v>15</v>
      </c>
      <c r="E10" s="1">
        <v>20</v>
      </c>
    </row>
    <row r="11" spans="1:5">
      <c r="A11" s="1" t="s">
        <v>39</v>
      </c>
      <c r="B11" s="3" t="s">
        <v>43</v>
      </c>
      <c r="C11" s="1">
        <v>764</v>
      </c>
      <c r="D11" s="1">
        <v>759</v>
      </c>
      <c r="E11" s="1">
        <v>757</v>
      </c>
    </row>
    <row r="12" spans="1:5">
      <c r="A12" s="1" t="s">
        <v>38</v>
      </c>
      <c r="B12" s="1">
        <v>750</v>
      </c>
      <c r="C12" s="1">
        <v>759</v>
      </c>
      <c r="D12" s="1">
        <v>750</v>
      </c>
      <c r="E12" s="1">
        <v>749</v>
      </c>
    </row>
    <row r="13" spans="1:5">
      <c r="A13" s="1" t="s">
        <v>37</v>
      </c>
      <c r="B13" s="3">
        <v>753</v>
      </c>
      <c r="C13" s="1">
        <v>751</v>
      </c>
      <c r="D13" s="1">
        <v>744</v>
      </c>
      <c r="E13" s="1">
        <v>745</v>
      </c>
    </row>
    <row r="17" spans="2:5">
      <c r="B17" s="1" t="s">
        <v>40</v>
      </c>
      <c r="C17" s="1" t="s">
        <v>40</v>
      </c>
      <c r="D17" s="1" t="s">
        <v>40</v>
      </c>
      <c r="E17" s="1" t="s">
        <v>40</v>
      </c>
    </row>
    <row r="18" spans="2:5">
      <c r="B18" s="1">
        <v>5</v>
      </c>
      <c r="C18" s="1">
        <v>10</v>
      </c>
      <c r="D18" s="1">
        <v>15</v>
      </c>
      <c r="E18" s="1">
        <v>20</v>
      </c>
    </row>
    <row r="19" spans="1:5">
      <c r="A19" s="1" t="s">
        <v>39</v>
      </c>
      <c r="B19" s="1">
        <v>756</v>
      </c>
      <c r="C19" s="1">
        <v>755</v>
      </c>
      <c r="D19" s="3" t="s">
        <v>44</v>
      </c>
      <c r="E19" s="1">
        <v>756</v>
      </c>
    </row>
    <row r="20" spans="1:5">
      <c r="A20" s="1" t="s">
        <v>38</v>
      </c>
      <c r="B20" s="3" t="s">
        <v>45</v>
      </c>
      <c r="C20" s="3">
        <v>746</v>
      </c>
      <c r="D20" s="1">
        <v>759</v>
      </c>
      <c r="E20" s="1">
        <v>759</v>
      </c>
    </row>
    <row r="21" spans="1:5">
      <c r="A21" s="1" t="s">
        <v>37</v>
      </c>
      <c r="B21" s="3">
        <v>760</v>
      </c>
      <c r="C21" s="1">
        <v>746</v>
      </c>
      <c r="D21" s="1">
        <v>745</v>
      </c>
      <c r="E21" s="1">
        <v>748</v>
      </c>
    </row>
    <row r="24" spans="5:5">
      <c r="E24" s="3"/>
    </row>
    <row r="27" spans="2:3">
      <c r="B27" s="4">
        <v>753</v>
      </c>
      <c r="C27" s="1">
        <v>762</v>
      </c>
    </row>
    <row r="28" spans="2:3">
      <c r="B28" s="4">
        <v>765</v>
      </c>
      <c r="C28" s="1">
        <v>764</v>
      </c>
    </row>
    <row r="29" spans="2:2">
      <c r="B29" s="4">
        <v>754</v>
      </c>
    </row>
    <row r="32" spans="2:5">
      <c r="B32" s="1" t="s">
        <v>40</v>
      </c>
      <c r="C32" s="1" t="s">
        <v>40</v>
      </c>
      <c r="D32" s="1" t="s">
        <v>40</v>
      </c>
      <c r="E32" s="1" t="s">
        <v>40</v>
      </c>
    </row>
    <row r="33" spans="2:5">
      <c r="B33" s="1">
        <v>5</v>
      </c>
      <c r="C33" s="1">
        <v>10</v>
      </c>
      <c r="D33" s="1">
        <v>15</v>
      </c>
      <c r="E33" s="1">
        <v>20</v>
      </c>
    </row>
    <row r="34" spans="1:5">
      <c r="A34" s="1" t="s">
        <v>39</v>
      </c>
      <c r="B34" s="1">
        <v>755</v>
      </c>
      <c r="C34" s="1">
        <v>761</v>
      </c>
      <c r="D34" s="1">
        <v>760</v>
      </c>
      <c r="E34" s="1">
        <v>757</v>
      </c>
    </row>
    <row r="35" spans="1:5">
      <c r="A35" s="1" t="s">
        <v>38</v>
      </c>
      <c r="B35" s="1">
        <v>750</v>
      </c>
      <c r="C35" s="1">
        <v>759</v>
      </c>
      <c r="D35" s="1">
        <v>755</v>
      </c>
      <c r="E35" s="1">
        <v>755</v>
      </c>
    </row>
    <row r="36" spans="1:5">
      <c r="A36" s="1" t="s">
        <v>37</v>
      </c>
      <c r="B36" s="1">
        <v>753</v>
      </c>
      <c r="C36" s="1">
        <v>750</v>
      </c>
      <c r="D36" s="1">
        <v>748</v>
      </c>
      <c r="E36" s="1">
        <v>747</v>
      </c>
    </row>
    <row r="40" spans="1:1">
      <c r="A40" s="1" t="s">
        <v>46</v>
      </c>
    </row>
    <row r="41" spans="2:5">
      <c r="B41" s="1">
        <v>5</v>
      </c>
      <c r="C41" s="1">
        <v>10</v>
      </c>
      <c r="D41" s="1">
        <v>15</v>
      </c>
      <c r="E41" s="1">
        <v>20</v>
      </c>
    </row>
    <row r="42" spans="1:5">
      <c r="A42" s="1" t="s">
        <v>39</v>
      </c>
      <c r="B42" s="1">
        <f>B34/B34</f>
        <v>1</v>
      </c>
      <c r="C42" s="1">
        <f>C34/C34</f>
        <v>1</v>
      </c>
      <c r="D42" s="1">
        <f>D34/D34</f>
        <v>1</v>
      </c>
      <c r="E42" s="1">
        <f>E34/E34</f>
        <v>1</v>
      </c>
    </row>
    <row r="43" spans="1:5">
      <c r="A43" s="1" t="s">
        <v>38</v>
      </c>
      <c r="B43" s="1">
        <f>B35/B34</f>
        <v>0.993377483443709</v>
      </c>
      <c r="C43" s="1">
        <f>C35/C34</f>
        <v>0.997371879106439</v>
      </c>
      <c r="D43" s="1">
        <f>D35/D34</f>
        <v>0.993421052631579</v>
      </c>
      <c r="E43" s="1">
        <f>E35/E34</f>
        <v>0.997357992073976</v>
      </c>
    </row>
    <row r="44" spans="1:5">
      <c r="A44" s="1" t="s">
        <v>37</v>
      </c>
      <c r="B44" s="1">
        <f>B36/B34</f>
        <v>0.997350993377483</v>
      </c>
      <c r="C44" s="1">
        <f>C36/C34</f>
        <v>0.985545335085414</v>
      </c>
      <c r="D44" s="1">
        <f>D36/D34</f>
        <v>0.984210526315789</v>
      </c>
      <c r="E44" s="1">
        <f>E36/E34</f>
        <v>0.986789960369881</v>
      </c>
    </row>
    <row r="51" spans="1:1">
      <c r="A51" s="1" t="s">
        <v>47</v>
      </c>
    </row>
    <row r="52" spans="2:5">
      <c r="B52" s="1">
        <v>5</v>
      </c>
      <c r="C52" s="1">
        <v>10</v>
      </c>
      <c r="D52" s="1">
        <v>15</v>
      </c>
      <c r="E52" s="1">
        <v>20</v>
      </c>
    </row>
    <row r="53" spans="1:5">
      <c r="A53" s="1" t="s">
        <v>39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 t="s">
        <v>38</v>
      </c>
      <c r="B54" s="2">
        <f>(B42-B43)</f>
        <v>0.00662251655629098</v>
      </c>
      <c r="C54" s="2">
        <f>(C42-C43)</f>
        <v>0.00262812089356101</v>
      </c>
      <c r="D54" s="2">
        <f>(D42-D43)</f>
        <v>0.00657894736842102</v>
      </c>
      <c r="E54" s="2">
        <f>(E42-E43)</f>
        <v>0.00264200792602398</v>
      </c>
    </row>
    <row r="55" spans="1:5">
      <c r="A55" s="1" t="s">
        <v>37</v>
      </c>
      <c r="B55" s="2">
        <f>(B42-B44)</f>
        <v>0.00264900662251699</v>
      </c>
      <c r="C55" s="2">
        <f>(C42-C44)</f>
        <v>0.014454664914586</v>
      </c>
      <c r="D55" s="2">
        <f>(D42-D44)</f>
        <v>0.015789473684211</v>
      </c>
      <c r="E55" s="2">
        <f>(E42-E44)</f>
        <v>0.013210039630119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M7" sqref="M7"/>
    </sheetView>
  </sheetViews>
  <sheetFormatPr defaultColWidth="9" defaultRowHeight="13.5" outlineLevelCol="7"/>
  <cols>
    <col min="1" max="1" width="10" style="1" customWidth="1"/>
    <col min="2" max="2" width="13.75" style="1"/>
    <col min="3" max="3" width="12.625" style="1"/>
    <col min="4" max="4" width="13.75" style="1"/>
    <col min="5" max="6" width="12.625" style="1"/>
    <col min="7" max="16384" width="9" style="1"/>
  </cols>
  <sheetData>
    <row r="1" spans="2:8">
      <c r="B1" s="1" t="s">
        <v>40</v>
      </c>
      <c r="C1" s="1" t="s">
        <v>40</v>
      </c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</row>
    <row r="2" spans="2:8">
      <c r="B2" s="1">
        <v>10</v>
      </c>
      <c r="C2" s="1">
        <v>15</v>
      </c>
      <c r="D2" s="1">
        <v>20</v>
      </c>
      <c r="E2" s="1">
        <v>25</v>
      </c>
      <c r="F2" s="1">
        <v>30</v>
      </c>
      <c r="G2" s="1">
        <v>50</v>
      </c>
      <c r="H2" s="1">
        <v>100</v>
      </c>
    </row>
    <row r="3" spans="1:8">
      <c r="A3" s="1" t="s">
        <v>39</v>
      </c>
      <c r="B3" s="1">
        <v>152</v>
      </c>
      <c r="C3" s="1">
        <v>182</v>
      </c>
      <c r="D3" s="1">
        <v>179</v>
      </c>
      <c r="E3" s="1">
        <v>188</v>
      </c>
      <c r="F3" s="1">
        <v>187</v>
      </c>
      <c r="G3" s="1">
        <v>187</v>
      </c>
      <c r="H3" s="1">
        <v>187</v>
      </c>
    </row>
    <row r="4" spans="1:6">
      <c r="A4" s="1" t="s">
        <v>38</v>
      </c>
      <c r="B4" s="1">
        <v>150</v>
      </c>
      <c r="C4" s="1">
        <v>177.5</v>
      </c>
      <c r="D4" s="1">
        <v>186</v>
      </c>
      <c r="E4" s="1">
        <v>187</v>
      </c>
      <c r="F4" s="1">
        <v>183</v>
      </c>
    </row>
    <row r="5" spans="1:6">
      <c r="A5" s="1" t="s">
        <v>37</v>
      </c>
      <c r="B5" s="1">
        <v>146</v>
      </c>
      <c r="C5" s="1">
        <v>172</v>
      </c>
      <c r="D5" s="1">
        <v>180</v>
      </c>
      <c r="E5" s="1">
        <v>185</v>
      </c>
      <c r="F5" s="1">
        <v>185</v>
      </c>
    </row>
    <row r="8" spans="2:6"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</row>
    <row r="9" spans="2:6">
      <c r="B9" s="1">
        <v>10</v>
      </c>
      <c r="C9" s="1">
        <v>15</v>
      </c>
      <c r="D9" s="1">
        <v>20</v>
      </c>
      <c r="E9" s="1">
        <v>25</v>
      </c>
      <c r="F9" s="1">
        <v>30</v>
      </c>
    </row>
    <row r="10" spans="1:6">
      <c r="A10" s="1" t="s">
        <v>39</v>
      </c>
      <c r="B10" s="1">
        <v>140</v>
      </c>
      <c r="C10" s="1">
        <v>171</v>
      </c>
      <c r="D10" s="1">
        <v>185</v>
      </c>
      <c r="E10" s="1">
        <v>183</v>
      </c>
      <c r="F10" s="1">
        <v>187</v>
      </c>
    </row>
    <row r="11" spans="1:6">
      <c r="A11" s="1" t="s">
        <v>38</v>
      </c>
      <c r="B11" s="1">
        <v>147</v>
      </c>
      <c r="C11" s="1">
        <v>179</v>
      </c>
      <c r="D11" s="1">
        <v>183</v>
      </c>
      <c r="E11" s="1">
        <v>187</v>
      </c>
      <c r="F11" s="1">
        <v>180</v>
      </c>
    </row>
    <row r="12" spans="1:6">
      <c r="A12" s="1" t="s">
        <v>37</v>
      </c>
      <c r="B12" s="1">
        <v>149</v>
      </c>
      <c r="C12" s="1">
        <v>174</v>
      </c>
      <c r="D12" s="1">
        <v>180</v>
      </c>
      <c r="E12" s="1">
        <v>189</v>
      </c>
      <c r="F12" s="1">
        <v>187</v>
      </c>
    </row>
    <row r="15" spans="2:6"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</row>
    <row r="16" spans="2:6">
      <c r="B16" s="1">
        <v>10</v>
      </c>
      <c r="C16" s="1">
        <v>15</v>
      </c>
      <c r="D16" s="1">
        <v>20</v>
      </c>
      <c r="E16" s="1">
        <v>25</v>
      </c>
      <c r="F16" s="1">
        <v>30</v>
      </c>
    </row>
    <row r="17" spans="1:6">
      <c r="A17" s="1" t="s">
        <v>39</v>
      </c>
      <c r="B17" s="1">
        <v>150</v>
      </c>
      <c r="C17" s="1">
        <v>184</v>
      </c>
      <c r="D17" s="1">
        <v>188.5</v>
      </c>
      <c r="E17" s="1">
        <v>190</v>
      </c>
      <c r="F17" s="1">
        <v>189</v>
      </c>
    </row>
    <row r="18" spans="1:6">
      <c r="A18" s="1" t="s">
        <v>38</v>
      </c>
      <c r="B18" s="1">
        <v>151</v>
      </c>
      <c r="C18" s="1">
        <v>157</v>
      </c>
      <c r="D18" s="1">
        <v>184</v>
      </c>
      <c r="E18" s="1">
        <v>170</v>
      </c>
      <c r="F18" s="1">
        <v>181</v>
      </c>
    </row>
    <row r="19" spans="1:6">
      <c r="A19" s="1" t="s">
        <v>37</v>
      </c>
      <c r="B19" s="1">
        <v>141</v>
      </c>
      <c r="C19" s="1">
        <v>163</v>
      </c>
      <c r="D19" s="1">
        <v>176</v>
      </c>
      <c r="E19" s="1">
        <v>176</v>
      </c>
      <c r="F19" s="1">
        <v>184</v>
      </c>
    </row>
    <row r="23" spans="2:6">
      <c r="B23" s="1" t="s">
        <v>40</v>
      </c>
      <c r="C23" s="1" t="s">
        <v>40</v>
      </c>
      <c r="D23" s="1" t="s">
        <v>40</v>
      </c>
      <c r="E23" s="1" t="s">
        <v>40</v>
      </c>
      <c r="F23" s="1" t="s">
        <v>40</v>
      </c>
    </row>
    <row r="24" spans="2:6">
      <c r="B24" s="1">
        <v>10</v>
      </c>
      <c r="C24" s="1">
        <v>15</v>
      </c>
      <c r="D24" s="1">
        <v>20</v>
      </c>
      <c r="E24" s="1">
        <v>25</v>
      </c>
      <c r="F24" s="1">
        <v>30</v>
      </c>
    </row>
    <row r="25" spans="1:6">
      <c r="A25" s="1" t="s">
        <v>39</v>
      </c>
      <c r="B25" s="1">
        <f t="shared" ref="B25:F25" si="0">AVERAGE(B3,B10,B17)</f>
        <v>147.333333333333</v>
      </c>
      <c r="C25" s="1">
        <f t="shared" si="0"/>
        <v>179</v>
      </c>
      <c r="D25" s="1">
        <f t="shared" si="0"/>
        <v>184.166666666667</v>
      </c>
      <c r="E25" s="1">
        <f t="shared" si="0"/>
        <v>187</v>
      </c>
      <c r="F25" s="1">
        <f t="shared" si="0"/>
        <v>187.666666666667</v>
      </c>
    </row>
    <row r="26" spans="1:6">
      <c r="A26" s="1" t="s">
        <v>38</v>
      </c>
      <c r="B26" s="1">
        <f t="shared" ref="B26:F26" si="1">AVERAGE(B4,B11,B18)</f>
        <v>149.333333333333</v>
      </c>
      <c r="C26" s="1">
        <f t="shared" si="1"/>
        <v>171.166666666667</v>
      </c>
      <c r="D26" s="1">
        <f t="shared" si="1"/>
        <v>184.333333333333</v>
      </c>
      <c r="E26" s="1">
        <f t="shared" si="1"/>
        <v>181.333333333333</v>
      </c>
      <c r="F26" s="1">
        <f t="shared" si="1"/>
        <v>181.333333333333</v>
      </c>
    </row>
    <row r="27" spans="1:6">
      <c r="A27" s="1" t="s">
        <v>37</v>
      </c>
      <c r="B27" s="1">
        <f t="shared" ref="B27:F27" si="2">AVERAGE(B5,B12,B19)</f>
        <v>145.333333333333</v>
      </c>
      <c r="C27" s="1">
        <f t="shared" si="2"/>
        <v>169.666666666667</v>
      </c>
      <c r="D27" s="1">
        <f t="shared" si="2"/>
        <v>178.666666666667</v>
      </c>
      <c r="E27" s="1">
        <f t="shared" si="2"/>
        <v>183.333333333333</v>
      </c>
      <c r="F27" s="1">
        <f t="shared" si="2"/>
        <v>185.333333333333</v>
      </c>
    </row>
    <row r="32" spans="1:1">
      <c r="A32" s="1" t="s">
        <v>46</v>
      </c>
    </row>
    <row r="33" spans="2:6">
      <c r="B33" s="1">
        <v>10</v>
      </c>
      <c r="C33" s="1">
        <v>15</v>
      </c>
      <c r="D33" s="1">
        <v>20</v>
      </c>
      <c r="E33" s="1">
        <v>25</v>
      </c>
      <c r="F33" s="1">
        <v>30</v>
      </c>
    </row>
    <row r="34" spans="1:6">
      <c r="A34" s="1" t="s">
        <v>39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</row>
    <row r="35" spans="1:6">
      <c r="A35" s="1" t="s">
        <v>38</v>
      </c>
      <c r="B35" s="1">
        <f>B26/B25</f>
        <v>1.01357466063348</v>
      </c>
      <c r="C35" s="1">
        <f>C26/C25</f>
        <v>0.956238361266296</v>
      </c>
      <c r="D35" s="1">
        <f>D26/D25</f>
        <v>1.00090497737556</v>
      </c>
      <c r="E35" s="1">
        <f>E26/E25</f>
        <v>0.969696969696968</v>
      </c>
      <c r="F35" s="1">
        <f>F26/F25</f>
        <v>0.966252220248664</v>
      </c>
    </row>
    <row r="36" spans="1:6">
      <c r="A36" s="1" t="s">
        <v>37</v>
      </c>
      <c r="B36" s="1">
        <f>B27/B25</f>
        <v>0.986425339366516</v>
      </c>
      <c r="C36" s="1">
        <f>C27/C25</f>
        <v>0.94785847299814</v>
      </c>
      <c r="D36" s="1">
        <f>D27/D25</f>
        <v>0.970135746606335</v>
      </c>
      <c r="E36" s="1">
        <f>E27/E25</f>
        <v>0.980392156862743</v>
      </c>
      <c r="F36" s="1">
        <f>F27/F25</f>
        <v>0.987566607460032</v>
      </c>
    </row>
    <row r="45" spans="1:1">
      <c r="A45" s="1" t="s">
        <v>47</v>
      </c>
    </row>
    <row r="46" spans="2:6">
      <c r="B46" s="1">
        <v>10</v>
      </c>
      <c r="C46" s="1">
        <v>15</v>
      </c>
      <c r="D46" s="1">
        <v>20</v>
      </c>
      <c r="E46" s="1">
        <v>25</v>
      </c>
      <c r="F46" s="1">
        <v>30</v>
      </c>
    </row>
    <row r="47" spans="1:6">
      <c r="A47" s="1" t="s">
        <v>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1" t="s">
        <v>38</v>
      </c>
      <c r="B48" s="2">
        <f>(B34-B35)</f>
        <v>-0.0135746606334799</v>
      </c>
      <c r="C48" s="2">
        <f>(C34-C35)</f>
        <v>0.043761638733704</v>
      </c>
      <c r="D48" s="2">
        <f>(D34-D35)</f>
        <v>-0.000904977375560057</v>
      </c>
      <c r="E48" s="2">
        <f>(E34-E35)</f>
        <v>0.0303030303030321</v>
      </c>
      <c r="F48" s="2">
        <f>(F34-F35)</f>
        <v>0.033747779751336</v>
      </c>
    </row>
    <row r="49" spans="1:6">
      <c r="A49" s="1" t="s">
        <v>37</v>
      </c>
      <c r="B49" s="2">
        <f>(B34-B36)</f>
        <v>0.013574660633484</v>
      </c>
      <c r="C49" s="2">
        <f>(C34-C36)</f>
        <v>0.05214152700186</v>
      </c>
      <c r="D49" s="2">
        <f>(D34-D36)</f>
        <v>0.0298642533936651</v>
      </c>
      <c r="E49" s="2">
        <f>(E34-E36)</f>
        <v>0.0196078431372571</v>
      </c>
      <c r="F49" s="2">
        <f>(F34-F36)</f>
        <v>0.012433392539968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业务应用服务器</vt:lpstr>
      <vt:lpstr>监控信息搜集服务器</vt:lpstr>
      <vt:lpstr>业务应用统计</vt:lpstr>
      <vt:lpstr>内存平均值</vt:lpstr>
      <vt:lpstr>自测应用</vt:lpstr>
      <vt:lpstr>压测环境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2017-09-15T09:35:56Z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