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light\Desktop\"/>
    </mc:Choice>
  </mc:AlternateContent>
  <xr:revisionPtr revIDLastSave="0" documentId="13_ncr:1_{C54E27B0-C7D9-41EF-BA9B-7EAC41D4ECE3}" xr6:coauthVersionLast="47" xr6:coauthVersionMax="47" xr10:uidLastSave="{00000000-0000-0000-0000-000000000000}"/>
  <bookViews>
    <workbookView xWindow="-103" yWindow="-103" windowWidth="24892" windowHeight="14914" activeTab="2" xr2:uid="{006734EA-DA8C-44BD-8268-61DF4722CD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13" i="1"/>
  <c r="M19" i="1"/>
  <c r="M20" i="1"/>
  <c r="M22" i="1"/>
  <c r="M24" i="1"/>
  <c r="M25" i="1"/>
  <c r="M26" i="1"/>
  <c r="M30" i="1"/>
  <c r="N56" i="1"/>
  <c r="O56" i="1"/>
  <c r="P56" i="1"/>
  <c r="N57" i="1"/>
  <c r="O57" i="1"/>
  <c r="P57" i="1"/>
  <c r="N59" i="1"/>
  <c r="O59" i="1"/>
  <c r="P59" i="1"/>
  <c r="N61" i="1"/>
  <c r="O61" i="1"/>
  <c r="P61" i="1"/>
  <c r="N62" i="1"/>
  <c r="O62" i="1"/>
  <c r="P62" i="1"/>
  <c r="N63" i="1"/>
  <c r="O63" i="1"/>
  <c r="P63" i="1"/>
  <c r="N64" i="1"/>
  <c r="O64" i="1"/>
  <c r="P64" i="1"/>
  <c r="N67" i="1"/>
  <c r="O67" i="1"/>
  <c r="P67" i="1"/>
  <c r="J57" i="1"/>
  <c r="K57" i="1"/>
  <c r="L57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K56" i="1"/>
  <c r="L56" i="1"/>
  <c r="J56" i="1"/>
  <c r="F67" i="1"/>
  <c r="G67" i="1"/>
  <c r="H67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G56" i="1"/>
  <c r="H56" i="1"/>
  <c r="F56" i="1"/>
  <c r="K27" i="1"/>
  <c r="K20" i="1"/>
  <c r="L20" i="1"/>
  <c r="K21" i="1"/>
  <c r="K22" i="1"/>
  <c r="L22" i="1"/>
  <c r="K23" i="1"/>
  <c r="L23" i="1"/>
  <c r="K24" i="1"/>
  <c r="L24" i="1"/>
  <c r="K25" i="1"/>
  <c r="L25" i="1"/>
  <c r="K26" i="1"/>
  <c r="L26" i="1"/>
  <c r="L27" i="1"/>
  <c r="K28" i="1"/>
  <c r="L28" i="1"/>
  <c r="L29" i="1"/>
  <c r="K30" i="1"/>
  <c r="L30" i="1"/>
  <c r="L19" i="1"/>
  <c r="K19" i="1"/>
  <c r="D15" i="1"/>
  <c r="L2" i="1" s="1"/>
  <c r="E15" i="1"/>
  <c r="M2" i="1" s="1"/>
  <c r="C15" i="1"/>
  <c r="K11" i="1" s="1"/>
  <c r="M8" i="1" l="1"/>
  <c r="M7" i="1"/>
  <c r="M5" i="1"/>
  <c r="M3" i="1"/>
  <c r="K10" i="1"/>
  <c r="L9" i="1"/>
  <c r="L8" i="1"/>
  <c r="K6" i="1"/>
  <c r="K5" i="1"/>
  <c r="L7" i="1"/>
  <c r="K9" i="1"/>
  <c r="K8" i="1"/>
  <c r="K7" i="1"/>
  <c r="K3" i="1"/>
  <c r="L6" i="1"/>
  <c r="K4" i="1"/>
  <c r="L13" i="1"/>
  <c r="L5" i="1"/>
  <c r="L12" i="1"/>
  <c r="K13" i="1"/>
  <c r="L11" i="1"/>
  <c r="L3" i="1"/>
  <c r="K2" i="1"/>
  <c r="L10" i="1"/>
</calcChain>
</file>

<file path=xl/sharedStrings.xml><?xml version="1.0" encoding="utf-8"?>
<sst xmlns="http://schemas.openxmlformats.org/spreadsheetml/2006/main" count="374" uniqueCount="56">
  <si>
    <t>Response measured</t>
  </si>
  <si>
    <t>Units</t>
  </si>
  <si>
    <t>I</t>
    <phoneticPr fontId="2" type="noConversion"/>
  </si>
  <si>
    <t>II</t>
  </si>
  <si>
    <t>non classical</t>
  </si>
  <si>
    <t>3D structure</t>
  </si>
  <si>
    <t>None</t>
  </si>
  <si>
    <t>50% dissociation temperature</t>
  </si>
  <si>
    <t>째C</t>
  </si>
  <si>
    <t>association constant KA</t>
  </si>
  <si>
    <t>1/M</t>
  </si>
  <si>
    <t>EC50</t>
  </si>
  <si>
    <t>nM</t>
  </si>
  <si>
    <t>half life</t>
  </si>
  <si>
    <t>min</t>
  </si>
  <si>
    <t>IC50</t>
  </si>
  <si>
    <t>KD</t>
  </si>
  <si>
    <t>ligand presentation</t>
  </si>
  <si>
    <t>MHC binding</t>
  </si>
  <si>
    <t>off rate</t>
  </si>
  <si>
    <t>1/s</t>
  </si>
  <si>
    <t>on rate</t>
  </si>
  <si>
    <t>nM^-1s^-1</t>
  </si>
  <si>
    <t>qualitative binding</t>
  </si>
  <si>
    <t>I</t>
  </si>
  <si>
    <t>angstroms</t>
  </si>
  <si>
    <t>II</t>
    <phoneticPr fontId="2" type="noConversion"/>
  </si>
  <si>
    <t>non</t>
    <phoneticPr fontId="2" type="noConversion"/>
  </si>
  <si>
    <t>Pos</t>
    <phoneticPr fontId="2" type="noConversion"/>
  </si>
  <si>
    <t>Posdet</t>
    <phoneticPr fontId="2" type="noConversion"/>
  </si>
  <si>
    <t>Neg</t>
    <phoneticPr fontId="2" type="noConversion"/>
  </si>
  <si>
    <t>Total</t>
    <phoneticPr fontId="2" type="noConversion"/>
  </si>
  <si>
    <t>`</t>
    <phoneticPr fontId="2" type="noConversion"/>
  </si>
  <si>
    <t>Pos</t>
  </si>
  <si>
    <t>Posdet</t>
  </si>
  <si>
    <t>Neg</t>
  </si>
  <si>
    <t>Method</t>
  </si>
  <si>
    <t>x-ray crystallography</t>
  </si>
  <si>
    <t>electron microscopy</t>
  </si>
  <si>
    <t>any method</t>
  </si>
  <si>
    <t>direct/fluorescence</t>
  </si>
  <si>
    <t>binding assay</t>
  </si>
  <si>
    <t>direct/radioactivity</t>
  </si>
  <si>
    <t>T cell inhibition</t>
  </si>
  <si>
    <t>competitive/radioactivity</t>
  </si>
  <si>
    <t>competitive/fluorescence</t>
  </si>
  <si>
    <t>KD (~EC50)</t>
    <phoneticPr fontId="2" type="noConversion"/>
  </si>
  <si>
    <t>KD (~IC50)</t>
  </si>
  <si>
    <t>T cell recognition</t>
  </si>
  <si>
    <t>mass spectrometry</t>
  </si>
  <si>
    <t>Edman degradation</t>
  </si>
  <si>
    <t>coelution</t>
  </si>
  <si>
    <t>High throughput multiplexed assay</t>
  </si>
  <si>
    <t>purified MHC</t>
  </si>
  <si>
    <t>direct/phage display</t>
  </si>
  <si>
    <t>cellular MHC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</si>
</sst>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1" fillId="0" borderId="0" xfId="0" applyNumberFormat="1" applyFont="1">
      <alignment vertical="center"/>
    </xf>
    <xf numFmtId="2" fontId="3" fillId="0" borderId="0" xfId="0" applyNumberFormat="1" applyFont="1">
      <alignment vertical="center"/>
    </xf>
    <xf numFmtId="2" fontId="4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2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526F-BDED-4780-8D83-A1B10B6DFC82}">
  <dimension ref="A1:P67"/>
  <sheetViews>
    <sheetView topLeftCell="A43" workbookViewId="0">
      <selection activeCell="L16" sqref="L16"/>
    </sheetView>
  </sheetViews>
  <sheetFormatPr defaultRowHeight="17.600000000000001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0</v>
      </c>
      <c r="J1" t="s">
        <v>1</v>
      </c>
    </row>
    <row r="2" spans="1:13" x14ac:dyDescent="0.55000000000000004">
      <c r="A2" t="s">
        <v>5</v>
      </c>
      <c r="B2" t="s">
        <v>6</v>
      </c>
      <c r="C2">
        <v>742</v>
      </c>
      <c r="D2">
        <v>170</v>
      </c>
      <c r="E2">
        <v>24</v>
      </c>
      <c r="I2" t="s">
        <v>5</v>
      </c>
      <c r="J2" t="s">
        <v>6</v>
      </c>
      <c r="K2" s="2">
        <f>C2/C$15*100</f>
        <v>2.7086203485286203E-2</v>
      </c>
      <c r="L2" s="2">
        <f>D2/D$15*100</f>
        <v>9.6788941464894928E-3</v>
      </c>
      <c r="M2" s="2">
        <f>E2/E$15*100</f>
        <v>0.32644178454842221</v>
      </c>
    </row>
    <row r="3" spans="1:13" x14ac:dyDescent="0.55000000000000004">
      <c r="A3" t="s">
        <v>7</v>
      </c>
      <c r="B3" t="s">
        <v>8</v>
      </c>
      <c r="C3">
        <v>677</v>
      </c>
      <c r="D3">
        <v>31</v>
      </c>
      <c r="E3">
        <v>27</v>
      </c>
      <c r="I3" t="s">
        <v>7</v>
      </c>
      <c r="J3" t="s">
        <v>8</v>
      </c>
      <c r="K3" s="2">
        <f>C3/C$15*100</f>
        <v>2.4713422856521242E-2</v>
      </c>
      <c r="L3" s="2">
        <f>D3/D$15*100</f>
        <v>1.7649748149480839E-3</v>
      </c>
      <c r="M3" s="2">
        <f>E3/E$15*100</f>
        <v>0.36724700761697499</v>
      </c>
    </row>
    <row r="4" spans="1:13" x14ac:dyDescent="0.55000000000000004">
      <c r="A4" t="s">
        <v>9</v>
      </c>
      <c r="B4" t="s">
        <v>10</v>
      </c>
      <c r="C4">
        <v>4</v>
      </c>
      <c r="I4" t="s">
        <v>9</v>
      </c>
      <c r="J4" t="s">
        <v>10</v>
      </c>
      <c r="K4" s="2">
        <f>C4/C$15*100</f>
        <v>1.4601726946245934E-4</v>
      </c>
      <c r="L4" s="2"/>
      <c r="M4" s="2"/>
    </row>
    <row r="5" spans="1:13" x14ac:dyDescent="0.55000000000000004">
      <c r="A5" t="s">
        <v>11</v>
      </c>
      <c r="B5" t="s">
        <v>12</v>
      </c>
      <c r="C5">
        <v>1044</v>
      </c>
      <c r="D5">
        <v>399</v>
      </c>
      <c r="E5">
        <v>2</v>
      </c>
      <c r="I5" t="s">
        <v>11</v>
      </c>
      <c r="J5" t="s">
        <v>12</v>
      </c>
      <c r="K5" s="2">
        <f>C5/C$15*100</f>
        <v>3.8110507329701886E-2</v>
      </c>
      <c r="L5" s="2">
        <f>D5/D$15*100</f>
        <v>2.271693390852534E-2</v>
      </c>
      <c r="M5" s="2">
        <f>E5/E$15*100</f>
        <v>2.720348204570185E-2</v>
      </c>
    </row>
    <row r="6" spans="1:13" x14ac:dyDescent="0.55000000000000004">
      <c r="A6" t="s">
        <v>13</v>
      </c>
      <c r="B6" t="s">
        <v>14</v>
      </c>
      <c r="C6">
        <v>10535</v>
      </c>
      <c r="D6">
        <v>355</v>
      </c>
      <c r="I6" t="s">
        <v>13</v>
      </c>
      <c r="J6" t="s">
        <v>14</v>
      </c>
      <c r="K6" s="2">
        <f>C6/C$15*100</f>
        <v>0.38457298344675223</v>
      </c>
      <c r="L6" s="2">
        <f>D6/D$15*100</f>
        <v>2.0211808364728061E-2</v>
      </c>
      <c r="M6" s="2"/>
    </row>
    <row r="7" spans="1:13" x14ac:dyDescent="0.55000000000000004">
      <c r="A7" t="s">
        <v>15</v>
      </c>
      <c r="B7" t="s">
        <v>12</v>
      </c>
      <c r="C7">
        <v>24724</v>
      </c>
      <c r="D7">
        <v>45700</v>
      </c>
      <c r="E7">
        <v>68</v>
      </c>
      <c r="I7" s="7" t="s">
        <v>15</v>
      </c>
      <c r="J7" s="8" t="s">
        <v>12</v>
      </c>
      <c r="K7" s="5">
        <f>C7/C$15*100</f>
        <v>0.90253274254746096</v>
      </c>
      <c r="L7" s="5">
        <f>D7/D$15*100</f>
        <v>2.6019144852621756</v>
      </c>
      <c r="M7" s="5">
        <f>E7/E$15*100</f>
        <v>0.92491838955386285</v>
      </c>
    </row>
    <row r="8" spans="1:13" x14ac:dyDescent="0.55000000000000004">
      <c r="A8" t="s">
        <v>16</v>
      </c>
      <c r="B8" t="s">
        <v>12</v>
      </c>
      <c r="C8">
        <v>110100</v>
      </c>
      <c r="D8">
        <v>41796</v>
      </c>
      <c r="E8">
        <v>36</v>
      </c>
      <c r="I8" s="7" t="s">
        <v>16</v>
      </c>
      <c r="J8" s="8" t="s">
        <v>12</v>
      </c>
      <c r="K8" s="5">
        <f>C8/C$15*100</f>
        <v>4.0191253419541928</v>
      </c>
      <c r="L8" s="5">
        <f>D8/D$15*100</f>
        <v>2.379641527921617</v>
      </c>
      <c r="M8" s="5">
        <f>E8/E$15*100</f>
        <v>0.48966267682263326</v>
      </c>
    </row>
    <row r="9" spans="1:13" x14ac:dyDescent="0.55000000000000004">
      <c r="A9" t="s">
        <v>17</v>
      </c>
      <c r="B9" t="s">
        <v>6</v>
      </c>
      <c r="C9">
        <v>2558208</v>
      </c>
      <c r="D9">
        <v>1170195</v>
      </c>
      <c r="E9">
        <v>6422</v>
      </c>
      <c r="I9" s="7" t="s">
        <v>17</v>
      </c>
      <c r="J9" s="8" t="s">
        <v>6</v>
      </c>
      <c r="K9" s="5">
        <f>C9/C$15*100</f>
        <v>93.385636719254776</v>
      </c>
      <c r="L9" s="5">
        <f>D9/D$15*100</f>
        <v>66.624667857360436</v>
      </c>
      <c r="M9" s="5">
        <f>E9/E$15*100</f>
        <v>87.350380848748642</v>
      </c>
    </row>
    <row r="10" spans="1:13" x14ac:dyDescent="0.55000000000000004">
      <c r="A10" t="s">
        <v>18</v>
      </c>
      <c r="B10" t="s">
        <v>6</v>
      </c>
      <c r="C10">
        <v>345</v>
      </c>
      <c r="D10">
        <v>468203</v>
      </c>
      <c r="I10" s="7" t="s">
        <v>18</v>
      </c>
      <c r="J10" s="8" t="s">
        <v>6</v>
      </c>
      <c r="K10" s="2">
        <f>C10/C$15*100</f>
        <v>1.2593989491137117E-2</v>
      </c>
      <c r="L10" s="5">
        <f>D10/D$15*100</f>
        <v>26.656983976875416</v>
      </c>
      <c r="M10" s="2"/>
    </row>
    <row r="11" spans="1:13" x14ac:dyDescent="0.55000000000000004">
      <c r="A11" t="s">
        <v>19</v>
      </c>
      <c r="B11" t="s">
        <v>20</v>
      </c>
      <c r="C11">
        <v>13</v>
      </c>
      <c r="D11">
        <v>20</v>
      </c>
      <c r="I11" t="s">
        <v>19</v>
      </c>
      <c r="J11" s="8" t="s">
        <v>20</v>
      </c>
      <c r="K11" s="2">
        <f>C11/C$15*100</f>
        <v>4.7455612575299276E-4</v>
      </c>
      <c r="L11" s="2">
        <f>D11/D$15*100</f>
        <v>1.1386934289987639E-3</v>
      </c>
      <c r="M11" s="2"/>
    </row>
    <row r="12" spans="1:13" x14ac:dyDescent="0.55000000000000004">
      <c r="A12" t="s">
        <v>21</v>
      </c>
      <c r="B12" t="s">
        <v>22</v>
      </c>
      <c r="D12">
        <v>6</v>
      </c>
      <c r="I12" t="s">
        <v>21</v>
      </c>
      <c r="J12" s="8" t="s">
        <v>22</v>
      </c>
      <c r="K12" s="2"/>
      <c r="L12" s="2">
        <f>D12/D$15*100</f>
        <v>3.4160802869962918E-4</v>
      </c>
      <c r="M12" s="2"/>
    </row>
    <row r="13" spans="1:13" x14ac:dyDescent="0.55000000000000004">
      <c r="A13" t="s">
        <v>23</v>
      </c>
      <c r="B13" t="s">
        <v>6</v>
      </c>
      <c r="C13">
        <v>33010</v>
      </c>
      <c r="D13">
        <v>29524</v>
      </c>
      <c r="E13">
        <v>773</v>
      </c>
      <c r="I13" s="7" t="s">
        <v>23</v>
      </c>
      <c r="J13" s="8" t="s">
        <v>6</v>
      </c>
      <c r="K13" s="5">
        <f>C13/C$15*100</f>
        <v>1.2050075162389455</v>
      </c>
      <c r="L13" s="5">
        <f>D13/D$15*100</f>
        <v>1.6809392398879754</v>
      </c>
      <c r="M13" s="5">
        <f>E13/E$15*100</f>
        <v>10.514145810663765</v>
      </c>
    </row>
    <row r="15" spans="1:13" x14ac:dyDescent="0.55000000000000004">
      <c r="A15" t="s">
        <v>31</v>
      </c>
      <c r="C15">
        <f>SUM(C2:C13)</f>
        <v>2739402</v>
      </c>
      <c r="D15">
        <f t="shared" ref="D15:E15" si="0">SUM(D2:D13)</f>
        <v>1756399</v>
      </c>
      <c r="E15">
        <f t="shared" si="0"/>
        <v>7352</v>
      </c>
    </row>
    <row r="18" spans="1:13" x14ac:dyDescent="0.55000000000000004">
      <c r="A18" t="s">
        <v>0</v>
      </c>
      <c r="B18" t="s">
        <v>1</v>
      </c>
      <c r="C18" t="s">
        <v>24</v>
      </c>
      <c r="D18" t="s">
        <v>3</v>
      </c>
      <c r="E18" t="s">
        <v>4</v>
      </c>
      <c r="I18" t="s">
        <v>0</v>
      </c>
      <c r="J18" t="s">
        <v>1</v>
      </c>
      <c r="K18" t="s">
        <v>24</v>
      </c>
      <c r="L18" t="s">
        <v>3</v>
      </c>
      <c r="M18" t="s">
        <v>4</v>
      </c>
    </row>
    <row r="19" spans="1:13" x14ac:dyDescent="0.55000000000000004">
      <c r="A19" t="s">
        <v>5</v>
      </c>
      <c r="B19" t="s">
        <v>25</v>
      </c>
      <c r="C19">
        <v>726</v>
      </c>
      <c r="D19">
        <v>166</v>
      </c>
      <c r="E19">
        <v>24</v>
      </c>
      <c r="I19" t="s">
        <v>5</v>
      </c>
      <c r="J19" t="s">
        <v>25</v>
      </c>
      <c r="K19" s="2">
        <f>C19/C2*100</f>
        <v>97.843665768194072</v>
      </c>
      <c r="L19" s="2">
        <f t="shared" ref="L19:M19" si="1">D19/D2*100</f>
        <v>97.647058823529406</v>
      </c>
      <c r="M19" s="2">
        <f t="shared" si="1"/>
        <v>100</v>
      </c>
    </row>
    <row r="20" spans="1:13" x14ac:dyDescent="0.55000000000000004">
      <c r="A20" t="s">
        <v>7</v>
      </c>
      <c r="B20" t="s">
        <v>8</v>
      </c>
      <c r="C20">
        <v>668</v>
      </c>
      <c r="D20">
        <v>28</v>
      </c>
      <c r="E20">
        <v>27</v>
      </c>
      <c r="I20" t="s">
        <v>7</v>
      </c>
      <c r="J20" t="s">
        <v>8</v>
      </c>
      <c r="K20" s="2">
        <f t="shared" ref="K20:K30" si="2">C20/C3*100</f>
        <v>98.670605612998514</v>
      </c>
      <c r="L20" s="2">
        <f t="shared" ref="L20:L30" si="3">D20/D3*100</f>
        <v>90.322580645161281</v>
      </c>
      <c r="M20" s="2">
        <f t="shared" ref="M20:M30" si="4">E20/E3*100</f>
        <v>100</v>
      </c>
    </row>
    <row r="21" spans="1:13" x14ac:dyDescent="0.55000000000000004">
      <c r="A21" t="s">
        <v>9</v>
      </c>
      <c r="B21" t="s">
        <v>10</v>
      </c>
      <c r="C21">
        <v>4</v>
      </c>
      <c r="I21" t="s">
        <v>9</v>
      </c>
      <c r="J21" t="s">
        <v>10</v>
      </c>
      <c r="K21" s="2">
        <f t="shared" si="2"/>
        <v>100</v>
      </c>
      <c r="L21" s="2"/>
      <c r="M21" s="2"/>
    </row>
    <row r="22" spans="1:13" x14ac:dyDescent="0.55000000000000004">
      <c r="A22" t="s">
        <v>11</v>
      </c>
      <c r="B22" t="s">
        <v>12</v>
      </c>
      <c r="C22">
        <v>1020</v>
      </c>
      <c r="D22">
        <v>366</v>
      </c>
      <c r="E22">
        <v>2</v>
      </c>
      <c r="I22" t="s">
        <v>11</v>
      </c>
      <c r="J22" t="s">
        <v>12</v>
      </c>
      <c r="K22" s="2">
        <f t="shared" si="2"/>
        <v>97.701149425287355</v>
      </c>
      <c r="L22" s="2">
        <f t="shared" si="3"/>
        <v>91.729323308270665</v>
      </c>
      <c r="M22" s="2">
        <f t="shared" si="4"/>
        <v>100</v>
      </c>
    </row>
    <row r="23" spans="1:13" x14ac:dyDescent="0.55000000000000004">
      <c r="A23" t="s">
        <v>13</v>
      </c>
      <c r="B23" t="s">
        <v>14</v>
      </c>
      <c r="C23">
        <v>10419</v>
      </c>
      <c r="D23">
        <v>327</v>
      </c>
      <c r="I23" t="s">
        <v>13</v>
      </c>
      <c r="J23" t="s">
        <v>14</v>
      </c>
      <c r="K23" s="2">
        <f t="shared" si="2"/>
        <v>98.898908400569525</v>
      </c>
      <c r="L23" s="2">
        <f t="shared" si="3"/>
        <v>92.112676056338032</v>
      </c>
      <c r="M23" s="2"/>
    </row>
    <row r="24" spans="1:13" x14ac:dyDescent="0.55000000000000004">
      <c r="A24" t="s">
        <v>15</v>
      </c>
      <c r="B24" t="s">
        <v>12</v>
      </c>
      <c r="C24">
        <v>24701</v>
      </c>
      <c r="D24">
        <v>45481</v>
      </c>
      <c r="E24">
        <v>68</v>
      </c>
      <c r="I24" t="s">
        <v>15</v>
      </c>
      <c r="J24" t="s">
        <v>12</v>
      </c>
      <c r="K24" s="2">
        <f t="shared" si="2"/>
        <v>99.90697298171817</v>
      </c>
      <c r="L24" s="2">
        <f t="shared" si="3"/>
        <v>99.520787746170683</v>
      </c>
      <c r="M24" s="2">
        <f t="shared" si="4"/>
        <v>100</v>
      </c>
    </row>
    <row r="25" spans="1:13" x14ac:dyDescent="0.55000000000000004">
      <c r="A25" t="s">
        <v>16</v>
      </c>
      <c r="B25" t="s">
        <v>12</v>
      </c>
      <c r="C25">
        <v>110100</v>
      </c>
      <c r="D25">
        <v>41779</v>
      </c>
      <c r="E25">
        <v>36</v>
      </c>
      <c r="I25" t="s">
        <v>16</v>
      </c>
      <c r="J25" t="s">
        <v>12</v>
      </c>
      <c r="K25" s="2">
        <f t="shared" si="2"/>
        <v>100</v>
      </c>
      <c r="L25" s="2">
        <f t="shared" si="3"/>
        <v>99.959326251315915</v>
      </c>
      <c r="M25" s="2">
        <f t="shared" si="4"/>
        <v>100</v>
      </c>
    </row>
    <row r="26" spans="1:13" x14ac:dyDescent="0.55000000000000004">
      <c r="A26" t="s">
        <v>17</v>
      </c>
      <c r="I26" t="s">
        <v>17</v>
      </c>
      <c r="K26" s="2">
        <f t="shared" si="2"/>
        <v>0</v>
      </c>
      <c r="L26" s="2">
        <f t="shared" si="3"/>
        <v>0</v>
      </c>
      <c r="M26" s="2">
        <f t="shared" si="4"/>
        <v>0</v>
      </c>
    </row>
    <row r="27" spans="1:13" x14ac:dyDescent="0.55000000000000004">
      <c r="A27" t="s">
        <v>18</v>
      </c>
      <c r="I27" t="s">
        <v>18</v>
      </c>
      <c r="K27" s="2">
        <f>C27/C10*100</f>
        <v>0</v>
      </c>
      <c r="L27" s="2">
        <f t="shared" si="3"/>
        <v>0</v>
      </c>
      <c r="M27" s="2"/>
    </row>
    <row r="28" spans="1:13" x14ac:dyDescent="0.55000000000000004">
      <c r="A28" t="s">
        <v>19</v>
      </c>
      <c r="B28" t="s">
        <v>20</v>
      </c>
      <c r="C28">
        <v>13</v>
      </c>
      <c r="D28">
        <v>19</v>
      </c>
      <c r="I28" t="s">
        <v>19</v>
      </c>
      <c r="J28" t="s">
        <v>20</v>
      </c>
      <c r="K28" s="2">
        <f t="shared" si="2"/>
        <v>100</v>
      </c>
      <c r="L28" s="2">
        <f t="shared" si="3"/>
        <v>95</v>
      </c>
      <c r="M28" s="2"/>
    </row>
    <row r="29" spans="1:13" x14ac:dyDescent="0.55000000000000004">
      <c r="A29" t="s">
        <v>21</v>
      </c>
      <c r="D29">
        <v>6</v>
      </c>
      <c r="I29" t="s">
        <v>21</v>
      </c>
      <c r="K29" s="2"/>
      <c r="L29" s="2">
        <f t="shared" si="3"/>
        <v>100</v>
      </c>
      <c r="M29" s="2"/>
    </row>
    <row r="30" spans="1:13" x14ac:dyDescent="0.55000000000000004">
      <c r="A30" t="s">
        <v>23</v>
      </c>
      <c r="B30" t="s">
        <v>6</v>
      </c>
      <c r="C30">
        <v>3701</v>
      </c>
      <c r="D30">
        <v>2351</v>
      </c>
      <c r="I30" t="s">
        <v>23</v>
      </c>
      <c r="J30" t="s">
        <v>6</v>
      </c>
      <c r="K30" s="2">
        <f t="shared" si="2"/>
        <v>11.21175401393517</v>
      </c>
      <c r="L30" s="2">
        <f t="shared" si="3"/>
        <v>7.9630131418506975</v>
      </c>
      <c r="M30" s="2">
        <f t="shared" si="4"/>
        <v>0</v>
      </c>
    </row>
    <row r="35" spans="1:16" x14ac:dyDescent="0.55000000000000004">
      <c r="F35" s="1" t="s">
        <v>2</v>
      </c>
      <c r="G35" s="1"/>
      <c r="H35" s="1"/>
      <c r="J35" s="1" t="s">
        <v>26</v>
      </c>
      <c r="K35" s="1"/>
      <c r="L35" s="1"/>
      <c r="N35" s="1" t="s">
        <v>27</v>
      </c>
      <c r="O35" s="1"/>
      <c r="P35" s="1"/>
    </row>
    <row r="36" spans="1:16" x14ac:dyDescent="0.55000000000000004">
      <c r="A36" t="s">
        <v>0</v>
      </c>
      <c r="C36" t="s">
        <v>0</v>
      </c>
      <c r="F36" t="s">
        <v>28</v>
      </c>
      <c r="G36" t="s">
        <v>29</v>
      </c>
      <c r="H36" t="s">
        <v>30</v>
      </c>
      <c r="J36" t="s">
        <v>28</v>
      </c>
      <c r="K36" t="s">
        <v>29</v>
      </c>
      <c r="L36" t="s">
        <v>30</v>
      </c>
      <c r="N36" t="s">
        <v>28</v>
      </c>
      <c r="O36" t="s">
        <v>29</v>
      </c>
      <c r="P36" t="s">
        <v>30</v>
      </c>
    </row>
    <row r="37" spans="1:16" x14ac:dyDescent="0.55000000000000004">
      <c r="A37" t="s">
        <v>5</v>
      </c>
      <c r="C37" t="s">
        <v>5</v>
      </c>
      <c r="F37">
        <v>742</v>
      </c>
      <c r="J37">
        <v>170</v>
      </c>
      <c r="N37">
        <v>24</v>
      </c>
    </row>
    <row r="38" spans="1:16" x14ac:dyDescent="0.55000000000000004">
      <c r="A38" t="s">
        <v>7</v>
      </c>
      <c r="C38" t="s">
        <v>7</v>
      </c>
      <c r="F38">
        <v>660</v>
      </c>
      <c r="G38">
        <v>4</v>
      </c>
      <c r="H38">
        <v>13</v>
      </c>
      <c r="J38">
        <v>24</v>
      </c>
      <c r="K38">
        <v>7</v>
      </c>
      <c r="N38">
        <v>27</v>
      </c>
    </row>
    <row r="39" spans="1:16" x14ac:dyDescent="0.55000000000000004">
      <c r="A39" t="s">
        <v>9</v>
      </c>
      <c r="C39" t="s">
        <v>9</v>
      </c>
      <c r="F39">
        <v>4</v>
      </c>
    </row>
    <row r="40" spans="1:16" x14ac:dyDescent="0.55000000000000004">
      <c r="A40" t="s">
        <v>11</v>
      </c>
      <c r="C40" t="s">
        <v>11</v>
      </c>
      <c r="F40">
        <v>469</v>
      </c>
      <c r="G40">
        <v>510</v>
      </c>
      <c r="H40">
        <v>65</v>
      </c>
      <c r="J40">
        <v>117</v>
      </c>
      <c r="K40">
        <v>222</v>
      </c>
      <c r="L40">
        <v>60</v>
      </c>
      <c r="N40">
        <v>2</v>
      </c>
    </row>
    <row r="41" spans="1:16" x14ac:dyDescent="0.55000000000000004">
      <c r="A41" t="s">
        <v>13</v>
      </c>
      <c r="C41" t="s">
        <v>13</v>
      </c>
      <c r="F41">
        <v>3271</v>
      </c>
      <c r="G41">
        <v>6147</v>
      </c>
      <c r="H41">
        <v>1117</v>
      </c>
      <c r="J41">
        <v>248</v>
      </c>
      <c r="K41">
        <v>71</v>
      </c>
      <c r="L41">
        <v>36</v>
      </c>
    </row>
    <row r="42" spans="1:16" x14ac:dyDescent="0.55000000000000004">
      <c r="A42" t="s">
        <v>15</v>
      </c>
      <c r="C42" t="s">
        <v>15</v>
      </c>
      <c r="F42">
        <v>919</v>
      </c>
      <c r="G42">
        <v>14827</v>
      </c>
      <c r="H42">
        <v>8978</v>
      </c>
      <c r="J42">
        <v>3569</v>
      </c>
      <c r="K42">
        <v>30439</v>
      </c>
      <c r="L42">
        <v>11692</v>
      </c>
      <c r="N42">
        <v>37</v>
      </c>
      <c r="P42">
        <v>31</v>
      </c>
    </row>
    <row r="43" spans="1:16" x14ac:dyDescent="0.55000000000000004">
      <c r="A43" t="s">
        <v>16</v>
      </c>
      <c r="C43" t="s">
        <v>16</v>
      </c>
      <c r="F43">
        <v>676</v>
      </c>
      <c r="G43">
        <v>51362</v>
      </c>
      <c r="H43">
        <v>58062</v>
      </c>
      <c r="J43">
        <v>1183</v>
      </c>
      <c r="K43">
        <v>31452</v>
      </c>
      <c r="L43">
        <v>9161</v>
      </c>
      <c r="N43">
        <v>8</v>
      </c>
      <c r="O43">
        <v>22</v>
      </c>
      <c r="P43">
        <v>6</v>
      </c>
    </row>
    <row r="44" spans="1:16" x14ac:dyDescent="0.55000000000000004">
      <c r="A44" t="s">
        <v>17</v>
      </c>
      <c r="C44" t="s">
        <v>17</v>
      </c>
      <c r="F44">
        <v>2557992</v>
      </c>
      <c r="G44">
        <v>96</v>
      </c>
      <c r="H44">
        <v>120</v>
      </c>
      <c r="J44">
        <v>1170177</v>
      </c>
      <c r="K44">
        <v>18</v>
      </c>
      <c r="N44">
        <v>6416</v>
      </c>
      <c r="P44">
        <v>6</v>
      </c>
    </row>
    <row r="45" spans="1:16" x14ac:dyDescent="0.55000000000000004">
      <c r="A45" t="s">
        <v>18</v>
      </c>
      <c r="C45" t="s">
        <v>18</v>
      </c>
      <c r="F45">
        <v>84</v>
      </c>
      <c r="G45">
        <v>114</v>
      </c>
      <c r="H45">
        <v>147</v>
      </c>
      <c r="J45">
        <v>26024</v>
      </c>
      <c r="L45">
        <v>442179</v>
      </c>
      <c r="P45">
        <v>328</v>
      </c>
    </row>
    <row r="46" spans="1:16" x14ac:dyDescent="0.55000000000000004">
      <c r="A46" t="s">
        <v>19</v>
      </c>
      <c r="C46" t="s">
        <v>19</v>
      </c>
      <c r="F46">
        <v>11</v>
      </c>
      <c r="J46">
        <v>20</v>
      </c>
    </row>
    <row r="47" spans="1:16" x14ac:dyDescent="0.55000000000000004">
      <c r="A47" t="s">
        <v>21</v>
      </c>
      <c r="G47">
        <v>2</v>
      </c>
      <c r="J47">
        <v>6</v>
      </c>
    </row>
    <row r="48" spans="1:16" x14ac:dyDescent="0.55000000000000004">
      <c r="A48" t="s">
        <v>23</v>
      </c>
      <c r="C48" t="s">
        <v>23</v>
      </c>
      <c r="F48">
        <v>9215</v>
      </c>
      <c r="G48">
        <v>2217</v>
      </c>
      <c r="H48">
        <v>21578</v>
      </c>
      <c r="J48">
        <v>12591</v>
      </c>
      <c r="K48">
        <v>4437</v>
      </c>
      <c r="L48">
        <v>12496</v>
      </c>
      <c r="N48">
        <v>277</v>
      </c>
      <c r="O48">
        <v>168</v>
      </c>
    </row>
    <row r="51" spans="1:16" x14ac:dyDescent="0.55000000000000004">
      <c r="E51" t="s">
        <v>32</v>
      </c>
    </row>
    <row r="54" spans="1:16" x14ac:dyDescent="0.55000000000000004">
      <c r="F54" s="1" t="s">
        <v>2</v>
      </c>
      <c r="G54" s="1"/>
      <c r="H54" s="1"/>
      <c r="J54" s="1" t="s">
        <v>26</v>
      </c>
      <c r="K54" s="1"/>
      <c r="L54" s="1"/>
      <c r="N54" s="1" t="s">
        <v>27</v>
      </c>
      <c r="O54" s="1"/>
      <c r="P54" s="1"/>
    </row>
    <row r="55" spans="1:16" x14ac:dyDescent="0.55000000000000004">
      <c r="A55" t="s">
        <v>0</v>
      </c>
      <c r="C55" t="s">
        <v>0</v>
      </c>
      <c r="F55" t="s">
        <v>28</v>
      </c>
      <c r="G55" t="s">
        <v>29</v>
      </c>
      <c r="H55" t="s">
        <v>30</v>
      </c>
      <c r="J55" t="s">
        <v>28</v>
      </c>
      <c r="K55" t="s">
        <v>29</v>
      </c>
      <c r="L55" t="s">
        <v>30</v>
      </c>
      <c r="N55" t="s">
        <v>28</v>
      </c>
      <c r="O55" t="s">
        <v>29</v>
      </c>
      <c r="P55" t="s">
        <v>30</v>
      </c>
    </row>
    <row r="56" spans="1:16" x14ac:dyDescent="0.55000000000000004">
      <c r="A56" t="s">
        <v>5</v>
      </c>
      <c r="C56" t="s">
        <v>5</v>
      </c>
      <c r="F56" s="3">
        <f>F37/SUM($F37:$H37)*100</f>
        <v>100</v>
      </c>
      <c r="G56" s="3">
        <f t="shared" ref="G56:H56" si="5">G37/SUM($F37:$H37)*100</f>
        <v>0</v>
      </c>
      <c r="H56" s="4">
        <f t="shared" si="5"/>
        <v>0</v>
      </c>
      <c r="J56" s="3">
        <f>J37/SUM($J37:$L37)*100</f>
        <v>100</v>
      </c>
      <c r="K56" s="3">
        <f t="shared" ref="K56:L56" si="6">K37/SUM($J37:$L37)*100</f>
        <v>0</v>
      </c>
      <c r="L56" s="4">
        <f t="shared" si="6"/>
        <v>0</v>
      </c>
      <c r="N56" s="3">
        <f>N37/SUM($N37:$P37)*100</f>
        <v>100</v>
      </c>
      <c r="O56" s="3">
        <f t="shared" ref="O56:P56" si="7">O37/SUM($N37:$P37)*100</f>
        <v>0</v>
      </c>
      <c r="P56" s="3">
        <f t="shared" si="7"/>
        <v>0</v>
      </c>
    </row>
    <row r="57" spans="1:16" x14ac:dyDescent="0.55000000000000004">
      <c r="A57" t="s">
        <v>7</v>
      </c>
      <c r="C57" t="s">
        <v>7</v>
      </c>
      <c r="F57" s="3">
        <f t="shared" ref="F57:H57" si="8">F38/SUM($F38:$H38)*100</f>
        <v>97.488921713441655</v>
      </c>
      <c r="G57" s="3">
        <f t="shared" si="8"/>
        <v>0.59084194977843429</v>
      </c>
      <c r="H57" s="3">
        <f t="shared" si="8"/>
        <v>1.9202363367799113</v>
      </c>
      <c r="J57" s="3">
        <f t="shared" ref="J57:L57" si="9">J38/SUM($J38:$L38)*100</f>
        <v>77.41935483870968</v>
      </c>
      <c r="K57" s="3">
        <f t="shared" si="9"/>
        <v>22.58064516129032</v>
      </c>
      <c r="L57" s="4">
        <f t="shared" si="9"/>
        <v>0</v>
      </c>
      <c r="N57" s="3">
        <f t="shared" ref="N57:P57" si="10">N38/SUM($N38:$P38)*100</f>
        <v>100</v>
      </c>
      <c r="O57" s="3">
        <f t="shared" si="10"/>
        <v>0</v>
      </c>
      <c r="P57" s="3">
        <f t="shared" si="10"/>
        <v>0</v>
      </c>
    </row>
    <row r="58" spans="1:16" x14ac:dyDescent="0.55000000000000004">
      <c r="A58" t="s">
        <v>9</v>
      </c>
      <c r="C58" t="s">
        <v>9</v>
      </c>
      <c r="F58" s="3">
        <f t="shared" ref="F58:H58" si="11">F39/SUM($F39:$H39)*100</f>
        <v>100</v>
      </c>
      <c r="G58" s="3">
        <f t="shared" si="11"/>
        <v>0</v>
      </c>
      <c r="H58" s="4">
        <f t="shared" si="11"/>
        <v>0</v>
      </c>
      <c r="J58" s="3"/>
      <c r="K58" s="3"/>
      <c r="L58" s="3"/>
      <c r="N58" s="3"/>
      <c r="O58" s="3"/>
      <c r="P58" s="3"/>
    </row>
    <row r="59" spans="1:16" x14ac:dyDescent="0.55000000000000004">
      <c r="A59" t="s">
        <v>11</v>
      </c>
      <c r="C59" t="s">
        <v>11</v>
      </c>
      <c r="F59" s="3">
        <f t="shared" ref="F59:H59" si="12">F40/SUM($F40:$H40)*100</f>
        <v>44.923371647509583</v>
      </c>
      <c r="G59" s="3">
        <f t="shared" si="12"/>
        <v>48.850574712643677</v>
      </c>
      <c r="H59" s="3">
        <f t="shared" si="12"/>
        <v>6.226053639846743</v>
      </c>
      <c r="J59" s="3">
        <f t="shared" ref="J59:L59" si="13">J40/SUM($J40:$L40)*100</f>
        <v>29.323308270676691</v>
      </c>
      <c r="K59" s="3">
        <f t="shared" si="13"/>
        <v>55.639097744360896</v>
      </c>
      <c r="L59" s="3">
        <f t="shared" si="13"/>
        <v>15.037593984962406</v>
      </c>
      <c r="N59" s="3">
        <f t="shared" ref="N59:P59" si="14">N40/SUM($N40:$P40)*100</f>
        <v>100</v>
      </c>
      <c r="O59" s="3">
        <f t="shared" si="14"/>
        <v>0</v>
      </c>
      <c r="P59" s="3">
        <f t="shared" si="14"/>
        <v>0</v>
      </c>
    </row>
    <row r="60" spans="1:16" x14ac:dyDescent="0.55000000000000004">
      <c r="A60" t="s">
        <v>13</v>
      </c>
      <c r="C60" t="s">
        <v>13</v>
      </c>
      <c r="F60" s="3">
        <f t="shared" ref="F60:H60" si="15">F41/SUM($F41:$H41)*100</f>
        <v>31.048884670147132</v>
      </c>
      <c r="G60" s="3">
        <f t="shared" si="15"/>
        <v>58.348362600854301</v>
      </c>
      <c r="H60" s="3">
        <f t="shared" si="15"/>
        <v>10.602752728998578</v>
      </c>
      <c r="J60" s="3">
        <f t="shared" ref="J60:L60" si="16">J41/SUM($J41:$L41)*100</f>
        <v>69.859154929577457</v>
      </c>
      <c r="K60" s="3">
        <f t="shared" si="16"/>
        <v>20</v>
      </c>
      <c r="L60" s="3">
        <f t="shared" si="16"/>
        <v>10.140845070422536</v>
      </c>
      <c r="N60" s="3"/>
      <c r="O60" s="3"/>
      <c r="P60" s="3"/>
    </row>
    <row r="61" spans="1:16" x14ac:dyDescent="0.55000000000000004">
      <c r="A61" t="s">
        <v>15</v>
      </c>
      <c r="C61" t="s">
        <v>15</v>
      </c>
      <c r="F61" s="3">
        <f t="shared" ref="F61:H61" si="17">F42/SUM($F42:$H42)*100</f>
        <v>3.7170360783044818</v>
      </c>
      <c r="G61" s="3">
        <f t="shared" si="17"/>
        <v>59.970069568031057</v>
      </c>
      <c r="H61" s="3">
        <f t="shared" si="17"/>
        <v>36.312894353664454</v>
      </c>
      <c r="J61" s="3">
        <f t="shared" ref="J61:L61" si="18">J42/SUM($J42:$L42)*100</f>
        <v>7.8096280087527354</v>
      </c>
      <c r="K61" s="3">
        <f t="shared" si="18"/>
        <v>66.606126914660834</v>
      </c>
      <c r="L61" s="3">
        <f t="shared" si="18"/>
        <v>25.584245076586431</v>
      </c>
      <c r="N61" s="3">
        <f t="shared" ref="N61:P61" si="19">N42/SUM($N42:$P42)*100</f>
        <v>54.411764705882348</v>
      </c>
      <c r="O61" s="3">
        <f t="shared" si="19"/>
        <v>0</v>
      </c>
      <c r="P61" s="3">
        <f t="shared" si="19"/>
        <v>45.588235294117645</v>
      </c>
    </row>
    <row r="62" spans="1:16" x14ac:dyDescent="0.55000000000000004">
      <c r="A62" t="s">
        <v>16</v>
      </c>
      <c r="C62" t="s">
        <v>16</v>
      </c>
      <c r="F62" s="3">
        <f t="shared" ref="F62:H62" si="20">F43/SUM($F43:$H43)*100</f>
        <v>0.61398728428701177</v>
      </c>
      <c r="G62" s="3">
        <f t="shared" si="20"/>
        <v>46.650317892824702</v>
      </c>
      <c r="H62" s="3">
        <f t="shared" si="20"/>
        <v>52.735694822888277</v>
      </c>
      <c r="J62" s="3">
        <f t="shared" ref="J62:L62" si="21">J43/SUM($J43:$L43)*100</f>
        <v>2.8304143937218873</v>
      </c>
      <c r="K62" s="3">
        <f t="shared" si="21"/>
        <v>75.251220212460524</v>
      </c>
      <c r="L62" s="3">
        <f t="shared" si="21"/>
        <v>21.918365393817592</v>
      </c>
      <c r="N62" s="3">
        <f t="shared" ref="N62:P62" si="22">N43/SUM($N43:$P43)*100</f>
        <v>22.222222222222221</v>
      </c>
      <c r="O62" s="3">
        <f t="shared" si="22"/>
        <v>61.111111111111114</v>
      </c>
      <c r="P62" s="3">
        <f t="shared" si="22"/>
        <v>16.666666666666664</v>
      </c>
    </row>
    <row r="63" spans="1:16" x14ac:dyDescent="0.55000000000000004">
      <c r="A63" t="s">
        <v>17</v>
      </c>
      <c r="C63" t="s">
        <v>17</v>
      </c>
      <c r="F63" s="3">
        <f t="shared" ref="F63:H63" si="23">F44/SUM($F44:$H44)*100</f>
        <v>99.991556589612728</v>
      </c>
      <c r="G63" s="3">
        <f t="shared" si="23"/>
        <v>3.7526268387871511E-3</v>
      </c>
      <c r="H63" s="4">
        <f t="shared" si="23"/>
        <v>4.6907835484839393E-3</v>
      </c>
      <c r="J63" s="3">
        <f t="shared" ref="J63:L63" si="24">J44/SUM($J44:$L44)*100</f>
        <v>99.998461794829069</v>
      </c>
      <c r="K63" s="3">
        <f t="shared" si="24"/>
        <v>1.5382051709330496E-3</v>
      </c>
      <c r="L63" s="4">
        <f t="shared" si="24"/>
        <v>0</v>
      </c>
      <c r="N63" s="3">
        <f t="shared" ref="N63:P63" si="25">N44/SUM($N44:$P44)*100</f>
        <v>99.906571161631888</v>
      </c>
      <c r="O63" s="3">
        <f t="shared" si="25"/>
        <v>0</v>
      </c>
      <c r="P63" s="3">
        <f t="shared" si="25"/>
        <v>9.3428838368109626E-2</v>
      </c>
    </row>
    <row r="64" spans="1:16" x14ac:dyDescent="0.55000000000000004">
      <c r="A64" t="s">
        <v>18</v>
      </c>
      <c r="C64" t="s">
        <v>18</v>
      </c>
      <c r="F64" s="3">
        <f t="shared" ref="F64:H64" si="26">F45/SUM($F45:$H45)*100</f>
        <v>24.347826086956523</v>
      </c>
      <c r="G64" s="3">
        <f t="shared" si="26"/>
        <v>33.043478260869563</v>
      </c>
      <c r="H64" s="3">
        <f t="shared" si="26"/>
        <v>42.608695652173914</v>
      </c>
      <c r="J64" s="3">
        <f t="shared" ref="J64:L64" si="27">J45/SUM($J45:$L45)*100</f>
        <v>5.5582728004732989</v>
      </c>
      <c r="K64" s="3">
        <f t="shared" si="27"/>
        <v>0</v>
      </c>
      <c r="L64" s="3">
        <f t="shared" si="27"/>
        <v>94.44172719952671</v>
      </c>
      <c r="N64" s="3">
        <f t="shared" ref="N64:P64" si="28">N45/SUM($N45:$P45)*100</f>
        <v>0</v>
      </c>
      <c r="O64" s="3">
        <f t="shared" si="28"/>
        <v>0</v>
      </c>
      <c r="P64" s="3">
        <f t="shared" si="28"/>
        <v>100</v>
      </c>
    </row>
    <row r="65" spans="1:16" x14ac:dyDescent="0.55000000000000004">
      <c r="A65" t="s">
        <v>19</v>
      </c>
      <c r="C65" t="s">
        <v>19</v>
      </c>
      <c r="F65" s="3">
        <f t="shared" ref="F65:H65" si="29">F46/SUM($F46:$H46)*100</f>
        <v>100</v>
      </c>
      <c r="G65" s="3">
        <f t="shared" si="29"/>
        <v>0</v>
      </c>
      <c r="H65" s="4">
        <f t="shared" si="29"/>
        <v>0</v>
      </c>
      <c r="J65" s="3">
        <f t="shared" ref="J65:L65" si="30">J46/SUM($J46:$L46)*100</f>
        <v>100</v>
      </c>
      <c r="K65" s="3">
        <f t="shared" si="30"/>
        <v>0</v>
      </c>
      <c r="L65" s="4">
        <f t="shared" si="30"/>
        <v>0</v>
      </c>
      <c r="N65" s="3"/>
      <c r="O65" s="3"/>
      <c r="P65" s="3"/>
    </row>
    <row r="66" spans="1:16" x14ac:dyDescent="0.55000000000000004">
      <c r="A66" t="s">
        <v>21</v>
      </c>
      <c r="F66" s="3">
        <f t="shared" ref="F66:H67" si="31">F47/SUM($F47:$H47)*100</f>
        <v>0</v>
      </c>
      <c r="G66" s="3">
        <f t="shared" si="31"/>
        <v>100</v>
      </c>
      <c r="H66" s="4">
        <f t="shared" si="31"/>
        <v>0</v>
      </c>
      <c r="J66" s="3">
        <f t="shared" ref="J66:L66" si="32">J47/SUM($J47:$L47)*100</f>
        <v>100</v>
      </c>
      <c r="K66" s="3">
        <f t="shared" si="32"/>
        <v>0</v>
      </c>
      <c r="L66" s="4">
        <f t="shared" si="32"/>
        <v>0</v>
      </c>
      <c r="N66" s="3"/>
      <c r="O66" s="3"/>
      <c r="P66" s="3"/>
    </row>
    <row r="67" spans="1:16" x14ac:dyDescent="0.55000000000000004">
      <c r="A67" t="s">
        <v>23</v>
      </c>
      <c r="C67" t="s">
        <v>23</v>
      </c>
      <c r="F67" s="3">
        <f>F48/SUM($F48:$H48)*100</f>
        <v>27.915783096031504</v>
      </c>
      <c r="G67" s="3">
        <f t="shared" si="31"/>
        <v>6.7161466222356854</v>
      </c>
      <c r="H67" s="3">
        <f t="shared" si="31"/>
        <v>65.368070281732798</v>
      </c>
      <c r="J67" s="3">
        <f t="shared" ref="J67:L67" si="33">J48/SUM($J48:$L48)*100</f>
        <v>42.646660344126815</v>
      </c>
      <c r="K67" s="3">
        <f t="shared" si="33"/>
        <v>15.028451429345619</v>
      </c>
      <c r="L67" s="3">
        <f t="shared" si="33"/>
        <v>42.32488822652757</v>
      </c>
      <c r="N67" s="3">
        <f t="shared" ref="N67:P67" si="34">N48/SUM($N48:$P48)*100</f>
        <v>62.247191011235955</v>
      </c>
      <c r="O67" s="3">
        <f t="shared" si="34"/>
        <v>37.752808988764045</v>
      </c>
      <c r="P67" s="3">
        <f t="shared" si="34"/>
        <v>0</v>
      </c>
    </row>
  </sheetData>
  <mergeCells count="6">
    <mergeCell ref="F35:H35"/>
    <mergeCell ref="J35:L35"/>
    <mergeCell ref="N35:P35"/>
    <mergeCell ref="F54:H54"/>
    <mergeCell ref="J54:L54"/>
    <mergeCell ref="N54:P5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BE21-5638-4B1F-8E53-B496BE4B1E3F}">
  <dimension ref="A1:J48"/>
  <sheetViews>
    <sheetView zoomScaleNormal="100" workbookViewId="0">
      <selection activeCell="D51" sqref="D51"/>
    </sheetView>
  </sheetViews>
  <sheetFormatPr defaultRowHeight="17.600000000000001" x14ac:dyDescent="0.55000000000000004"/>
  <cols>
    <col min="1" max="1" width="27.35546875" bestFit="1" customWidth="1"/>
  </cols>
  <sheetData>
    <row r="1" spans="1:4" x14ac:dyDescent="0.55000000000000004">
      <c r="A1" s="8" t="s">
        <v>0</v>
      </c>
      <c r="B1" s="8" t="s">
        <v>1</v>
      </c>
      <c r="C1" s="8" t="s">
        <v>24</v>
      </c>
      <c r="D1" s="8" t="s">
        <v>3</v>
      </c>
    </row>
    <row r="2" spans="1:4" x14ac:dyDescent="0.55000000000000004">
      <c r="A2" s="8" t="s">
        <v>5</v>
      </c>
      <c r="B2" s="8" t="s">
        <v>6</v>
      </c>
      <c r="C2" s="9">
        <v>2.7086203485286203E-2</v>
      </c>
      <c r="D2" s="9">
        <v>9.6788941464894928E-3</v>
      </c>
    </row>
    <row r="3" spans="1:4" x14ac:dyDescent="0.55000000000000004">
      <c r="A3" s="8" t="s">
        <v>7</v>
      </c>
      <c r="B3" s="8" t="s">
        <v>8</v>
      </c>
      <c r="C3" s="9">
        <v>2.4713422856521242E-2</v>
      </c>
      <c r="D3" s="9">
        <v>1.7649748149480839E-3</v>
      </c>
    </row>
    <row r="4" spans="1:4" x14ac:dyDescent="0.55000000000000004">
      <c r="A4" s="8" t="s">
        <v>9</v>
      </c>
      <c r="B4" s="8" t="s">
        <v>10</v>
      </c>
      <c r="C4" s="9">
        <v>1.4601726946245934E-4</v>
      </c>
      <c r="D4" s="9"/>
    </row>
    <row r="5" spans="1:4" x14ac:dyDescent="0.55000000000000004">
      <c r="A5" s="8" t="s">
        <v>11</v>
      </c>
      <c r="B5" s="8" t="s">
        <v>12</v>
      </c>
      <c r="C5" s="9">
        <v>3.8110507329701886E-2</v>
      </c>
      <c r="D5" s="9">
        <v>2.271693390852534E-2</v>
      </c>
    </row>
    <row r="6" spans="1:4" x14ac:dyDescent="0.55000000000000004">
      <c r="A6" s="8" t="s">
        <v>13</v>
      </c>
      <c r="B6" s="8" t="s">
        <v>14</v>
      </c>
      <c r="C6" s="9">
        <v>0.38457298344675223</v>
      </c>
      <c r="D6" s="9">
        <v>2.0211808364728061E-2</v>
      </c>
    </row>
    <row r="7" spans="1:4" x14ac:dyDescent="0.55000000000000004">
      <c r="A7" s="8" t="s">
        <v>15</v>
      </c>
      <c r="B7" s="8" t="s">
        <v>12</v>
      </c>
      <c r="C7" s="6">
        <v>0.90253274254746096</v>
      </c>
      <c r="D7" s="6">
        <v>2.6019144852621756</v>
      </c>
    </row>
    <row r="8" spans="1:4" x14ac:dyDescent="0.55000000000000004">
      <c r="A8" s="8" t="s">
        <v>16</v>
      </c>
      <c r="B8" s="8" t="s">
        <v>12</v>
      </c>
      <c r="C8" s="6">
        <v>4.0191253419541928</v>
      </c>
      <c r="D8" s="6">
        <v>2.379641527921617</v>
      </c>
    </row>
    <row r="9" spans="1:4" x14ac:dyDescent="0.55000000000000004">
      <c r="A9" s="8" t="s">
        <v>17</v>
      </c>
      <c r="B9" s="8" t="s">
        <v>6</v>
      </c>
      <c r="C9" s="6">
        <v>93.385636719254776</v>
      </c>
      <c r="D9" s="6">
        <v>66.624667857360436</v>
      </c>
    </row>
    <row r="10" spans="1:4" x14ac:dyDescent="0.55000000000000004">
      <c r="A10" s="8" t="s">
        <v>18</v>
      </c>
      <c r="B10" s="8" t="s">
        <v>6</v>
      </c>
      <c r="C10" s="6">
        <v>1.2593989491137117E-2</v>
      </c>
      <c r="D10" s="6">
        <v>26.656983976875416</v>
      </c>
    </row>
    <row r="11" spans="1:4" x14ac:dyDescent="0.55000000000000004">
      <c r="A11" s="8" t="s">
        <v>19</v>
      </c>
      <c r="B11" s="8" t="s">
        <v>20</v>
      </c>
      <c r="C11" s="9">
        <v>4.7455612575299276E-4</v>
      </c>
      <c r="D11" s="9">
        <v>1.1386934289987639E-3</v>
      </c>
    </row>
    <row r="12" spans="1:4" x14ac:dyDescent="0.55000000000000004">
      <c r="A12" s="8" t="s">
        <v>21</v>
      </c>
      <c r="B12" s="8" t="s">
        <v>22</v>
      </c>
      <c r="C12" s="9"/>
      <c r="D12" s="9">
        <v>3.4160802869962918E-4</v>
      </c>
    </row>
    <row r="13" spans="1:4" x14ac:dyDescent="0.55000000000000004">
      <c r="A13" s="8" t="s">
        <v>23</v>
      </c>
      <c r="B13" s="8" t="s">
        <v>6</v>
      </c>
      <c r="C13" s="6">
        <v>1.2050075162389455</v>
      </c>
      <c r="D13" s="6">
        <v>1.6809392398879754</v>
      </c>
    </row>
    <row r="18" spans="1:4" x14ac:dyDescent="0.55000000000000004">
      <c r="A18" t="s">
        <v>0</v>
      </c>
      <c r="B18" t="s">
        <v>1</v>
      </c>
      <c r="C18" s="8" t="s">
        <v>24</v>
      </c>
      <c r="D18" s="8" t="s">
        <v>3</v>
      </c>
    </row>
    <row r="19" spans="1:4" x14ac:dyDescent="0.55000000000000004">
      <c r="A19" t="s">
        <v>5</v>
      </c>
      <c r="B19" t="s">
        <v>25</v>
      </c>
      <c r="C19" s="2">
        <v>97.843665768194072</v>
      </c>
      <c r="D19" s="2">
        <v>97.647058823529406</v>
      </c>
    </row>
    <row r="20" spans="1:4" x14ac:dyDescent="0.55000000000000004">
      <c r="A20" t="s">
        <v>7</v>
      </c>
      <c r="B20" t="s">
        <v>8</v>
      </c>
      <c r="C20" s="2">
        <v>98.670605612998514</v>
      </c>
      <c r="D20" s="2">
        <v>90.322580645161281</v>
      </c>
    </row>
    <row r="21" spans="1:4" x14ac:dyDescent="0.55000000000000004">
      <c r="A21" t="s">
        <v>9</v>
      </c>
      <c r="B21" t="s">
        <v>10</v>
      </c>
      <c r="C21" s="2">
        <v>100</v>
      </c>
      <c r="D21" s="2"/>
    </row>
    <row r="22" spans="1:4" x14ac:dyDescent="0.55000000000000004">
      <c r="A22" t="s">
        <v>11</v>
      </c>
      <c r="B22" t="s">
        <v>12</v>
      </c>
      <c r="C22" s="2">
        <v>97.701149425287355</v>
      </c>
      <c r="D22" s="2">
        <v>91.729323308270665</v>
      </c>
    </row>
    <row r="23" spans="1:4" x14ac:dyDescent="0.55000000000000004">
      <c r="A23" t="s">
        <v>13</v>
      </c>
      <c r="B23" t="s">
        <v>14</v>
      </c>
      <c r="C23" s="2">
        <v>98.898908400569525</v>
      </c>
      <c r="D23" s="2">
        <v>92.112676056338032</v>
      </c>
    </row>
    <row r="24" spans="1:4" x14ac:dyDescent="0.55000000000000004">
      <c r="A24" t="s">
        <v>15</v>
      </c>
      <c r="B24" t="s">
        <v>12</v>
      </c>
      <c r="C24" s="2">
        <v>99.90697298171817</v>
      </c>
      <c r="D24" s="2">
        <v>99.520787746170683</v>
      </c>
    </row>
    <row r="25" spans="1:4" x14ac:dyDescent="0.55000000000000004">
      <c r="A25" t="s">
        <v>16</v>
      </c>
      <c r="B25" t="s">
        <v>12</v>
      </c>
      <c r="C25" s="2">
        <v>100</v>
      </c>
      <c r="D25" s="2">
        <v>99.959326251315915</v>
      </c>
    </row>
    <row r="26" spans="1:4" x14ac:dyDescent="0.55000000000000004">
      <c r="A26" t="s">
        <v>17</v>
      </c>
      <c r="C26" s="2">
        <v>0</v>
      </c>
      <c r="D26" s="2">
        <v>0</v>
      </c>
    </row>
    <row r="27" spans="1:4" x14ac:dyDescent="0.55000000000000004">
      <c r="A27" t="s">
        <v>18</v>
      </c>
      <c r="C27" s="2">
        <v>0</v>
      </c>
      <c r="D27" s="2">
        <v>0</v>
      </c>
    </row>
    <row r="28" spans="1:4" x14ac:dyDescent="0.55000000000000004">
      <c r="A28" t="s">
        <v>19</v>
      </c>
      <c r="B28" t="s">
        <v>20</v>
      </c>
      <c r="C28" s="2">
        <v>100</v>
      </c>
      <c r="D28" s="2">
        <v>95</v>
      </c>
    </row>
    <row r="29" spans="1:4" x14ac:dyDescent="0.55000000000000004">
      <c r="A29" t="s">
        <v>21</v>
      </c>
      <c r="C29" s="2"/>
      <c r="D29" s="2">
        <v>100</v>
      </c>
    </row>
    <row r="30" spans="1:4" x14ac:dyDescent="0.55000000000000004">
      <c r="A30" t="s">
        <v>23</v>
      </c>
      <c r="B30" t="s">
        <v>6</v>
      </c>
      <c r="C30" s="2">
        <v>11.21175401393517</v>
      </c>
      <c r="D30" s="2">
        <v>7.9630131418506975</v>
      </c>
    </row>
    <row r="35" spans="1:10" x14ac:dyDescent="0.55000000000000004">
      <c r="D35" t="s">
        <v>24</v>
      </c>
      <c r="H35" t="s">
        <v>3</v>
      </c>
    </row>
    <row r="36" spans="1:10" x14ac:dyDescent="0.55000000000000004">
      <c r="A36" t="s">
        <v>0</v>
      </c>
      <c r="D36" t="s">
        <v>33</v>
      </c>
      <c r="E36" t="s">
        <v>34</v>
      </c>
      <c r="F36" t="s">
        <v>35</v>
      </c>
      <c r="H36" t="s">
        <v>33</v>
      </c>
      <c r="I36" t="s">
        <v>34</v>
      </c>
      <c r="J36" t="s">
        <v>35</v>
      </c>
    </row>
    <row r="37" spans="1:10" x14ac:dyDescent="0.55000000000000004">
      <c r="A37" t="s">
        <v>5</v>
      </c>
      <c r="D37" s="3">
        <v>100</v>
      </c>
      <c r="E37" s="3">
        <v>0</v>
      </c>
      <c r="F37" s="4">
        <v>0</v>
      </c>
      <c r="H37" s="3">
        <v>100</v>
      </c>
      <c r="I37" s="3">
        <v>0</v>
      </c>
      <c r="J37" s="4">
        <v>0</v>
      </c>
    </row>
    <row r="38" spans="1:10" x14ac:dyDescent="0.55000000000000004">
      <c r="A38" t="s">
        <v>7</v>
      </c>
      <c r="D38" s="3">
        <v>97.488921713441655</v>
      </c>
      <c r="E38" s="3">
        <v>0.59084194977843429</v>
      </c>
      <c r="F38" s="3">
        <v>1.9202363367799113</v>
      </c>
      <c r="H38" s="3">
        <v>77.41935483870968</v>
      </c>
      <c r="I38" s="3">
        <v>22.58064516129032</v>
      </c>
      <c r="J38" s="4">
        <v>0</v>
      </c>
    </row>
    <row r="39" spans="1:10" x14ac:dyDescent="0.55000000000000004">
      <c r="A39" t="s">
        <v>9</v>
      </c>
      <c r="D39" s="3">
        <v>100</v>
      </c>
      <c r="E39" s="3">
        <v>0</v>
      </c>
      <c r="F39" s="4">
        <v>0</v>
      </c>
      <c r="H39" s="3"/>
      <c r="I39" s="3"/>
      <c r="J39" s="3"/>
    </row>
    <row r="40" spans="1:10" x14ac:dyDescent="0.55000000000000004">
      <c r="A40" t="s">
        <v>11</v>
      </c>
      <c r="D40" s="3">
        <v>44.923371647509583</v>
      </c>
      <c r="E40" s="3">
        <v>48.850574712643677</v>
      </c>
      <c r="F40" s="3">
        <v>6.226053639846743</v>
      </c>
      <c r="H40" s="3">
        <v>29.323308270676691</v>
      </c>
      <c r="I40" s="3">
        <v>55.639097744360896</v>
      </c>
      <c r="J40" s="3">
        <v>15.037593984962406</v>
      </c>
    </row>
    <row r="41" spans="1:10" x14ac:dyDescent="0.55000000000000004">
      <c r="A41" t="s">
        <v>13</v>
      </c>
      <c r="D41" s="3">
        <v>31.048884670147132</v>
      </c>
      <c r="E41" s="3">
        <v>58.348362600854301</v>
      </c>
      <c r="F41" s="3">
        <v>10.602752728998578</v>
      </c>
      <c r="H41" s="3">
        <v>69.859154929577457</v>
      </c>
      <c r="I41" s="3">
        <v>20</v>
      </c>
      <c r="J41" s="3">
        <v>10.140845070422536</v>
      </c>
    </row>
    <row r="42" spans="1:10" x14ac:dyDescent="0.55000000000000004">
      <c r="A42" t="s">
        <v>15</v>
      </c>
      <c r="D42" s="3">
        <v>3.7170360783044818</v>
      </c>
      <c r="E42" s="3">
        <v>59.970069568031057</v>
      </c>
      <c r="F42" s="3">
        <v>36.312894353664454</v>
      </c>
      <c r="H42" s="3">
        <v>7.8096280087527354</v>
      </c>
      <c r="I42" s="3">
        <v>66.606126914660834</v>
      </c>
      <c r="J42" s="3">
        <v>25.584245076586431</v>
      </c>
    </row>
    <row r="43" spans="1:10" x14ac:dyDescent="0.55000000000000004">
      <c r="A43" t="s">
        <v>16</v>
      </c>
      <c r="D43" s="3">
        <v>0.61398728428701177</v>
      </c>
      <c r="E43" s="3">
        <v>46.650317892824702</v>
      </c>
      <c r="F43" s="3">
        <v>52.735694822888277</v>
      </c>
      <c r="H43" s="3">
        <v>2.8304143937218873</v>
      </c>
      <c r="I43" s="3">
        <v>75.251220212460524</v>
      </c>
      <c r="J43" s="3">
        <v>21.918365393817592</v>
      </c>
    </row>
    <row r="44" spans="1:10" x14ac:dyDescent="0.55000000000000004">
      <c r="A44" t="s">
        <v>17</v>
      </c>
      <c r="D44" s="3">
        <v>99.991556589612728</v>
      </c>
      <c r="E44" s="3">
        <v>3.7526268387871511E-3</v>
      </c>
      <c r="F44" s="4">
        <v>4.6907835484839393E-3</v>
      </c>
      <c r="H44" s="3">
        <v>99.998461794829069</v>
      </c>
      <c r="I44" s="3">
        <v>1.5382051709330496E-3</v>
      </c>
      <c r="J44" s="4">
        <v>0</v>
      </c>
    </row>
    <row r="45" spans="1:10" x14ac:dyDescent="0.55000000000000004">
      <c r="A45" t="s">
        <v>18</v>
      </c>
      <c r="D45" s="3">
        <v>24.347826086956523</v>
      </c>
      <c r="E45" s="3">
        <v>33.043478260869563</v>
      </c>
      <c r="F45" s="3">
        <v>42.608695652173914</v>
      </c>
      <c r="H45" s="3">
        <v>5.5582728004732989</v>
      </c>
      <c r="I45" s="3">
        <v>0</v>
      </c>
      <c r="J45" s="3">
        <v>94.44172719952671</v>
      </c>
    </row>
    <row r="46" spans="1:10" x14ac:dyDescent="0.55000000000000004">
      <c r="A46" t="s">
        <v>19</v>
      </c>
      <c r="D46" s="3">
        <v>100</v>
      </c>
      <c r="E46" s="3">
        <v>0</v>
      </c>
      <c r="F46" s="4">
        <v>0</v>
      </c>
      <c r="H46" s="3">
        <v>100</v>
      </c>
      <c r="I46" s="3">
        <v>0</v>
      </c>
      <c r="J46" s="4">
        <v>0</v>
      </c>
    </row>
    <row r="47" spans="1:10" x14ac:dyDescent="0.55000000000000004">
      <c r="A47" t="s">
        <v>21</v>
      </c>
      <c r="D47" s="3">
        <v>0</v>
      </c>
      <c r="E47" s="3">
        <v>100</v>
      </c>
      <c r="F47" s="4">
        <v>0</v>
      </c>
      <c r="H47" s="3">
        <v>100</v>
      </c>
      <c r="I47" s="3">
        <v>0</v>
      </c>
      <c r="J47" s="4">
        <v>0</v>
      </c>
    </row>
    <row r="48" spans="1:10" x14ac:dyDescent="0.55000000000000004">
      <c r="A48" t="s">
        <v>23</v>
      </c>
      <c r="D48" s="3">
        <v>27.915783096031504</v>
      </c>
      <c r="E48" s="3">
        <v>6.7161466222356854</v>
      </c>
      <c r="F48" s="3">
        <v>65.368070281732798</v>
      </c>
      <c r="H48" s="3">
        <v>42.646660344126815</v>
      </c>
      <c r="I48" s="3">
        <v>15.028451429345619</v>
      </c>
      <c r="J48" s="3">
        <v>42.32488822652757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FC43-E878-4447-BD6F-CDF3CE0542DC}">
  <dimension ref="A1:F38"/>
  <sheetViews>
    <sheetView tabSelected="1" workbookViewId="0">
      <selection activeCell="F7" sqref="F7"/>
    </sheetView>
  </sheetViews>
  <sheetFormatPr defaultRowHeight="17.600000000000001" x14ac:dyDescent="0.55000000000000004"/>
  <sheetData>
    <row r="1" spans="1:6" x14ac:dyDescent="0.55000000000000004">
      <c r="A1" t="s">
        <v>0</v>
      </c>
      <c r="B1" t="s">
        <v>36</v>
      </c>
      <c r="C1" t="s">
        <v>1</v>
      </c>
      <c r="D1" t="s">
        <v>24</v>
      </c>
      <c r="E1" t="s">
        <v>3</v>
      </c>
      <c r="F1" t="s">
        <v>4</v>
      </c>
    </row>
    <row r="2" spans="1:6" x14ac:dyDescent="0.55000000000000004">
      <c r="A2" t="s">
        <v>5</v>
      </c>
      <c r="B2" t="s">
        <v>37</v>
      </c>
      <c r="C2" t="s">
        <v>25</v>
      </c>
      <c r="D2">
        <v>736</v>
      </c>
      <c r="E2">
        <v>170</v>
      </c>
      <c r="F2">
        <v>24</v>
      </c>
    </row>
    <row r="3" spans="1:6" x14ac:dyDescent="0.55000000000000004">
      <c r="A3" t="s">
        <v>5</v>
      </c>
      <c r="B3" t="s">
        <v>38</v>
      </c>
      <c r="C3" t="s">
        <v>6</v>
      </c>
      <c r="D3">
        <v>4</v>
      </c>
    </row>
    <row r="4" spans="1:6" x14ac:dyDescent="0.55000000000000004">
      <c r="A4" t="s">
        <v>5</v>
      </c>
      <c r="B4" t="s">
        <v>39</v>
      </c>
      <c r="C4" t="s">
        <v>6</v>
      </c>
      <c r="D4">
        <v>2</v>
      </c>
    </row>
    <row r="5" spans="1:6" x14ac:dyDescent="0.55000000000000004">
      <c r="A5" t="s">
        <v>7</v>
      </c>
      <c r="B5" t="s">
        <v>40</v>
      </c>
      <c r="C5" t="s">
        <v>8</v>
      </c>
      <c r="D5">
        <v>677</v>
      </c>
    </row>
    <row r="6" spans="1:6" x14ac:dyDescent="0.55000000000000004">
      <c r="A6" t="s">
        <v>9</v>
      </c>
      <c r="B6" t="s">
        <v>41</v>
      </c>
      <c r="C6" t="s">
        <v>10</v>
      </c>
      <c r="D6">
        <v>4</v>
      </c>
    </row>
    <row r="7" spans="1:6" x14ac:dyDescent="0.55000000000000004">
      <c r="A7" t="s">
        <v>11</v>
      </c>
      <c r="B7" t="s">
        <v>42</v>
      </c>
      <c r="C7" t="s">
        <v>12</v>
      </c>
      <c r="D7">
        <v>5</v>
      </c>
      <c r="E7">
        <v>31</v>
      </c>
      <c r="F7">
        <v>27</v>
      </c>
    </row>
    <row r="8" spans="1:6" x14ac:dyDescent="0.55000000000000004">
      <c r="A8" t="s">
        <v>11</v>
      </c>
      <c r="B8" t="s">
        <v>40</v>
      </c>
      <c r="C8" t="s">
        <v>12</v>
      </c>
      <c r="D8">
        <v>1039</v>
      </c>
      <c r="E8">
        <v>399</v>
      </c>
      <c r="F8">
        <v>2</v>
      </c>
    </row>
    <row r="9" spans="1:6" x14ac:dyDescent="0.55000000000000004">
      <c r="A9" t="s">
        <v>13</v>
      </c>
      <c r="B9" t="s">
        <v>42</v>
      </c>
      <c r="C9" t="s">
        <v>14</v>
      </c>
      <c r="D9">
        <v>6791</v>
      </c>
      <c r="E9">
        <v>10</v>
      </c>
    </row>
    <row r="10" spans="1:6" x14ac:dyDescent="0.55000000000000004">
      <c r="A10" t="s">
        <v>13</v>
      </c>
      <c r="B10" t="s">
        <v>40</v>
      </c>
      <c r="C10" t="s">
        <v>14</v>
      </c>
      <c r="D10">
        <v>3672</v>
      </c>
      <c r="E10">
        <v>345</v>
      </c>
    </row>
    <row r="11" spans="1:6" x14ac:dyDescent="0.55000000000000004">
      <c r="A11" t="s">
        <v>13</v>
      </c>
      <c r="B11" t="s">
        <v>41</v>
      </c>
      <c r="C11" t="s">
        <v>14</v>
      </c>
      <c r="D11">
        <v>72</v>
      </c>
    </row>
    <row r="12" spans="1:6" x14ac:dyDescent="0.55000000000000004">
      <c r="A12" t="s">
        <v>15</v>
      </c>
      <c r="B12" t="s">
        <v>43</v>
      </c>
      <c r="C12" t="s">
        <v>12</v>
      </c>
      <c r="E12">
        <v>141</v>
      </c>
    </row>
    <row r="13" spans="1:6" x14ac:dyDescent="0.55000000000000004">
      <c r="A13" t="s">
        <v>15</v>
      </c>
      <c r="B13" t="s">
        <v>44</v>
      </c>
      <c r="C13" t="s">
        <v>12</v>
      </c>
      <c r="D13">
        <v>15073</v>
      </c>
      <c r="E13">
        <v>35382</v>
      </c>
    </row>
    <row r="14" spans="1:6" x14ac:dyDescent="0.55000000000000004">
      <c r="A14" t="s">
        <v>15</v>
      </c>
      <c r="B14" t="s">
        <v>45</v>
      </c>
      <c r="C14" t="s">
        <v>12</v>
      </c>
      <c r="D14">
        <v>9651</v>
      </c>
      <c r="E14">
        <v>9939</v>
      </c>
      <c r="F14">
        <v>68</v>
      </c>
    </row>
    <row r="15" spans="1:6" x14ac:dyDescent="0.55000000000000004">
      <c r="A15" t="s">
        <v>15</v>
      </c>
      <c r="B15" t="s">
        <v>41</v>
      </c>
      <c r="C15" t="s">
        <v>12</v>
      </c>
      <c r="E15">
        <v>238</v>
      </c>
    </row>
    <row r="16" spans="1:6" x14ac:dyDescent="0.55000000000000004">
      <c r="A16" t="s">
        <v>16</v>
      </c>
      <c r="B16" t="s">
        <v>42</v>
      </c>
      <c r="C16" t="s">
        <v>12</v>
      </c>
      <c r="E16">
        <v>1</v>
      </c>
    </row>
    <row r="17" spans="1:6" x14ac:dyDescent="0.55000000000000004">
      <c r="A17" t="s">
        <v>16</v>
      </c>
      <c r="B17" t="s">
        <v>45</v>
      </c>
      <c r="C17" t="s">
        <v>12</v>
      </c>
      <c r="D17">
        <v>18819</v>
      </c>
      <c r="E17">
        <v>560</v>
      </c>
    </row>
    <row r="18" spans="1:6" x14ac:dyDescent="0.55000000000000004">
      <c r="A18" t="s">
        <v>16</v>
      </c>
      <c r="B18" t="s">
        <v>41</v>
      </c>
      <c r="C18" t="s">
        <v>12</v>
      </c>
      <c r="D18">
        <v>5</v>
      </c>
      <c r="E18">
        <v>38</v>
      </c>
      <c r="F18">
        <v>3</v>
      </c>
    </row>
    <row r="19" spans="1:6" x14ac:dyDescent="0.55000000000000004">
      <c r="A19" t="s">
        <v>46</v>
      </c>
      <c r="B19" t="s">
        <v>40</v>
      </c>
      <c r="C19" t="s">
        <v>12</v>
      </c>
      <c r="D19">
        <v>38815</v>
      </c>
      <c r="E19">
        <v>18809</v>
      </c>
    </row>
    <row r="20" spans="1:6" x14ac:dyDescent="0.55000000000000004">
      <c r="A20" t="s">
        <v>47</v>
      </c>
      <c r="B20" t="s">
        <v>44</v>
      </c>
      <c r="C20" t="s">
        <v>12</v>
      </c>
      <c r="D20">
        <v>52117</v>
      </c>
      <c r="E20">
        <v>21548</v>
      </c>
    </row>
    <row r="21" spans="1:6" x14ac:dyDescent="0.55000000000000004">
      <c r="A21" t="s">
        <v>47</v>
      </c>
      <c r="B21" t="s">
        <v>45</v>
      </c>
      <c r="C21" t="s">
        <v>12</v>
      </c>
      <c r="D21">
        <v>344</v>
      </c>
      <c r="E21">
        <v>840</v>
      </c>
      <c r="F21">
        <v>33</v>
      </c>
    </row>
    <row r="22" spans="1:6" x14ac:dyDescent="0.55000000000000004">
      <c r="A22" t="s">
        <v>17</v>
      </c>
      <c r="B22" t="s">
        <v>48</v>
      </c>
      <c r="C22" t="s">
        <v>6</v>
      </c>
      <c r="D22">
        <v>28</v>
      </c>
      <c r="E22">
        <v>2</v>
      </c>
    </row>
    <row r="23" spans="1:6" x14ac:dyDescent="0.55000000000000004">
      <c r="A23" t="s">
        <v>17</v>
      </c>
      <c r="B23" t="s">
        <v>49</v>
      </c>
      <c r="C23" t="s">
        <v>6</v>
      </c>
      <c r="D23">
        <v>2557619</v>
      </c>
      <c r="E23">
        <v>1169747</v>
      </c>
      <c r="F23">
        <v>6416</v>
      </c>
    </row>
    <row r="24" spans="1:6" x14ac:dyDescent="0.55000000000000004">
      <c r="A24" t="s">
        <v>17</v>
      </c>
      <c r="B24" t="s">
        <v>50</v>
      </c>
      <c r="C24" t="s">
        <v>6</v>
      </c>
      <c r="D24">
        <v>519</v>
      </c>
      <c r="E24">
        <v>407</v>
      </c>
      <c r="F24">
        <v>6</v>
      </c>
    </row>
    <row r="25" spans="1:6" x14ac:dyDescent="0.55000000000000004">
      <c r="A25" t="s">
        <v>17</v>
      </c>
      <c r="B25" t="s">
        <v>51</v>
      </c>
      <c r="C25" t="s">
        <v>6</v>
      </c>
      <c r="D25">
        <v>42</v>
      </c>
      <c r="E25">
        <v>39</v>
      </c>
    </row>
    <row r="26" spans="1:6" x14ac:dyDescent="0.55000000000000004">
      <c r="A26" t="s">
        <v>18</v>
      </c>
      <c r="B26" t="s">
        <v>52</v>
      </c>
      <c r="C26" t="s">
        <v>6</v>
      </c>
      <c r="D26">
        <v>345</v>
      </c>
      <c r="E26">
        <v>468203</v>
      </c>
    </row>
    <row r="27" spans="1:6" x14ac:dyDescent="0.55000000000000004">
      <c r="A27" t="s">
        <v>19</v>
      </c>
      <c r="B27" t="s">
        <v>40</v>
      </c>
      <c r="C27" t="s">
        <v>20</v>
      </c>
      <c r="D27">
        <v>10</v>
      </c>
      <c r="E27">
        <v>3</v>
      </c>
    </row>
    <row r="28" spans="1:6" x14ac:dyDescent="0.55000000000000004">
      <c r="A28" t="s">
        <v>19</v>
      </c>
      <c r="B28" t="s">
        <v>41</v>
      </c>
      <c r="C28" t="s">
        <v>20</v>
      </c>
      <c r="D28">
        <v>3</v>
      </c>
      <c r="E28">
        <v>17</v>
      </c>
    </row>
    <row r="29" spans="1:6" x14ac:dyDescent="0.55000000000000004">
      <c r="A29" t="s">
        <v>21</v>
      </c>
      <c r="B29" t="s">
        <v>40</v>
      </c>
      <c r="C29" t="s">
        <v>22</v>
      </c>
      <c r="E29">
        <v>6</v>
      </c>
    </row>
    <row r="30" spans="1:6" x14ac:dyDescent="0.55000000000000004">
      <c r="A30" t="s">
        <v>23</v>
      </c>
      <c r="B30" t="s">
        <v>43</v>
      </c>
      <c r="C30" t="s">
        <v>6</v>
      </c>
      <c r="D30">
        <v>382</v>
      </c>
      <c r="E30">
        <v>164</v>
      </c>
    </row>
    <row r="31" spans="1:6" x14ac:dyDescent="0.55000000000000004">
      <c r="A31" t="s">
        <v>23</v>
      </c>
      <c r="B31" t="s">
        <v>53</v>
      </c>
      <c r="C31" t="s">
        <v>6</v>
      </c>
      <c r="D31">
        <v>1327</v>
      </c>
      <c r="E31">
        <v>1104</v>
      </c>
      <c r="F31">
        <v>42</v>
      </c>
    </row>
    <row r="32" spans="1:6" x14ac:dyDescent="0.55000000000000004">
      <c r="A32" t="s">
        <v>23</v>
      </c>
      <c r="B32" t="s">
        <v>42</v>
      </c>
      <c r="C32" t="s">
        <v>6</v>
      </c>
      <c r="D32">
        <v>607</v>
      </c>
      <c r="E32">
        <v>114</v>
      </c>
      <c r="F32">
        <v>39</v>
      </c>
    </row>
    <row r="33" spans="1:6" x14ac:dyDescent="0.55000000000000004">
      <c r="A33" t="s">
        <v>23</v>
      </c>
      <c r="B33" t="s">
        <v>54</v>
      </c>
      <c r="C33" t="s">
        <v>6</v>
      </c>
      <c r="D33">
        <v>4</v>
      </c>
      <c r="E33">
        <v>320</v>
      </c>
    </row>
    <row r="34" spans="1:6" x14ac:dyDescent="0.55000000000000004">
      <c r="A34" t="s">
        <v>23</v>
      </c>
      <c r="B34" t="s">
        <v>40</v>
      </c>
      <c r="C34" t="s">
        <v>6</v>
      </c>
      <c r="D34">
        <v>28799</v>
      </c>
      <c r="E34">
        <v>7219</v>
      </c>
      <c r="F34">
        <v>540</v>
      </c>
    </row>
    <row r="35" spans="1:6" x14ac:dyDescent="0.55000000000000004">
      <c r="A35" t="s">
        <v>23</v>
      </c>
      <c r="B35" t="s">
        <v>44</v>
      </c>
      <c r="C35" t="s">
        <v>6</v>
      </c>
      <c r="D35">
        <v>444</v>
      </c>
      <c r="E35">
        <v>1720</v>
      </c>
    </row>
    <row r="36" spans="1:6" x14ac:dyDescent="0.55000000000000004">
      <c r="A36" t="s">
        <v>23</v>
      </c>
      <c r="B36" t="s">
        <v>45</v>
      </c>
      <c r="C36" t="s">
        <v>6</v>
      </c>
      <c r="D36">
        <v>851</v>
      </c>
      <c r="E36">
        <v>18605</v>
      </c>
      <c r="F36">
        <v>142</v>
      </c>
    </row>
    <row r="37" spans="1:6" x14ac:dyDescent="0.55000000000000004">
      <c r="A37" t="s">
        <v>23</v>
      </c>
      <c r="B37" t="s">
        <v>55</v>
      </c>
      <c r="C37" t="s">
        <v>6</v>
      </c>
      <c r="D37">
        <v>431</v>
      </c>
      <c r="E37">
        <v>272</v>
      </c>
      <c r="F37">
        <v>10</v>
      </c>
    </row>
    <row r="38" spans="1:6" x14ac:dyDescent="0.55000000000000004">
      <c r="A38" t="s">
        <v>23</v>
      </c>
      <c r="B38" t="s">
        <v>41</v>
      </c>
      <c r="C38" t="s">
        <v>6</v>
      </c>
      <c r="D38">
        <v>165</v>
      </c>
      <c r="E38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장현우</dc:creator>
  <cp:lastModifiedBy>장현우</cp:lastModifiedBy>
  <dcterms:created xsi:type="dcterms:W3CDTF">2024-07-12T06:09:08Z</dcterms:created>
  <dcterms:modified xsi:type="dcterms:W3CDTF">2024-07-12T06:57:43Z</dcterms:modified>
</cp:coreProperties>
</file>