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tone\Downloads\"/>
    </mc:Choice>
  </mc:AlternateContent>
  <xr:revisionPtr revIDLastSave="0" documentId="8_{3F0CA03A-E50D-45C1-9290-F49C56B14D3B}" xr6:coauthVersionLast="47" xr6:coauthVersionMax="47" xr10:uidLastSave="{00000000-0000-0000-0000-000000000000}"/>
  <bookViews>
    <workbookView xWindow="28680" yWindow="-120" windowWidth="29040" windowHeight="15840" xr2:uid="{08EC7CF1-363D-B24F-BC81-CDAB70C31609}"/>
  </bookViews>
  <sheets>
    <sheet name="Sheet1" sheetId="1" r:id="rId1"/>
  </sheets>
  <definedNames>
    <definedName name="_xlnm._FilterDatabase" localSheetId="0" hidden="1">Sheet1!$A$1:$O$20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1" i="1"/>
  <c r="K2" i="1"/>
  <c r="L2" i="1" s="1" a="1"/>
  <c r="L2" i="1" s="1"/>
  <c r="K3" i="1"/>
  <c r="L3" i="1" s="1" a="1"/>
  <c r="L3" i="1" s="1"/>
  <c r="K4" i="1"/>
  <c r="L4" i="1" s="1" a="1"/>
  <c r="L4" i="1" s="1"/>
  <c r="K5" i="1"/>
  <c r="L5" i="1" s="1" a="1"/>
  <c r="L5" i="1" s="1"/>
  <c r="K6" i="1"/>
  <c r="L6" i="1" s="1" a="1"/>
  <c r="L6" i="1" s="1"/>
  <c r="K7" i="1"/>
  <c r="L7" i="1" s="1" a="1"/>
  <c r="L7" i="1" s="1"/>
  <c r="K8" i="1"/>
  <c r="L8" i="1" s="1" a="1"/>
  <c r="L8" i="1" s="1"/>
  <c r="K9" i="1"/>
  <c r="L9" i="1" s="1" a="1"/>
  <c r="L9" i="1" s="1"/>
  <c r="K10" i="1"/>
  <c r="L10" i="1" s="1" a="1"/>
  <c r="L10" i="1" s="1"/>
  <c r="K11" i="1"/>
  <c r="L11" i="1" s="1" a="1"/>
  <c r="L11" i="1" s="1"/>
  <c r="K12" i="1"/>
  <c r="L12" i="1" s="1" a="1"/>
  <c r="L12" i="1" s="1"/>
  <c r="K13" i="1"/>
  <c r="L13" i="1" s="1" a="1"/>
  <c r="L13" i="1" s="1"/>
  <c r="K14" i="1"/>
  <c r="L14" i="1" s="1" a="1"/>
  <c r="L14" i="1" s="1"/>
  <c r="K15" i="1"/>
  <c r="L15" i="1" s="1" a="1"/>
  <c r="L15" i="1" s="1"/>
  <c r="K16" i="1"/>
  <c r="L16" i="1" s="1" a="1"/>
  <c r="L16" i="1" s="1"/>
  <c r="K17" i="1"/>
  <c r="L17" i="1" s="1" a="1"/>
  <c r="L17" i="1" s="1"/>
  <c r="K18" i="1"/>
  <c r="L18" i="1" s="1" a="1"/>
  <c r="L18" i="1" s="1"/>
  <c r="K19" i="1"/>
  <c r="L19" i="1" s="1" a="1"/>
  <c r="L19" i="1" s="1"/>
  <c r="K20" i="1"/>
  <c r="L20" i="1" s="1" a="1"/>
  <c r="L20" i="1" s="1"/>
  <c r="K1" i="1"/>
  <c r="L1" i="1" s="1" a="1"/>
  <c r="L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1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<sst xmlns="http://schemas.openxmlformats.org/spreadsheetml/2006/main" count="140" uniqueCount="92">
  <si>
    <t>Nike</t>
  </si>
  <si>
    <t>Armani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</si>
  <si>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</si>
  <si>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</si>
  <si>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</si>
  <si>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</si>
  <si>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</si>
  <si>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</si>
  <si>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</si>
  <si>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</si>
  <si>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</si>
  <si>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</si>
  <si>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</si>
  <si>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</si>
  <si>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</si>
  <si>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</si>
  <si>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</si>
  <si>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</si>
  <si>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</si>
  <si>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Denzel_Flores</t>
  </si>
  <si>
    <t>Bruno_Cordova</t>
  </si>
  <si>
    <t>Jaylynn_Knapp</t>
  </si>
  <si>
    <t>Bruce_Rich</t>
  </si>
  <si>
    <t>Bryce_Carpenter</t>
  </si>
  <si>
    <t>Jaidyn_Andersen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</si>
  <si>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</si>
  <si>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</si>
  <si>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</si>
  <si>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</si>
  <si>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</si>
  <si>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</si>
  <si>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</si>
  <si>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</si>
  <si>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</si>
  <si>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</si>
  <si>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</si>
  <si>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</si>
  <si>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</si>
  <si>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</si>
  <si>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</si>
  <si>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</si>
  <si>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</si>
  <si>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</si>
  <si>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</si>
  <si>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</si>
  <si>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</si>
  <si>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</si>
  <si>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</si>
  <si>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</si>
  <si>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</si>
  <si>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</si>
  <si>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</si>
  <si>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Bill</t>
  </si>
  <si>
    <t>Smith</t>
  </si>
  <si>
    <t>Kennedi</t>
  </si>
  <si>
    <t>Singh</t>
  </si>
  <si>
    <t>Harley</t>
  </si>
  <si>
    <t>Fritz</t>
  </si>
  <si>
    <t>Nyla</t>
  </si>
  <si>
    <t>Novak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</si>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</sst>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4" applyFont="1"/>
  </cellXfs>
  <cellStyles count="5"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A1:P20"/>
  <sheetViews>
    <sheetView tabSelected="1" zoomScaleNormal="100" workbookViewId="0">
      <selection activeCell="C27" sqref="C27"/>
    </sheetView>
  </sheetViews>
  <sheetFormatPr defaultColWidth="11" defaultRowHeight="15.5" x14ac:dyDescent="0.35"/>
  <cols>
    <col min="2" max="2" width="16.83203125" customWidth="1"/>
    <col min="3" max="3" width="24.75" bestFit="1" customWidth="1"/>
    <col min="4" max="6" width="16.83203125" customWidth="1"/>
    <col min="7" max="7" width="13" customWidth="1"/>
    <col min="8" max="8" width="13.58203125" bestFit="1" customWidth="1"/>
    <col min="9" max="9" width="13.58203125" customWidth="1"/>
    <col min="10" max="10" width="16.58203125" bestFit="1" customWidth="1"/>
    <col min="11" max="13" width="16.58203125" customWidth="1"/>
    <col min="14" max="14" width="25.08203125" bestFit="1" customWidth="1"/>
    <col min="15" max="15" width="10.83203125" customWidth="1"/>
  </cols>
  <sheetData>
    <row r="1" spans="1:16" x14ac:dyDescent="0.35">
      <c r="A1" s="2">
        <v>1295</v>
      </c>
      <c r="B1" t="s">
        <v>5</v>
      </c>
      <c r="C1" t="str">
        <f>LEFT(B1,SEARCH("_",B1)-1)</f>
        <v>Bill</v>
      </c>
      <c r="D1" t="str">
        <f>RIGHT(B1, LEN(B1)-FIND("_", B1))</f>
        <v>Smith</v>
      </c>
      <c r="E1" t="s">
        <v>52</v>
      </c>
      <c r="F1" t="s">
        <v>53</v>
      </c>
      <c r="G1" t="s">
        <v>0</v>
      </c>
      <c r="H1" t="s">
        <v>26</v>
      </c>
      <c r="I1" t="str">
        <f>PROPER(H1)</f>
        <v>Magista Shoes</v>
      </c>
      <c r="J1" t="s">
        <v>35</v>
      </c>
      <c r="K1" t="str">
        <f>TRIM(J1)</f>
        <v>London UK</v>
      </c>
      <c r="L1" t="str" cm="1">
        <f t="array" ref="L1:M1">_xlfn.TEXTSPLIT(K1," ")</f>
        <v>London</v>
      </c>
      <c r="M1" t="str">
        <v>UK</v>
      </c>
      <c r="N1" s="3">
        <v>0</v>
      </c>
      <c r="O1" t="s">
        <v>42</v>
      </c>
      <c r="P1" s="1">
        <f>VALUE(SUBSTITUTE(O1,",","."))</f>
        <v>122.79</v>
      </c>
    </row>
    <row r="2" spans="1:16" x14ac:dyDescent="0.35">
      <c r="A2" s="2">
        <v>1298</v>
      </c>
      <c r="B2" t="s">
        <v>6</v>
      </c>
      <c r="C2" t="str">
        <f>LEFT(B2,SEARCH("_",B2)-1)</f>
        <v>Kennedi</v>
      </c>
      <c r="D2" t="str">
        <f t="shared" ref="D2:D20" si="0">RIGHT(B2, LEN(B2)-FIND("_", B2))</f>
        <v>Singh</v>
      </c>
      <c r="E2" t="s">
        <v>54</v>
      </c>
      <c r="F2" t="s">
        <v>55</v>
      </c>
      <c r="G2" t="s">
        <v>1</v>
      </c>
      <c r="H2" t="s">
        <v>25</v>
      </c>
      <c r="I2" t="str">
        <f t="shared" ref="I2:I20" si="1">PROPER(H2)</f>
        <v>V-Neck Tshirt</v>
      </c>
      <c r="J2" t="s">
        <v>37</v>
      </c>
      <c r="K2" t="str">
        <f t="shared" ref="K2:K20" si="2">TRIM(J2)</f>
        <v>Madrid Spain</v>
      </c>
      <c r="L2" t="str" cm="1">
        <f t="array" ref="L2:M2">_xlfn.TEXTSPLIT(K2," ")</f>
        <v>Madrid</v>
      </c>
      <c r="M2" t="str">
        <v>Spain</v>
      </c>
      <c r="N2" s="3">
        <v>0</v>
      </c>
      <c r="O2" t="s">
        <v>43</v>
      </c>
      <c r="P2" s="1">
        <f t="shared" ref="P2:P20" si="3">VALUE(SUBSTITUTE(O2,",","."))</f>
        <v>204.62</v>
      </c>
    </row>
    <row r="3" spans="1:16" x14ac:dyDescent="0.35">
      <c r="A3" s="2">
        <v>1301</v>
      </c>
      <c r="B3" t="s">
        <v>7</v>
      </c>
      <c r="C3" t="str">
        <f>LEFT(B3,SEARCH("_",B3)-1)</f>
        <v>Harley</v>
      </c>
      <c r="D3" t="str">
        <f t="shared" si="0"/>
        <v>Fritz</v>
      </c>
      <c r="E3" t="s">
        <v>56</v>
      </c>
      <c r="F3" t="s">
        <v>57</v>
      </c>
      <c r="G3" t="s">
        <v>0</v>
      </c>
      <c r="H3" t="s">
        <v>27</v>
      </c>
      <c r="I3" t="str">
        <f t="shared" si="1"/>
        <v>Football Shirt</v>
      </c>
      <c r="J3" t="s">
        <v>38</v>
      </c>
      <c r="K3" t="str">
        <f t="shared" si="2"/>
        <v>Tampa USA</v>
      </c>
      <c r="L3" t="str" cm="1">
        <f t="array" ref="L3:M3">_xlfn.TEXTSPLIT(K3," ")</f>
        <v>Tampa</v>
      </c>
      <c r="M3" t="str">
        <v>USA</v>
      </c>
      <c r="N3" s="3">
        <v>0.3</v>
      </c>
      <c r="O3" t="s">
        <v>44</v>
      </c>
      <c r="P3" s="1">
        <f t="shared" si="3"/>
        <v>122.76</v>
      </c>
    </row>
    <row r="4" spans="1:16" x14ac:dyDescent="0.35">
      <c r="A4" s="2">
        <v>1304</v>
      </c>
      <c r="B4" t="s">
        <v>8</v>
      </c>
      <c r="C4" t="str">
        <f>LEFT(B4,SEARCH("_",B4)-1)</f>
        <v>Nyla</v>
      </c>
      <c r="D4" t="str">
        <f t="shared" si="0"/>
        <v>Novak</v>
      </c>
      <c r="E4" t="s">
        <v>58</v>
      </c>
      <c r="F4" t="s">
        <v>59</v>
      </c>
      <c r="G4" t="s">
        <v>0</v>
      </c>
      <c r="H4" t="s">
        <v>29</v>
      </c>
      <c r="I4" t="str">
        <f t="shared" si="1"/>
        <v>Air Max</v>
      </c>
      <c r="J4" t="s">
        <v>39</v>
      </c>
      <c r="K4" t="str">
        <f t="shared" si="2"/>
        <v>Tokyo Japan</v>
      </c>
      <c r="L4" t="str" cm="1">
        <f t="array" ref="L4:M4">_xlfn.TEXTSPLIT(K4," ")</f>
        <v>Tokyo</v>
      </c>
      <c r="M4" t="str">
        <v>Japan</v>
      </c>
      <c r="N4" s="3">
        <v>0.3</v>
      </c>
      <c r="O4" t="s">
        <v>45</v>
      </c>
      <c r="P4" s="1">
        <f t="shared" si="3"/>
        <v>81.599999999999994</v>
      </c>
    </row>
    <row r="5" spans="1:16" x14ac:dyDescent="0.35">
      <c r="A5" s="2">
        <v>1310</v>
      </c>
      <c r="B5" t="s">
        <v>9</v>
      </c>
      <c r="C5" t="str">
        <f>LEFT(B5,SEARCH("_",B5)-1)</f>
        <v>Ivan</v>
      </c>
      <c r="D5" t="str">
        <f t="shared" si="0"/>
        <v>Hines</v>
      </c>
      <c r="E5" t="s">
        <v>60</v>
      </c>
      <c r="F5" t="s">
        <v>61</v>
      </c>
      <c r="G5" t="s">
        <v>2</v>
      </c>
      <c r="H5" t="s">
        <v>34</v>
      </c>
      <c r="I5" t="str">
        <f t="shared" si="1"/>
        <v>Casual Shoes</v>
      </c>
      <c r="J5" t="s">
        <v>35</v>
      </c>
      <c r="K5" t="str">
        <f t="shared" si="2"/>
        <v>London UK</v>
      </c>
      <c r="L5" t="str" cm="1">
        <f t="array" ref="L5:M5">_xlfn.TEXTSPLIT(K5," ")</f>
        <v>London</v>
      </c>
      <c r="M5" t="str">
        <v>UK</v>
      </c>
      <c r="N5" s="3">
        <v>1</v>
      </c>
      <c r="O5" t="s">
        <v>47</v>
      </c>
      <c r="P5" s="1">
        <f t="shared" si="3"/>
        <v>203.79</v>
      </c>
    </row>
    <row r="6" spans="1:16" x14ac:dyDescent="0.35">
      <c r="A6" s="2">
        <v>1313</v>
      </c>
      <c r="B6" t="s">
        <v>10</v>
      </c>
      <c r="C6" t="str">
        <f>LEFT(B6,SEARCH("_",B6)-1)</f>
        <v>Jonah</v>
      </c>
      <c r="D6" t="str">
        <f t="shared" si="0"/>
        <v>Higgins</v>
      </c>
      <c r="E6" t="s">
        <v>62</v>
      </c>
      <c r="F6" t="s">
        <v>63</v>
      </c>
      <c r="G6" t="s">
        <v>3</v>
      </c>
      <c r="H6" t="s">
        <v>32</v>
      </c>
      <c r="I6" t="str">
        <f t="shared" si="1"/>
        <v>Core Sprinter</v>
      </c>
      <c r="J6" t="s">
        <v>35</v>
      </c>
      <c r="K6" t="str">
        <f t="shared" si="2"/>
        <v>London UK</v>
      </c>
      <c r="L6" t="str" cm="1">
        <f t="array" ref="L6:M6">_xlfn.TEXTSPLIT(K6," ")</f>
        <v>London</v>
      </c>
      <c r="M6" t="str">
        <v>UK</v>
      </c>
      <c r="N6" s="3">
        <v>1</v>
      </c>
      <c r="O6" t="s">
        <v>48</v>
      </c>
      <c r="P6" s="1">
        <f t="shared" si="3"/>
        <v>122.77</v>
      </c>
    </row>
    <row r="7" spans="1:16" x14ac:dyDescent="0.35">
      <c r="A7" s="2">
        <v>1316</v>
      </c>
      <c r="B7" t="s">
        <v>11</v>
      </c>
      <c r="C7" t="str">
        <f>LEFT(B7,SEARCH("_",B7)-1)</f>
        <v>Jordan</v>
      </c>
      <c r="D7" t="str">
        <f t="shared" si="0"/>
        <v>Boone</v>
      </c>
      <c r="E7" t="s">
        <v>64</v>
      </c>
      <c r="F7" t="s">
        <v>65</v>
      </c>
      <c r="G7" t="s">
        <v>3</v>
      </c>
      <c r="H7" t="s">
        <v>31</v>
      </c>
      <c r="I7" t="str">
        <f t="shared" si="1"/>
        <v>Core Ss Top</v>
      </c>
      <c r="J7" t="s">
        <v>40</v>
      </c>
      <c r="K7" t="str">
        <f t="shared" si="2"/>
        <v>Berlin Germany</v>
      </c>
      <c r="L7" t="str" cm="1">
        <f t="array" ref="L7:M7">_xlfn.TEXTSPLIT(K7," ")</f>
        <v>Berlin</v>
      </c>
      <c r="M7" t="str">
        <v>Germany</v>
      </c>
      <c r="N7" s="3">
        <v>1</v>
      </c>
      <c r="O7" t="s">
        <v>49</v>
      </c>
      <c r="P7" s="1">
        <f t="shared" si="3"/>
        <v>123.96</v>
      </c>
    </row>
    <row r="8" spans="1:16" x14ac:dyDescent="0.35">
      <c r="A8" s="2">
        <v>1319</v>
      </c>
      <c r="B8" t="s">
        <v>12</v>
      </c>
      <c r="C8" t="str">
        <f>LEFT(B8,SEARCH("_",B8)-1)</f>
        <v>Kylee</v>
      </c>
      <c r="D8" t="str">
        <f t="shared" si="0"/>
        <v>Townsend</v>
      </c>
      <c r="E8" t="s">
        <v>66</v>
      </c>
      <c r="F8" t="s">
        <v>67</v>
      </c>
      <c r="G8" t="s">
        <v>2</v>
      </c>
      <c r="H8" t="s">
        <v>34</v>
      </c>
      <c r="I8" t="str">
        <f t="shared" si="1"/>
        <v>Casual Shoes</v>
      </c>
      <c r="J8" t="s">
        <v>40</v>
      </c>
      <c r="K8" t="str">
        <f t="shared" si="2"/>
        <v>Berlin Germany</v>
      </c>
      <c r="L8" t="str" cm="1">
        <f t="array" ref="L8:M8">_xlfn.TEXTSPLIT(K8," ")</f>
        <v>Berlin</v>
      </c>
      <c r="M8" t="str">
        <v>Germany</v>
      </c>
      <c r="N8" s="3">
        <v>0.3</v>
      </c>
      <c r="O8" t="s">
        <v>50</v>
      </c>
      <c r="P8" s="1">
        <f t="shared" si="3"/>
        <v>206.97</v>
      </c>
    </row>
    <row r="9" spans="1:16" x14ac:dyDescent="0.35">
      <c r="A9" s="2">
        <v>1322</v>
      </c>
      <c r="B9" t="s">
        <v>13</v>
      </c>
      <c r="C9" t="str">
        <f>LEFT(B9,SEARCH("_",B9)-1)</f>
        <v>Nora</v>
      </c>
      <c r="D9" t="str">
        <f t="shared" si="0"/>
        <v>Rollins</v>
      </c>
      <c r="E9" t="s">
        <v>68</v>
      </c>
      <c r="F9" t="s">
        <v>69</v>
      </c>
      <c r="G9" t="s">
        <v>2</v>
      </c>
      <c r="H9" t="s">
        <v>34</v>
      </c>
      <c r="I9" t="str">
        <f t="shared" si="1"/>
        <v>Casual Shoes</v>
      </c>
      <c r="J9" t="s">
        <v>37</v>
      </c>
      <c r="K9" t="str">
        <f t="shared" si="2"/>
        <v>Madrid Spain</v>
      </c>
      <c r="L9" t="str" cm="1">
        <f t="array" ref="L9:M9">_xlfn.TEXTSPLIT(K9," ")</f>
        <v>Madrid</v>
      </c>
      <c r="M9" t="str">
        <v>Spain</v>
      </c>
      <c r="N9" s="3">
        <v>0.6</v>
      </c>
      <c r="O9" t="s">
        <v>51</v>
      </c>
      <c r="P9" s="1">
        <f t="shared" si="3"/>
        <v>207.14</v>
      </c>
    </row>
    <row r="10" spans="1:16" x14ac:dyDescent="0.35">
      <c r="A10" s="2">
        <v>1325</v>
      </c>
      <c r="B10" t="s">
        <v>14</v>
      </c>
      <c r="C10" t="str">
        <f>LEFT(B10,SEARCH("_",B10)-1)</f>
        <v>Brendan</v>
      </c>
      <c r="D10" t="str">
        <f t="shared" si="0"/>
        <v>Walls</v>
      </c>
      <c r="E10" t="s">
        <v>70</v>
      </c>
      <c r="F10" t="s">
        <v>71</v>
      </c>
      <c r="G10" t="s">
        <v>3</v>
      </c>
      <c r="H10" t="s">
        <v>28</v>
      </c>
      <c r="I10" t="str">
        <f t="shared" si="1"/>
        <v>Japan Shirt</v>
      </c>
      <c r="J10" t="s">
        <v>40</v>
      </c>
      <c r="K10" t="str">
        <f t="shared" si="2"/>
        <v>Berlin Germany</v>
      </c>
      <c r="L10" t="str" cm="1">
        <f t="array" ref="L10:M10">_xlfn.TEXTSPLIT(K10," ")</f>
        <v>Berlin</v>
      </c>
      <c r="M10" t="str">
        <v>Germany</v>
      </c>
      <c r="N10" s="3">
        <v>0.6</v>
      </c>
      <c r="O10" t="s">
        <v>42</v>
      </c>
      <c r="P10" s="1">
        <f t="shared" si="3"/>
        <v>122.79</v>
      </c>
    </row>
    <row r="11" spans="1:16" x14ac:dyDescent="0.35">
      <c r="A11" s="2">
        <v>1331</v>
      </c>
      <c r="B11" t="s">
        <v>15</v>
      </c>
      <c r="C11" t="str">
        <f>LEFT(B11,SEARCH("_",B11)-1)</f>
        <v>Steven</v>
      </c>
      <c r="D11" t="str">
        <f t="shared" si="0"/>
        <v>Michael</v>
      </c>
      <c r="E11" t="s">
        <v>72</v>
      </c>
      <c r="F11" t="s">
        <v>73</v>
      </c>
      <c r="G11" t="s">
        <v>2</v>
      </c>
      <c r="H11" t="s">
        <v>34</v>
      </c>
      <c r="I11" t="str">
        <f t="shared" si="1"/>
        <v>Casual Shoes</v>
      </c>
      <c r="J11" t="s">
        <v>40</v>
      </c>
      <c r="K11" t="str">
        <f t="shared" si="2"/>
        <v>Berlin Germany</v>
      </c>
      <c r="L11" t="str" cm="1">
        <f t="array" ref="L11:M11">_xlfn.TEXTSPLIT(K11," ")</f>
        <v>Berlin</v>
      </c>
      <c r="M11" t="str">
        <v>Germany</v>
      </c>
      <c r="N11" s="3">
        <v>1</v>
      </c>
      <c r="O11" t="s">
        <v>44</v>
      </c>
      <c r="P11" s="1">
        <f t="shared" si="3"/>
        <v>122.76</v>
      </c>
    </row>
    <row r="12" spans="1:16" x14ac:dyDescent="0.35">
      <c r="A12" s="2">
        <v>1334</v>
      </c>
      <c r="B12" t="s">
        <v>16</v>
      </c>
      <c r="C12" t="str">
        <f>LEFT(B12,SEARCH("_",B12)-1)</f>
        <v>Lucia</v>
      </c>
      <c r="D12" t="str">
        <f t="shared" si="0"/>
        <v>Mckay</v>
      </c>
      <c r="E12" t="s">
        <v>74</v>
      </c>
      <c r="F12" t="s">
        <v>75</v>
      </c>
      <c r="G12" t="s">
        <v>3</v>
      </c>
      <c r="H12" t="s">
        <v>31</v>
      </c>
      <c r="I12" t="str">
        <f t="shared" si="1"/>
        <v>Core Ss Top</v>
      </c>
      <c r="J12" t="s">
        <v>37</v>
      </c>
      <c r="K12" t="str">
        <f t="shared" si="2"/>
        <v>Madrid Spain</v>
      </c>
      <c r="L12" t="str" cm="1">
        <f t="array" ref="L12:M12">_xlfn.TEXTSPLIT(K12," ")</f>
        <v>Madrid</v>
      </c>
      <c r="M12" t="str">
        <v>Spain</v>
      </c>
      <c r="N12" s="3">
        <v>0.6</v>
      </c>
      <c r="O12" t="s">
        <v>45</v>
      </c>
      <c r="P12" s="1">
        <f t="shared" si="3"/>
        <v>81.599999999999994</v>
      </c>
    </row>
    <row r="13" spans="1:16" x14ac:dyDescent="0.35">
      <c r="A13" s="2">
        <v>1337</v>
      </c>
      <c r="B13" t="s">
        <v>17</v>
      </c>
      <c r="C13" t="str">
        <f>LEFT(B13,SEARCH("_",B13)-1)</f>
        <v>Josue</v>
      </c>
      <c r="D13" t="str">
        <f t="shared" si="0"/>
        <v>Roach</v>
      </c>
      <c r="E13" t="s">
        <v>76</v>
      </c>
      <c r="F13" t="s">
        <v>77</v>
      </c>
      <c r="G13" t="s">
        <v>3</v>
      </c>
      <c r="H13" t="s">
        <v>31</v>
      </c>
      <c r="I13" t="str">
        <f t="shared" si="1"/>
        <v>Core Ss Top</v>
      </c>
      <c r="J13" t="s">
        <v>41</v>
      </c>
      <c r="K13" t="str">
        <f t="shared" si="2"/>
        <v>Paris France</v>
      </c>
      <c r="L13" t="str" cm="1">
        <f t="array" ref="L13:M13">_xlfn.TEXTSPLIT(K13," ")</f>
        <v>Paris</v>
      </c>
      <c r="M13" t="str">
        <v>France</v>
      </c>
      <c r="N13" s="3">
        <v>1</v>
      </c>
      <c r="O13" t="s">
        <v>46</v>
      </c>
      <c r="P13" s="1">
        <f t="shared" si="3"/>
        <v>54.67</v>
      </c>
    </row>
    <row r="14" spans="1:16" x14ac:dyDescent="0.35">
      <c r="A14" s="2">
        <v>1340</v>
      </c>
      <c r="B14" t="s">
        <v>18</v>
      </c>
      <c r="C14" t="str">
        <f>LEFT(B14,SEARCH("_",B14)-1)</f>
        <v>Franklin</v>
      </c>
      <c r="D14" t="str">
        <f t="shared" si="0"/>
        <v>Wright</v>
      </c>
      <c r="E14" t="s">
        <v>78</v>
      </c>
      <c r="F14" t="s">
        <v>79</v>
      </c>
      <c r="G14" t="s">
        <v>4</v>
      </c>
      <c r="H14" t="s">
        <v>33</v>
      </c>
      <c r="I14" t="str">
        <f t="shared" si="1"/>
        <v>Football Shoes</v>
      </c>
      <c r="J14" t="s">
        <v>41</v>
      </c>
      <c r="K14" t="str">
        <f t="shared" si="2"/>
        <v>Paris France</v>
      </c>
      <c r="L14" t="str" cm="1">
        <f t="array" ref="L14:M14">_xlfn.TEXTSPLIT(K14," ")</f>
        <v>Paris</v>
      </c>
      <c r="M14" t="str">
        <v>France</v>
      </c>
      <c r="N14" s="3">
        <v>0.3</v>
      </c>
      <c r="O14" t="s">
        <v>47</v>
      </c>
      <c r="P14" s="1">
        <f t="shared" si="3"/>
        <v>203.79</v>
      </c>
    </row>
    <row r="15" spans="1:16" x14ac:dyDescent="0.35">
      <c r="A15" s="2">
        <v>1346</v>
      </c>
      <c r="B15" t="s">
        <v>19</v>
      </c>
      <c r="C15" t="str">
        <f>LEFT(B15,SEARCH("_",B15)-1)</f>
        <v>Denzel</v>
      </c>
      <c r="D15" t="str">
        <f t="shared" si="0"/>
        <v>Flores</v>
      </c>
      <c r="E15" t="s">
        <v>80</v>
      </c>
      <c r="F15" t="s">
        <v>81</v>
      </c>
      <c r="G15" t="s">
        <v>4</v>
      </c>
      <c r="H15" t="s">
        <v>33</v>
      </c>
      <c r="I15" t="str">
        <f t="shared" si="1"/>
        <v>Football Shoes</v>
      </c>
      <c r="J15" t="s">
        <v>41</v>
      </c>
      <c r="K15" t="str">
        <f t="shared" si="2"/>
        <v>Paris France</v>
      </c>
      <c r="L15" t="str" cm="1">
        <f t="array" ref="L15:M15">_xlfn.TEXTSPLIT(K15," ")</f>
        <v>Paris</v>
      </c>
      <c r="M15" t="str">
        <v>France</v>
      </c>
      <c r="N15" s="3">
        <v>1</v>
      </c>
      <c r="O15" t="s">
        <v>49</v>
      </c>
      <c r="P15" s="1">
        <f t="shared" si="3"/>
        <v>123.96</v>
      </c>
    </row>
    <row r="16" spans="1:16" x14ac:dyDescent="0.35">
      <c r="A16" s="2">
        <v>1349</v>
      </c>
      <c r="B16" t="s">
        <v>20</v>
      </c>
      <c r="C16" t="str">
        <f>LEFT(B16,SEARCH("_",B16)-1)</f>
        <v>Bruno</v>
      </c>
      <c r="D16" t="str">
        <f t="shared" si="0"/>
        <v>Cordova</v>
      </c>
      <c r="E16" t="s">
        <v>82</v>
      </c>
      <c r="F16" t="s">
        <v>83</v>
      </c>
      <c r="G16" t="s">
        <v>4</v>
      </c>
      <c r="H16" t="s">
        <v>33</v>
      </c>
      <c r="I16" t="str">
        <f t="shared" si="1"/>
        <v>Football Shoes</v>
      </c>
      <c r="J16" t="s">
        <v>41</v>
      </c>
      <c r="K16" t="str">
        <f t="shared" si="2"/>
        <v>Paris France</v>
      </c>
      <c r="L16" t="str" cm="1">
        <f t="array" ref="L16:M16">_xlfn.TEXTSPLIT(K16," ")</f>
        <v>Paris</v>
      </c>
      <c r="M16" t="str">
        <v>France</v>
      </c>
      <c r="N16" s="3">
        <v>1</v>
      </c>
      <c r="O16" t="s">
        <v>50</v>
      </c>
      <c r="P16" s="1">
        <f t="shared" si="3"/>
        <v>206.97</v>
      </c>
    </row>
    <row r="17" spans="1:16" x14ac:dyDescent="0.35">
      <c r="A17" s="2">
        <v>1352</v>
      </c>
      <c r="B17" t="s">
        <v>21</v>
      </c>
      <c r="C17" t="str">
        <f>LEFT(B17,SEARCH("_",B17)-1)</f>
        <v>Jaylynn</v>
      </c>
      <c r="D17" t="str">
        <f t="shared" si="0"/>
        <v>Knapp</v>
      </c>
      <c r="E17" t="s">
        <v>84</v>
      </c>
      <c r="F17" t="s">
        <v>85</v>
      </c>
      <c r="G17" t="s">
        <v>3</v>
      </c>
      <c r="H17" t="s">
        <v>32</v>
      </c>
      <c r="I17" t="str">
        <f t="shared" si="1"/>
        <v>Core Sprinter</v>
      </c>
      <c r="J17" t="s">
        <v>39</v>
      </c>
      <c r="K17" t="str">
        <f t="shared" si="2"/>
        <v>Tokyo Japan</v>
      </c>
      <c r="L17" t="str" cm="1">
        <f t="array" ref="L17:M17">_xlfn.TEXTSPLIT(K17," ")</f>
        <v>Tokyo</v>
      </c>
      <c r="M17" t="str">
        <v>Japan</v>
      </c>
      <c r="N17" s="3">
        <v>1</v>
      </c>
      <c r="O17" t="s">
        <v>51</v>
      </c>
      <c r="P17" s="1">
        <f t="shared" si="3"/>
        <v>207.14</v>
      </c>
    </row>
    <row r="18" spans="1:16" x14ac:dyDescent="0.35">
      <c r="A18" s="2">
        <v>1355</v>
      </c>
      <c r="B18" t="s">
        <v>22</v>
      </c>
      <c r="C18" t="str">
        <f>LEFT(B18,SEARCH("_",B18)-1)</f>
        <v>Bruce</v>
      </c>
      <c r="D18" t="str">
        <f t="shared" si="0"/>
        <v>Rich</v>
      </c>
      <c r="E18" t="s">
        <v>86</v>
      </c>
      <c r="F18" t="s">
        <v>87</v>
      </c>
      <c r="G18" t="s">
        <v>0</v>
      </c>
      <c r="H18" t="s">
        <v>29</v>
      </c>
      <c r="I18" t="str">
        <f t="shared" si="1"/>
        <v>Air Max</v>
      </c>
      <c r="J18" t="s">
        <v>36</v>
      </c>
      <c r="K18" t="str">
        <f t="shared" si="2"/>
        <v>London UK</v>
      </c>
      <c r="L18" t="str" cm="1">
        <f t="array" ref="L18:M18">_xlfn.TEXTSPLIT(K18," ")</f>
        <v>London</v>
      </c>
      <c r="M18" t="str">
        <v>UK</v>
      </c>
      <c r="N18" s="3">
        <v>0.6</v>
      </c>
      <c r="O18" t="s">
        <v>42</v>
      </c>
      <c r="P18" s="1">
        <f t="shared" si="3"/>
        <v>122.79</v>
      </c>
    </row>
    <row r="19" spans="1:16" x14ac:dyDescent="0.35">
      <c r="A19" s="2">
        <v>1361</v>
      </c>
      <c r="B19" t="s">
        <v>23</v>
      </c>
      <c r="C19" t="str">
        <f>LEFT(B19,SEARCH("_",B19)-1)</f>
        <v>Bryce</v>
      </c>
      <c r="D19" t="str">
        <f t="shared" si="0"/>
        <v>Carpenter</v>
      </c>
      <c r="E19" t="s">
        <v>88</v>
      </c>
      <c r="F19" t="s">
        <v>89</v>
      </c>
      <c r="G19" t="s">
        <v>0</v>
      </c>
      <c r="H19" t="s">
        <v>30</v>
      </c>
      <c r="I19" t="str">
        <f t="shared" si="1"/>
        <v>Dunk High Retro</v>
      </c>
      <c r="J19" t="s">
        <v>39</v>
      </c>
      <c r="K19" t="str">
        <f t="shared" si="2"/>
        <v>Tokyo Japan</v>
      </c>
      <c r="L19" t="str" cm="1">
        <f t="array" ref="L19:M19">_xlfn.TEXTSPLIT(K19," ")</f>
        <v>Tokyo</v>
      </c>
      <c r="M19" t="str">
        <v>Japan</v>
      </c>
      <c r="N19" s="3">
        <v>0.6</v>
      </c>
      <c r="O19" t="s">
        <v>44</v>
      </c>
      <c r="P19" s="1">
        <f t="shared" si="3"/>
        <v>122.76</v>
      </c>
    </row>
    <row r="20" spans="1:16" x14ac:dyDescent="0.35">
      <c r="A20" s="2">
        <v>1364</v>
      </c>
      <c r="B20" t="s">
        <v>24</v>
      </c>
      <c r="C20" t="str">
        <f>LEFT(B20,SEARCH("_",B20)-1)</f>
        <v>Jaidyn</v>
      </c>
      <c r="D20" t="str">
        <f t="shared" si="0"/>
        <v>Andersen</v>
      </c>
      <c r="E20" t="s">
        <v>90</v>
      </c>
      <c r="F20" t="s">
        <v>91</v>
      </c>
      <c r="G20" t="s">
        <v>0</v>
      </c>
      <c r="H20" t="s">
        <v>30</v>
      </c>
      <c r="I20" t="str">
        <f t="shared" si="1"/>
        <v>Dunk High Retro</v>
      </c>
      <c r="J20" t="s">
        <v>37</v>
      </c>
      <c r="K20" t="str">
        <f t="shared" si="2"/>
        <v>Madrid Spain</v>
      </c>
      <c r="L20" t="str" cm="1">
        <f t="array" ref="L20:M20">_xlfn.TEXTSPLIT(K20," ")</f>
        <v>Madrid</v>
      </c>
      <c r="M20" t="str">
        <v>Spain</v>
      </c>
      <c r="N20" s="3">
        <v>0.6</v>
      </c>
      <c r="O20" t="s">
        <v>45</v>
      </c>
      <c r="P20" s="1">
        <f t="shared" si="3"/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Stone</cp:lastModifiedBy>
  <dcterms:created xsi:type="dcterms:W3CDTF">2022-10-03T09:20:51Z</dcterms:created>
  <dcterms:modified xsi:type="dcterms:W3CDTF">2023-01-04T18:55:23Z</dcterms:modified>
</cp:coreProperties>
</file>